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pivotCache/pivotCacheDefinition26.xml" ContentType="application/vnd.openxmlformats-officedocument.spreadsheetml.pivotCacheDefinition+xml"/>
  <Override PartName="/xl/pivotCache/pivotCacheDefinition27.xml" ContentType="application/vnd.openxmlformats-officedocument.spreadsheetml.pivotCacheDefinition+xml"/>
  <Override PartName="/xl/pivotCache/pivotCacheDefinition28.xml" ContentType="application/vnd.openxmlformats-officedocument.spreadsheetml.pivotCacheDefinition+xml"/>
  <Override PartName="/xl/pivotCache/pivotCacheDefinition29.xml" ContentType="application/vnd.openxmlformats-officedocument.spreadsheetml.pivotCacheDefinition+xml"/>
  <Override PartName="/xl/pivotCache/pivotCacheDefinition30.xml" ContentType="application/vnd.openxmlformats-officedocument.spreadsheetml.pivotCacheDefinition+xml"/>
  <Override PartName="/xl/pivotCache/pivotCacheDefinition3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queryTables/queryTable2.xml" ContentType="application/vnd.openxmlformats-officedocument.spreadsheetml.queryTable+xml"/>
  <Override PartName="/xl/tables/table5.xml" ContentType="application/vnd.openxmlformats-officedocument.spreadsheetml.table+xml"/>
  <Override PartName="/xl/queryTables/queryTable3.xml" ContentType="application/vnd.openxmlformats-officedocument.spreadsheetml.queryTable+xml"/>
  <Override PartName="/xl/tables/table6.xml" ContentType="application/vnd.openxmlformats-officedocument.spreadsheetml.table+xml"/>
  <Override PartName="/xl/queryTables/queryTable4.xml" ContentType="application/vnd.openxmlformats-officedocument.spreadsheetml.queryTable+xml"/>
  <Override PartName="/xl/tables/table7.xml" ContentType="application/vnd.openxmlformats-officedocument.spreadsheetml.table+xml"/>
  <Override PartName="/xl/queryTables/queryTable5.xml" ContentType="application/vnd.openxmlformats-officedocument.spreadsheetml.queryTable+xml"/>
  <Override PartName="/xl/tables/table8.xml" ContentType="application/vnd.openxmlformats-officedocument.spreadsheetml.table+xml"/>
  <Override PartName="/xl/queryTables/queryTable6.xml" ContentType="application/vnd.openxmlformats-officedocument.spreadsheetml.queryTable+xml"/>
  <Override PartName="/xl/tables/table9.xml" ContentType="application/vnd.openxmlformats-officedocument.spreadsheetml.table+xml"/>
  <Override PartName="/xl/queryTables/queryTable7.xml" ContentType="application/vnd.openxmlformats-officedocument.spreadsheetml.queryTable+xml"/>
  <Override PartName="/xl/tables/table10.xml" ContentType="application/vnd.openxmlformats-officedocument.spreadsheetml.table+xml"/>
  <Override PartName="/xl/queryTables/queryTable8.xml" ContentType="application/vnd.openxmlformats-officedocument.spreadsheetml.queryTable+xml"/>
  <Override PartName="/xl/tables/table11.xml" ContentType="application/vnd.openxmlformats-officedocument.spreadsheetml.table+xml"/>
  <Override PartName="/xl/queryTables/queryTable9.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slicers/slicer5.xml" ContentType="application/vnd.ms-excel.slicer+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drawings/drawing7.xml" ContentType="application/vnd.openxmlformats-officedocument.drawing+xml"/>
  <Override PartName="/xl/slicers/slicer6.xml" ContentType="application/vnd.ms-excel.slicer+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drawings/drawing8.xml" ContentType="application/vnd.openxmlformats-officedocument.drawing+xml"/>
  <Override PartName="/xl/slicers/slicer7.xml" ContentType="application/vnd.ms-excel.slicer+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drawings/drawing9.xml" ContentType="application/vnd.openxmlformats-officedocument.drawing+xml"/>
  <Override PartName="/xl/slicers/slicer8.xml" ContentType="application/vnd.ms-excel.slicer+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customXml/itemProps46.xml" ContentType="application/vnd.openxmlformats-officedocument.customXmlProperties+xml"/>
  <Override PartName="/customXml/itemProps47.xml" ContentType="application/vnd.openxmlformats-officedocument.customXmlProperties+xml"/>
  <Override PartName="/customXml/itemProps48.xml" ContentType="application/vnd.openxmlformats-officedocument.customXmlProperties+xml"/>
  <Override PartName="/customXml/itemProps49.xml" ContentType="application/vnd.openxmlformats-officedocument.customXmlProperties+xml"/>
  <Override PartName="/customXml/itemProps50.xml" ContentType="application/vnd.openxmlformats-officedocument.customXmlProperties+xml"/>
  <Override PartName="/customXml/itemProps51.xml" ContentType="application/vnd.openxmlformats-officedocument.customXmlProperties+xml"/>
  <Override PartName="/customXml/itemProps52.xml" ContentType="application/vnd.openxmlformats-officedocument.customXmlProperties+xml"/>
  <Override PartName="/customXml/itemProps53.xml" ContentType="application/vnd.openxmlformats-officedocument.customXmlProperties+xml"/>
  <Override PartName="/customXml/itemProps54.xml" ContentType="application/vnd.openxmlformats-officedocument.customXmlProperties+xml"/>
  <Override PartName="/customXml/itemProps55.xml" ContentType="application/vnd.openxmlformats-officedocument.customXmlProperties+xml"/>
  <Override PartName="/customXml/itemProps56.xml" ContentType="application/vnd.openxmlformats-officedocument.customXmlProperties+xml"/>
  <Override PartName="/customXml/itemProps57.xml" ContentType="application/vnd.openxmlformats-officedocument.customXmlProperties+xml"/>
  <Override PartName="/customXml/itemProps58.xml" ContentType="application/vnd.openxmlformats-officedocument.customXmlProperties+xml"/>
  <Override PartName="/customXml/itemProps59.xml" ContentType="application/vnd.openxmlformats-officedocument.customXmlProperties+xml"/>
  <Override PartName="/customXml/itemProps60.xml" ContentType="application/vnd.openxmlformats-officedocument.customXmlProperties+xml"/>
  <Override PartName="/customXml/itemProps61.xml" ContentType="application/vnd.openxmlformats-officedocument.customXmlProperties+xml"/>
  <Override PartName="/customXml/itemProps62.xml" ContentType="application/vnd.openxmlformats-officedocument.customXmlProperties+xml"/>
  <Override PartName="/customXml/itemProps63.xml" ContentType="application/vnd.openxmlformats-officedocument.customXmlProperties+xml"/>
  <Override PartName="/customXml/itemProps64.xml" ContentType="application/vnd.openxmlformats-officedocument.customXmlProperties+xml"/>
  <Override PartName="/customXml/itemProps65.xml" ContentType="application/vnd.openxmlformats-officedocument.customXmlProperties+xml"/>
  <Override PartName="/customXml/itemProps66.xml" ContentType="application/vnd.openxmlformats-officedocument.customXmlProperties+xml"/>
  <Override PartName="/customXml/itemProps67.xml" ContentType="application/vnd.openxmlformats-officedocument.customXmlProperties+xml"/>
  <Override PartName="/customXml/itemProps68.xml" ContentType="application/vnd.openxmlformats-officedocument.customXmlProperties+xml"/>
  <Override PartName="/customXml/itemProps69.xml" ContentType="application/vnd.openxmlformats-officedocument.customXmlProperties+xml"/>
  <Override PartName="/customXml/itemProps70.xml" ContentType="application/vnd.openxmlformats-officedocument.customXmlProperties+xml"/>
  <Override PartName="/customXml/itemProps71.xml" ContentType="application/vnd.openxmlformats-officedocument.customXmlProperties+xml"/>
  <Override PartName="/customXml/itemProps72.xml" ContentType="application/vnd.openxmlformats-officedocument.customXmlProperties+xml"/>
  <Override PartName="/customXml/itemProps73.xml" ContentType="application/vnd.openxmlformats-officedocument.customXmlProperties+xml"/>
  <Override PartName="/customXml/itemProps74.xml" ContentType="application/vnd.openxmlformats-officedocument.customXmlProperties+xml"/>
  <Override PartName="/customXml/itemProps75.xml" ContentType="application/vnd.openxmlformats-officedocument.customXmlProperties+xml"/>
  <Override PartName="/customXml/itemProps76.xml" ContentType="application/vnd.openxmlformats-officedocument.customXmlProperties+xml"/>
  <Override PartName="/customXml/itemProps77.xml" ContentType="application/vnd.openxmlformats-officedocument.customXmlProperties+xml"/>
  <Override PartName="/customXml/itemProps78.xml" ContentType="application/vnd.openxmlformats-officedocument.customXmlProperties+xml"/>
  <Override PartName="/customXml/itemProps79.xml" ContentType="application/vnd.openxmlformats-officedocument.customXmlProperties+xml"/>
  <Override PartName="/customXml/itemProps8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agdy Elsaeed\Desktop\"/>
    </mc:Choice>
  </mc:AlternateContent>
  <bookViews>
    <workbookView xWindow="0" yWindow="0" windowWidth="28800" windowHeight="12000" firstSheet="20" activeTab="26"/>
  </bookViews>
  <sheets>
    <sheet name="Sheet5" sheetId="26" r:id="rId1"/>
    <sheet name="Sheet1" sheetId="24" r:id="rId2"/>
    <sheet name="Trips" sheetId="1" r:id="rId3"/>
    <sheet name="Drivers" sheetId="3" r:id="rId4"/>
    <sheet name="Metro_Ridership" sheetId="4" r:id="rId5"/>
    <sheet name="Customers" sheetId="2" r:id="rId6"/>
    <sheet name="Stats" sheetId="18" r:id="rId7"/>
    <sheet name="Fuel_Prices" sheetId="5" r:id="rId8"/>
    <sheet name="Sheet9" sheetId="23" r:id="rId9"/>
    <sheet name="Trips fact" sheetId="9" r:id="rId10"/>
    <sheet name="Payment method Dim" sheetId="14" r:id="rId11"/>
    <sheet name="Date Dim" sheetId="13" r:id="rId12"/>
    <sheet name="Customers dim" sheetId="10" r:id="rId13"/>
    <sheet name="Drivers dim" sheetId="6" r:id="rId14"/>
    <sheet name="Driver trip count" sheetId="28" r:id="rId15"/>
    <sheet name="Total trips for each driver dim" sheetId="29" r:id="rId16"/>
    <sheet name="Fuel_Prices key" sheetId="7" r:id="rId17"/>
    <sheet name="Metro_Ridership (2)" sheetId="8" r:id="rId18"/>
    <sheet name="Trips pivot table" sheetId="27" r:id="rId19"/>
    <sheet name="Driver pivot table" sheetId="16" r:id="rId20"/>
    <sheet name="Customers pivot table" sheetId="17" r:id="rId21"/>
    <sheet name="Metro Pivot table" sheetId="34" r:id="rId22"/>
    <sheet name="Dashboard home " sheetId="30" r:id="rId23"/>
    <sheet name="Cutomer Dashoard" sheetId="31" r:id="rId24"/>
    <sheet name="Driver Dashboard" sheetId="32" r:id="rId25"/>
    <sheet name="Trips Dashboard " sheetId="33" r:id="rId26"/>
    <sheet name="Metro dashboard" sheetId="35" r:id="rId27"/>
  </sheets>
  <definedNames>
    <definedName name="ExternalData_1" localSheetId="13" hidden="1">'Drivers dim'!$A$1:$L$101</definedName>
    <definedName name="ExternalData_2" localSheetId="14" hidden="1">'Driver trip count'!$A$1:$B$101</definedName>
    <definedName name="ExternalData_2" localSheetId="16" hidden="1">'Fuel_Prices key'!$A$1:$G$21</definedName>
    <definedName name="ExternalData_3" localSheetId="17" hidden="1">'Metro_Ridership (2)'!$A$1:$L$4054</definedName>
    <definedName name="ExternalData_3" localSheetId="15" hidden="1">'Total trips for each driver dim'!$A$1:$C$1001</definedName>
    <definedName name="ExternalData_4" localSheetId="9" hidden="1">'Trips fact'!$A$1:$L$1001</definedName>
    <definedName name="ExternalData_5" localSheetId="12" hidden="1">'Customers dim'!$A$1:$H$201</definedName>
    <definedName name="ExternalData_5" localSheetId="11" hidden="1">'Date Dim'!$A$1:$I$1001</definedName>
    <definedName name="ExternalData_5" localSheetId="10" hidden="1">'Payment method Dim'!$A$1:$B$4</definedName>
    <definedName name="Slicer_Age_category">#N/A</definedName>
    <definedName name="Slicer_car_model">#N/A</definedName>
    <definedName name="Slicer_date__Quarter">#N/A</definedName>
    <definedName name="Slicer_date__Year">#N/A</definedName>
    <definedName name="Slicer_Day_Name">#N/A</definedName>
    <definedName name="Slicer_Day_Type">#N/A</definedName>
    <definedName name="Slicer_Day_type1">#N/A</definedName>
    <definedName name="Slicer_gender">#N/A</definedName>
    <definedName name="Slicer_payment_method">#N/A</definedName>
    <definedName name="Slicer_payment_method1">#N/A</definedName>
    <definedName name="Slicer_Quarter">#N/A</definedName>
    <definedName name="Slicer_Quarter1">#N/A</definedName>
    <definedName name="Slicer_Quarter2">#N/A</definedName>
    <definedName name="Slicer_Rating_Category">#N/A</definedName>
    <definedName name="Slicer_station">#N/A</definedName>
    <definedName name="Slicer_Year">#N/A</definedName>
    <definedName name="Slicer_Year1">#N/A</definedName>
    <definedName name="Slicer_Year2">#N/A</definedName>
  </definedNames>
  <calcPr calcId="162913"/>
  <pivotCaches>
    <pivotCache cacheId="0" r:id="rId28"/>
    <pivotCache cacheId="1" r:id="rId29"/>
    <pivotCache cacheId="2" r:id="rId30"/>
    <pivotCache cacheId="3" r:id="rId31"/>
    <pivotCache cacheId="4" r:id="rId32"/>
    <pivotCache cacheId="5" r:id="rId33"/>
    <pivotCache cacheId="6" r:id="rId34"/>
    <pivotCache cacheId="7" r:id="rId35"/>
    <pivotCache cacheId="8" r:id="rId36"/>
    <pivotCache cacheId="14" r:id="rId37"/>
    <pivotCache cacheId="15" r:id="rId38"/>
    <pivotCache cacheId="16" r:id="rId39"/>
    <pivotCache cacheId="17" r:id="rId40"/>
    <pivotCache cacheId="18" r:id="rId41"/>
    <pivotCache cacheId="19" r:id="rId42"/>
    <pivotCache cacheId="20" r:id="rId43"/>
    <pivotCache cacheId="21" r:id="rId44"/>
    <pivotCache cacheId="22" r:id="rId45"/>
    <pivotCache cacheId="687" r:id="rId46"/>
    <pivotCache cacheId="690" r:id="rId47"/>
    <pivotCache cacheId="693" r:id="rId48"/>
    <pivotCache cacheId="696" r:id="rId49"/>
    <pivotCache cacheId="834" r:id="rId50"/>
    <pivotCache cacheId="837" r:id="rId51"/>
    <pivotCache cacheId="840" r:id="rId52"/>
    <pivotCache cacheId="843" r:id="rId53"/>
    <pivotCache cacheId="846" r:id="rId54"/>
  </pivotCaches>
  <fileRecoveryPr repairLoad="1"/>
  <extLst>
    <ext xmlns:x14="http://schemas.microsoft.com/office/spreadsheetml/2009/9/main" uri="{876F7934-8845-4945-9796-88D515C7AA90}">
      <x14:pivotCaches>
        <pivotCache cacheId="27" r:id="rId55"/>
        <pivotCache cacheId="28" r:id="rId56"/>
        <pivotCache cacheId="29" r:id="rId57"/>
        <pivotCache cacheId="30" r:id="rId58"/>
      </x14:pivotCaches>
    </ext>
    <ext xmlns:x14="http://schemas.microsoft.com/office/spreadsheetml/2009/9/main" uri="{BBE1A952-AA13-448e-AADC-164F8A28A991}">
      <x14:slicerCaches>
        <x14:slicerCache r:id="rId59"/>
        <x14:slicerCache r:id="rId60"/>
        <x14:slicerCache r:id="rId61"/>
        <x14:slicerCache r:id="rId62"/>
        <x14:slicerCache r:id="rId63"/>
        <x14:slicerCache r:id="rId64"/>
        <x14:slicerCache r:id="rId65"/>
        <x14:slicerCache r:id="rId66"/>
        <x14:slicerCache r:id="rId67"/>
        <x14:slicerCache r:id="rId68"/>
        <x14:slicerCache r:id="rId69"/>
        <x14:slicerCache r:id="rId70"/>
        <x14:slicerCache r:id="rId71"/>
        <x14:slicerCache r:id="rId72"/>
        <x14:slicerCache r:id="rId73"/>
        <x14:slicerCache r:id="rId74"/>
        <x14:slicerCache r:id="rId75"/>
        <x14:slicerCache r:id="rId76"/>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Drivers Dim_a4467ec6-402b-4799-9ae4-2ae952f08102" name="Drivers Dim" connection="Query - Drivers Dim"/>
          <x15:modelTable id="Fuel_Prices Dim_eafc2b9b-722d-43ef-bbcb-7ebd2c658ed5" name="Fuel_Prices Dim" connection="Query - Fuel_Prices Dim"/>
          <x15:modelTable id="Metro_Ridership  2_33477d06-964c-4b5a-9e08-d9c00aa0bb61" name="Metro_Ridership  2" connection="Query - Metro_Ridership (2)"/>
          <x15:modelTable id="Trips Fact_c55536c8-5f42-4d45-b752-0e732014d8b3" name="Trips Fact" connection="Query - Trips Fact"/>
          <x15:modelTable id="Customers Dim_2c0ce766-bc54-4879-96cd-34f742c30f21" name="Customers Dim" connection="Query - Customers Dim"/>
          <x15:modelTable id="Date Dim_a099763c-6973-4752-91c3-5212c93d02fd" name="Date Dim" connection="Query - Date Dim"/>
          <x15:modelTable id="Payment method Dim_f906958e-fb22-4149-9886-69f6483e1dc8" name="Payment method Dim" connection="Query - Payment method Dim"/>
          <x15:modelTable id="Driver trip count Dim_3bfcdadf-c1cd-4133-9496-9d6735e976a0" name="Driver trip count Dim" connection="Query - Driver trip count Dim"/>
          <x15:modelTable id="Total trips for each driver dim_c797144a-4611-4309-a56d-2476f3c822eb" name="Total trips for each driver dim" connection="Query - Total trips for each driver dim"/>
        </x15:modelTables>
        <x15:modelRelationships>
          <x15:modelRelationship fromTable="Metro_Ridership  2" fromColumn="date" toTable="Date Dim" toColumn="Date Key"/>
          <x15:modelRelationship fromTable="Trips Fact" fromColumn="Payment method key" toTable="Payment method Dim" toColumn="Payment method Key"/>
          <x15:modelRelationship fromTable="Trips Fact" fromColumn="Customer Key" toTable="Customers Dim" toColumn="Customer Key"/>
          <x15:modelRelationship fromTable="Trips Fact" fromColumn="Date Key" toTable="Date Dim" toColumn="Date Key"/>
          <x15:modelRelationship fromTable="Trips Fact" fromColumn="Driver Key" toTable="Drivers Dim" toColumn="Driver Key"/>
          <x15:modelRelationship fromTable="Trips Fact" fromColumn="Date Key" toTable="Fuel_Prices Dim" toColumn="Date key"/>
          <x15:modelRelationship fromTable="Trips Fact" fromColumn="Driver Key" toTable="Driver trip count Dim" toColumn="Driver Key"/>
          <x15:modelRelationship fromTable="Trips Fact" fromColumn="Trip Key" toTable="Total trips for each driver dim" toColumn="Trip Key"/>
        </x15:modelRelationships>
        <x15:extLst>
          <ext xmlns:x16="http://schemas.microsoft.com/office/spreadsheetml/2014/11/main" uri="{9835A34E-60A6-4A7C-AAB8-D5F71C897F49}">
            <x16:modelTimeGroupings>
              <x16:modelTimeGrouping tableName="Drivers Dim" columnName="join_date" columnId="join_date">
                <x16:calculatedTimeColumn columnName="join_date (Year)" columnId="join_date (Year)" contentType="years" isSelected="1"/>
                <x16:calculatedTimeColumn columnName="join_date (Quarter)" columnId="join_date (Quarter)" contentType="quarters" isSelected="1"/>
                <x16:calculatedTimeColumn columnName="join_date (Month Index)" columnId="join_date (Month Index)" contentType="monthsindex" isSelected="1"/>
                <x16:calculatedTimeColumn columnName="join_date (Month)" columnId="join_date (Month)" contentType="months" isSelected="1"/>
              </x16:modelTimeGrouping>
              <x16:modelTimeGrouping tableName="Metro_Ridership  2"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alcChain.xml><?xml version="1.0" encoding="utf-8"?>
<calcChain xmlns="http://schemas.openxmlformats.org/spreadsheetml/2006/main">
  <c r="D21" i="34" l="1"/>
  <c r="K5" i="35" s="1"/>
  <c r="G46" i="34"/>
  <c r="S5" i="35" l="1"/>
  <c r="G34" i="34"/>
  <c r="C21" i="34"/>
  <c r="D5" i="35" s="1"/>
  <c r="M4054" i="8"/>
  <c r="M4053" i="8"/>
  <c r="M4052" i="8"/>
  <c r="M4051" i="8"/>
  <c r="M4050" i="8"/>
  <c r="M4049" i="8"/>
  <c r="M4048" i="8"/>
  <c r="M4047" i="8"/>
  <c r="M4046" i="8"/>
  <c r="M4045" i="8"/>
  <c r="M4044" i="8"/>
  <c r="M4043" i="8"/>
  <c r="M4042" i="8"/>
  <c r="M4041" i="8"/>
  <c r="M4040" i="8"/>
  <c r="M4039" i="8"/>
  <c r="M4038" i="8"/>
  <c r="M4037" i="8"/>
  <c r="M4036" i="8"/>
  <c r="M4035" i="8"/>
  <c r="M4034" i="8"/>
  <c r="M4033" i="8"/>
  <c r="M4032" i="8"/>
  <c r="M4031" i="8"/>
  <c r="M4030" i="8"/>
  <c r="M4029" i="8"/>
  <c r="M4028" i="8"/>
  <c r="M4027" i="8"/>
  <c r="M4026" i="8"/>
  <c r="M4025" i="8"/>
  <c r="M4024" i="8"/>
  <c r="M4023" i="8"/>
  <c r="M4022" i="8"/>
  <c r="M4021" i="8"/>
  <c r="M4020" i="8"/>
  <c r="M4019" i="8"/>
  <c r="M4018" i="8"/>
  <c r="M4017" i="8"/>
  <c r="M4016" i="8"/>
  <c r="M4015" i="8"/>
  <c r="M4014" i="8"/>
  <c r="M4013" i="8"/>
  <c r="M4012" i="8"/>
  <c r="M4011" i="8"/>
  <c r="M4010" i="8"/>
  <c r="M4009" i="8"/>
  <c r="M4008" i="8"/>
  <c r="M4007" i="8"/>
  <c r="M4006" i="8"/>
  <c r="M4005" i="8"/>
  <c r="M4004" i="8"/>
  <c r="M4003" i="8"/>
  <c r="M4002" i="8"/>
  <c r="M4001" i="8"/>
  <c r="M4000" i="8"/>
  <c r="M3999" i="8"/>
  <c r="M3998" i="8"/>
  <c r="M3997" i="8"/>
  <c r="M3996" i="8"/>
  <c r="M3995" i="8"/>
  <c r="M3994" i="8"/>
  <c r="M3993" i="8"/>
  <c r="M3992" i="8"/>
  <c r="M3991" i="8"/>
  <c r="M3990" i="8"/>
  <c r="M3989" i="8"/>
  <c r="M3988" i="8"/>
  <c r="M3987" i="8"/>
  <c r="M3986" i="8"/>
  <c r="M3985" i="8"/>
  <c r="M3984" i="8"/>
  <c r="M3983" i="8"/>
  <c r="M3982" i="8"/>
  <c r="M3981" i="8"/>
  <c r="M3980" i="8"/>
  <c r="M3979" i="8"/>
  <c r="M3978" i="8"/>
  <c r="M3977" i="8"/>
  <c r="M3976" i="8"/>
  <c r="M3975" i="8"/>
  <c r="M3974" i="8"/>
  <c r="M3973" i="8"/>
  <c r="M3972" i="8"/>
  <c r="M3971" i="8"/>
  <c r="M3970" i="8"/>
  <c r="M3969" i="8"/>
  <c r="M3968" i="8"/>
  <c r="M3967" i="8"/>
  <c r="M3966" i="8"/>
  <c r="M3965" i="8"/>
  <c r="M3964" i="8"/>
  <c r="M3963" i="8"/>
  <c r="M3962" i="8"/>
  <c r="M3961" i="8"/>
  <c r="M3960" i="8"/>
  <c r="M3959" i="8"/>
  <c r="M3958" i="8"/>
  <c r="M3957" i="8"/>
  <c r="M3956" i="8"/>
  <c r="M3955" i="8"/>
  <c r="M3954" i="8"/>
  <c r="M3953" i="8"/>
  <c r="M3952" i="8"/>
  <c r="M3951" i="8"/>
  <c r="M3950" i="8"/>
  <c r="M3949" i="8"/>
  <c r="M3948" i="8"/>
  <c r="M3947" i="8"/>
  <c r="M3946" i="8"/>
  <c r="M3945" i="8"/>
  <c r="M3944" i="8"/>
  <c r="M3943" i="8"/>
  <c r="M3942" i="8"/>
  <c r="M3941" i="8"/>
  <c r="M3940" i="8"/>
  <c r="M3939" i="8"/>
  <c r="M3938" i="8"/>
  <c r="M3937" i="8"/>
  <c r="M3936" i="8"/>
  <c r="M3935" i="8"/>
  <c r="M3934" i="8"/>
  <c r="M3933" i="8"/>
  <c r="M3932" i="8"/>
  <c r="M3931" i="8"/>
  <c r="M3930" i="8"/>
  <c r="M3929" i="8"/>
  <c r="M3928" i="8"/>
  <c r="M3927" i="8"/>
  <c r="M3926" i="8"/>
  <c r="M3925" i="8"/>
  <c r="M3924" i="8"/>
  <c r="M3923" i="8"/>
  <c r="M3922" i="8"/>
  <c r="M3921" i="8"/>
  <c r="M3920" i="8"/>
  <c r="M3919" i="8"/>
  <c r="M3918" i="8"/>
  <c r="M3917" i="8"/>
  <c r="M3916" i="8"/>
  <c r="M3915" i="8"/>
  <c r="M3914" i="8"/>
  <c r="M3913" i="8"/>
  <c r="M3912" i="8"/>
  <c r="M3911" i="8"/>
  <c r="M3910" i="8"/>
  <c r="M3909" i="8"/>
  <c r="M3908" i="8"/>
  <c r="M3907" i="8"/>
  <c r="M3906" i="8"/>
  <c r="M3905" i="8"/>
  <c r="M3904" i="8"/>
  <c r="M3903" i="8"/>
  <c r="M3902" i="8"/>
  <c r="M3901" i="8"/>
  <c r="M3900" i="8"/>
  <c r="M3899" i="8"/>
  <c r="M3898" i="8"/>
  <c r="M3897" i="8"/>
  <c r="M3896" i="8"/>
  <c r="M3895" i="8"/>
  <c r="M3894" i="8"/>
  <c r="M3893" i="8"/>
  <c r="M3892" i="8"/>
  <c r="M3891" i="8"/>
  <c r="M3890" i="8"/>
  <c r="M3889" i="8"/>
  <c r="M3888" i="8"/>
  <c r="M3887" i="8"/>
  <c r="M3886" i="8"/>
  <c r="M3885" i="8"/>
  <c r="M3884" i="8"/>
  <c r="M3883" i="8"/>
  <c r="M3882" i="8"/>
  <c r="M3881" i="8"/>
  <c r="M3880" i="8"/>
  <c r="M3879" i="8"/>
  <c r="M3878" i="8"/>
  <c r="M3877" i="8"/>
  <c r="M3876" i="8"/>
  <c r="M3875" i="8"/>
  <c r="M3874" i="8"/>
  <c r="M3873" i="8"/>
  <c r="M3872" i="8"/>
  <c r="M3871" i="8"/>
  <c r="M3870" i="8"/>
  <c r="M3869" i="8"/>
  <c r="M3868" i="8"/>
  <c r="M3867" i="8"/>
  <c r="M3866" i="8"/>
  <c r="M3865" i="8"/>
  <c r="M3864" i="8"/>
  <c r="M3863" i="8"/>
  <c r="M3862" i="8"/>
  <c r="M3861" i="8"/>
  <c r="M3860" i="8"/>
  <c r="M3859" i="8"/>
  <c r="M3858" i="8"/>
  <c r="M3857" i="8"/>
  <c r="M3856" i="8"/>
  <c r="M3855" i="8"/>
  <c r="M3854" i="8"/>
  <c r="M3853" i="8"/>
  <c r="M3852" i="8"/>
  <c r="M3851" i="8"/>
  <c r="M3850" i="8"/>
  <c r="M3849" i="8"/>
  <c r="M3848" i="8"/>
  <c r="M3847" i="8"/>
  <c r="M3846" i="8"/>
  <c r="M3845" i="8"/>
  <c r="M3844" i="8"/>
  <c r="M3843" i="8"/>
  <c r="M3842" i="8"/>
  <c r="M3841" i="8"/>
  <c r="M3840" i="8"/>
  <c r="M3839" i="8"/>
  <c r="M3838" i="8"/>
  <c r="M3837" i="8"/>
  <c r="M3836" i="8"/>
  <c r="M3835" i="8"/>
  <c r="M3834" i="8"/>
  <c r="M3833" i="8"/>
  <c r="M3832" i="8"/>
  <c r="M3831" i="8"/>
  <c r="M3830" i="8"/>
  <c r="M3829" i="8"/>
  <c r="M3828" i="8"/>
  <c r="M3827" i="8"/>
  <c r="M3826" i="8"/>
  <c r="M3825" i="8"/>
  <c r="M3824" i="8"/>
  <c r="M3823" i="8"/>
  <c r="M3822" i="8"/>
  <c r="M3821" i="8"/>
  <c r="M3820" i="8"/>
  <c r="M3819" i="8"/>
  <c r="M3818" i="8"/>
  <c r="M3817" i="8"/>
  <c r="M3816" i="8"/>
  <c r="M3815" i="8"/>
  <c r="M3814" i="8"/>
  <c r="M3813" i="8"/>
  <c r="M3812" i="8"/>
  <c r="M3811" i="8"/>
  <c r="M3810" i="8"/>
  <c r="M3809" i="8"/>
  <c r="M3808" i="8"/>
  <c r="M3807" i="8"/>
  <c r="M3806" i="8"/>
  <c r="M3805" i="8"/>
  <c r="M3804" i="8"/>
  <c r="M3803" i="8"/>
  <c r="M3802" i="8"/>
  <c r="M3801" i="8"/>
  <c r="M3800" i="8"/>
  <c r="M3799" i="8"/>
  <c r="M3798" i="8"/>
  <c r="M3797" i="8"/>
  <c r="M3796" i="8"/>
  <c r="M3795" i="8"/>
  <c r="M3794" i="8"/>
  <c r="M3793" i="8"/>
  <c r="M3792" i="8"/>
  <c r="M3791" i="8"/>
  <c r="M3790" i="8"/>
  <c r="M3789" i="8"/>
  <c r="M3788" i="8"/>
  <c r="M3787" i="8"/>
  <c r="M3786" i="8"/>
  <c r="M3785" i="8"/>
  <c r="M3784" i="8"/>
  <c r="M3783" i="8"/>
  <c r="M3782" i="8"/>
  <c r="M3781" i="8"/>
  <c r="M3780" i="8"/>
  <c r="M3779" i="8"/>
  <c r="M3778" i="8"/>
  <c r="M3777" i="8"/>
  <c r="M3776" i="8"/>
  <c r="M3775" i="8"/>
  <c r="M3774" i="8"/>
  <c r="M3773" i="8"/>
  <c r="M3772" i="8"/>
  <c r="M3771" i="8"/>
  <c r="M3770" i="8"/>
  <c r="M3769" i="8"/>
  <c r="M3768" i="8"/>
  <c r="M3767" i="8"/>
  <c r="M3766" i="8"/>
  <c r="M3765" i="8"/>
  <c r="M3764" i="8"/>
  <c r="M3763" i="8"/>
  <c r="M3762" i="8"/>
  <c r="M3761" i="8"/>
  <c r="M3760" i="8"/>
  <c r="M3759" i="8"/>
  <c r="M3758" i="8"/>
  <c r="M3757" i="8"/>
  <c r="M3756" i="8"/>
  <c r="M3755" i="8"/>
  <c r="M3754" i="8"/>
  <c r="M3753" i="8"/>
  <c r="M3752" i="8"/>
  <c r="M3751" i="8"/>
  <c r="M3750" i="8"/>
  <c r="M3749" i="8"/>
  <c r="M3748" i="8"/>
  <c r="M3747" i="8"/>
  <c r="M3746" i="8"/>
  <c r="M3745" i="8"/>
  <c r="M3744" i="8"/>
  <c r="M3743" i="8"/>
  <c r="M3742" i="8"/>
  <c r="M3741" i="8"/>
  <c r="M3740" i="8"/>
  <c r="M3739" i="8"/>
  <c r="M3738" i="8"/>
  <c r="M3737" i="8"/>
  <c r="M3736" i="8"/>
  <c r="M3735" i="8"/>
  <c r="M3734" i="8"/>
  <c r="M3733" i="8"/>
  <c r="M3732" i="8"/>
  <c r="M3731" i="8"/>
  <c r="M3730" i="8"/>
  <c r="M3729" i="8"/>
  <c r="M3728" i="8"/>
  <c r="M3727" i="8"/>
  <c r="M3726" i="8"/>
  <c r="M3725" i="8"/>
  <c r="M3724" i="8"/>
  <c r="M3723" i="8"/>
  <c r="M3722" i="8"/>
  <c r="M3721" i="8"/>
  <c r="M3720" i="8"/>
  <c r="M3719" i="8"/>
  <c r="M3718" i="8"/>
  <c r="M3717" i="8"/>
  <c r="M3716" i="8"/>
  <c r="M3715" i="8"/>
  <c r="M3714" i="8"/>
  <c r="M3713" i="8"/>
  <c r="M3712" i="8"/>
  <c r="M3711" i="8"/>
  <c r="M3710" i="8"/>
  <c r="M3709" i="8"/>
  <c r="M3708" i="8"/>
  <c r="M3707" i="8"/>
  <c r="M3706" i="8"/>
  <c r="M3705" i="8"/>
  <c r="M3704" i="8"/>
  <c r="M3703" i="8"/>
  <c r="M3702" i="8"/>
  <c r="M3701" i="8"/>
  <c r="M3700" i="8"/>
  <c r="M3699" i="8"/>
  <c r="M3698" i="8"/>
  <c r="M3697" i="8"/>
  <c r="M3696" i="8"/>
  <c r="M3695" i="8"/>
  <c r="M3694" i="8"/>
  <c r="M3693" i="8"/>
  <c r="M3692" i="8"/>
  <c r="M3691" i="8"/>
  <c r="M3690" i="8"/>
  <c r="M3689" i="8"/>
  <c r="M3688" i="8"/>
  <c r="M3687" i="8"/>
  <c r="M3686" i="8"/>
  <c r="M3685" i="8"/>
  <c r="M3684" i="8"/>
  <c r="M3683" i="8"/>
  <c r="M3682" i="8"/>
  <c r="M3681" i="8"/>
  <c r="M3680" i="8"/>
  <c r="M3679" i="8"/>
  <c r="M3678" i="8"/>
  <c r="M3677" i="8"/>
  <c r="M3676" i="8"/>
  <c r="M3675" i="8"/>
  <c r="M3674" i="8"/>
  <c r="M3673" i="8"/>
  <c r="M3672" i="8"/>
  <c r="M3671" i="8"/>
  <c r="M3670" i="8"/>
  <c r="M3669" i="8"/>
  <c r="M3668" i="8"/>
  <c r="M3667" i="8"/>
  <c r="M3666" i="8"/>
  <c r="M3665" i="8"/>
  <c r="M3664" i="8"/>
  <c r="M3663" i="8"/>
  <c r="M3662" i="8"/>
  <c r="M3661" i="8"/>
  <c r="M3660" i="8"/>
  <c r="M3659" i="8"/>
  <c r="M3658" i="8"/>
  <c r="M3657" i="8"/>
  <c r="M3656" i="8"/>
  <c r="M3655" i="8"/>
  <c r="M3654" i="8"/>
  <c r="M3653" i="8"/>
  <c r="M3652" i="8"/>
  <c r="M3651" i="8"/>
  <c r="M3650" i="8"/>
  <c r="M3649" i="8"/>
  <c r="M3648" i="8"/>
  <c r="M3647" i="8"/>
  <c r="M3646" i="8"/>
  <c r="M3645" i="8"/>
  <c r="M3644" i="8"/>
  <c r="M3643" i="8"/>
  <c r="M3642" i="8"/>
  <c r="M3641" i="8"/>
  <c r="M3640" i="8"/>
  <c r="M3639" i="8"/>
  <c r="M3638" i="8"/>
  <c r="M3637" i="8"/>
  <c r="M3636" i="8"/>
  <c r="M3635" i="8"/>
  <c r="M3634" i="8"/>
  <c r="M3633" i="8"/>
  <c r="M3632" i="8"/>
  <c r="M3631" i="8"/>
  <c r="M3630" i="8"/>
  <c r="M3629" i="8"/>
  <c r="M3628" i="8"/>
  <c r="M3627" i="8"/>
  <c r="M3626" i="8"/>
  <c r="M3625" i="8"/>
  <c r="M3624" i="8"/>
  <c r="M3623" i="8"/>
  <c r="M3622" i="8"/>
  <c r="M3621" i="8"/>
  <c r="M3620" i="8"/>
  <c r="M3619" i="8"/>
  <c r="M3618" i="8"/>
  <c r="M3617" i="8"/>
  <c r="M3616" i="8"/>
  <c r="M3615" i="8"/>
  <c r="M3614" i="8"/>
  <c r="M3613" i="8"/>
  <c r="M3612" i="8"/>
  <c r="M3611" i="8"/>
  <c r="M3610" i="8"/>
  <c r="M3609" i="8"/>
  <c r="M3608" i="8"/>
  <c r="M3607" i="8"/>
  <c r="M3606" i="8"/>
  <c r="M3605" i="8"/>
  <c r="M3604" i="8"/>
  <c r="M3603" i="8"/>
  <c r="M3602" i="8"/>
  <c r="M3601" i="8"/>
  <c r="M3600" i="8"/>
  <c r="M3599" i="8"/>
  <c r="M3598" i="8"/>
  <c r="M3597" i="8"/>
  <c r="M3596" i="8"/>
  <c r="M3595" i="8"/>
  <c r="M3594" i="8"/>
  <c r="M3593" i="8"/>
  <c r="M3592" i="8"/>
  <c r="M3591" i="8"/>
  <c r="M3590" i="8"/>
  <c r="M3589" i="8"/>
  <c r="M3588" i="8"/>
  <c r="M3587" i="8"/>
  <c r="M3586" i="8"/>
  <c r="M3585" i="8"/>
  <c r="M3584" i="8"/>
  <c r="M3583" i="8"/>
  <c r="M3582" i="8"/>
  <c r="M3581" i="8"/>
  <c r="M3580" i="8"/>
  <c r="M3579" i="8"/>
  <c r="M3578" i="8"/>
  <c r="M3577" i="8"/>
  <c r="M3576" i="8"/>
  <c r="M3575" i="8"/>
  <c r="M3574" i="8"/>
  <c r="M3573" i="8"/>
  <c r="M3572" i="8"/>
  <c r="M3571" i="8"/>
  <c r="M3570" i="8"/>
  <c r="M3569" i="8"/>
  <c r="M3568" i="8"/>
  <c r="M3567" i="8"/>
  <c r="M3566" i="8"/>
  <c r="M3565" i="8"/>
  <c r="M3564" i="8"/>
  <c r="M3563" i="8"/>
  <c r="M3562" i="8"/>
  <c r="M3561" i="8"/>
  <c r="M3560" i="8"/>
  <c r="M3559" i="8"/>
  <c r="M3558" i="8"/>
  <c r="M3557" i="8"/>
  <c r="M3556" i="8"/>
  <c r="M3555" i="8"/>
  <c r="M3554" i="8"/>
  <c r="M3553" i="8"/>
  <c r="M3552" i="8"/>
  <c r="M3551" i="8"/>
  <c r="M3550" i="8"/>
  <c r="M3549" i="8"/>
  <c r="M3548" i="8"/>
  <c r="M3547" i="8"/>
  <c r="M3546" i="8"/>
  <c r="M3545" i="8"/>
  <c r="M3544" i="8"/>
  <c r="M3543" i="8"/>
  <c r="M3542" i="8"/>
  <c r="M3541" i="8"/>
  <c r="M3540" i="8"/>
  <c r="M3539" i="8"/>
  <c r="M3538" i="8"/>
  <c r="M3537" i="8"/>
  <c r="M3536" i="8"/>
  <c r="M3535" i="8"/>
  <c r="M3534" i="8"/>
  <c r="M3533" i="8"/>
  <c r="M3532" i="8"/>
  <c r="M3531" i="8"/>
  <c r="M3530" i="8"/>
  <c r="M3529" i="8"/>
  <c r="M3528" i="8"/>
  <c r="M3527" i="8"/>
  <c r="M3526" i="8"/>
  <c r="M3525" i="8"/>
  <c r="M3524" i="8"/>
  <c r="M3523" i="8"/>
  <c r="M3522" i="8"/>
  <c r="M3521" i="8"/>
  <c r="M3520" i="8"/>
  <c r="M3519" i="8"/>
  <c r="M3518" i="8"/>
  <c r="M3517" i="8"/>
  <c r="M3516" i="8"/>
  <c r="M3515" i="8"/>
  <c r="M3514" i="8"/>
  <c r="M3513" i="8"/>
  <c r="M3512" i="8"/>
  <c r="M3511" i="8"/>
  <c r="M3510" i="8"/>
  <c r="M3509" i="8"/>
  <c r="M3508" i="8"/>
  <c r="M3507" i="8"/>
  <c r="M3506" i="8"/>
  <c r="M3505" i="8"/>
  <c r="M3504" i="8"/>
  <c r="M3503" i="8"/>
  <c r="M3502" i="8"/>
  <c r="M3501" i="8"/>
  <c r="M3500" i="8"/>
  <c r="M3499" i="8"/>
  <c r="M3498" i="8"/>
  <c r="M3497" i="8"/>
  <c r="M3496" i="8"/>
  <c r="M3495" i="8"/>
  <c r="M3494" i="8"/>
  <c r="M3493" i="8"/>
  <c r="M3492" i="8"/>
  <c r="M3491" i="8"/>
  <c r="M3490" i="8"/>
  <c r="M3489" i="8"/>
  <c r="M3488" i="8"/>
  <c r="M3487" i="8"/>
  <c r="M3486" i="8"/>
  <c r="M3485" i="8"/>
  <c r="M3484" i="8"/>
  <c r="M3483" i="8"/>
  <c r="M3482" i="8"/>
  <c r="M3481" i="8"/>
  <c r="M3480" i="8"/>
  <c r="M3479" i="8"/>
  <c r="M3478" i="8"/>
  <c r="M3477" i="8"/>
  <c r="M3476" i="8"/>
  <c r="M3475" i="8"/>
  <c r="M3474" i="8"/>
  <c r="M3473" i="8"/>
  <c r="M3472" i="8"/>
  <c r="M3471" i="8"/>
  <c r="M3470" i="8"/>
  <c r="M3469" i="8"/>
  <c r="M3468" i="8"/>
  <c r="M3467" i="8"/>
  <c r="M3466" i="8"/>
  <c r="M3465" i="8"/>
  <c r="M3464" i="8"/>
  <c r="M3463" i="8"/>
  <c r="M3462" i="8"/>
  <c r="M3461" i="8"/>
  <c r="M3460" i="8"/>
  <c r="M3459" i="8"/>
  <c r="M3458" i="8"/>
  <c r="M3457" i="8"/>
  <c r="M3456" i="8"/>
  <c r="M3455" i="8"/>
  <c r="M3454" i="8"/>
  <c r="M3453" i="8"/>
  <c r="M3452" i="8"/>
  <c r="M3451" i="8"/>
  <c r="M3450" i="8"/>
  <c r="M3449" i="8"/>
  <c r="M3448" i="8"/>
  <c r="M3447" i="8"/>
  <c r="M3446" i="8"/>
  <c r="M3445" i="8"/>
  <c r="M3444" i="8"/>
  <c r="M3443" i="8"/>
  <c r="M3442" i="8"/>
  <c r="M3441" i="8"/>
  <c r="M3440" i="8"/>
  <c r="M3439" i="8"/>
  <c r="M3438" i="8"/>
  <c r="M3437" i="8"/>
  <c r="M3436" i="8"/>
  <c r="M3435" i="8"/>
  <c r="M3434" i="8"/>
  <c r="M3433" i="8"/>
  <c r="M3432" i="8"/>
  <c r="M3431" i="8"/>
  <c r="M3430" i="8"/>
  <c r="M3429" i="8"/>
  <c r="M3428" i="8"/>
  <c r="M3427" i="8"/>
  <c r="M3426" i="8"/>
  <c r="M3425" i="8"/>
  <c r="M3424" i="8"/>
  <c r="M3423" i="8"/>
  <c r="M3422" i="8"/>
  <c r="M3421" i="8"/>
  <c r="M3420" i="8"/>
  <c r="M3419" i="8"/>
  <c r="M3418" i="8"/>
  <c r="M3417" i="8"/>
  <c r="M3416" i="8"/>
  <c r="M3415" i="8"/>
  <c r="M3414" i="8"/>
  <c r="M3413" i="8"/>
  <c r="M3412" i="8"/>
  <c r="M3411" i="8"/>
  <c r="M3410" i="8"/>
  <c r="M3409" i="8"/>
  <c r="M3408" i="8"/>
  <c r="M3407" i="8"/>
  <c r="M3406" i="8"/>
  <c r="M3405" i="8"/>
  <c r="M3404" i="8"/>
  <c r="M3403" i="8"/>
  <c r="M3402" i="8"/>
  <c r="M3401" i="8"/>
  <c r="M3400" i="8"/>
  <c r="M3399" i="8"/>
  <c r="M3398" i="8"/>
  <c r="M3397" i="8"/>
  <c r="M3396" i="8"/>
  <c r="M3395" i="8"/>
  <c r="M3394" i="8"/>
  <c r="M3393" i="8"/>
  <c r="M3392" i="8"/>
  <c r="M3391" i="8"/>
  <c r="M3390" i="8"/>
  <c r="M3389" i="8"/>
  <c r="M3388" i="8"/>
  <c r="M3387" i="8"/>
  <c r="M3386" i="8"/>
  <c r="M3385" i="8"/>
  <c r="M3384" i="8"/>
  <c r="M3383" i="8"/>
  <c r="M3382" i="8"/>
  <c r="M3381" i="8"/>
  <c r="M3380" i="8"/>
  <c r="M3379" i="8"/>
  <c r="M3378" i="8"/>
  <c r="M3377" i="8"/>
  <c r="M3376" i="8"/>
  <c r="M3375" i="8"/>
  <c r="M3374" i="8"/>
  <c r="M3373" i="8"/>
  <c r="M3372" i="8"/>
  <c r="M3371" i="8"/>
  <c r="M3370" i="8"/>
  <c r="M3369" i="8"/>
  <c r="M3368" i="8"/>
  <c r="M3367" i="8"/>
  <c r="M3366" i="8"/>
  <c r="M3365" i="8"/>
  <c r="M3364" i="8"/>
  <c r="M3363" i="8"/>
  <c r="M3362" i="8"/>
  <c r="M3361" i="8"/>
  <c r="M3360" i="8"/>
  <c r="M3359" i="8"/>
  <c r="M3358" i="8"/>
  <c r="M3357" i="8"/>
  <c r="M3356" i="8"/>
  <c r="M3355" i="8"/>
  <c r="M3354" i="8"/>
  <c r="M3353" i="8"/>
  <c r="M3352" i="8"/>
  <c r="M3351" i="8"/>
  <c r="M3350" i="8"/>
  <c r="M3349" i="8"/>
  <c r="M3348" i="8"/>
  <c r="M3347" i="8"/>
  <c r="M3346" i="8"/>
  <c r="M3345" i="8"/>
  <c r="M3344" i="8"/>
  <c r="M3343" i="8"/>
  <c r="M3342" i="8"/>
  <c r="M3341" i="8"/>
  <c r="M3340" i="8"/>
  <c r="M3339" i="8"/>
  <c r="M3338" i="8"/>
  <c r="M3337" i="8"/>
  <c r="M3336" i="8"/>
  <c r="M3335" i="8"/>
  <c r="M3334" i="8"/>
  <c r="M3333" i="8"/>
  <c r="M3332" i="8"/>
  <c r="M3331" i="8"/>
  <c r="M3330" i="8"/>
  <c r="M3329" i="8"/>
  <c r="M3328" i="8"/>
  <c r="M3327" i="8"/>
  <c r="M3326" i="8"/>
  <c r="M3325" i="8"/>
  <c r="M3324" i="8"/>
  <c r="M3323" i="8"/>
  <c r="M3322" i="8"/>
  <c r="M3321" i="8"/>
  <c r="M3320" i="8"/>
  <c r="M3319" i="8"/>
  <c r="M3318" i="8"/>
  <c r="M3317" i="8"/>
  <c r="M3316" i="8"/>
  <c r="M3315" i="8"/>
  <c r="M3314" i="8"/>
  <c r="M3313" i="8"/>
  <c r="M3312" i="8"/>
  <c r="M3311" i="8"/>
  <c r="M3310" i="8"/>
  <c r="M3309" i="8"/>
  <c r="M3308" i="8"/>
  <c r="M3307" i="8"/>
  <c r="M3306" i="8"/>
  <c r="M3305" i="8"/>
  <c r="M3304" i="8"/>
  <c r="M3303" i="8"/>
  <c r="M3302" i="8"/>
  <c r="M3301" i="8"/>
  <c r="M3300" i="8"/>
  <c r="M3299" i="8"/>
  <c r="M3298" i="8"/>
  <c r="M3297" i="8"/>
  <c r="M3296" i="8"/>
  <c r="M3295" i="8"/>
  <c r="M3294" i="8"/>
  <c r="M3293" i="8"/>
  <c r="M3292" i="8"/>
  <c r="M3291" i="8"/>
  <c r="M3290" i="8"/>
  <c r="M3289" i="8"/>
  <c r="M3288" i="8"/>
  <c r="M3287" i="8"/>
  <c r="M3286" i="8"/>
  <c r="M3285" i="8"/>
  <c r="M3284" i="8"/>
  <c r="M3283" i="8"/>
  <c r="M3282" i="8"/>
  <c r="M3281" i="8"/>
  <c r="M3280" i="8"/>
  <c r="M3279" i="8"/>
  <c r="M3278" i="8"/>
  <c r="M3277" i="8"/>
  <c r="M3276" i="8"/>
  <c r="M3275" i="8"/>
  <c r="M3274" i="8"/>
  <c r="M3273" i="8"/>
  <c r="M3272" i="8"/>
  <c r="M3271" i="8"/>
  <c r="M3270" i="8"/>
  <c r="M3269" i="8"/>
  <c r="M3268" i="8"/>
  <c r="M3267" i="8"/>
  <c r="M3266" i="8"/>
  <c r="M3265" i="8"/>
  <c r="M3264" i="8"/>
  <c r="M3263" i="8"/>
  <c r="M3262" i="8"/>
  <c r="M3261" i="8"/>
  <c r="M3260" i="8"/>
  <c r="M3259" i="8"/>
  <c r="M3258" i="8"/>
  <c r="M3257" i="8"/>
  <c r="M3256" i="8"/>
  <c r="M3255" i="8"/>
  <c r="M3254" i="8"/>
  <c r="M3253" i="8"/>
  <c r="M3252" i="8"/>
  <c r="M3251" i="8"/>
  <c r="M3250" i="8"/>
  <c r="M3249" i="8"/>
  <c r="M3248" i="8"/>
  <c r="M3247" i="8"/>
  <c r="M3246" i="8"/>
  <c r="M3245" i="8"/>
  <c r="M3244" i="8"/>
  <c r="M3243" i="8"/>
  <c r="M3242" i="8"/>
  <c r="M3241" i="8"/>
  <c r="M3240" i="8"/>
  <c r="M3239" i="8"/>
  <c r="M3238" i="8"/>
  <c r="M3237" i="8"/>
  <c r="M3236" i="8"/>
  <c r="M3235" i="8"/>
  <c r="M3234" i="8"/>
  <c r="M3233" i="8"/>
  <c r="M3232" i="8"/>
  <c r="M3231" i="8"/>
  <c r="M3230" i="8"/>
  <c r="M3229" i="8"/>
  <c r="M3228" i="8"/>
  <c r="M3227" i="8"/>
  <c r="M3226" i="8"/>
  <c r="M3225" i="8"/>
  <c r="M3224" i="8"/>
  <c r="M3223" i="8"/>
  <c r="M3222" i="8"/>
  <c r="M3221" i="8"/>
  <c r="M3220" i="8"/>
  <c r="M3219" i="8"/>
  <c r="M3218" i="8"/>
  <c r="M3217" i="8"/>
  <c r="M3216" i="8"/>
  <c r="M3215" i="8"/>
  <c r="M3214" i="8"/>
  <c r="M3213" i="8"/>
  <c r="M3212" i="8"/>
  <c r="M3211" i="8"/>
  <c r="M3210" i="8"/>
  <c r="M3209" i="8"/>
  <c r="M3208" i="8"/>
  <c r="M3207" i="8"/>
  <c r="M3206" i="8"/>
  <c r="M3205" i="8"/>
  <c r="M3204" i="8"/>
  <c r="M3203" i="8"/>
  <c r="M3202" i="8"/>
  <c r="M3201" i="8"/>
  <c r="M3200" i="8"/>
  <c r="M3199" i="8"/>
  <c r="M3198" i="8"/>
  <c r="M3197" i="8"/>
  <c r="M3196" i="8"/>
  <c r="M3195" i="8"/>
  <c r="M3194" i="8"/>
  <c r="M3193" i="8"/>
  <c r="M3192" i="8"/>
  <c r="M3191" i="8"/>
  <c r="M3190" i="8"/>
  <c r="M3189" i="8"/>
  <c r="M3188" i="8"/>
  <c r="M3187" i="8"/>
  <c r="M3186" i="8"/>
  <c r="M3185" i="8"/>
  <c r="M3184" i="8"/>
  <c r="M3183" i="8"/>
  <c r="M3182" i="8"/>
  <c r="M3181" i="8"/>
  <c r="M3180" i="8"/>
  <c r="M3179" i="8"/>
  <c r="M3178" i="8"/>
  <c r="M3177" i="8"/>
  <c r="M3176" i="8"/>
  <c r="M3175" i="8"/>
  <c r="M3174" i="8"/>
  <c r="M3173" i="8"/>
  <c r="M3172" i="8"/>
  <c r="M3171" i="8"/>
  <c r="M3170" i="8"/>
  <c r="M3169" i="8"/>
  <c r="M3168" i="8"/>
  <c r="M3167" i="8"/>
  <c r="M3166" i="8"/>
  <c r="M3165" i="8"/>
  <c r="M3164" i="8"/>
  <c r="M3163" i="8"/>
  <c r="M3162" i="8"/>
  <c r="M3161" i="8"/>
  <c r="M3160" i="8"/>
  <c r="M3159" i="8"/>
  <c r="M3158" i="8"/>
  <c r="M3157" i="8"/>
  <c r="M3156" i="8"/>
  <c r="M3155" i="8"/>
  <c r="M3154" i="8"/>
  <c r="M3153" i="8"/>
  <c r="M3152" i="8"/>
  <c r="M3151" i="8"/>
  <c r="M3150" i="8"/>
  <c r="M3149" i="8"/>
  <c r="M3148" i="8"/>
  <c r="M3147" i="8"/>
  <c r="M3146" i="8"/>
  <c r="M3145" i="8"/>
  <c r="M3144" i="8"/>
  <c r="M3143" i="8"/>
  <c r="M3142" i="8"/>
  <c r="M3141" i="8"/>
  <c r="M3140" i="8"/>
  <c r="M3139" i="8"/>
  <c r="M3138" i="8"/>
  <c r="M3137" i="8"/>
  <c r="M3136" i="8"/>
  <c r="M3135" i="8"/>
  <c r="M3134" i="8"/>
  <c r="M3133" i="8"/>
  <c r="M3132" i="8"/>
  <c r="M3131" i="8"/>
  <c r="M3130" i="8"/>
  <c r="M3129" i="8"/>
  <c r="M3128" i="8"/>
  <c r="M3127" i="8"/>
  <c r="M3126" i="8"/>
  <c r="M3125" i="8"/>
  <c r="M3124" i="8"/>
  <c r="M3123" i="8"/>
  <c r="M3122" i="8"/>
  <c r="M3121" i="8"/>
  <c r="M3120" i="8"/>
  <c r="M3119" i="8"/>
  <c r="M3118" i="8"/>
  <c r="M3117" i="8"/>
  <c r="M3116" i="8"/>
  <c r="M3115" i="8"/>
  <c r="M3114" i="8"/>
  <c r="M3113" i="8"/>
  <c r="M3112" i="8"/>
  <c r="M3111" i="8"/>
  <c r="M3110" i="8"/>
  <c r="M3109" i="8"/>
  <c r="M3108" i="8"/>
  <c r="M3107" i="8"/>
  <c r="M3106" i="8"/>
  <c r="M3105" i="8"/>
  <c r="M3104" i="8"/>
  <c r="M3103" i="8"/>
  <c r="M3102" i="8"/>
  <c r="M3101" i="8"/>
  <c r="M3100" i="8"/>
  <c r="M3099" i="8"/>
  <c r="M3098" i="8"/>
  <c r="M3097" i="8"/>
  <c r="M3096" i="8"/>
  <c r="M3095" i="8"/>
  <c r="M3094" i="8"/>
  <c r="M3093" i="8"/>
  <c r="M3092" i="8"/>
  <c r="M3091" i="8"/>
  <c r="M3090" i="8"/>
  <c r="M3089" i="8"/>
  <c r="M3088" i="8"/>
  <c r="M3087" i="8"/>
  <c r="M3086" i="8"/>
  <c r="M3085" i="8"/>
  <c r="M3084" i="8"/>
  <c r="M3083" i="8"/>
  <c r="M3082" i="8"/>
  <c r="M3081" i="8"/>
  <c r="M3080" i="8"/>
  <c r="M3079" i="8"/>
  <c r="M3078" i="8"/>
  <c r="M3077" i="8"/>
  <c r="M3076" i="8"/>
  <c r="M3075" i="8"/>
  <c r="M3074" i="8"/>
  <c r="M3073" i="8"/>
  <c r="M3072" i="8"/>
  <c r="M3071" i="8"/>
  <c r="M3070" i="8"/>
  <c r="M3069" i="8"/>
  <c r="M3068" i="8"/>
  <c r="M3067" i="8"/>
  <c r="M3066" i="8"/>
  <c r="M3065" i="8"/>
  <c r="M3064" i="8"/>
  <c r="M3063" i="8"/>
  <c r="M3062" i="8"/>
  <c r="M3061" i="8"/>
  <c r="M3060" i="8"/>
  <c r="M3059" i="8"/>
  <c r="M3058" i="8"/>
  <c r="M3057" i="8"/>
  <c r="M3056" i="8"/>
  <c r="M3055" i="8"/>
  <c r="M3054" i="8"/>
  <c r="M3053" i="8"/>
  <c r="M3052" i="8"/>
  <c r="M3051" i="8"/>
  <c r="M3050" i="8"/>
  <c r="M3049" i="8"/>
  <c r="M3048" i="8"/>
  <c r="M3047" i="8"/>
  <c r="M3046" i="8"/>
  <c r="M3045" i="8"/>
  <c r="M3044" i="8"/>
  <c r="M3043" i="8"/>
  <c r="M3042" i="8"/>
  <c r="M3041" i="8"/>
  <c r="M3040" i="8"/>
  <c r="M3039" i="8"/>
  <c r="M3038" i="8"/>
  <c r="M3037" i="8"/>
  <c r="M3036" i="8"/>
  <c r="M3035" i="8"/>
  <c r="M3034" i="8"/>
  <c r="M3033" i="8"/>
  <c r="M3032" i="8"/>
  <c r="M3031" i="8"/>
  <c r="M3030" i="8"/>
  <c r="M3029" i="8"/>
  <c r="M3028" i="8"/>
  <c r="M3027" i="8"/>
  <c r="M3026" i="8"/>
  <c r="M3025" i="8"/>
  <c r="M3024" i="8"/>
  <c r="M3023" i="8"/>
  <c r="M3022" i="8"/>
  <c r="M3021" i="8"/>
  <c r="M3020" i="8"/>
  <c r="M3019" i="8"/>
  <c r="M3018" i="8"/>
  <c r="M3017" i="8"/>
  <c r="M3016" i="8"/>
  <c r="M3015" i="8"/>
  <c r="M3014" i="8"/>
  <c r="M3013" i="8"/>
  <c r="M3012" i="8"/>
  <c r="M3011" i="8"/>
  <c r="M3010" i="8"/>
  <c r="M3009" i="8"/>
  <c r="M3008" i="8"/>
  <c r="M3007" i="8"/>
  <c r="M3006" i="8"/>
  <c r="M3005" i="8"/>
  <c r="M3004" i="8"/>
  <c r="M3003" i="8"/>
  <c r="M3002" i="8"/>
  <c r="M3001" i="8"/>
  <c r="M3000" i="8"/>
  <c r="M2999" i="8"/>
  <c r="M2998" i="8"/>
  <c r="M2997" i="8"/>
  <c r="M2996" i="8"/>
  <c r="M2995" i="8"/>
  <c r="M2994" i="8"/>
  <c r="M2993" i="8"/>
  <c r="M2992" i="8"/>
  <c r="M2991" i="8"/>
  <c r="M2990" i="8"/>
  <c r="M2989" i="8"/>
  <c r="M2988" i="8"/>
  <c r="M2987" i="8"/>
  <c r="M2986" i="8"/>
  <c r="M2985" i="8"/>
  <c r="M2984" i="8"/>
  <c r="M2983" i="8"/>
  <c r="M2982" i="8"/>
  <c r="M2981" i="8"/>
  <c r="M2980" i="8"/>
  <c r="M2979" i="8"/>
  <c r="M2978" i="8"/>
  <c r="M2977" i="8"/>
  <c r="M2976" i="8"/>
  <c r="M2975" i="8"/>
  <c r="M2974" i="8"/>
  <c r="M2973" i="8"/>
  <c r="M2972" i="8"/>
  <c r="M2971" i="8"/>
  <c r="M2970" i="8"/>
  <c r="M2969" i="8"/>
  <c r="M2968" i="8"/>
  <c r="M2967" i="8"/>
  <c r="M2966" i="8"/>
  <c r="M2965" i="8"/>
  <c r="M2964" i="8"/>
  <c r="M2963" i="8"/>
  <c r="M2962" i="8"/>
  <c r="M2961" i="8"/>
  <c r="M2960" i="8"/>
  <c r="M2959" i="8"/>
  <c r="M2958" i="8"/>
  <c r="M2957" i="8"/>
  <c r="M2956" i="8"/>
  <c r="M2955" i="8"/>
  <c r="M2954" i="8"/>
  <c r="M2953" i="8"/>
  <c r="M2952" i="8"/>
  <c r="M2951" i="8"/>
  <c r="M2950" i="8"/>
  <c r="M2949" i="8"/>
  <c r="M2948" i="8"/>
  <c r="M2947" i="8"/>
  <c r="M2946" i="8"/>
  <c r="M2945" i="8"/>
  <c r="M2944" i="8"/>
  <c r="M2943" i="8"/>
  <c r="M2942" i="8"/>
  <c r="M2941" i="8"/>
  <c r="M2940" i="8"/>
  <c r="M2939" i="8"/>
  <c r="M2938" i="8"/>
  <c r="M2937" i="8"/>
  <c r="M2936" i="8"/>
  <c r="M2935" i="8"/>
  <c r="M2934" i="8"/>
  <c r="M2933" i="8"/>
  <c r="M2932" i="8"/>
  <c r="M2931" i="8"/>
  <c r="M2930" i="8"/>
  <c r="M2929" i="8"/>
  <c r="M2928" i="8"/>
  <c r="M2927" i="8"/>
  <c r="M2926" i="8"/>
  <c r="M2925" i="8"/>
  <c r="M2924" i="8"/>
  <c r="M2923" i="8"/>
  <c r="M2922" i="8"/>
  <c r="M2921" i="8"/>
  <c r="M2920" i="8"/>
  <c r="M2919" i="8"/>
  <c r="M2918" i="8"/>
  <c r="M2917" i="8"/>
  <c r="M2916" i="8"/>
  <c r="M2915" i="8"/>
  <c r="M2914" i="8"/>
  <c r="M2913" i="8"/>
  <c r="M2912" i="8"/>
  <c r="M2911" i="8"/>
  <c r="M2910" i="8"/>
  <c r="M2909" i="8"/>
  <c r="M2908" i="8"/>
  <c r="M2907" i="8"/>
  <c r="M2906" i="8"/>
  <c r="M2905" i="8"/>
  <c r="M2904" i="8"/>
  <c r="M2903" i="8"/>
  <c r="M2902" i="8"/>
  <c r="M2901" i="8"/>
  <c r="M2900" i="8"/>
  <c r="M2899" i="8"/>
  <c r="M2898" i="8"/>
  <c r="M2897" i="8"/>
  <c r="M2896" i="8"/>
  <c r="M2895" i="8"/>
  <c r="M2894" i="8"/>
  <c r="M2893" i="8"/>
  <c r="M2892" i="8"/>
  <c r="M2891" i="8"/>
  <c r="M2890" i="8"/>
  <c r="M2889" i="8"/>
  <c r="M2888" i="8"/>
  <c r="M2887" i="8"/>
  <c r="M2886" i="8"/>
  <c r="M2885" i="8"/>
  <c r="M2884" i="8"/>
  <c r="M2883" i="8"/>
  <c r="M2882" i="8"/>
  <c r="M2881" i="8"/>
  <c r="M2880" i="8"/>
  <c r="M2879" i="8"/>
  <c r="M2878" i="8"/>
  <c r="M2877" i="8"/>
  <c r="M2876" i="8"/>
  <c r="M2875" i="8"/>
  <c r="M2874" i="8"/>
  <c r="M2873" i="8"/>
  <c r="M2872" i="8"/>
  <c r="M2871" i="8"/>
  <c r="M2870" i="8"/>
  <c r="M2869" i="8"/>
  <c r="M2868" i="8"/>
  <c r="M2867" i="8"/>
  <c r="M2866" i="8"/>
  <c r="M2865" i="8"/>
  <c r="M2864" i="8"/>
  <c r="M2863" i="8"/>
  <c r="M2862" i="8"/>
  <c r="M2861" i="8"/>
  <c r="M2860" i="8"/>
  <c r="M2859" i="8"/>
  <c r="M2858" i="8"/>
  <c r="M2857" i="8"/>
  <c r="M2856" i="8"/>
  <c r="M2855" i="8"/>
  <c r="M2854" i="8"/>
  <c r="M2853" i="8"/>
  <c r="M2852" i="8"/>
  <c r="M2851" i="8"/>
  <c r="M2850" i="8"/>
  <c r="M2849" i="8"/>
  <c r="M2848" i="8"/>
  <c r="M2847" i="8"/>
  <c r="M2846" i="8"/>
  <c r="M2845" i="8"/>
  <c r="M2844" i="8"/>
  <c r="M2843" i="8"/>
  <c r="M2842" i="8"/>
  <c r="M2841" i="8"/>
  <c r="M2840" i="8"/>
  <c r="M2839" i="8"/>
  <c r="M2838" i="8"/>
  <c r="M2837" i="8"/>
  <c r="M2836" i="8"/>
  <c r="M2835" i="8"/>
  <c r="M2834" i="8"/>
  <c r="M2833" i="8"/>
  <c r="M2832" i="8"/>
  <c r="M2831" i="8"/>
  <c r="M2830" i="8"/>
  <c r="M2829" i="8"/>
  <c r="M2828" i="8"/>
  <c r="M2827" i="8"/>
  <c r="M2826" i="8"/>
  <c r="M2825" i="8"/>
  <c r="M2824" i="8"/>
  <c r="M2823" i="8"/>
  <c r="M2822" i="8"/>
  <c r="M2821" i="8"/>
  <c r="M2820" i="8"/>
  <c r="M2819" i="8"/>
  <c r="M2818" i="8"/>
  <c r="M2817" i="8"/>
  <c r="M2816" i="8"/>
  <c r="M2815" i="8"/>
  <c r="M2814" i="8"/>
  <c r="M2813" i="8"/>
  <c r="M2812" i="8"/>
  <c r="M2811" i="8"/>
  <c r="M2810" i="8"/>
  <c r="M2809" i="8"/>
  <c r="M2808" i="8"/>
  <c r="M2807" i="8"/>
  <c r="M2806" i="8"/>
  <c r="M2805" i="8"/>
  <c r="M2804" i="8"/>
  <c r="M2803" i="8"/>
  <c r="M2802" i="8"/>
  <c r="M2801" i="8"/>
  <c r="M2800" i="8"/>
  <c r="M2799" i="8"/>
  <c r="M2798" i="8"/>
  <c r="M2797" i="8"/>
  <c r="M2796" i="8"/>
  <c r="M2795" i="8"/>
  <c r="M2794" i="8"/>
  <c r="M2793" i="8"/>
  <c r="M2792" i="8"/>
  <c r="M2791" i="8"/>
  <c r="M2790" i="8"/>
  <c r="M2789" i="8"/>
  <c r="M2788" i="8"/>
  <c r="M2787" i="8"/>
  <c r="M2786" i="8"/>
  <c r="M2785" i="8"/>
  <c r="M2784" i="8"/>
  <c r="M2783" i="8"/>
  <c r="M2782" i="8"/>
  <c r="M2781" i="8"/>
  <c r="M2780" i="8"/>
  <c r="M2779" i="8"/>
  <c r="M2778" i="8"/>
  <c r="M2777" i="8"/>
  <c r="M2776" i="8"/>
  <c r="M2775" i="8"/>
  <c r="M2774" i="8"/>
  <c r="M2773" i="8"/>
  <c r="M2772" i="8"/>
  <c r="M2771" i="8"/>
  <c r="M2770" i="8"/>
  <c r="M2769" i="8"/>
  <c r="M2768" i="8"/>
  <c r="M2767" i="8"/>
  <c r="M2766" i="8"/>
  <c r="M2765" i="8"/>
  <c r="M2764" i="8"/>
  <c r="M2763" i="8"/>
  <c r="M2762" i="8"/>
  <c r="M2761" i="8"/>
  <c r="M2760" i="8"/>
  <c r="M2759" i="8"/>
  <c r="M2758" i="8"/>
  <c r="M2757" i="8"/>
  <c r="M2756" i="8"/>
  <c r="M2755" i="8"/>
  <c r="M2754" i="8"/>
  <c r="M2753" i="8"/>
  <c r="M2752" i="8"/>
  <c r="M2751" i="8"/>
  <c r="M2750" i="8"/>
  <c r="M2749" i="8"/>
  <c r="M2748" i="8"/>
  <c r="M2747" i="8"/>
  <c r="M2746" i="8"/>
  <c r="M2745" i="8"/>
  <c r="M2744" i="8"/>
  <c r="M2743" i="8"/>
  <c r="M2742" i="8"/>
  <c r="M2741" i="8"/>
  <c r="M2740" i="8"/>
  <c r="M2739" i="8"/>
  <c r="M2738" i="8"/>
  <c r="M2737" i="8"/>
  <c r="M2736" i="8"/>
  <c r="M2735" i="8"/>
  <c r="M2734" i="8"/>
  <c r="M2733" i="8"/>
  <c r="M2732" i="8"/>
  <c r="M2731" i="8"/>
  <c r="M2730" i="8"/>
  <c r="M2729" i="8"/>
  <c r="M2728" i="8"/>
  <c r="M2727" i="8"/>
  <c r="M2726" i="8"/>
  <c r="M2725" i="8"/>
  <c r="M2724" i="8"/>
  <c r="M2723" i="8"/>
  <c r="M2722" i="8"/>
  <c r="M2721" i="8"/>
  <c r="M2720" i="8"/>
  <c r="M2719" i="8"/>
  <c r="M2718" i="8"/>
  <c r="M2717" i="8"/>
  <c r="M2716" i="8"/>
  <c r="M2715" i="8"/>
  <c r="M2714" i="8"/>
  <c r="M2713" i="8"/>
  <c r="M2712" i="8"/>
  <c r="M2711" i="8"/>
  <c r="M2710" i="8"/>
  <c r="M2709" i="8"/>
  <c r="M2708" i="8"/>
  <c r="M2707" i="8"/>
  <c r="M2706" i="8"/>
  <c r="M2705" i="8"/>
  <c r="M2704" i="8"/>
  <c r="M2703" i="8"/>
  <c r="M2702" i="8"/>
  <c r="M2701" i="8"/>
  <c r="M2700" i="8"/>
  <c r="M2699" i="8"/>
  <c r="M2698" i="8"/>
  <c r="M2697" i="8"/>
  <c r="M2696" i="8"/>
  <c r="M2695" i="8"/>
  <c r="M2694" i="8"/>
  <c r="M2693" i="8"/>
  <c r="M2692" i="8"/>
  <c r="M2691" i="8"/>
  <c r="M2690" i="8"/>
  <c r="M2689" i="8"/>
  <c r="M2688" i="8"/>
  <c r="M2687" i="8"/>
  <c r="M2686" i="8"/>
  <c r="M2685" i="8"/>
  <c r="M2684" i="8"/>
  <c r="M2683" i="8"/>
  <c r="M2682" i="8"/>
  <c r="M2681" i="8"/>
  <c r="M2680" i="8"/>
  <c r="M2679" i="8"/>
  <c r="M2678" i="8"/>
  <c r="M2677" i="8"/>
  <c r="M2676" i="8"/>
  <c r="M2675" i="8"/>
  <c r="M2674" i="8"/>
  <c r="M2673" i="8"/>
  <c r="M2672" i="8"/>
  <c r="M2671" i="8"/>
  <c r="M2670" i="8"/>
  <c r="M2669" i="8"/>
  <c r="M2668" i="8"/>
  <c r="M2667" i="8"/>
  <c r="M2666" i="8"/>
  <c r="M2665" i="8"/>
  <c r="M2664" i="8"/>
  <c r="M2663" i="8"/>
  <c r="M2662" i="8"/>
  <c r="M2661" i="8"/>
  <c r="M2660" i="8"/>
  <c r="M2659" i="8"/>
  <c r="M2658" i="8"/>
  <c r="M2657" i="8"/>
  <c r="M2656" i="8"/>
  <c r="M2655" i="8"/>
  <c r="M2654" i="8"/>
  <c r="M2653" i="8"/>
  <c r="M2652" i="8"/>
  <c r="M2651" i="8"/>
  <c r="M2650" i="8"/>
  <c r="M2649" i="8"/>
  <c r="M2648" i="8"/>
  <c r="M2647" i="8"/>
  <c r="M2646" i="8"/>
  <c r="M2645" i="8"/>
  <c r="M2644" i="8"/>
  <c r="M2643" i="8"/>
  <c r="M2642" i="8"/>
  <c r="M2641" i="8"/>
  <c r="M2640" i="8"/>
  <c r="M2639" i="8"/>
  <c r="M2638" i="8"/>
  <c r="M2637" i="8"/>
  <c r="M2636" i="8"/>
  <c r="M2635" i="8"/>
  <c r="M2634" i="8"/>
  <c r="M2633" i="8"/>
  <c r="M2632" i="8"/>
  <c r="M2631" i="8"/>
  <c r="M2630" i="8"/>
  <c r="M2629" i="8"/>
  <c r="M2628" i="8"/>
  <c r="M2627" i="8"/>
  <c r="M2626" i="8"/>
  <c r="M2625" i="8"/>
  <c r="M2624" i="8"/>
  <c r="M2623" i="8"/>
  <c r="M2622" i="8"/>
  <c r="M2621" i="8"/>
  <c r="M2620" i="8"/>
  <c r="M2619" i="8"/>
  <c r="M2618" i="8"/>
  <c r="M2617" i="8"/>
  <c r="M2616" i="8"/>
  <c r="M2615" i="8"/>
  <c r="M2614" i="8"/>
  <c r="M2613" i="8"/>
  <c r="M2612" i="8"/>
  <c r="M2611" i="8"/>
  <c r="M2610" i="8"/>
  <c r="M2609" i="8"/>
  <c r="M2608" i="8"/>
  <c r="M2607" i="8"/>
  <c r="M2606" i="8"/>
  <c r="M2605" i="8"/>
  <c r="M2604" i="8"/>
  <c r="M2603" i="8"/>
  <c r="M2602" i="8"/>
  <c r="M2601" i="8"/>
  <c r="M2600" i="8"/>
  <c r="M2599" i="8"/>
  <c r="M2598" i="8"/>
  <c r="M2597" i="8"/>
  <c r="M2596" i="8"/>
  <c r="M2595" i="8"/>
  <c r="M2594" i="8"/>
  <c r="M2593" i="8"/>
  <c r="M2592" i="8"/>
  <c r="M2591" i="8"/>
  <c r="M2590" i="8"/>
  <c r="M2589" i="8"/>
  <c r="M2588" i="8"/>
  <c r="M2587" i="8"/>
  <c r="M2586" i="8"/>
  <c r="M2585" i="8"/>
  <c r="M2584" i="8"/>
  <c r="M2583" i="8"/>
  <c r="M2582" i="8"/>
  <c r="M2581" i="8"/>
  <c r="M2580" i="8"/>
  <c r="M2579" i="8"/>
  <c r="M2578" i="8"/>
  <c r="M2577" i="8"/>
  <c r="M2576" i="8"/>
  <c r="M2575" i="8"/>
  <c r="M2574" i="8"/>
  <c r="M2573" i="8"/>
  <c r="M2572" i="8"/>
  <c r="M2571" i="8"/>
  <c r="M2570" i="8"/>
  <c r="M2569" i="8"/>
  <c r="M2568" i="8"/>
  <c r="M2567" i="8"/>
  <c r="M2566" i="8"/>
  <c r="M2565" i="8"/>
  <c r="M2564" i="8"/>
  <c r="M2563" i="8"/>
  <c r="M2562" i="8"/>
  <c r="M2561" i="8"/>
  <c r="M2560" i="8"/>
  <c r="M2559" i="8"/>
  <c r="M2558" i="8"/>
  <c r="M2557" i="8"/>
  <c r="M2556" i="8"/>
  <c r="M2555" i="8"/>
  <c r="M2554" i="8"/>
  <c r="M2553" i="8"/>
  <c r="M2552" i="8"/>
  <c r="M2551" i="8"/>
  <c r="M2550" i="8"/>
  <c r="M2549" i="8"/>
  <c r="M2548" i="8"/>
  <c r="M2547" i="8"/>
  <c r="M2546" i="8"/>
  <c r="M2545" i="8"/>
  <c r="M2544" i="8"/>
  <c r="M2543" i="8"/>
  <c r="M2542" i="8"/>
  <c r="M2541" i="8"/>
  <c r="M2540" i="8"/>
  <c r="M2539" i="8"/>
  <c r="M2538" i="8"/>
  <c r="M2537" i="8"/>
  <c r="M2536" i="8"/>
  <c r="M2535" i="8"/>
  <c r="M2534" i="8"/>
  <c r="M2533" i="8"/>
  <c r="M2532" i="8"/>
  <c r="M2531" i="8"/>
  <c r="M2530" i="8"/>
  <c r="M2529" i="8"/>
  <c r="M2528" i="8"/>
  <c r="M2527" i="8"/>
  <c r="M2526" i="8"/>
  <c r="M2525" i="8"/>
  <c r="M2524" i="8"/>
  <c r="M2523" i="8"/>
  <c r="M2522" i="8"/>
  <c r="M2521" i="8"/>
  <c r="M2520" i="8"/>
  <c r="M2519" i="8"/>
  <c r="M2518" i="8"/>
  <c r="M2517" i="8"/>
  <c r="M2516" i="8"/>
  <c r="M2515" i="8"/>
  <c r="M2514" i="8"/>
  <c r="M2513" i="8"/>
  <c r="M2512" i="8"/>
  <c r="M2511" i="8"/>
  <c r="M2510" i="8"/>
  <c r="M2509" i="8"/>
  <c r="M2508" i="8"/>
  <c r="M2507" i="8"/>
  <c r="M2506" i="8"/>
  <c r="M2505" i="8"/>
  <c r="M2504" i="8"/>
  <c r="M2503" i="8"/>
  <c r="M2502" i="8"/>
  <c r="M2501" i="8"/>
  <c r="M2500" i="8"/>
  <c r="M2499" i="8"/>
  <c r="M2498" i="8"/>
  <c r="M2497" i="8"/>
  <c r="M2496" i="8"/>
  <c r="M2495" i="8"/>
  <c r="M2494" i="8"/>
  <c r="M2493" i="8"/>
  <c r="M2492" i="8"/>
  <c r="M2491" i="8"/>
  <c r="M2490" i="8"/>
  <c r="M2489" i="8"/>
  <c r="M2488" i="8"/>
  <c r="M2487" i="8"/>
  <c r="M2486" i="8"/>
  <c r="M2485" i="8"/>
  <c r="M2484" i="8"/>
  <c r="M2483" i="8"/>
  <c r="M2482" i="8"/>
  <c r="M2481" i="8"/>
  <c r="M2480" i="8"/>
  <c r="M2479" i="8"/>
  <c r="M2478" i="8"/>
  <c r="M2477" i="8"/>
  <c r="M2476" i="8"/>
  <c r="M2475" i="8"/>
  <c r="M2474" i="8"/>
  <c r="M2473" i="8"/>
  <c r="M2472" i="8"/>
  <c r="M2471" i="8"/>
  <c r="M2470" i="8"/>
  <c r="M2469" i="8"/>
  <c r="M2468" i="8"/>
  <c r="M2467" i="8"/>
  <c r="M2466" i="8"/>
  <c r="M2465" i="8"/>
  <c r="M2464" i="8"/>
  <c r="M2463" i="8"/>
  <c r="M2462" i="8"/>
  <c r="M2461" i="8"/>
  <c r="M2460" i="8"/>
  <c r="M2459" i="8"/>
  <c r="M2458" i="8"/>
  <c r="M2457" i="8"/>
  <c r="M2456" i="8"/>
  <c r="M2455" i="8"/>
  <c r="M2454" i="8"/>
  <c r="M2453" i="8"/>
  <c r="M2452" i="8"/>
  <c r="M2451" i="8"/>
  <c r="M2450" i="8"/>
  <c r="M2449" i="8"/>
  <c r="M2448" i="8"/>
  <c r="M2447" i="8"/>
  <c r="M2446" i="8"/>
  <c r="M2445" i="8"/>
  <c r="M2444" i="8"/>
  <c r="M2443" i="8"/>
  <c r="M2442" i="8"/>
  <c r="M2441" i="8"/>
  <c r="M2440" i="8"/>
  <c r="M2439" i="8"/>
  <c r="M2438" i="8"/>
  <c r="M2437" i="8"/>
  <c r="M2436" i="8"/>
  <c r="M2435" i="8"/>
  <c r="M2434" i="8"/>
  <c r="M2433" i="8"/>
  <c r="M2432" i="8"/>
  <c r="M2431" i="8"/>
  <c r="M2430" i="8"/>
  <c r="M2429" i="8"/>
  <c r="M2428" i="8"/>
  <c r="M2427" i="8"/>
  <c r="M2426" i="8"/>
  <c r="M2425" i="8"/>
  <c r="M2424" i="8"/>
  <c r="M2423" i="8"/>
  <c r="M2422" i="8"/>
  <c r="M2421" i="8"/>
  <c r="M2420" i="8"/>
  <c r="M2419" i="8"/>
  <c r="M2418" i="8"/>
  <c r="M2417" i="8"/>
  <c r="M2416" i="8"/>
  <c r="M2415" i="8"/>
  <c r="M2414" i="8"/>
  <c r="M2413" i="8"/>
  <c r="M2412" i="8"/>
  <c r="M2411" i="8"/>
  <c r="M2410" i="8"/>
  <c r="M2409" i="8"/>
  <c r="M2408" i="8"/>
  <c r="M2407" i="8"/>
  <c r="M2406" i="8"/>
  <c r="M2405" i="8"/>
  <c r="M2404" i="8"/>
  <c r="M2403" i="8"/>
  <c r="M2402" i="8"/>
  <c r="M2401" i="8"/>
  <c r="M2400" i="8"/>
  <c r="M2399" i="8"/>
  <c r="M2398" i="8"/>
  <c r="M2397" i="8"/>
  <c r="M2396" i="8"/>
  <c r="M2395" i="8"/>
  <c r="M2394" i="8"/>
  <c r="M2393" i="8"/>
  <c r="M2392" i="8"/>
  <c r="M2391" i="8"/>
  <c r="M2390" i="8"/>
  <c r="M2389" i="8"/>
  <c r="M2388" i="8"/>
  <c r="M2387" i="8"/>
  <c r="M2386" i="8"/>
  <c r="M2385" i="8"/>
  <c r="M2384" i="8"/>
  <c r="M2383" i="8"/>
  <c r="M2382" i="8"/>
  <c r="M2381" i="8"/>
  <c r="M2380" i="8"/>
  <c r="M2379" i="8"/>
  <c r="M2378" i="8"/>
  <c r="M2377" i="8"/>
  <c r="M2376" i="8"/>
  <c r="M2375" i="8"/>
  <c r="M2374" i="8"/>
  <c r="M2373" i="8"/>
  <c r="M2372" i="8"/>
  <c r="M2371" i="8"/>
  <c r="M2370" i="8"/>
  <c r="M2369" i="8"/>
  <c r="M2368" i="8"/>
  <c r="M2367" i="8"/>
  <c r="M2366" i="8"/>
  <c r="M2365" i="8"/>
  <c r="M2364" i="8"/>
  <c r="M2363" i="8"/>
  <c r="M2362" i="8"/>
  <c r="M2361" i="8"/>
  <c r="M2360" i="8"/>
  <c r="M2359" i="8"/>
  <c r="M2358" i="8"/>
  <c r="M2357" i="8"/>
  <c r="M2356" i="8"/>
  <c r="M2355" i="8"/>
  <c r="M2354" i="8"/>
  <c r="M2353" i="8"/>
  <c r="M2352" i="8"/>
  <c r="M2351" i="8"/>
  <c r="M2350" i="8"/>
  <c r="M2349" i="8"/>
  <c r="M2348" i="8"/>
  <c r="M2347" i="8"/>
  <c r="M2346" i="8"/>
  <c r="M2345" i="8"/>
  <c r="M2344" i="8"/>
  <c r="M2343" i="8"/>
  <c r="M2342" i="8"/>
  <c r="M2341" i="8"/>
  <c r="M2340" i="8"/>
  <c r="M2339" i="8"/>
  <c r="M2338" i="8"/>
  <c r="M2337" i="8"/>
  <c r="M2336" i="8"/>
  <c r="M2335" i="8"/>
  <c r="M2334" i="8"/>
  <c r="M2333" i="8"/>
  <c r="M2332" i="8"/>
  <c r="M2331" i="8"/>
  <c r="M2330" i="8"/>
  <c r="M2329" i="8"/>
  <c r="M2328" i="8"/>
  <c r="M2327" i="8"/>
  <c r="M2326" i="8"/>
  <c r="M2325" i="8"/>
  <c r="M2324" i="8"/>
  <c r="M2323" i="8"/>
  <c r="M2322" i="8"/>
  <c r="M2321" i="8"/>
  <c r="M2320" i="8"/>
  <c r="M2319" i="8"/>
  <c r="M2318" i="8"/>
  <c r="M2317" i="8"/>
  <c r="M2316" i="8"/>
  <c r="M2315" i="8"/>
  <c r="M2314" i="8"/>
  <c r="M2313" i="8"/>
  <c r="M2312" i="8"/>
  <c r="M2311" i="8"/>
  <c r="M2310" i="8"/>
  <c r="M2309" i="8"/>
  <c r="M2308" i="8"/>
  <c r="M2307" i="8"/>
  <c r="M2306" i="8"/>
  <c r="M2305" i="8"/>
  <c r="M2304" i="8"/>
  <c r="M2303" i="8"/>
  <c r="M2302" i="8"/>
  <c r="M2301" i="8"/>
  <c r="M2300" i="8"/>
  <c r="M2299" i="8"/>
  <c r="M2298" i="8"/>
  <c r="M2297" i="8"/>
  <c r="M2296" i="8"/>
  <c r="M2295" i="8"/>
  <c r="M2294" i="8"/>
  <c r="M2293" i="8"/>
  <c r="M2292" i="8"/>
  <c r="M2291" i="8"/>
  <c r="M2290" i="8"/>
  <c r="M2289" i="8"/>
  <c r="M2288" i="8"/>
  <c r="M2287" i="8"/>
  <c r="M2286" i="8"/>
  <c r="M2285" i="8"/>
  <c r="M2284" i="8"/>
  <c r="M2283" i="8"/>
  <c r="M2282" i="8"/>
  <c r="M2281" i="8"/>
  <c r="M2280" i="8"/>
  <c r="M2279" i="8"/>
  <c r="M2278" i="8"/>
  <c r="M2277" i="8"/>
  <c r="M2276" i="8"/>
  <c r="M2275" i="8"/>
  <c r="M2274" i="8"/>
  <c r="M2273" i="8"/>
  <c r="M2272" i="8"/>
  <c r="M2271" i="8"/>
  <c r="M2270" i="8"/>
  <c r="M2269" i="8"/>
  <c r="M2268" i="8"/>
  <c r="M2267" i="8"/>
  <c r="M2266" i="8"/>
  <c r="M2265" i="8"/>
  <c r="M2264" i="8"/>
  <c r="M2263" i="8"/>
  <c r="M2262" i="8"/>
  <c r="M2261" i="8"/>
  <c r="M2260" i="8"/>
  <c r="M2259" i="8"/>
  <c r="M2258" i="8"/>
  <c r="M2257" i="8"/>
  <c r="M2256" i="8"/>
  <c r="M2255" i="8"/>
  <c r="M2254" i="8"/>
  <c r="M2253" i="8"/>
  <c r="M2252" i="8"/>
  <c r="M2251" i="8"/>
  <c r="M2250" i="8"/>
  <c r="M2249" i="8"/>
  <c r="M2248" i="8"/>
  <c r="M2247" i="8"/>
  <c r="M2246" i="8"/>
  <c r="M2245" i="8"/>
  <c r="M2244" i="8"/>
  <c r="M2243" i="8"/>
  <c r="M2242" i="8"/>
  <c r="M2241" i="8"/>
  <c r="M2240" i="8"/>
  <c r="M2239" i="8"/>
  <c r="M2238" i="8"/>
  <c r="M2237" i="8"/>
  <c r="M2236" i="8"/>
  <c r="M2235" i="8"/>
  <c r="M2234" i="8"/>
  <c r="M2233" i="8"/>
  <c r="M2232" i="8"/>
  <c r="M2231" i="8"/>
  <c r="M2230" i="8"/>
  <c r="M2229" i="8"/>
  <c r="M2228" i="8"/>
  <c r="M2227" i="8"/>
  <c r="M2226" i="8"/>
  <c r="M2225" i="8"/>
  <c r="M2224" i="8"/>
  <c r="M2223" i="8"/>
  <c r="M2222" i="8"/>
  <c r="M2221" i="8"/>
  <c r="M2220" i="8"/>
  <c r="M2219" i="8"/>
  <c r="M2218" i="8"/>
  <c r="M2217" i="8"/>
  <c r="M2216" i="8"/>
  <c r="M2215" i="8"/>
  <c r="M2214" i="8"/>
  <c r="M2213" i="8"/>
  <c r="M2212" i="8"/>
  <c r="M2211" i="8"/>
  <c r="M2210" i="8"/>
  <c r="M2209" i="8"/>
  <c r="M2208" i="8"/>
  <c r="M2207" i="8"/>
  <c r="M2206" i="8"/>
  <c r="M2205" i="8"/>
  <c r="M2204" i="8"/>
  <c r="M2203" i="8"/>
  <c r="M2202" i="8"/>
  <c r="M2201" i="8"/>
  <c r="M2200" i="8"/>
  <c r="M2199" i="8"/>
  <c r="M2198" i="8"/>
  <c r="M2197" i="8"/>
  <c r="M2196" i="8"/>
  <c r="M2195" i="8"/>
  <c r="M2194" i="8"/>
  <c r="M2193" i="8"/>
  <c r="M2192" i="8"/>
  <c r="M2191" i="8"/>
  <c r="M2190" i="8"/>
  <c r="M2189" i="8"/>
  <c r="M2188" i="8"/>
  <c r="M2187" i="8"/>
  <c r="M2186" i="8"/>
  <c r="M2185" i="8"/>
  <c r="M2184" i="8"/>
  <c r="M2183" i="8"/>
  <c r="M2182" i="8"/>
  <c r="M2181" i="8"/>
  <c r="M2180" i="8"/>
  <c r="M2179" i="8"/>
  <c r="M2178" i="8"/>
  <c r="M2177" i="8"/>
  <c r="M2176" i="8"/>
  <c r="M2175" i="8"/>
  <c r="M2174" i="8"/>
  <c r="M2173" i="8"/>
  <c r="M2172" i="8"/>
  <c r="M2171" i="8"/>
  <c r="M2170" i="8"/>
  <c r="M2169" i="8"/>
  <c r="M2168" i="8"/>
  <c r="M2167" i="8"/>
  <c r="M2166" i="8"/>
  <c r="M2165" i="8"/>
  <c r="M2164" i="8"/>
  <c r="M2163" i="8"/>
  <c r="M2162" i="8"/>
  <c r="M2161" i="8"/>
  <c r="M2160" i="8"/>
  <c r="M2159" i="8"/>
  <c r="M2158" i="8"/>
  <c r="M2157" i="8"/>
  <c r="M2156" i="8"/>
  <c r="M2155" i="8"/>
  <c r="M2154" i="8"/>
  <c r="M2153" i="8"/>
  <c r="M2152" i="8"/>
  <c r="M2151" i="8"/>
  <c r="M2150" i="8"/>
  <c r="M2149" i="8"/>
  <c r="M2148" i="8"/>
  <c r="M2147" i="8"/>
  <c r="M2146" i="8"/>
  <c r="M2145" i="8"/>
  <c r="M2144" i="8"/>
  <c r="M2143" i="8"/>
  <c r="M2142" i="8"/>
  <c r="M2141" i="8"/>
  <c r="M2140" i="8"/>
  <c r="M2139" i="8"/>
  <c r="M2138" i="8"/>
  <c r="M2137" i="8"/>
  <c r="M2136" i="8"/>
  <c r="M2135" i="8"/>
  <c r="M2134" i="8"/>
  <c r="M2133" i="8"/>
  <c r="M2132" i="8"/>
  <c r="M2131" i="8"/>
  <c r="M2130" i="8"/>
  <c r="M2129" i="8"/>
  <c r="M2128" i="8"/>
  <c r="M2127" i="8"/>
  <c r="M2126" i="8"/>
  <c r="M2125" i="8"/>
  <c r="M2124" i="8"/>
  <c r="M2123" i="8"/>
  <c r="M2122" i="8"/>
  <c r="M2121" i="8"/>
  <c r="M2120" i="8"/>
  <c r="M2119" i="8"/>
  <c r="M2118" i="8"/>
  <c r="M2117" i="8"/>
  <c r="M2116" i="8"/>
  <c r="M2115" i="8"/>
  <c r="M2114" i="8"/>
  <c r="M2113" i="8"/>
  <c r="M2112" i="8"/>
  <c r="M2111" i="8"/>
  <c r="M2110" i="8"/>
  <c r="M2109" i="8"/>
  <c r="M2108" i="8"/>
  <c r="M2107" i="8"/>
  <c r="M2106" i="8"/>
  <c r="M2105" i="8"/>
  <c r="M2104" i="8"/>
  <c r="M2103" i="8"/>
  <c r="M2102" i="8"/>
  <c r="M2101" i="8"/>
  <c r="M2100" i="8"/>
  <c r="M2099" i="8"/>
  <c r="M2098" i="8"/>
  <c r="M2097" i="8"/>
  <c r="M2096" i="8"/>
  <c r="M2095" i="8"/>
  <c r="M2094" i="8"/>
  <c r="M2093" i="8"/>
  <c r="M2092" i="8"/>
  <c r="M2091" i="8"/>
  <c r="M2090" i="8"/>
  <c r="M2089" i="8"/>
  <c r="M2088" i="8"/>
  <c r="M2087" i="8"/>
  <c r="M2086" i="8"/>
  <c r="M2085" i="8"/>
  <c r="M2084" i="8"/>
  <c r="M2083" i="8"/>
  <c r="M2082" i="8"/>
  <c r="M2081" i="8"/>
  <c r="M2080" i="8"/>
  <c r="M2079" i="8"/>
  <c r="M2078" i="8"/>
  <c r="M2077" i="8"/>
  <c r="M2076" i="8"/>
  <c r="M2075" i="8"/>
  <c r="M2074" i="8"/>
  <c r="M2073" i="8"/>
  <c r="M2072" i="8"/>
  <c r="M2071" i="8"/>
  <c r="M2070" i="8"/>
  <c r="M2069" i="8"/>
  <c r="M2068" i="8"/>
  <c r="M2067" i="8"/>
  <c r="M2066" i="8"/>
  <c r="M2065" i="8"/>
  <c r="M2064" i="8"/>
  <c r="M2063" i="8"/>
  <c r="M2062" i="8"/>
  <c r="M2061" i="8"/>
  <c r="M2060" i="8"/>
  <c r="M2059" i="8"/>
  <c r="M2058" i="8"/>
  <c r="M2057" i="8"/>
  <c r="M2056" i="8"/>
  <c r="M2055" i="8"/>
  <c r="M2054" i="8"/>
  <c r="M2053" i="8"/>
  <c r="M2052" i="8"/>
  <c r="M2051" i="8"/>
  <c r="M2050" i="8"/>
  <c r="M2049" i="8"/>
  <c r="M2048" i="8"/>
  <c r="M2047" i="8"/>
  <c r="M2046" i="8"/>
  <c r="M2045" i="8"/>
  <c r="M2044" i="8"/>
  <c r="M2043" i="8"/>
  <c r="M2042" i="8"/>
  <c r="M2041" i="8"/>
  <c r="M2040" i="8"/>
  <c r="M2039" i="8"/>
  <c r="M2038" i="8"/>
  <c r="M2037" i="8"/>
  <c r="M2036" i="8"/>
  <c r="M2035" i="8"/>
  <c r="M2034" i="8"/>
  <c r="M2033" i="8"/>
  <c r="M2032" i="8"/>
  <c r="M2031" i="8"/>
  <c r="M2030" i="8"/>
  <c r="M2029" i="8"/>
  <c r="M2028" i="8"/>
  <c r="M2027" i="8"/>
  <c r="M2026" i="8"/>
  <c r="M2025" i="8"/>
  <c r="M2024" i="8"/>
  <c r="M2023" i="8"/>
  <c r="M2022" i="8"/>
  <c r="M2021" i="8"/>
  <c r="M2020" i="8"/>
  <c r="M2019" i="8"/>
  <c r="M2018" i="8"/>
  <c r="M2017" i="8"/>
  <c r="M2016" i="8"/>
  <c r="M2015" i="8"/>
  <c r="M2014" i="8"/>
  <c r="M2013" i="8"/>
  <c r="M2012" i="8"/>
  <c r="M2011" i="8"/>
  <c r="M2010" i="8"/>
  <c r="M2009" i="8"/>
  <c r="M2008" i="8"/>
  <c r="M2007" i="8"/>
  <c r="M2006" i="8"/>
  <c r="M2005" i="8"/>
  <c r="M2004" i="8"/>
  <c r="M2003" i="8"/>
  <c r="M2002" i="8"/>
  <c r="M2001" i="8"/>
  <c r="M2000" i="8"/>
  <c r="M1999" i="8"/>
  <c r="M1998" i="8"/>
  <c r="M1997" i="8"/>
  <c r="M1996" i="8"/>
  <c r="M1995" i="8"/>
  <c r="M1994" i="8"/>
  <c r="M1993" i="8"/>
  <c r="M1992" i="8"/>
  <c r="M1991" i="8"/>
  <c r="M1990" i="8"/>
  <c r="M1989" i="8"/>
  <c r="M1988" i="8"/>
  <c r="M1987" i="8"/>
  <c r="M1986" i="8"/>
  <c r="M1985" i="8"/>
  <c r="M1984" i="8"/>
  <c r="M1983" i="8"/>
  <c r="M1982" i="8"/>
  <c r="M1981" i="8"/>
  <c r="M1980" i="8"/>
  <c r="M1979" i="8"/>
  <c r="M1978" i="8"/>
  <c r="M1977" i="8"/>
  <c r="M1976" i="8"/>
  <c r="M1975" i="8"/>
  <c r="M1974" i="8"/>
  <c r="M1973" i="8"/>
  <c r="M1972" i="8"/>
  <c r="M1971" i="8"/>
  <c r="M1970" i="8"/>
  <c r="M1969" i="8"/>
  <c r="M1968" i="8"/>
  <c r="M1967" i="8"/>
  <c r="M1966" i="8"/>
  <c r="M1965" i="8"/>
  <c r="M1964" i="8"/>
  <c r="M1963" i="8"/>
  <c r="M1962" i="8"/>
  <c r="M1961" i="8"/>
  <c r="M1960" i="8"/>
  <c r="M1959" i="8"/>
  <c r="M1958" i="8"/>
  <c r="M1957" i="8"/>
  <c r="M1956" i="8"/>
  <c r="M1955" i="8"/>
  <c r="M1954" i="8"/>
  <c r="M1953" i="8"/>
  <c r="M1952" i="8"/>
  <c r="M1951" i="8"/>
  <c r="M1950" i="8"/>
  <c r="M1949" i="8"/>
  <c r="M1948" i="8"/>
  <c r="M1947" i="8"/>
  <c r="M1946" i="8"/>
  <c r="M1945" i="8"/>
  <c r="M1944" i="8"/>
  <c r="M1943" i="8"/>
  <c r="M1942" i="8"/>
  <c r="M1941" i="8"/>
  <c r="M1940" i="8"/>
  <c r="M1939" i="8"/>
  <c r="M1938" i="8"/>
  <c r="M1937" i="8"/>
  <c r="M1936" i="8"/>
  <c r="M1935" i="8"/>
  <c r="M1934" i="8"/>
  <c r="M1933" i="8"/>
  <c r="M1932" i="8"/>
  <c r="M1931" i="8"/>
  <c r="M1930" i="8"/>
  <c r="M1929" i="8"/>
  <c r="M1928" i="8"/>
  <c r="M1927" i="8"/>
  <c r="M1926" i="8"/>
  <c r="M1925" i="8"/>
  <c r="M1924" i="8"/>
  <c r="M1923" i="8"/>
  <c r="M1922" i="8"/>
  <c r="M1921" i="8"/>
  <c r="M1920" i="8"/>
  <c r="M1919" i="8"/>
  <c r="M1918" i="8"/>
  <c r="M1917" i="8"/>
  <c r="M1916" i="8"/>
  <c r="M1915" i="8"/>
  <c r="M1914" i="8"/>
  <c r="M1913" i="8"/>
  <c r="M1912" i="8"/>
  <c r="M1911" i="8"/>
  <c r="M1910" i="8"/>
  <c r="M1909" i="8"/>
  <c r="M1908" i="8"/>
  <c r="M1907" i="8"/>
  <c r="M1906" i="8"/>
  <c r="M1905" i="8"/>
  <c r="M1904" i="8"/>
  <c r="M1903" i="8"/>
  <c r="M1902" i="8"/>
  <c r="M1901" i="8"/>
  <c r="M1900" i="8"/>
  <c r="M1899" i="8"/>
  <c r="M1898" i="8"/>
  <c r="M1897" i="8"/>
  <c r="M1896" i="8"/>
  <c r="M1895" i="8"/>
  <c r="M1894" i="8"/>
  <c r="M1893" i="8"/>
  <c r="M1892" i="8"/>
  <c r="M1891" i="8"/>
  <c r="M1890" i="8"/>
  <c r="M1889" i="8"/>
  <c r="M1888" i="8"/>
  <c r="M1887" i="8"/>
  <c r="M1886" i="8"/>
  <c r="M1885" i="8"/>
  <c r="M1884" i="8"/>
  <c r="M1883" i="8"/>
  <c r="M1882" i="8"/>
  <c r="M1881" i="8"/>
  <c r="M1880" i="8"/>
  <c r="M1879" i="8"/>
  <c r="M1878" i="8"/>
  <c r="M1877" i="8"/>
  <c r="M1876" i="8"/>
  <c r="M1875" i="8"/>
  <c r="M1874" i="8"/>
  <c r="M1873" i="8"/>
  <c r="M1872" i="8"/>
  <c r="M1871" i="8"/>
  <c r="M1870" i="8"/>
  <c r="M1869" i="8"/>
  <c r="M1868" i="8"/>
  <c r="M1867" i="8"/>
  <c r="M1866" i="8"/>
  <c r="M1865" i="8"/>
  <c r="M1864" i="8"/>
  <c r="M1863" i="8"/>
  <c r="M1862" i="8"/>
  <c r="M1861" i="8"/>
  <c r="M1860" i="8"/>
  <c r="M1859" i="8"/>
  <c r="M1858" i="8"/>
  <c r="M1857" i="8"/>
  <c r="M1856" i="8"/>
  <c r="M1855" i="8"/>
  <c r="M1854" i="8"/>
  <c r="M1853" i="8"/>
  <c r="M1852" i="8"/>
  <c r="M1851" i="8"/>
  <c r="M1850" i="8"/>
  <c r="M1849" i="8"/>
  <c r="M1848" i="8"/>
  <c r="M1847" i="8"/>
  <c r="M1846" i="8"/>
  <c r="M1845" i="8"/>
  <c r="M1844" i="8"/>
  <c r="M1843" i="8"/>
  <c r="M1842" i="8"/>
  <c r="M1841" i="8"/>
  <c r="M1840" i="8"/>
  <c r="M1839" i="8"/>
  <c r="M1838" i="8"/>
  <c r="M1837" i="8"/>
  <c r="M1836" i="8"/>
  <c r="M1835" i="8"/>
  <c r="M1834" i="8"/>
  <c r="M1833" i="8"/>
  <c r="M1832" i="8"/>
  <c r="M1831" i="8"/>
  <c r="M1830" i="8"/>
  <c r="M1829" i="8"/>
  <c r="M1828" i="8"/>
  <c r="M1827" i="8"/>
  <c r="M1826" i="8"/>
  <c r="M1825" i="8"/>
  <c r="M1824" i="8"/>
  <c r="M1823" i="8"/>
  <c r="M1822" i="8"/>
  <c r="M1821" i="8"/>
  <c r="M1820" i="8"/>
  <c r="M1819" i="8"/>
  <c r="M1818" i="8"/>
  <c r="M1817" i="8"/>
  <c r="M1816" i="8"/>
  <c r="M1815" i="8"/>
  <c r="M1814" i="8"/>
  <c r="M1813" i="8"/>
  <c r="M1812" i="8"/>
  <c r="M1811" i="8"/>
  <c r="M1810" i="8"/>
  <c r="M1809" i="8"/>
  <c r="M1808" i="8"/>
  <c r="M1807" i="8"/>
  <c r="M1806" i="8"/>
  <c r="M1805" i="8"/>
  <c r="M1804" i="8"/>
  <c r="M1803" i="8"/>
  <c r="M1802" i="8"/>
  <c r="M1801" i="8"/>
  <c r="M1800" i="8"/>
  <c r="M1799" i="8"/>
  <c r="M1798" i="8"/>
  <c r="M1797" i="8"/>
  <c r="M1796" i="8"/>
  <c r="M1795" i="8"/>
  <c r="M1794" i="8"/>
  <c r="M1793" i="8"/>
  <c r="M1792" i="8"/>
  <c r="M1791" i="8"/>
  <c r="M1790" i="8"/>
  <c r="M1789" i="8"/>
  <c r="M1788" i="8"/>
  <c r="M1787" i="8"/>
  <c r="M1786" i="8"/>
  <c r="M1785" i="8"/>
  <c r="M1784" i="8"/>
  <c r="M1783" i="8"/>
  <c r="M1782" i="8"/>
  <c r="M1781" i="8"/>
  <c r="M1780" i="8"/>
  <c r="M1779" i="8"/>
  <c r="M1778" i="8"/>
  <c r="M1777" i="8"/>
  <c r="M1776" i="8"/>
  <c r="M1775" i="8"/>
  <c r="M1774" i="8"/>
  <c r="M1773" i="8"/>
  <c r="M1772" i="8"/>
  <c r="M1771" i="8"/>
  <c r="M1770" i="8"/>
  <c r="M1769" i="8"/>
  <c r="M1768" i="8"/>
  <c r="M1767" i="8"/>
  <c r="M1766" i="8"/>
  <c r="M1765" i="8"/>
  <c r="M1764" i="8"/>
  <c r="M1763" i="8"/>
  <c r="M1762" i="8"/>
  <c r="M1761" i="8"/>
  <c r="M1760" i="8"/>
  <c r="M1759" i="8"/>
  <c r="M1758" i="8"/>
  <c r="M1757" i="8"/>
  <c r="M1756" i="8"/>
  <c r="M1755" i="8"/>
  <c r="M1754" i="8"/>
  <c r="M1753" i="8"/>
  <c r="M1752" i="8"/>
  <c r="M1751" i="8"/>
  <c r="M1750" i="8"/>
  <c r="M1749" i="8"/>
  <c r="M1748" i="8"/>
  <c r="M1747" i="8"/>
  <c r="M1746" i="8"/>
  <c r="M1745" i="8"/>
  <c r="M1744" i="8"/>
  <c r="M1743" i="8"/>
  <c r="M1742" i="8"/>
  <c r="M1741" i="8"/>
  <c r="M1740" i="8"/>
  <c r="M1739" i="8"/>
  <c r="M1738" i="8"/>
  <c r="M1737" i="8"/>
  <c r="M1736" i="8"/>
  <c r="M1735" i="8"/>
  <c r="M1734" i="8"/>
  <c r="M1733" i="8"/>
  <c r="M1732" i="8"/>
  <c r="M1731" i="8"/>
  <c r="M1730" i="8"/>
  <c r="M1729" i="8"/>
  <c r="M1728" i="8"/>
  <c r="M1727" i="8"/>
  <c r="M1726" i="8"/>
  <c r="M1725" i="8"/>
  <c r="M1724" i="8"/>
  <c r="M1723" i="8"/>
  <c r="M1722" i="8"/>
  <c r="M1721" i="8"/>
  <c r="M1720" i="8"/>
  <c r="M1719" i="8"/>
  <c r="M1718" i="8"/>
  <c r="M1717" i="8"/>
  <c r="M1716" i="8"/>
  <c r="M1715" i="8"/>
  <c r="M1714" i="8"/>
  <c r="M1713" i="8"/>
  <c r="M1712" i="8"/>
  <c r="M1711" i="8"/>
  <c r="M1710" i="8"/>
  <c r="M1709" i="8"/>
  <c r="M1708" i="8"/>
  <c r="M1707" i="8"/>
  <c r="M1706" i="8"/>
  <c r="M1705" i="8"/>
  <c r="M1704" i="8"/>
  <c r="M1703" i="8"/>
  <c r="M1702" i="8"/>
  <c r="M1701" i="8"/>
  <c r="M1700" i="8"/>
  <c r="M1699" i="8"/>
  <c r="M1698" i="8"/>
  <c r="M1697" i="8"/>
  <c r="M1696" i="8"/>
  <c r="M1695" i="8"/>
  <c r="M1694" i="8"/>
  <c r="M1693" i="8"/>
  <c r="M1692" i="8"/>
  <c r="M1691" i="8"/>
  <c r="M1690" i="8"/>
  <c r="M1689" i="8"/>
  <c r="M1688" i="8"/>
  <c r="M1687" i="8"/>
  <c r="M1686" i="8"/>
  <c r="M1685" i="8"/>
  <c r="M1684" i="8"/>
  <c r="M1683" i="8"/>
  <c r="M1682" i="8"/>
  <c r="M1681" i="8"/>
  <c r="M1680" i="8"/>
  <c r="M1679" i="8"/>
  <c r="M1678" i="8"/>
  <c r="M1677" i="8"/>
  <c r="M1676" i="8"/>
  <c r="M1675" i="8"/>
  <c r="M1674" i="8"/>
  <c r="M1673" i="8"/>
  <c r="M1672" i="8"/>
  <c r="M1671" i="8"/>
  <c r="M1670" i="8"/>
  <c r="M1669" i="8"/>
  <c r="M1668" i="8"/>
  <c r="M1667" i="8"/>
  <c r="M1666" i="8"/>
  <c r="M1665" i="8"/>
  <c r="M1664" i="8"/>
  <c r="M1663" i="8"/>
  <c r="M1662" i="8"/>
  <c r="M1661" i="8"/>
  <c r="M1660" i="8"/>
  <c r="M1659" i="8"/>
  <c r="M1658" i="8"/>
  <c r="M1657" i="8"/>
  <c r="M1656" i="8"/>
  <c r="M1655" i="8"/>
  <c r="M1654" i="8"/>
  <c r="M1653" i="8"/>
  <c r="M1652" i="8"/>
  <c r="M1651" i="8"/>
  <c r="M1650" i="8"/>
  <c r="M1649" i="8"/>
  <c r="M1648" i="8"/>
  <c r="M1647" i="8"/>
  <c r="M1646" i="8"/>
  <c r="M1645" i="8"/>
  <c r="M1644" i="8"/>
  <c r="M1643" i="8"/>
  <c r="M1642" i="8"/>
  <c r="M1641" i="8"/>
  <c r="M1640" i="8"/>
  <c r="M1639" i="8"/>
  <c r="M1638" i="8"/>
  <c r="M1637" i="8"/>
  <c r="M1636" i="8"/>
  <c r="M1635" i="8"/>
  <c r="M1634" i="8"/>
  <c r="M1633" i="8"/>
  <c r="M1632" i="8"/>
  <c r="M1631" i="8"/>
  <c r="M1630" i="8"/>
  <c r="M1629" i="8"/>
  <c r="M1628" i="8"/>
  <c r="M1627" i="8"/>
  <c r="M1626" i="8"/>
  <c r="M1625" i="8"/>
  <c r="M1624" i="8"/>
  <c r="M1623" i="8"/>
  <c r="M1622" i="8"/>
  <c r="M1621" i="8"/>
  <c r="M1620" i="8"/>
  <c r="M1619" i="8"/>
  <c r="M1618" i="8"/>
  <c r="M1617" i="8"/>
  <c r="M1616" i="8"/>
  <c r="M1615" i="8"/>
  <c r="M1614" i="8"/>
  <c r="M1613" i="8"/>
  <c r="M1612" i="8"/>
  <c r="M1611" i="8"/>
  <c r="M1610" i="8"/>
  <c r="M1609" i="8"/>
  <c r="M1608" i="8"/>
  <c r="M1607" i="8"/>
  <c r="M1606" i="8"/>
  <c r="M1605" i="8"/>
  <c r="M1604" i="8"/>
  <c r="M1603" i="8"/>
  <c r="M1602" i="8"/>
  <c r="M1601" i="8"/>
  <c r="M1600" i="8"/>
  <c r="M1599" i="8"/>
  <c r="M1598" i="8"/>
  <c r="M1597" i="8"/>
  <c r="M1596" i="8"/>
  <c r="M1595" i="8"/>
  <c r="M1594" i="8"/>
  <c r="M1593" i="8"/>
  <c r="M1592" i="8"/>
  <c r="M1591" i="8"/>
  <c r="M1590" i="8"/>
  <c r="M1589" i="8"/>
  <c r="M1588" i="8"/>
  <c r="M1587" i="8"/>
  <c r="M1586" i="8"/>
  <c r="M1585" i="8"/>
  <c r="M1584" i="8"/>
  <c r="M1583" i="8"/>
  <c r="M1582" i="8"/>
  <c r="M1581" i="8"/>
  <c r="M1580" i="8"/>
  <c r="M1579" i="8"/>
  <c r="M1578" i="8"/>
  <c r="M1577" i="8"/>
  <c r="M1576" i="8"/>
  <c r="M1575" i="8"/>
  <c r="M1574" i="8"/>
  <c r="M1573" i="8"/>
  <c r="M1572" i="8"/>
  <c r="M1571" i="8"/>
  <c r="M1570" i="8"/>
  <c r="M1569" i="8"/>
  <c r="M1568" i="8"/>
  <c r="M1567" i="8"/>
  <c r="M1566" i="8"/>
  <c r="M1565" i="8"/>
  <c r="M1564" i="8"/>
  <c r="M1563" i="8"/>
  <c r="M1562" i="8"/>
  <c r="M1561" i="8"/>
  <c r="M1560" i="8"/>
  <c r="M1559" i="8"/>
  <c r="M1558" i="8"/>
  <c r="M1557" i="8"/>
  <c r="M1556" i="8"/>
  <c r="M1555" i="8"/>
  <c r="M1554" i="8"/>
  <c r="M1553" i="8"/>
  <c r="M1552" i="8"/>
  <c r="M1551" i="8"/>
  <c r="M1550" i="8"/>
  <c r="M1549" i="8"/>
  <c r="M1548" i="8"/>
  <c r="M1547" i="8"/>
  <c r="M1546" i="8"/>
  <c r="M1545" i="8"/>
  <c r="M1544" i="8"/>
  <c r="M1543" i="8"/>
  <c r="M1542" i="8"/>
  <c r="M1541" i="8"/>
  <c r="M1540" i="8"/>
  <c r="M1539" i="8"/>
  <c r="M1538" i="8"/>
  <c r="M1537" i="8"/>
  <c r="M1536" i="8"/>
  <c r="M1535" i="8"/>
  <c r="M1534" i="8"/>
  <c r="M1533" i="8"/>
  <c r="M1532" i="8"/>
  <c r="M1531" i="8"/>
  <c r="M1530" i="8"/>
  <c r="M1529" i="8"/>
  <c r="M1528" i="8"/>
  <c r="M1527" i="8"/>
  <c r="M1526" i="8"/>
  <c r="M1525" i="8"/>
  <c r="M1524" i="8"/>
  <c r="M1523" i="8"/>
  <c r="M1522" i="8"/>
  <c r="M1521" i="8"/>
  <c r="M1520" i="8"/>
  <c r="M1519" i="8"/>
  <c r="M1518" i="8"/>
  <c r="M1517" i="8"/>
  <c r="M1516" i="8"/>
  <c r="M1515" i="8"/>
  <c r="M1514" i="8"/>
  <c r="M1513" i="8"/>
  <c r="M1512" i="8"/>
  <c r="M1511" i="8"/>
  <c r="M1510" i="8"/>
  <c r="M1509" i="8"/>
  <c r="M1508" i="8"/>
  <c r="M1507" i="8"/>
  <c r="M1506" i="8"/>
  <c r="M1505" i="8"/>
  <c r="M1504" i="8"/>
  <c r="M1503" i="8"/>
  <c r="M1502" i="8"/>
  <c r="M1501" i="8"/>
  <c r="M1500" i="8"/>
  <c r="M1499" i="8"/>
  <c r="M1498" i="8"/>
  <c r="M1497" i="8"/>
  <c r="M1496" i="8"/>
  <c r="M1495" i="8"/>
  <c r="M1494" i="8"/>
  <c r="M1493" i="8"/>
  <c r="M1492" i="8"/>
  <c r="M1491" i="8"/>
  <c r="M1490" i="8"/>
  <c r="M1489" i="8"/>
  <c r="M1488" i="8"/>
  <c r="M1487" i="8"/>
  <c r="M1486" i="8"/>
  <c r="M1485" i="8"/>
  <c r="M1484" i="8"/>
  <c r="M1483" i="8"/>
  <c r="M1482" i="8"/>
  <c r="M1481" i="8"/>
  <c r="M1480" i="8"/>
  <c r="M1479" i="8"/>
  <c r="M1478" i="8"/>
  <c r="M1477" i="8"/>
  <c r="M1476" i="8"/>
  <c r="M1475" i="8"/>
  <c r="M1474" i="8"/>
  <c r="M1473" i="8"/>
  <c r="M1472" i="8"/>
  <c r="M1471" i="8"/>
  <c r="M1470" i="8"/>
  <c r="M1469" i="8"/>
  <c r="M1468" i="8"/>
  <c r="M1467" i="8"/>
  <c r="M1466" i="8"/>
  <c r="M1465" i="8"/>
  <c r="M1464" i="8"/>
  <c r="M1463" i="8"/>
  <c r="M1462" i="8"/>
  <c r="M1461" i="8"/>
  <c r="M1460" i="8"/>
  <c r="M1459" i="8"/>
  <c r="M1458" i="8"/>
  <c r="M1457" i="8"/>
  <c r="M1456" i="8"/>
  <c r="M1455" i="8"/>
  <c r="M1454" i="8"/>
  <c r="M1453" i="8"/>
  <c r="M1452" i="8"/>
  <c r="M1451" i="8"/>
  <c r="M1450" i="8"/>
  <c r="M1449" i="8"/>
  <c r="M1448" i="8"/>
  <c r="M1447" i="8"/>
  <c r="M1446" i="8"/>
  <c r="M1445" i="8"/>
  <c r="M1444" i="8"/>
  <c r="M1443" i="8"/>
  <c r="M1442" i="8"/>
  <c r="M1441" i="8"/>
  <c r="M1440" i="8"/>
  <c r="M1439" i="8"/>
  <c r="M1438" i="8"/>
  <c r="M1437" i="8"/>
  <c r="M1436" i="8"/>
  <c r="M1435" i="8"/>
  <c r="M1434" i="8"/>
  <c r="M1433" i="8"/>
  <c r="M1432" i="8"/>
  <c r="M1431" i="8"/>
  <c r="M1430" i="8"/>
  <c r="M1429" i="8"/>
  <c r="M1428" i="8"/>
  <c r="M1427" i="8"/>
  <c r="M1426" i="8"/>
  <c r="M1425" i="8"/>
  <c r="M1424" i="8"/>
  <c r="M1423" i="8"/>
  <c r="M1422" i="8"/>
  <c r="M1421" i="8"/>
  <c r="M1420" i="8"/>
  <c r="M1419" i="8"/>
  <c r="M1418" i="8"/>
  <c r="M1417" i="8"/>
  <c r="M1416" i="8"/>
  <c r="M1415" i="8"/>
  <c r="M1414" i="8"/>
  <c r="M1413" i="8"/>
  <c r="M1412" i="8"/>
  <c r="M1411" i="8"/>
  <c r="M1410" i="8"/>
  <c r="M1409" i="8"/>
  <c r="M1408" i="8"/>
  <c r="M1407" i="8"/>
  <c r="M1406" i="8"/>
  <c r="M1405" i="8"/>
  <c r="M1404" i="8"/>
  <c r="M1403" i="8"/>
  <c r="M1402" i="8"/>
  <c r="M1401" i="8"/>
  <c r="M1400" i="8"/>
  <c r="M1399" i="8"/>
  <c r="M1398" i="8"/>
  <c r="M1397" i="8"/>
  <c r="M1396" i="8"/>
  <c r="M1395" i="8"/>
  <c r="M1394" i="8"/>
  <c r="M1393" i="8"/>
  <c r="M1392" i="8"/>
  <c r="M1391" i="8"/>
  <c r="M1390" i="8"/>
  <c r="M1389" i="8"/>
  <c r="M1388" i="8"/>
  <c r="M1387" i="8"/>
  <c r="M1386" i="8"/>
  <c r="M1385" i="8"/>
  <c r="M1384" i="8"/>
  <c r="M1383" i="8"/>
  <c r="M1382" i="8"/>
  <c r="M1381" i="8"/>
  <c r="M1380" i="8"/>
  <c r="M1379" i="8"/>
  <c r="M1378" i="8"/>
  <c r="M1377" i="8"/>
  <c r="M1376" i="8"/>
  <c r="M1375" i="8"/>
  <c r="M1374" i="8"/>
  <c r="M1373" i="8"/>
  <c r="M1372" i="8"/>
  <c r="M1371" i="8"/>
  <c r="M1370" i="8"/>
  <c r="M1369" i="8"/>
  <c r="M1368" i="8"/>
  <c r="M1367" i="8"/>
  <c r="M1366" i="8"/>
  <c r="M1365" i="8"/>
  <c r="M1364" i="8"/>
  <c r="M1363" i="8"/>
  <c r="M1362" i="8"/>
  <c r="M1361" i="8"/>
  <c r="M1360" i="8"/>
  <c r="M1359" i="8"/>
  <c r="M1358" i="8"/>
  <c r="M1357" i="8"/>
  <c r="M1356" i="8"/>
  <c r="M1355" i="8"/>
  <c r="M1354" i="8"/>
  <c r="M1353" i="8"/>
  <c r="M1352" i="8"/>
  <c r="M1351" i="8"/>
  <c r="M1350" i="8"/>
  <c r="M1349" i="8"/>
  <c r="M1348" i="8"/>
  <c r="M1347" i="8"/>
  <c r="M1346" i="8"/>
  <c r="M1345" i="8"/>
  <c r="M1344" i="8"/>
  <c r="M1343" i="8"/>
  <c r="M1342" i="8"/>
  <c r="M1341" i="8"/>
  <c r="M1340" i="8"/>
  <c r="M1339" i="8"/>
  <c r="M1338" i="8"/>
  <c r="M1337" i="8"/>
  <c r="M1336" i="8"/>
  <c r="M1335" i="8"/>
  <c r="M1334" i="8"/>
  <c r="M1333" i="8"/>
  <c r="M1332" i="8"/>
  <c r="M1331" i="8"/>
  <c r="M1330" i="8"/>
  <c r="M1329" i="8"/>
  <c r="M1328" i="8"/>
  <c r="M1327" i="8"/>
  <c r="M1326" i="8"/>
  <c r="M1325" i="8"/>
  <c r="M1324" i="8"/>
  <c r="M1323" i="8"/>
  <c r="M1322" i="8"/>
  <c r="M1321" i="8"/>
  <c r="M1320" i="8"/>
  <c r="M1319" i="8"/>
  <c r="M1318" i="8"/>
  <c r="M1317" i="8"/>
  <c r="M1316" i="8"/>
  <c r="M1315" i="8"/>
  <c r="M1314" i="8"/>
  <c r="M1313" i="8"/>
  <c r="M1312" i="8"/>
  <c r="M1311" i="8"/>
  <c r="M1310" i="8"/>
  <c r="M1309" i="8"/>
  <c r="M1308" i="8"/>
  <c r="M1307" i="8"/>
  <c r="M1306" i="8"/>
  <c r="M1305" i="8"/>
  <c r="M1304" i="8"/>
  <c r="M1303" i="8"/>
  <c r="M1302" i="8"/>
  <c r="M1301" i="8"/>
  <c r="M1300" i="8"/>
  <c r="M1299" i="8"/>
  <c r="M1298" i="8"/>
  <c r="M1297" i="8"/>
  <c r="M1296" i="8"/>
  <c r="M1295" i="8"/>
  <c r="M1294" i="8"/>
  <c r="M1293" i="8"/>
  <c r="M1292" i="8"/>
  <c r="M1291" i="8"/>
  <c r="M1290" i="8"/>
  <c r="M1289" i="8"/>
  <c r="M1288" i="8"/>
  <c r="M1287" i="8"/>
  <c r="M1286" i="8"/>
  <c r="M1285" i="8"/>
  <c r="M1284" i="8"/>
  <c r="M1283" i="8"/>
  <c r="M1282" i="8"/>
  <c r="M1281" i="8"/>
  <c r="M1280" i="8"/>
  <c r="M1279" i="8"/>
  <c r="M1278" i="8"/>
  <c r="M1277" i="8"/>
  <c r="M1276" i="8"/>
  <c r="M1275" i="8"/>
  <c r="M1274" i="8"/>
  <c r="M1273" i="8"/>
  <c r="M1272" i="8"/>
  <c r="M1271" i="8"/>
  <c r="M1270" i="8"/>
  <c r="M1269" i="8"/>
  <c r="M1268" i="8"/>
  <c r="M1267" i="8"/>
  <c r="M1266" i="8"/>
  <c r="M1265" i="8"/>
  <c r="M1264" i="8"/>
  <c r="M1263" i="8"/>
  <c r="M1262" i="8"/>
  <c r="M1261" i="8"/>
  <c r="M1260" i="8"/>
  <c r="M1259" i="8"/>
  <c r="M1258" i="8"/>
  <c r="M1257" i="8"/>
  <c r="M1256" i="8"/>
  <c r="M1255" i="8"/>
  <c r="M1254" i="8"/>
  <c r="M1253" i="8"/>
  <c r="M1252" i="8"/>
  <c r="M1251" i="8"/>
  <c r="M1250" i="8"/>
  <c r="M1249" i="8"/>
  <c r="M1248" i="8"/>
  <c r="M1247" i="8"/>
  <c r="M1246" i="8"/>
  <c r="M1245" i="8"/>
  <c r="M1244" i="8"/>
  <c r="M1243" i="8"/>
  <c r="M1242" i="8"/>
  <c r="M1241" i="8"/>
  <c r="M1240" i="8"/>
  <c r="M1239" i="8"/>
  <c r="M1238" i="8"/>
  <c r="M1237" i="8"/>
  <c r="M1236" i="8"/>
  <c r="M1235" i="8"/>
  <c r="M1234" i="8"/>
  <c r="M1233" i="8"/>
  <c r="M1232" i="8"/>
  <c r="M1231" i="8"/>
  <c r="M1230" i="8"/>
  <c r="M1229" i="8"/>
  <c r="M1228" i="8"/>
  <c r="M1227" i="8"/>
  <c r="M1226" i="8"/>
  <c r="M1225" i="8"/>
  <c r="M1224" i="8"/>
  <c r="M1223" i="8"/>
  <c r="M1222" i="8"/>
  <c r="M1221" i="8"/>
  <c r="M1220" i="8"/>
  <c r="M1219" i="8"/>
  <c r="M1218" i="8"/>
  <c r="M1217" i="8"/>
  <c r="M1216" i="8"/>
  <c r="M1215" i="8"/>
  <c r="M1214" i="8"/>
  <c r="M1213" i="8"/>
  <c r="M1212" i="8"/>
  <c r="M1211" i="8"/>
  <c r="M1210" i="8"/>
  <c r="M1209" i="8"/>
  <c r="M1208" i="8"/>
  <c r="M1207" i="8"/>
  <c r="M1206" i="8"/>
  <c r="M1205" i="8"/>
  <c r="M1204" i="8"/>
  <c r="M1203" i="8"/>
  <c r="M1202" i="8"/>
  <c r="M1201" i="8"/>
  <c r="M1200" i="8"/>
  <c r="M1199" i="8"/>
  <c r="M1198" i="8"/>
  <c r="M1197" i="8"/>
  <c r="M1196" i="8"/>
  <c r="M1195" i="8"/>
  <c r="M1194" i="8"/>
  <c r="M1193" i="8"/>
  <c r="M1192" i="8"/>
  <c r="M1191" i="8"/>
  <c r="M1190" i="8"/>
  <c r="M1189" i="8"/>
  <c r="M1188" i="8"/>
  <c r="M1187" i="8"/>
  <c r="M1186" i="8"/>
  <c r="M1185" i="8"/>
  <c r="M1184" i="8"/>
  <c r="M1183" i="8"/>
  <c r="M1182" i="8"/>
  <c r="M1181" i="8"/>
  <c r="M1180" i="8"/>
  <c r="M1179" i="8"/>
  <c r="M1178" i="8"/>
  <c r="M1177" i="8"/>
  <c r="M1176" i="8"/>
  <c r="M1175" i="8"/>
  <c r="M1174" i="8"/>
  <c r="M1173" i="8"/>
  <c r="M1172" i="8"/>
  <c r="M1171" i="8"/>
  <c r="M1170" i="8"/>
  <c r="M1169" i="8"/>
  <c r="M1168" i="8"/>
  <c r="M1167" i="8"/>
  <c r="M1166" i="8"/>
  <c r="M1165" i="8"/>
  <c r="M1164" i="8"/>
  <c r="M1163" i="8"/>
  <c r="M1162" i="8"/>
  <c r="M1161" i="8"/>
  <c r="M1160" i="8"/>
  <c r="M1159" i="8"/>
  <c r="M1158" i="8"/>
  <c r="M1157" i="8"/>
  <c r="M1156" i="8"/>
  <c r="M1155" i="8"/>
  <c r="M1154" i="8"/>
  <c r="M1153" i="8"/>
  <c r="M1152" i="8"/>
  <c r="M1151" i="8"/>
  <c r="M1150" i="8"/>
  <c r="M1149" i="8"/>
  <c r="M1148" i="8"/>
  <c r="M1147" i="8"/>
  <c r="M1146" i="8"/>
  <c r="M1145" i="8"/>
  <c r="M1144" i="8"/>
  <c r="M1143" i="8"/>
  <c r="M1142" i="8"/>
  <c r="M1141" i="8"/>
  <c r="M1140" i="8"/>
  <c r="M1139" i="8"/>
  <c r="M1138" i="8"/>
  <c r="M1137" i="8"/>
  <c r="M1136" i="8"/>
  <c r="M1135" i="8"/>
  <c r="M1134" i="8"/>
  <c r="M1133" i="8"/>
  <c r="M1132" i="8"/>
  <c r="M1131" i="8"/>
  <c r="M1130" i="8"/>
  <c r="M1129" i="8"/>
  <c r="M1128" i="8"/>
  <c r="M1127" i="8"/>
  <c r="M1126" i="8"/>
  <c r="M1125" i="8"/>
  <c r="M1124" i="8"/>
  <c r="M1123" i="8"/>
  <c r="M1122" i="8"/>
  <c r="M1121" i="8"/>
  <c r="M1120" i="8"/>
  <c r="M1119" i="8"/>
  <c r="M1118" i="8"/>
  <c r="M1117" i="8"/>
  <c r="M1116" i="8"/>
  <c r="M1115" i="8"/>
  <c r="M1114" i="8"/>
  <c r="M1113" i="8"/>
  <c r="M1112" i="8"/>
  <c r="M1111" i="8"/>
  <c r="M1110" i="8"/>
  <c r="M1109" i="8"/>
  <c r="M1108" i="8"/>
  <c r="M1107" i="8"/>
  <c r="M1106" i="8"/>
  <c r="M1105" i="8"/>
  <c r="M1104" i="8"/>
  <c r="M1103" i="8"/>
  <c r="M1102" i="8"/>
  <c r="M1101" i="8"/>
  <c r="M1100" i="8"/>
  <c r="M1099" i="8"/>
  <c r="M1098" i="8"/>
  <c r="M1097" i="8"/>
  <c r="M1096" i="8"/>
  <c r="M1095" i="8"/>
  <c r="M1094" i="8"/>
  <c r="M1093" i="8"/>
  <c r="M1092" i="8"/>
  <c r="M1091" i="8"/>
  <c r="M1090" i="8"/>
  <c r="M1089" i="8"/>
  <c r="M1088" i="8"/>
  <c r="M1087" i="8"/>
  <c r="M1086" i="8"/>
  <c r="M1085" i="8"/>
  <c r="M1084" i="8"/>
  <c r="M1083" i="8"/>
  <c r="M1082" i="8"/>
  <c r="M1081" i="8"/>
  <c r="M1080" i="8"/>
  <c r="M1079" i="8"/>
  <c r="M1078" i="8"/>
  <c r="M1077" i="8"/>
  <c r="M1076" i="8"/>
  <c r="M1075" i="8"/>
  <c r="M1074" i="8"/>
  <c r="M1073" i="8"/>
  <c r="M1072" i="8"/>
  <c r="M1071" i="8"/>
  <c r="M1070" i="8"/>
  <c r="M1069" i="8"/>
  <c r="M1068" i="8"/>
  <c r="M1067" i="8"/>
  <c r="M1066" i="8"/>
  <c r="M1065" i="8"/>
  <c r="M1064" i="8"/>
  <c r="M1063" i="8"/>
  <c r="M1062" i="8"/>
  <c r="M1061" i="8"/>
  <c r="M1060" i="8"/>
  <c r="M1059" i="8"/>
  <c r="M1058" i="8"/>
  <c r="M1057" i="8"/>
  <c r="M1056" i="8"/>
  <c r="M1055" i="8"/>
  <c r="M1054" i="8"/>
  <c r="M1053" i="8"/>
  <c r="M1052" i="8"/>
  <c r="M1051" i="8"/>
  <c r="M1050" i="8"/>
  <c r="M1049" i="8"/>
  <c r="M1048" i="8"/>
  <c r="M1047" i="8"/>
  <c r="M1046" i="8"/>
  <c r="M1045" i="8"/>
  <c r="M1044" i="8"/>
  <c r="M1043" i="8"/>
  <c r="M1042" i="8"/>
  <c r="M1041" i="8"/>
  <c r="M1040" i="8"/>
  <c r="M1039" i="8"/>
  <c r="M1038" i="8"/>
  <c r="M1037" i="8"/>
  <c r="M1036" i="8"/>
  <c r="M1035" i="8"/>
  <c r="M1034" i="8"/>
  <c r="M1033" i="8"/>
  <c r="M1032" i="8"/>
  <c r="M1031" i="8"/>
  <c r="M1030" i="8"/>
  <c r="M1029" i="8"/>
  <c r="M1028" i="8"/>
  <c r="M1027" i="8"/>
  <c r="M1026" i="8"/>
  <c r="M1025" i="8"/>
  <c r="M1024" i="8"/>
  <c r="M1023" i="8"/>
  <c r="M1022" i="8"/>
  <c r="M1021" i="8"/>
  <c r="M1020" i="8"/>
  <c r="M1019" i="8"/>
  <c r="M1018" i="8"/>
  <c r="M1017" i="8"/>
  <c r="M1016" i="8"/>
  <c r="M1015" i="8"/>
  <c r="M1014" i="8"/>
  <c r="M1013" i="8"/>
  <c r="M1012" i="8"/>
  <c r="M1011" i="8"/>
  <c r="M1010" i="8"/>
  <c r="M1009" i="8"/>
  <c r="M1008" i="8"/>
  <c r="M1007" i="8"/>
  <c r="M1006" i="8"/>
  <c r="M1005" i="8"/>
  <c r="M1004" i="8"/>
  <c r="M1003" i="8"/>
  <c r="M1002" i="8"/>
  <c r="M1001" i="8"/>
  <c r="M1000" i="8"/>
  <c r="M999" i="8"/>
  <c r="M998" i="8"/>
  <c r="M997" i="8"/>
  <c r="M996" i="8"/>
  <c r="M995" i="8"/>
  <c r="M994" i="8"/>
  <c r="M993" i="8"/>
  <c r="M992" i="8"/>
  <c r="M991" i="8"/>
  <c r="M990" i="8"/>
  <c r="M989" i="8"/>
  <c r="M988" i="8"/>
  <c r="M987" i="8"/>
  <c r="M986" i="8"/>
  <c r="M985" i="8"/>
  <c r="M984" i="8"/>
  <c r="M983" i="8"/>
  <c r="M982" i="8"/>
  <c r="M981" i="8"/>
  <c r="M980" i="8"/>
  <c r="M979" i="8"/>
  <c r="M978" i="8"/>
  <c r="M977" i="8"/>
  <c r="M976" i="8"/>
  <c r="M975" i="8"/>
  <c r="M974" i="8"/>
  <c r="M973" i="8"/>
  <c r="M972" i="8"/>
  <c r="M971" i="8"/>
  <c r="M970" i="8"/>
  <c r="M969" i="8"/>
  <c r="M968" i="8"/>
  <c r="M967" i="8"/>
  <c r="M966" i="8"/>
  <c r="M965" i="8"/>
  <c r="M964" i="8"/>
  <c r="M963" i="8"/>
  <c r="M962" i="8"/>
  <c r="M961" i="8"/>
  <c r="M960" i="8"/>
  <c r="M959" i="8"/>
  <c r="M958" i="8"/>
  <c r="M957" i="8"/>
  <c r="M956" i="8"/>
  <c r="M955" i="8"/>
  <c r="M954" i="8"/>
  <c r="M953" i="8"/>
  <c r="M952" i="8"/>
  <c r="M951" i="8"/>
  <c r="M950" i="8"/>
  <c r="M949" i="8"/>
  <c r="M948" i="8"/>
  <c r="M947" i="8"/>
  <c r="M946" i="8"/>
  <c r="M945" i="8"/>
  <c r="M944" i="8"/>
  <c r="M943" i="8"/>
  <c r="M942" i="8"/>
  <c r="M941" i="8"/>
  <c r="M940" i="8"/>
  <c r="M939" i="8"/>
  <c r="M938" i="8"/>
  <c r="M937" i="8"/>
  <c r="M936" i="8"/>
  <c r="M935" i="8"/>
  <c r="M934" i="8"/>
  <c r="M933" i="8"/>
  <c r="M932" i="8"/>
  <c r="M931" i="8"/>
  <c r="M930" i="8"/>
  <c r="M929" i="8"/>
  <c r="M928" i="8"/>
  <c r="M927" i="8"/>
  <c r="M926" i="8"/>
  <c r="M925" i="8"/>
  <c r="M924" i="8"/>
  <c r="M923" i="8"/>
  <c r="M922" i="8"/>
  <c r="M921" i="8"/>
  <c r="M920" i="8"/>
  <c r="M919" i="8"/>
  <c r="M918" i="8"/>
  <c r="M917" i="8"/>
  <c r="M916" i="8"/>
  <c r="M915" i="8"/>
  <c r="M914" i="8"/>
  <c r="M913" i="8"/>
  <c r="M912" i="8"/>
  <c r="M911" i="8"/>
  <c r="M910" i="8"/>
  <c r="M909" i="8"/>
  <c r="M908" i="8"/>
  <c r="M907" i="8"/>
  <c r="M906" i="8"/>
  <c r="M905" i="8"/>
  <c r="M904" i="8"/>
  <c r="M903" i="8"/>
  <c r="M902" i="8"/>
  <c r="M901" i="8"/>
  <c r="M900" i="8"/>
  <c r="M899" i="8"/>
  <c r="M898" i="8"/>
  <c r="M897" i="8"/>
  <c r="M896" i="8"/>
  <c r="M895" i="8"/>
  <c r="M894" i="8"/>
  <c r="M893" i="8"/>
  <c r="M892" i="8"/>
  <c r="M891" i="8"/>
  <c r="M890" i="8"/>
  <c r="M889" i="8"/>
  <c r="M888" i="8"/>
  <c r="M887" i="8"/>
  <c r="M886" i="8"/>
  <c r="M885" i="8"/>
  <c r="M884" i="8"/>
  <c r="M883" i="8"/>
  <c r="M882" i="8"/>
  <c r="M881" i="8"/>
  <c r="M880" i="8"/>
  <c r="M879" i="8"/>
  <c r="M878" i="8"/>
  <c r="M877" i="8"/>
  <c r="M876" i="8"/>
  <c r="M875" i="8"/>
  <c r="M874" i="8"/>
  <c r="M873" i="8"/>
  <c r="M872" i="8"/>
  <c r="M871" i="8"/>
  <c r="M870" i="8"/>
  <c r="M869" i="8"/>
  <c r="M868" i="8"/>
  <c r="M867" i="8"/>
  <c r="M866" i="8"/>
  <c r="M865" i="8"/>
  <c r="M864" i="8"/>
  <c r="M863" i="8"/>
  <c r="M862" i="8"/>
  <c r="M861" i="8"/>
  <c r="M860" i="8"/>
  <c r="M859" i="8"/>
  <c r="M858" i="8"/>
  <c r="M857" i="8"/>
  <c r="M856" i="8"/>
  <c r="M855" i="8"/>
  <c r="M854" i="8"/>
  <c r="M853" i="8"/>
  <c r="M852" i="8"/>
  <c r="M851" i="8"/>
  <c r="M850" i="8"/>
  <c r="M849" i="8"/>
  <c r="M848" i="8"/>
  <c r="M847" i="8"/>
  <c r="M846" i="8"/>
  <c r="M845" i="8"/>
  <c r="M844" i="8"/>
  <c r="M843" i="8"/>
  <c r="M842" i="8"/>
  <c r="M841" i="8"/>
  <c r="M840" i="8"/>
  <c r="M839" i="8"/>
  <c r="M838" i="8"/>
  <c r="M837" i="8"/>
  <c r="M836" i="8"/>
  <c r="M835" i="8"/>
  <c r="M834" i="8"/>
  <c r="M833" i="8"/>
  <c r="M832" i="8"/>
  <c r="M831" i="8"/>
  <c r="M830" i="8"/>
  <c r="M829" i="8"/>
  <c r="M828" i="8"/>
  <c r="M827" i="8"/>
  <c r="M826" i="8"/>
  <c r="M825" i="8"/>
  <c r="M824" i="8"/>
  <c r="M823" i="8"/>
  <c r="M822" i="8"/>
  <c r="M821" i="8"/>
  <c r="M820" i="8"/>
  <c r="M819" i="8"/>
  <c r="M818" i="8"/>
  <c r="M817" i="8"/>
  <c r="M816" i="8"/>
  <c r="M815" i="8"/>
  <c r="M814" i="8"/>
  <c r="M813" i="8"/>
  <c r="M812" i="8"/>
  <c r="M811" i="8"/>
  <c r="M810" i="8"/>
  <c r="M809" i="8"/>
  <c r="M808" i="8"/>
  <c r="M807" i="8"/>
  <c r="M806" i="8"/>
  <c r="M805" i="8"/>
  <c r="M804" i="8"/>
  <c r="M803" i="8"/>
  <c r="M802" i="8"/>
  <c r="M801" i="8"/>
  <c r="M800" i="8"/>
  <c r="M799" i="8"/>
  <c r="M798" i="8"/>
  <c r="M797" i="8"/>
  <c r="M796" i="8"/>
  <c r="M795" i="8"/>
  <c r="M794" i="8"/>
  <c r="M793" i="8"/>
  <c r="M792" i="8"/>
  <c r="M791" i="8"/>
  <c r="M790" i="8"/>
  <c r="M789" i="8"/>
  <c r="M788" i="8"/>
  <c r="M787" i="8"/>
  <c r="M786" i="8"/>
  <c r="M785" i="8"/>
  <c r="M784" i="8"/>
  <c r="M783" i="8"/>
  <c r="M782" i="8"/>
  <c r="M781" i="8"/>
  <c r="M780" i="8"/>
  <c r="M779" i="8"/>
  <c r="M778" i="8"/>
  <c r="M777" i="8"/>
  <c r="M776" i="8"/>
  <c r="M775" i="8"/>
  <c r="M774" i="8"/>
  <c r="M773" i="8"/>
  <c r="M772" i="8"/>
  <c r="M771" i="8"/>
  <c r="M770" i="8"/>
  <c r="M769" i="8"/>
  <c r="M768" i="8"/>
  <c r="M767" i="8"/>
  <c r="M766" i="8"/>
  <c r="M765" i="8"/>
  <c r="M764" i="8"/>
  <c r="M763" i="8"/>
  <c r="M762" i="8"/>
  <c r="M761" i="8"/>
  <c r="M760" i="8"/>
  <c r="M759" i="8"/>
  <c r="M758" i="8"/>
  <c r="M757" i="8"/>
  <c r="M756" i="8"/>
  <c r="M755" i="8"/>
  <c r="M754" i="8"/>
  <c r="M753" i="8"/>
  <c r="M752" i="8"/>
  <c r="M751" i="8"/>
  <c r="M750" i="8"/>
  <c r="M749" i="8"/>
  <c r="M748" i="8"/>
  <c r="M747" i="8"/>
  <c r="M746" i="8"/>
  <c r="M745" i="8"/>
  <c r="M744" i="8"/>
  <c r="M743" i="8"/>
  <c r="M742" i="8"/>
  <c r="M741" i="8"/>
  <c r="M740" i="8"/>
  <c r="M739" i="8"/>
  <c r="M738" i="8"/>
  <c r="M737" i="8"/>
  <c r="M736" i="8"/>
  <c r="M735" i="8"/>
  <c r="M734" i="8"/>
  <c r="M733" i="8"/>
  <c r="M732" i="8"/>
  <c r="M731" i="8"/>
  <c r="M730" i="8"/>
  <c r="M729" i="8"/>
  <c r="M728" i="8"/>
  <c r="M727" i="8"/>
  <c r="M726" i="8"/>
  <c r="M725" i="8"/>
  <c r="M724" i="8"/>
  <c r="M723" i="8"/>
  <c r="M722" i="8"/>
  <c r="M721" i="8"/>
  <c r="M720" i="8"/>
  <c r="M719" i="8"/>
  <c r="M718" i="8"/>
  <c r="M717" i="8"/>
  <c r="M716" i="8"/>
  <c r="M715" i="8"/>
  <c r="M714" i="8"/>
  <c r="M713" i="8"/>
  <c r="M712" i="8"/>
  <c r="M711" i="8"/>
  <c r="M710" i="8"/>
  <c r="M709" i="8"/>
  <c r="M708" i="8"/>
  <c r="M707" i="8"/>
  <c r="M706" i="8"/>
  <c r="M705" i="8"/>
  <c r="M704" i="8"/>
  <c r="M703" i="8"/>
  <c r="M702" i="8"/>
  <c r="M701" i="8"/>
  <c r="M700" i="8"/>
  <c r="M699" i="8"/>
  <c r="M698" i="8"/>
  <c r="M697" i="8"/>
  <c r="M696" i="8"/>
  <c r="M695" i="8"/>
  <c r="M694" i="8"/>
  <c r="M693" i="8"/>
  <c r="M692" i="8"/>
  <c r="M691" i="8"/>
  <c r="M690" i="8"/>
  <c r="M689" i="8"/>
  <c r="M688" i="8"/>
  <c r="M687" i="8"/>
  <c r="M686" i="8"/>
  <c r="M685" i="8"/>
  <c r="M684" i="8"/>
  <c r="M683" i="8"/>
  <c r="M682" i="8"/>
  <c r="M681" i="8"/>
  <c r="M680" i="8"/>
  <c r="M679" i="8"/>
  <c r="M678" i="8"/>
  <c r="M677" i="8"/>
  <c r="M676" i="8"/>
  <c r="M675" i="8"/>
  <c r="M674" i="8"/>
  <c r="M673" i="8"/>
  <c r="M672" i="8"/>
  <c r="M671" i="8"/>
  <c r="M670" i="8"/>
  <c r="M669" i="8"/>
  <c r="M668" i="8"/>
  <c r="M667" i="8"/>
  <c r="M666" i="8"/>
  <c r="M665" i="8"/>
  <c r="M664" i="8"/>
  <c r="M663" i="8"/>
  <c r="M662" i="8"/>
  <c r="M661" i="8"/>
  <c r="M660" i="8"/>
  <c r="M659" i="8"/>
  <c r="M658" i="8"/>
  <c r="M657" i="8"/>
  <c r="M656" i="8"/>
  <c r="M655" i="8"/>
  <c r="M654" i="8"/>
  <c r="M653" i="8"/>
  <c r="M652" i="8"/>
  <c r="M651" i="8"/>
  <c r="M650" i="8"/>
  <c r="M649" i="8"/>
  <c r="M648" i="8"/>
  <c r="M647" i="8"/>
  <c r="M646" i="8"/>
  <c r="M645" i="8"/>
  <c r="M644" i="8"/>
  <c r="M643" i="8"/>
  <c r="M642" i="8"/>
  <c r="M641" i="8"/>
  <c r="M640" i="8"/>
  <c r="M639" i="8"/>
  <c r="M638" i="8"/>
  <c r="M637" i="8"/>
  <c r="M636" i="8"/>
  <c r="M635" i="8"/>
  <c r="M634" i="8"/>
  <c r="M633" i="8"/>
  <c r="M632" i="8"/>
  <c r="M631" i="8"/>
  <c r="M630" i="8"/>
  <c r="M629" i="8"/>
  <c r="M628" i="8"/>
  <c r="M627" i="8"/>
  <c r="M626" i="8"/>
  <c r="M625" i="8"/>
  <c r="M624" i="8"/>
  <c r="M623" i="8"/>
  <c r="M622" i="8"/>
  <c r="M621" i="8"/>
  <c r="M620" i="8"/>
  <c r="M619" i="8"/>
  <c r="M618" i="8"/>
  <c r="M617" i="8"/>
  <c r="M616" i="8"/>
  <c r="M615" i="8"/>
  <c r="M614" i="8"/>
  <c r="M613" i="8"/>
  <c r="M612" i="8"/>
  <c r="M611" i="8"/>
  <c r="M610" i="8"/>
  <c r="M609" i="8"/>
  <c r="M608" i="8"/>
  <c r="M607" i="8"/>
  <c r="M606" i="8"/>
  <c r="M605" i="8"/>
  <c r="M604" i="8"/>
  <c r="M603" i="8"/>
  <c r="M602" i="8"/>
  <c r="M601" i="8"/>
  <c r="M600" i="8"/>
  <c r="M599" i="8"/>
  <c r="M598" i="8"/>
  <c r="M597" i="8"/>
  <c r="M596" i="8"/>
  <c r="M595" i="8"/>
  <c r="M594" i="8"/>
  <c r="M593" i="8"/>
  <c r="M592" i="8"/>
  <c r="M591" i="8"/>
  <c r="M590" i="8"/>
  <c r="M589" i="8"/>
  <c r="M588" i="8"/>
  <c r="M587" i="8"/>
  <c r="M586" i="8"/>
  <c r="M585" i="8"/>
  <c r="M584" i="8"/>
  <c r="M583" i="8"/>
  <c r="M582" i="8"/>
  <c r="M581" i="8"/>
  <c r="M580" i="8"/>
  <c r="M579" i="8"/>
  <c r="M578" i="8"/>
  <c r="M577" i="8"/>
  <c r="M576" i="8"/>
  <c r="M575" i="8"/>
  <c r="M574" i="8"/>
  <c r="M573" i="8"/>
  <c r="M572" i="8"/>
  <c r="M571" i="8"/>
  <c r="M570" i="8"/>
  <c r="M569" i="8"/>
  <c r="M568" i="8"/>
  <c r="M567" i="8"/>
  <c r="M566" i="8"/>
  <c r="M565" i="8"/>
  <c r="M564" i="8"/>
  <c r="M563" i="8"/>
  <c r="M562" i="8"/>
  <c r="M561" i="8"/>
  <c r="M560" i="8"/>
  <c r="M559" i="8"/>
  <c r="M558" i="8"/>
  <c r="M557" i="8"/>
  <c r="M556" i="8"/>
  <c r="M555" i="8"/>
  <c r="M554" i="8"/>
  <c r="M553" i="8"/>
  <c r="M552" i="8"/>
  <c r="M551" i="8"/>
  <c r="M550" i="8"/>
  <c r="M549" i="8"/>
  <c r="M548" i="8"/>
  <c r="M547" i="8"/>
  <c r="M546" i="8"/>
  <c r="M545" i="8"/>
  <c r="M544" i="8"/>
  <c r="M543" i="8"/>
  <c r="M542" i="8"/>
  <c r="M541" i="8"/>
  <c r="M540" i="8"/>
  <c r="M539" i="8"/>
  <c r="M538" i="8"/>
  <c r="M537" i="8"/>
  <c r="M536" i="8"/>
  <c r="M535" i="8"/>
  <c r="M534" i="8"/>
  <c r="M533" i="8"/>
  <c r="M532" i="8"/>
  <c r="M531" i="8"/>
  <c r="M530" i="8"/>
  <c r="M529" i="8"/>
  <c r="M528" i="8"/>
  <c r="M527" i="8"/>
  <c r="M526" i="8"/>
  <c r="M525" i="8"/>
  <c r="M524" i="8"/>
  <c r="M523" i="8"/>
  <c r="M522" i="8"/>
  <c r="M521" i="8"/>
  <c r="M520" i="8"/>
  <c r="M519" i="8"/>
  <c r="M518" i="8"/>
  <c r="M517" i="8"/>
  <c r="M516" i="8"/>
  <c r="M515" i="8"/>
  <c r="M514" i="8"/>
  <c r="M513" i="8"/>
  <c r="M512" i="8"/>
  <c r="M511" i="8"/>
  <c r="M510" i="8"/>
  <c r="M509" i="8"/>
  <c r="M508" i="8"/>
  <c r="M507" i="8"/>
  <c r="M506" i="8"/>
  <c r="M505" i="8"/>
  <c r="M504" i="8"/>
  <c r="M503" i="8"/>
  <c r="M502" i="8"/>
  <c r="M501" i="8"/>
  <c r="M500" i="8"/>
  <c r="M499" i="8"/>
  <c r="M498" i="8"/>
  <c r="M497" i="8"/>
  <c r="M496" i="8"/>
  <c r="M495" i="8"/>
  <c r="M494" i="8"/>
  <c r="M493" i="8"/>
  <c r="M492" i="8"/>
  <c r="M491" i="8"/>
  <c r="M490" i="8"/>
  <c r="M489" i="8"/>
  <c r="M488" i="8"/>
  <c r="M487" i="8"/>
  <c r="M486" i="8"/>
  <c r="M485" i="8"/>
  <c r="M484" i="8"/>
  <c r="M483" i="8"/>
  <c r="M482" i="8"/>
  <c r="M481" i="8"/>
  <c r="M480" i="8"/>
  <c r="M479" i="8"/>
  <c r="M478" i="8"/>
  <c r="M477" i="8"/>
  <c r="M476" i="8"/>
  <c r="M475" i="8"/>
  <c r="M474" i="8"/>
  <c r="M473" i="8"/>
  <c r="M472" i="8"/>
  <c r="M471" i="8"/>
  <c r="M470" i="8"/>
  <c r="M469" i="8"/>
  <c r="M468" i="8"/>
  <c r="M467" i="8"/>
  <c r="M466" i="8"/>
  <c r="M465" i="8"/>
  <c r="M464" i="8"/>
  <c r="M463" i="8"/>
  <c r="M462" i="8"/>
  <c r="M461" i="8"/>
  <c r="M460" i="8"/>
  <c r="M459" i="8"/>
  <c r="M458" i="8"/>
  <c r="M457" i="8"/>
  <c r="M456" i="8"/>
  <c r="M455" i="8"/>
  <c r="M454" i="8"/>
  <c r="M453" i="8"/>
  <c r="M452" i="8"/>
  <c r="M451" i="8"/>
  <c r="M450" i="8"/>
  <c r="M449" i="8"/>
  <c r="M448" i="8"/>
  <c r="M447" i="8"/>
  <c r="M446" i="8"/>
  <c r="M445" i="8"/>
  <c r="M444" i="8"/>
  <c r="M443" i="8"/>
  <c r="M442" i="8"/>
  <c r="M441" i="8"/>
  <c r="M440" i="8"/>
  <c r="M439" i="8"/>
  <c r="M438" i="8"/>
  <c r="M437" i="8"/>
  <c r="M436" i="8"/>
  <c r="M435" i="8"/>
  <c r="M434" i="8"/>
  <c r="M433" i="8"/>
  <c r="M432" i="8"/>
  <c r="M431" i="8"/>
  <c r="M430" i="8"/>
  <c r="M429" i="8"/>
  <c r="M428" i="8"/>
  <c r="M427" i="8"/>
  <c r="M426" i="8"/>
  <c r="M425" i="8"/>
  <c r="M424" i="8"/>
  <c r="M423" i="8"/>
  <c r="M422" i="8"/>
  <c r="M421" i="8"/>
  <c r="M420" i="8"/>
  <c r="M419" i="8"/>
  <c r="M418" i="8"/>
  <c r="M417" i="8"/>
  <c r="M416" i="8"/>
  <c r="M415" i="8"/>
  <c r="M414" i="8"/>
  <c r="M413" i="8"/>
  <c r="M412" i="8"/>
  <c r="M411" i="8"/>
  <c r="M410" i="8"/>
  <c r="M409" i="8"/>
  <c r="M408" i="8"/>
  <c r="M407" i="8"/>
  <c r="M406" i="8"/>
  <c r="M405" i="8"/>
  <c r="M404" i="8"/>
  <c r="M403" i="8"/>
  <c r="M402" i="8"/>
  <c r="M401" i="8"/>
  <c r="M400" i="8"/>
  <c r="M399" i="8"/>
  <c r="M398" i="8"/>
  <c r="M397" i="8"/>
  <c r="M396" i="8"/>
  <c r="M395" i="8"/>
  <c r="M394" i="8"/>
  <c r="M393" i="8"/>
  <c r="M392" i="8"/>
  <c r="M391" i="8"/>
  <c r="M390" i="8"/>
  <c r="M389" i="8"/>
  <c r="M388" i="8"/>
  <c r="M387" i="8"/>
  <c r="M386" i="8"/>
  <c r="M385" i="8"/>
  <c r="M384" i="8"/>
  <c r="M383" i="8"/>
  <c r="M382" i="8"/>
  <c r="M381" i="8"/>
  <c r="M380" i="8"/>
  <c r="M379" i="8"/>
  <c r="M378" i="8"/>
  <c r="M377" i="8"/>
  <c r="M376" i="8"/>
  <c r="M375" i="8"/>
  <c r="M374" i="8"/>
  <c r="M373" i="8"/>
  <c r="M372" i="8"/>
  <c r="M371" i="8"/>
  <c r="M370" i="8"/>
  <c r="M369" i="8"/>
  <c r="M368" i="8"/>
  <c r="M367" i="8"/>
  <c r="M366" i="8"/>
  <c r="M365" i="8"/>
  <c r="M364" i="8"/>
  <c r="M363" i="8"/>
  <c r="M362" i="8"/>
  <c r="M361" i="8"/>
  <c r="M360" i="8"/>
  <c r="M359" i="8"/>
  <c r="M358" i="8"/>
  <c r="M357" i="8"/>
  <c r="M356" i="8"/>
  <c r="M355" i="8"/>
  <c r="M354" i="8"/>
  <c r="M353" i="8"/>
  <c r="M352" i="8"/>
  <c r="M351" i="8"/>
  <c r="M350" i="8"/>
  <c r="M349" i="8"/>
  <c r="M348" i="8"/>
  <c r="M347" i="8"/>
  <c r="M346" i="8"/>
  <c r="M345" i="8"/>
  <c r="M344" i="8"/>
  <c r="M343" i="8"/>
  <c r="M342" i="8"/>
  <c r="M341" i="8"/>
  <c r="M340" i="8"/>
  <c r="M339" i="8"/>
  <c r="M338" i="8"/>
  <c r="M337" i="8"/>
  <c r="M336" i="8"/>
  <c r="M335" i="8"/>
  <c r="M334" i="8"/>
  <c r="M333" i="8"/>
  <c r="M332" i="8"/>
  <c r="M331" i="8"/>
  <c r="M330" i="8"/>
  <c r="M329" i="8"/>
  <c r="M328" i="8"/>
  <c r="M327" i="8"/>
  <c r="M326" i="8"/>
  <c r="M325" i="8"/>
  <c r="M324" i="8"/>
  <c r="M323" i="8"/>
  <c r="M322" i="8"/>
  <c r="M321" i="8"/>
  <c r="M320" i="8"/>
  <c r="M319" i="8"/>
  <c r="M318" i="8"/>
  <c r="M317" i="8"/>
  <c r="M316" i="8"/>
  <c r="M315" i="8"/>
  <c r="M314" i="8"/>
  <c r="M313" i="8"/>
  <c r="M312" i="8"/>
  <c r="M311" i="8"/>
  <c r="M310" i="8"/>
  <c r="M309" i="8"/>
  <c r="M308" i="8"/>
  <c r="M307" i="8"/>
  <c r="M306" i="8"/>
  <c r="M305" i="8"/>
  <c r="M304" i="8"/>
  <c r="M303" i="8"/>
  <c r="M302" i="8"/>
  <c r="M301" i="8"/>
  <c r="M300" i="8"/>
  <c r="M299" i="8"/>
  <c r="M298" i="8"/>
  <c r="M297" i="8"/>
  <c r="M296" i="8"/>
  <c r="M295" i="8"/>
  <c r="M294" i="8"/>
  <c r="M293" i="8"/>
  <c r="M292" i="8"/>
  <c r="M291" i="8"/>
  <c r="M290" i="8"/>
  <c r="M289" i="8"/>
  <c r="M288" i="8"/>
  <c r="M287" i="8"/>
  <c r="M286" i="8"/>
  <c r="M285" i="8"/>
  <c r="M284" i="8"/>
  <c r="M283" i="8"/>
  <c r="M282" i="8"/>
  <c r="M281" i="8"/>
  <c r="M280" i="8"/>
  <c r="M279" i="8"/>
  <c r="M278" i="8"/>
  <c r="M277" i="8"/>
  <c r="M276" i="8"/>
  <c r="M275" i="8"/>
  <c r="M274" i="8"/>
  <c r="M273" i="8"/>
  <c r="M272" i="8"/>
  <c r="M271" i="8"/>
  <c r="M270" i="8"/>
  <c r="M269" i="8"/>
  <c r="M268" i="8"/>
  <c r="M267" i="8"/>
  <c r="M266" i="8"/>
  <c r="M265" i="8"/>
  <c r="M264" i="8"/>
  <c r="M263" i="8"/>
  <c r="M262" i="8"/>
  <c r="M261" i="8"/>
  <c r="M260" i="8"/>
  <c r="M259" i="8"/>
  <c r="M258" i="8"/>
  <c r="M257" i="8"/>
  <c r="M256" i="8"/>
  <c r="M255" i="8"/>
  <c r="M254" i="8"/>
  <c r="M253" i="8"/>
  <c r="M252" i="8"/>
  <c r="M251" i="8"/>
  <c r="M250" i="8"/>
  <c r="M249" i="8"/>
  <c r="M248" i="8"/>
  <c r="M247" i="8"/>
  <c r="M246" i="8"/>
  <c r="M245" i="8"/>
  <c r="M244" i="8"/>
  <c r="M243" i="8"/>
  <c r="M242" i="8"/>
  <c r="M241" i="8"/>
  <c r="M240" i="8"/>
  <c r="M239" i="8"/>
  <c r="M238" i="8"/>
  <c r="M237" i="8"/>
  <c r="M236" i="8"/>
  <c r="M235" i="8"/>
  <c r="M234" i="8"/>
  <c r="M233" i="8"/>
  <c r="M232" i="8"/>
  <c r="M231" i="8"/>
  <c r="M230" i="8"/>
  <c r="M229" i="8"/>
  <c r="M228" i="8"/>
  <c r="M227" i="8"/>
  <c r="M226" i="8"/>
  <c r="M225" i="8"/>
  <c r="M224" i="8"/>
  <c r="M223" i="8"/>
  <c r="M222" i="8"/>
  <c r="M221" i="8"/>
  <c r="M220" i="8"/>
  <c r="M219" i="8"/>
  <c r="M218" i="8"/>
  <c r="M217" i="8"/>
  <c r="M216" i="8"/>
  <c r="M215" i="8"/>
  <c r="M214" i="8"/>
  <c r="M213" i="8"/>
  <c r="M212" i="8"/>
  <c r="M211" i="8"/>
  <c r="M210" i="8"/>
  <c r="M209" i="8"/>
  <c r="M208" i="8"/>
  <c r="M207" i="8"/>
  <c r="M206" i="8"/>
  <c r="M205" i="8"/>
  <c r="M204" i="8"/>
  <c r="M203" i="8"/>
  <c r="M202" i="8"/>
  <c r="M201" i="8"/>
  <c r="M200" i="8"/>
  <c r="M199" i="8"/>
  <c r="M198" i="8"/>
  <c r="M197" i="8"/>
  <c r="M196" i="8"/>
  <c r="M195" i="8"/>
  <c r="M194" i="8"/>
  <c r="M193" i="8"/>
  <c r="M192" i="8"/>
  <c r="M191" i="8"/>
  <c r="M190" i="8"/>
  <c r="M189" i="8"/>
  <c r="M188" i="8"/>
  <c r="M187" i="8"/>
  <c r="M186" i="8"/>
  <c r="M185" i="8"/>
  <c r="M184" i="8"/>
  <c r="M183" i="8"/>
  <c r="M182" i="8"/>
  <c r="M181" i="8"/>
  <c r="M180" i="8"/>
  <c r="M179" i="8"/>
  <c r="M178" i="8"/>
  <c r="M177" i="8"/>
  <c r="M176" i="8"/>
  <c r="M175" i="8"/>
  <c r="M174" i="8"/>
  <c r="M173" i="8"/>
  <c r="M172" i="8"/>
  <c r="M171" i="8"/>
  <c r="M170" i="8"/>
  <c r="M169" i="8"/>
  <c r="M168" i="8"/>
  <c r="M167" i="8"/>
  <c r="M166" i="8"/>
  <c r="M165" i="8"/>
  <c r="M164" i="8"/>
  <c r="M163" i="8"/>
  <c r="M162" i="8"/>
  <c r="M161" i="8"/>
  <c r="M160" i="8"/>
  <c r="M159" i="8"/>
  <c r="M158" i="8"/>
  <c r="M157" i="8"/>
  <c r="M156" i="8"/>
  <c r="M155" i="8"/>
  <c r="M154" i="8"/>
  <c r="M153" i="8"/>
  <c r="M152" i="8"/>
  <c r="M151" i="8"/>
  <c r="M150" i="8"/>
  <c r="M149" i="8"/>
  <c r="M148" i="8"/>
  <c r="M147" i="8"/>
  <c r="M146" i="8"/>
  <c r="M145" i="8"/>
  <c r="M144" i="8"/>
  <c r="M143" i="8"/>
  <c r="M142" i="8"/>
  <c r="M141" i="8"/>
  <c r="M140" i="8"/>
  <c r="M139" i="8"/>
  <c r="M138" i="8"/>
  <c r="M137" i="8"/>
  <c r="M136" i="8"/>
  <c r="M135" i="8"/>
  <c r="M134" i="8"/>
  <c r="M133" i="8"/>
  <c r="M132" i="8"/>
  <c r="M131" i="8"/>
  <c r="M130" i="8"/>
  <c r="M129" i="8"/>
  <c r="M128" i="8"/>
  <c r="M127" i="8"/>
  <c r="M126" i="8"/>
  <c r="M125" i="8"/>
  <c r="M124" i="8"/>
  <c r="M123" i="8"/>
  <c r="M122" i="8"/>
  <c r="M121" i="8"/>
  <c r="M120" i="8"/>
  <c r="M119" i="8"/>
  <c r="M118" i="8"/>
  <c r="M117" i="8"/>
  <c r="M116" i="8"/>
  <c r="M115" i="8"/>
  <c r="M114" i="8"/>
  <c r="M113" i="8"/>
  <c r="M112" i="8"/>
  <c r="M111" i="8"/>
  <c r="M110" i="8"/>
  <c r="M109" i="8"/>
  <c r="M108" i="8"/>
  <c r="M107" i="8"/>
  <c r="M106" i="8"/>
  <c r="M105" i="8"/>
  <c r="M104" i="8"/>
  <c r="M103" i="8"/>
  <c r="M102" i="8"/>
  <c r="M101" i="8"/>
  <c r="M100" i="8"/>
  <c r="M99" i="8"/>
  <c r="M98" i="8"/>
  <c r="M97" i="8"/>
  <c r="M96" i="8"/>
  <c r="M95" i="8"/>
  <c r="M94" i="8"/>
  <c r="M93" i="8"/>
  <c r="M92" i="8"/>
  <c r="M91" i="8"/>
  <c r="M90" i="8"/>
  <c r="M89" i="8"/>
  <c r="M88" i="8"/>
  <c r="M87" i="8"/>
  <c r="M86" i="8"/>
  <c r="M85" i="8"/>
  <c r="M84" i="8"/>
  <c r="M83" i="8"/>
  <c r="M82" i="8"/>
  <c r="M81" i="8"/>
  <c r="M80" i="8"/>
  <c r="M79" i="8"/>
  <c r="M78" i="8"/>
  <c r="M77" i="8"/>
  <c r="M76" i="8"/>
  <c r="M75" i="8"/>
  <c r="M74" i="8"/>
  <c r="M73" i="8"/>
  <c r="M72" i="8"/>
  <c r="M71" i="8"/>
  <c r="M70" i="8"/>
  <c r="M69" i="8"/>
  <c r="M68" i="8"/>
  <c r="M67" i="8"/>
  <c r="M66" i="8"/>
  <c r="M65" i="8"/>
  <c r="M64" i="8"/>
  <c r="M63" i="8"/>
  <c r="M62" i="8"/>
  <c r="M61" i="8"/>
  <c r="M60" i="8"/>
  <c r="M59" i="8"/>
  <c r="M58" i="8"/>
  <c r="M57" i="8"/>
  <c r="M56" i="8"/>
  <c r="M55" i="8"/>
  <c r="M54" i="8"/>
  <c r="M53" i="8"/>
  <c r="M52" i="8"/>
  <c r="M51" i="8"/>
  <c r="M50" i="8"/>
  <c r="M49" i="8"/>
  <c r="M48" i="8"/>
  <c r="M47" i="8"/>
  <c r="M46" i="8"/>
  <c r="M45" i="8"/>
  <c r="M44" i="8"/>
  <c r="M43" i="8"/>
  <c r="M42" i="8"/>
  <c r="M41" i="8"/>
  <c r="M40" i="8"/>
  <c r="M39" i="8"/>
  <c r="M38" i="8"/>
  <c r="M37" i="8"/>
  <c r="M36" i="8"/>
  <c r="M35" i="8"/>
  <c r="M34" i="8"/>
  <c r="M33" i="8"/>
  <c r="M32" i="8"/>
  <c r="M31" i="8"/>
  <c r="M30" i="8"/>
  <c r="M29" i="8"/>
  <c r="M28" i="8"/>
  <c r="M27" i="8"/>
  <c r="M26" i="8"/>
  <c r="M25" i="8"/>
  <c r="M24" i="8"/>
  <c r="M23" i="8"/>
  <c r="M22" i="8"/>
  <c r="M21" i="8"/>
  <c r="M20" i="8"/>
  <c r="M19" i="8"/>
  <c r="M18" i="8"/>
  <c r="M17" i="8"/>
  <c r="M16" i="8"/>
  <c r="M15" i="8"/>
  <c r="M14" i="8"/>
  <c r="M13" i="8"/>
  <c r="M12" i="8"/>
  <c r="M11" i="8"/>
  <c r="M10" i="8"/>
  <c r="M9" i="8"/>
  <c r="M8" i="8"/>
  <c r="M7" i="8"/>
  <c r="M6" i="8"/>
  <c r="P5" i="8"/>
  <c r="M5" i="8"/>
  <c r="M4" i="8"/>
  <c r="M3" i="8"/>
  <c r="M2" i="8"/>
  <c r="K21" i="18"/>
  <c r="G21" i="18"/>
  <c r="G22" i="18" s="1"/>
  <c r="G23" i="18" s="1"/>
  <c r="B21" i="18"/>
  <c r="B20" i="18"/>
  <c r="K19" i="18"/>
  <c r="K22" i="18" s="1"/>
  <c r="G19" i="18"/>
  <c r="B19" i="18"/>
  <c r="N6" i="31"/>
  <c r="F6" i="31"/>
  <c r="W6" i="33"/>
  <c r="N6" i="33"/>
  <c r="F6" i="33"/>
  <c r="W6" i="32"/>
  <c r="N6" i="32"/>
  <c r="F6" i="32"/>
  <c r="K24" i="18" l="1"/>
  <c r="G24" i="18"/>
  <c r="K23" i="18"/>
  <c r="B22" i="18"/>
  <c r="B24" i="18" s="1"/>
  <c r="B25" i="18" l="1"/>
</calcChain>
</file>

<file path=xl/connections.xml><?xml version="1.0" encoding="utf-8"?>
<connections xmlns="http://schemas.openxmlformats.org/spreadsheetml/2006/main">
  <connection id="1" keepAlive="1" name="ModelConnection_ExternalData_1" description="Data Model" type="5" refreshedVersion="8" minRefreshableVersion="5" saveData="1">
    <dbPr connection="Data Model Connection" command="Drivers Dim" commandType="3"/>
    <extLst>
      <ext xmlns:x15="http://schemas.microsoft.com/office/spreadsheetml/2010/11/main" uri="{DE250136-89BD-433C-8126-D09CA5730AF9}">
        <x15:connection id="" model="1"/>
      </ext>
    </extLst>
  </connection>
  <connection id="2" keepAlive="1" name="ModelConnection_ExternalData_2" description="Data Model" type="5" refreshedVersion="8" minRefreshableVersion="5" saveData="1">
    <dbPr connection="Data Model Connection" command="Fuel_Prices Dim" commandType="3"/>
    <extLst>
      <ext xmlns:x15="http://schemas.microsoft.com/office/spreadsheetml/2010/11/main" uri="{DE250136-89BD-433C-8126-D09CA5730AF9}">
        <x15:connection id="" model="1"/>
      </ext>
    </extLst>
  </connection>
  <connection id="3" keepAlive="1" name="ModelConnection_ExternalData_21" description="Data Model" type="5" refreshedVersion="8" minRefreshableVersion="5" saveData="1">
    <dbPr connection="Data Model Connection" command="Driver trip count Dim" commandType="3"/>
    <extLst>
      <ext xmlns:x15="http://schemas.microsoft.com/office/spreadsheetml/2010/11/main" uri="{DE250136-89BD-433C-8126-D09CA5730AF9}">
        <x15:connection id="" model="1"/>
      </ext>
    </extLst>
  </connection>
  <connection id="4" keepAlive="1" name="ModelConnection_ExternalData_3" description="Data Model" type="5" refreshedVersion="6" minRefreshableVersion="5" saveData="1">
    <dbPr connection="Data Model Connection" command="Metro_Ridership  2" commandType="3"/>
    <extLst>
      <ext xmlns:x15="http://schemas.microsoft.com/office/spreadsheetml/2010/11/main" uri="{DE250136-89BD-433C-8126-D09CA5730AF9}">
        <x15:connection id="" model="1"/>
      </ext>
    </extLst>
  </connection>
  <connection id="5" keepAlive="1" name="ModelConnection_ExternalData_31" description="Data Model" type="5" refreshedVersion="8" minRefreshableVersion="5" saveData="1">
    <dbPr connection="Data Model Connection" command="Total trips for each driver dim" commandType="3"/>
    <extLst>
      <ext xmlns:x15="http://schemas.microsoft.com/office/spreadsheetml/2010/11/main" uri="{DE250136-89BD-433C-8126-D09CA5730AF9}">
        <x15:connection id="" model="1"/>
      </ext>
    </extLst>
  </connection>
  <connection id="6" keepAlive="1" name="ModelConnection_ExternalData_4" description="Data Model" type="5" refreshedVersion="8" minRefreshableVersion="5" saveData="1">
    <dbPr connection="Data Model Connection" command="Trips Fact" commandType="3"/>
    <extLst>
      <ext xmlns:x15="http://schemas.microsoft.com/office/spreadsheetml/2010/11/main" uri="{DE250136-89BD-433C-8126-D09CA5730AF9}">
        <x15:connection id="" model="1"/>
      </ext>
    </extLst>
  </connection>
  <connection id="7" keepAlive="1" name="ModelConnection_ExternalData_5" description="Data Model" type="5" refreshedVersion="8" minRefreshableVersion="5" saveData="1">
    <dbPr connection="Data Model Connection" command="Customers Dim" commandType="3"/>
    <extLst>
      <ext xmlns:x15="http://schemas.microsoft.com/office/spreadsheetml/2010/11/main" uri="{DE250136-89BD-433C-8126-D09CA5730AF9}">
        <x15:connection id="" model="1"/>
      </ext>
    </extLst>
  </connection>
  <connection id="8" keepAlive="1" name="ModelConnection_ExternalData_51" description="Data Model" type="5" refreshedVersion="8" minRefreshableVersion="5" saveData="1">
    <dbPr connection="Data Model Connection" command="Date Dim" commandType="3"/>
    <extLst>
      <ext xmlns:x15="http://schemas.microsoft.com/office/spreadsheetml/2010/11/main" uri="{DE250136-89BD-433C-8126-D09CA5730AF9}">
        <x15:connection id="" model="1"/>
      </ext>
    </extLst>
  </connection>
  <connection id="9" keepAlive="1" name="ModelConnection_ExternalData_52" description="Data Model" type="5" refreshedVersion="8" minRefreshableVersion="5" saveData="1">
    <dbPr connection="Data Model Connection" command="Payment method Dim" commandType="3"/>
    <extLst>
      <ext xmlns:x15="http://schemas.microsoft.com/office/spreadsheetml/2010/11/main" uri="{DE250136-89BD-433C-8126-D09CA5730AF9}">
        <x15:connection id="" model="1"/>
      </ext>
    </extLst>
  </connection>
  <connection id="10" name="Query - Customers Dim" description="Connection to the 'Customers Dim' query in the workbook." type="100" refreshedVersion="8" minRefreshableVersion="5">
    <extLst>
      <ext xmlns:x15="http://schemas.microsoft.com/office/spreadsheetml/2010/11/main" uri="{DE250136-89BD-433C-8126-D09CA5730AF9}">
        <x15:connection id="4a502511-86b4-4d26-802d-f819a201d016">
          <x15:oledbPr connection="Provider=Microsoft.Mashup.OleDb.1;Data Source=$Workbook$;Location=&quot;Customers Dim&quot;;Extended Properties=&quot;&quot;">
            <x15:dbTables>
              <x15:dbTable name="Customers Dim"/>
            </x15:dbTables>
          </x15:oledbPr>
        </x15:connection>
      </ext>
    </extLst>
  </connection>
  <connection id="11" name="Query - Date Dim" description="Connection to the 'Date Dim' query in the workbook." type="100" refreshedVersion="8" minRefreshableVersion="5" background="1" saveData="1">
    <extLst>
      <ext xmlns:x15="http://schemas.microsoft.com/office/spreadsheetml/2010/11/main" uri="{DE250136-89BD-433C-8126-D09CA5730AF9}">
        <x15:connection id="0cf7d83d-06d0-4a32-b0fe-8f31954be40e">
          <x15:oledbPr connection="Provider=Microsoft.Mashup.OleDb.1;Data Source=$Workbook$;Location=&quot;Date Dim&quot;;Extended Properties=&quot;&quot;">
            <x15:dbTables>
              <x15:dbTable name="Date Dim"/>
            </x15:dbTables>
          </x15:oledbPr>
        </x15:connection>
      </ext>
    </extLst>
  </connection>
  <connection id="12" name="Query - Driver trip count Dim" description="Connection to the 'Driver trip count Dim' query in the workbook." type="100" refreshedVersion="8" minRefreshableVersion="5">
    <extLst>
      <ext xmlns:x15="http://schemas.microsoft.com/office/spreadsheetml/2010/11/main" uri="{DE250136-89BD-433C-8126-D09CA5730AF9}">
        <x15:connection id="54e22003-ecf1-47bc-9d94-0b3c56bcbe38">
          <x15:oledbPr connection="Provider=Microsoft.Mashup.OleDb.1;Data Source=$Workbook$;Location=&quot;Driver trip count Dim&quot;;Extended Properties=&quot;&quot;">
            <x15:dbTables>
              <x15:dbTable name="Driver trip count Dim"/>
            </x15:dbTables>
          </x15:oledbPr>
        </x15:connection>
      </ext>
    </extLst>
  </connection>
  <connection id="13" name="Query - Drivers Dim" description="Connection to the 'Drivers Dim' query in the workbook." type="100" refreshedVersion="8" minRefreshableVersion="5">
    <extLst>
      <ext xmlns:x15="http://schemas.microsoft.com/office/spreadsheetml/2010/11/main" uri="{DE250136-89BD-433C-8126-D09CA5730AF9}">
        <x15:connection id="8c0ff78c-de8f-447f-bb88-ebb206cce64e">
          <x15:oledbPr connection="Provider=Microsoft.Mashup.OleDb.1;Data Source=$Workbook$;Location=&quot;Drivers Dim&quot;;Extended Properties=&quot;&quot;">
            <x15:dbTables>
              <x15:dbTable name="Drivers Dim"/>
            </x15:dbTables>
          </x15:oledbPr>
        </x15:connection>
      </ext>
    </extLst>
  </connection>
  <connection id="14" name="Query - Fuel_Prices Dim" description="Connection to the 'Fuel_Prices Dim' query in the workbook." type="100" refreshedVersion="8" minRefreshableVersion="5">
    <extLst>
      <ext xmlns:x15="http://schemas.microsoft.com/office/spreadsheetml/2010/11/main" uri="{DE250136-89BD-433C-8126-D09CA5730AF9}">
        <x15:connection id="47a34e42-12e5-4527-9737-18f363fa8166"/>
      </ext>
    </extLst>
  </connection>
  <connection id="15" name="Query - Metro_Ridership (2)" description="Connection to the 'Metro_Ridership (2)' query in the workbook." type="100" refreshedVersion="8" minRefreshableVersion="5">
    <extLst>
      <ext xmlns:x15="http://schemas.microsoft.com/office/spreadsheetml/2010/11/main" uri="{DE250136-89BD-433C-8126-D09CA5730AF9}">
        <x15:connection id="bfd1fa49-06c1-4c06-a93e-95d91d249cc7">
          <x15:oledbPr connection="Provider=Microsoft.Mashup.OleDb.1;Data Source=$Workbook$;Location=&quot;Metro_Ridership (2)&quot;;Extended Properties=&quot;&quot;">
            <x15:dbTables>
              <x15:dbTable name="Metro_Ridership (2)"/>
            </x15:dbTables>
          </x15:oledbPr>
        </x15:connection>
      </ext>
    </extLst>
  </connection>
  <connection id="16" name="Query - Payment method Dim" description="Connection to the 'Payment method Dim' query in the workbook." type="100" refreshedVersion="8" minRefreshableVersion="5">
    <extLst>
      <ext xmlns:x15="http://schemas.microsoft.com/office/spreadsheetml/2010/11/main" uri="{DE250136-89BD-433C-8126-D09CA5730AF9}">
        <x15:connection id="9cd0b24a-1230-4fc6-bac2-516fe77ec0c8">
          <x15:oledbPr connection="Provider=Microsoft.Mashup.OleDb.1;Data Source=$Workbook$;Location=&quot;Payment method Dim&quot;;Extended Properties=&quot;&quot;">
            <x15:dbTables>
              <x15:dbTable name="Payment method Dim"/>
            </x15:dbTables>
          </x15:oledbPr>
        </x15:connection>
      </ext>
    </extLst>
  </connection>
  <connection id="17" name="Query - Total trips for each driver dim" description="Connection to the 'Total trips for each driver dim' query in the workbook." type="100" refreshedVersion="8" minRefreshableVersion="5">
    <extLst>
      <ext xmlns:x15="http://schemas.microsoft.com/office/spreadsheetml/2010/11/main" uri="{DE250136-89BD-433C-8126-D09CA5730AF9}">
        <x15:connection id="f765b24a-9113-48e6-a684-208be77b0299">
          <x15:oledbPr connection="Provider=Microsoft.Mashup.OleDb.1;Data Source=$Workbook$;Location=&quot;Total trips for each driver dim&quot;;Extended Properties=&quot;&quot;">
            <x15:dbTables>
              <x15:dbTable name="Total trips for each driver dim"/>
            </x15:dbTables>
          </x15:oledbPr>
        </x15:connection>
      </ext>
    </extLst>
  </connection>
  <connection id="18" name="Query - Trips Fact" description="Connection to the 'Trips Fact' query in the workbook." type="100" refreshedVersion="8" minRefreshableVersion="5">
    <extLst>
      <ext xmlns:x15="http://schemas.microsoft.com/office/spreadsheetml/2010/11/main" uri="{DE250136-89BD-433C-8126-D09CA5730AF9}">
        <x15:connection id="ce409034-560c-4add-8d1e-a5b0d5c8ed8e"/>
      </ext>
    </extLst>
  </connection>
  <connection id="19"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<sst xmlns="http://schemas.openxmlformats.org/spreadsheetml/2006/main" count="59465" uniqueCount="1519">
  <si>
    <t>trip_id</t>
  </si>
  <si>
    <t>customer_id</t>
  </si>
  <si>
    <t>driver_id</t>
  </si>
  <si>
    <t>start_location</t>
  </si>
  <si>
    <t>end_location</t>
  </si>
  <si>
    <t>distance_km</t>
  </si>
  <si>
    <t>duration_min</t>
  </si>
  <si>
    <t>fare_EGP</t>
  </si>
  <si>
    <t>payment_method</t>
  </si>
  <si>
    <t>date_time</t>
  </si>
  <si>
    <t>New Cairo</t>
  </si>
  <si>
    <t>Maadi</t>
  </si>
  <si>
    <t>Card</t>
  </si>
  <si>
    <t>Zamalek</t>
  </si>
  <si>
    <t>Wallet</t>
  </si>
  <si>
    <t>6th October</t>
  </si>
  <si>
    <t>Cash</t>
  </si>
  <si>
    <t>Nasr City</t>
  </si>
  <si>
    <t>Heliopolis</t>
  </si>
  <si>
    <t>Downtown</t>
  </si>
  <si>
    <t>name</t>
  </si>
  <si>
    <t>age</t>
  </si>
  <si>
    <t>gender</t>
  </si>
  <si>
    <t>city_area</t>
  </si>
  <si>
    <t>signup_date</t>
  </si>
  <si>
    <t>Customer_1</t>
  </si>
  <si>
    <t>Female</t>
  </si>
  <si>
    <t>Customer_2</t>
  </si>
  <si>
    <t>Customer_3</t>
  </si>
  <si>
    <t>Male</t>
  </si>
  <si>
    <t>Customer_4</t>
  </si>
  <si>
    <t>Customer_5</t>
  </si>
  <si>
    <t>Customer_6</t>
  </si>
  <si>
    <t>Customer_7</t>
  </si>
  <si>
    <t>Customer_8</t>
  </si>
  <si>
    <t>Customer_9</t>
  </si>
  <si>
    <t>Customer_10</t>
  </si>
  <si>
    <t>Customer_11</t>
  </si>
  <si>
    <t>Customer_12</t>
  </si>
  <si>
    <t>Customer_13</t>
  </si>
  <si>
    <t>Customer_14</t>
  </si>
  <si>
    <t>Customer_15</t>
  </si>
  <si>
    <t>Customer_16</t>
  </si>
  <si>
    <t>Customer_17</t>
  </si>
  <si>
    <t>Customer_18</t>
  </si>
  <si>
    <t>Customer_19</t>
  </si>
  <si>
    <t>Customer_20</t>
  </si>
  <si>
    <t>Customer_21</t>
  </si>
  <si>
    <t>Customer_22</t>
  </si>
  <si>
    <t>Customer_23</t>
  </si>
  <si>
    <t>Customer_24</t>
  </si>
  <si>
    <t>Customer_25</t>
  </si>
  <si>
    <t>Customer_26</t>
  </si>
  <si>
    <t>Customer_27</t>
  </si>
  <si>
    <t>Customer_28</t>
  </si>
  <si>
    <t>Customer_29</t>
  </si>
  <si>
    <t>Customer_30</t>
  </si>
  <si>
    <t>Customer_31</t>
  </si>
  <si>
    <t>Customer_32</t>
  </si>
  <si>
    <t>Customer_33</t>
  </si>
  <si>
    <t>Customer_34</t>
  </si>
  <si>
    <t>Customer_35</t>
  </si>
  <si>
    <t>Customer_36</t>
  </si>
  <si>
    <t>Customer_37</t>
  </si>
  <si>
    <t>Customer_38</t>
  </si>
  <si>
    <t>Customer_39</t>
  </si>
  <si>
    <t>Customer_40</t>
  </si>
  <si>
    <t>Customer_41</t>
  </si>
  <si>
    <t>Customer_42</t>
  </si>
  <si>
    <t>Customer_43</t>
  </si>
  <si>
    <t>Customer_44</t>
  </si>
  <si>
    <t>Customer_45</t>
  </si>
  <si>
    <t>Customer_46</t>
  </si>
  <si>
    <t>Customer_47</t>
  </si>
  <si>
    <t>Customer_48</t>
  </si>
  <si>
    <t>Customer_49</t>
  </si>
  <si>
    <t>Customer_50</t>
  </si>
  <si>
    <t>Customer_51</t>
  </si>
  <si>
    <t>Customer_52</t>
  </si>
  <si>
    <t>Customer_53</t>
  </si>
  <si>
    <t>Customer_54</t>
  </si>
  <si>
    <t>Customer_55</t>
  </si>
  <si>
    <t>Customer_56</t>
  </si>
  <si>
    <t>Customer_57</t>
  </si>
  <si>
    <t>Customer_58</t>
  </si>
  <si>
    <t>Customer_59</t>
  </si>
  <si>
    <t>Customer_60</t>
  </si>
  <si>
    <t>Customer_61</t>
  </si>
  <si>
    <t>Customer_62</t>
  </si>
  <si>
    <t>Customer_63</t>
  </si>
  <si>
    <t>Customer_64</t>
  </si>
  <si>
    <t>Customer_65</t>
  </si>
  <si>
    <t>Customer_66</t>
  </si>
  <si>
    <t>Customer_67</t>
  </si>
  <si>
    <t>Customer_68</t>
  </si>
  <si>
    <t>Customer_69</t>
  </si>
  <si>
    <t>Customer_70</t>
  </si>
  <si>
    <t>Customer_71</t>
  </si>
  <si>
    <t>Customer_72</t>
  </si>
  <si>
    <t>Customer_73</t>
  </si>
  <si>
    <t>Customer_74</t>
  </si>
  <si>
    <t>Customer_75</t>
  </si>
  <si>
    <t>Customer_76</t>
  </si>
  <si>
    <t>Customer_77</t>
  </si>
  <si>
    <t>Customer_78</t>
  </si>
  <si>
    <t>Customer_79</t>
  </si>
  <si>
    <t>Customer_80</t>
  </si>
  <si>
    <t>Customer_81</t>
  </si>
  <si>
    <t>Customer_82</t>
  </si>
  <si>
    <t>Customer_83</t>
  </si>
  <si>
    <t>Customer_84</t>
  </si>
  <si>
    <t>Customer_85</t>
  </si>
  <si>
    <t>Customer_86</t>
  </si>
  <si>
    <t>Customer_87</t>
  </si>
  <si>
    <t>Customer_88</t>
  </si>
  <si>
    <t>Customer_89</t>
  </si>
  <si>
    <t>Customer_90</t>
  </si>
  <si>
    <t>Customer_91</t>
  </si>
  <si>
    <t>Customer_92</t>
  </si>
  <si>
    <t>Customer_93</t>
  </si>
  <si>
    <t>Customer_94</t>
  </si>
  <si>
    <t>Customer_95</t>
  </si>
  <si>
    <t>Customer_96</t>
  </si>
  <si>
    <t>Customer_97</t>
  </si>
  <si>
    <t>Customer_98</t>
  </si>
  <si>
    <t>Customer_99</t>
  </si>
  <si>
    <t>Customer_100</t>
  </si>
  <si>
    <t>Customer_101</t>
  </si>
  <si>
    <t>Customer_102</t>
  </si>
  <si>
    <t>Customer_103</t>
  </si>
  <si>
    <t>Customer_104</t>
  </si>
  <si>
    <t>Customer_105</t>
  </si>
  <si>
    <t>Customer_106</t>
  </si>
  <si>
    <t>Customer_107</t>
  </si>
  <si>
    <t>Customer_108</t>
  </si>
  <si>
    <t>Customer_109</t>
  </si>
  <si>
    <t>Customer_110</t>
  </si>
  <si>
    <t>Customer_111</t>
  </si>
  <si>
    <t>Customer_112</t>
  </si>
  <si>
    <t>Customer_113</t>
  </si>
  <si>
    <t>Customer_114</t>
  </si>
  <si>
    <t>Customer_115</t>
  </si>
  <si>
    <t>Customer_116</t>
  </si>
  <si>
    <t>Customer_117</t>
  </si>
  <si>
    <t>Customer_118</t>
  </si>
  <si>
    <t>Customer_119</t>
  </si>
  <si>
    <t>Customer_120</t>
  </si>
  <si>
    <t>Customer_121</t>
  </si>
  <si>
    <t>Customer_122</t>
  </si>
  <si>
    <t>Customer_123</t>
  </si>
  <si>
    <t>Customer_124</t>
  </si>
  <si>
    <t>Customer_125</t>
  </si>
  <si>
    <t>Customer_126</t>
  </si>
  <si>
    <t>Customer_127</t>
  </si>
  <si>
    <t>Customer_128</t>
  </si>
  <si>
    <t>Customer_129</t>
  </si>
  <si>
    <t>Customer_130</t>
  </si>
  <si>
    <t>Customer_131</t>
  </si>
  <si>
    <t>Customer_132</t>
  </si>
  <si>
    <t>Customer_133</t>
  </si>
  <si>
    <t>Customer_134</t>
  </si>
  <si>
    <t>Customer_135</t>
  </si>
  <si>
    <t>Customer_136</t>
  </si>
  <si>
    <t>Customer_137</t>
  </si>
  <si>
    <t>Customer_138</t>
  </si>
  <si>
    <t>Customer_139</t>
  </si>
  <si>
    <t>Customer_140</t>
  </si>
  <si>
    <t>Customer_141</t>
  </si>
  <si>
    <t>Customer_142</t>
  </si>
  <si>
    <t>Customer_143</t>
  </si>
  <si>
    <t>Customer_144</t>
  </si>
  <si>
    <t>Customer_145</t>
  </si>
  <si>
    <t>Customer_146</t>
  </si>
  <si>
    <t>Customer_147</t>
  </si>
  <si>
    <t>Customer_148</t>
  </si>
  <si>
    <t>Customer_149</t>
  </si>
  <si>
    <t>Customer_150</t>
  </si>
  <si>
    <t>Customer_151</t>
  </si>
  <si>
    <t>Customer_152</t>
  </si>
  <si>
    <t>Customer_153</t>
  </si>
  <si>
    <t>Customer_154</t>
  </si>
  <si>
    <t>Customer_155</t>
  </si>
  <si>
    <t>Customer_156</t>
  </si>
  <si>
    <t>Customer_157</t>
  </si>
  <si>
    <t>Customer_158</t>
  </si>
  <si>
    <t>Customer_159</t>
  </si>
  <si>
    <t>Customer_160</t>
  </si>
  <si>
    <t>Customer_161</t>
  </si>
  <si>
    <t>Customer_162</t>
  </si>
  <si>
    <t>Customer_163</t>
  </si>
  <si>
    <t>Customer_164</t>
  </si>
  <si>
    <t>Customer_165</t>
  </si>
  <si>
    <t>Customer_166</t>
  </si>
  <si>
    <t>Customer_167</t>
  </si>
  <si>
    <t>Customer_168</t>
  </si>
  <si>
    <t>Customer_169</t>
  </si>
  <si>
    <t>Customer_170</t>
  </si>
  <si>
    <t>Customer_171</t>
  </si>
  <si>
    <t>Customer_172</t>
  </si>
  <si>
    <t>Customer_173</t>
  </si>
  <si>
    <t>Customer_174</t>
  </si>
  <si>
    <t>Customer_175</t>
  </si>
  <si>
    <t>Customer_176</t>
  </si>
  <si>
    <t>Customer_177</t>
  </si>
  <si>
    <t>Customer_178</t>
  </si>
  <si>
    <t>Customer_179</t>
  </si>
  <si>
    <t>Customer_180</t>
  </si>
  <si>
    <t>Customer_181</t>
  </si>
  <si>
    <t>Customer_182</t>
  </si>
  <si>
    <t>Customer_183</t>
  </si>
  <si>
    <t>Customer_184</t>
  </si>
  <si>
    <t>Customer_185</t>
  </si>
  <si>
    <t>Customer_186</t>
  </si>
  <si>
    <t>Customer_187</t>
  </si>
  <si>
    <t>Customer_188</t>
  </si>
  <si>
    <t>Customer_189</t>
  </si>
  <si>
    <t>Customer_190</t>
  </si>
  <si>
    <t>Customer_191</t>
  </si>
  <si>
    <t>Customer_192</t>
  </si>
  <si>
    <t>Customer_193</t>
  </si>
  <si>
    <t>Customer_194</t>
  </si>
  <si>
    <t>Customer_195</t>
  </si>
  <si>
    <t>Customer_196</t>
  </si>
  <si>
    <t>Customer_197</t>
  </si>
  <si>
    <t>Customer_198</t>
  </si>
  <si>
    <t>Customer_199</t>
  </si>
  <si>
    <t>Customer_200</t>
  </si>
  <si>
    <t>car_model</t>
  </si>
  <si>
    <t>car_year</t>
  </si>
  <si>
    <t>rating</t>
  </si>
  <si>
    <t>join_date</t>
  </si>
  <si>
    <t>Driver_1</t>
  </si>
  <si>
    <t>Toyota</t>
  </si>
  <si>
    <t>Driver_2</t>
  </si>
  <si>
    <t>Hyundai</t>
  </si>
  <si>
    <t>Driver_3</t>
  </si>
  <si>
    <t>Chevrolet</t>
  </si>
  <si>
    <t>Driver_4</t>
  </si>
  <si>
    <t>Driver_5</t>
  </si>
  <si>
    <t>Driver_6</t>
  </si>
  <si>
    <t>Driver_7</t>
  </si>
  <si>
    <t>Kia</t>
  </si>
  <si>
    <t>Driver_8</t>
  </si>
  <si>
    <t>Nissan</t>
  </si>
  <si>
    <t>Driver_9</t>
  </si>
  <si>
    <t>Driver_10</t>
  </si>
  <si>
    <t>Driver_11</t>
  </si>
  <si>
    <t>Driver_12</t>
  </si>
  <si>
    <t>Driver_13</t>
  </si>
  <si>
    <t>Driver_14</t>
  </si>
  <si>
    <t>Driver_15</t>
  </si>
  <si>
    <t>Driver_16</t>
  </si>
  <si>
    <t>Driver_17</t>
  </si>
  <si>
    <t>Driver_18</t>
  </si>
  <si>
    <t>Driver_19</t>
  </si>
  <si>
    <t>Driver_20</t>
  </si>
  <si>
    <t>Driver_21</t>
  </si>
  <si>
    <t>Driver_22</t>
  </si>
  <si>
    <t>Driver_23</t>
  </si>
  <si>
    <t>Driver_24</t>
  </si>
  <si>
    <t>Driver_25</t>
  </si>
  <si>
    <t>Driver_26</t>
  </si>
  <si>
    <t>Driver_27</t>
  </si>
  <si>
    <t>Driver_28</t>
  </si>
  <si>
    <t>Driver_29</t>
  </si>
  <si>
    <t>Driver_30</t>
  </si>
  <si>
    <t>Driver_31</t>
  </si>
  <si>
    <t>Driver_32</t>
  </si>
  <si>
    <t>Driver_33</t>
  </si>
  <si>
    <t>Driver_34</t>
  </si>
  <si>
    <t>Driver_35</t>
  </si>
  <si>
    <t>Driver_36</t>
  </si>
  <si>
    <t>Driver_37</t>
  </si>
  <si>
    <t>Driver_38</t>
  </si>
  <si>
    <t>Driver_39</t>
  </si>
  <si>
    <t>Driver_40</t>
  </si>
  <si>
    <t>Driver_41</t>
  </si>
  <si>
    <t>Driver_42</t>
  </si>
  <si>
    <t>Driver_43</t>
  </si>
  <si>
    <t>Driver_44</t>
  </si>
  <si>
    <t>Driver_45</t>
  </si>
  <si>
    <t>Driver_46</t>
  </si>
  <si>
    <t>Driver_47</t>
  </si>
  <si>
    <t>Driver_48</t>
  </si>
  <si>
    <t>Driver_49</t>
  </si>
  <si>
    <t>Driver_50</t>
  </si>
  <si>
    <t>Driver_51</t>
  </si>
  <si>
    <t>Driver_52</t>
  </si>
  <si>
    <t>Driver_53</t>
  </si>
  <si>
    <t>Driver_54</t>
  </si>
  <si>
    <t>Driver_55</t>
  </si>
  <si>
    <t>Driver_56</t>
  </si>
  <si>
    <t>Driver_57</t>
  </si>
  <si>
    <t>Driver_58</t>
  </si>
  <si>
    <t>Driver_59</t>
  </si>
  <si>
    <t>Driver_60</t>
  </si>
  <si>
    <t>Driver_61</t>
  </si>
  <si>
    <t>Driver_62</t>
  </si>
  <si>
    <t>Driver_63</t>
  </si>
  <si>
    <t>Driver_64</t>
  </si>
  <si>
    <t>Driver_65</t>
  </si>
  <si>
    <t>Driver_66</t>
  </si>
  <si>
    <t>Driver_67</t>
  </si>
  <si>
    <t>Driver_68</t>
  </si>
  <si>
    <t>Driver_69</t>
  </si>
  <si>
    <t>Driver_70</t>
  </si>
  <si>
    <t>Driver_71</t>
  </si>
  <si>
    <t>Driver_72</t>
  </si>
  <si>
    <t>Driver_73</t>
  </si>
  <si>
    <t>Driver_74</t>
  </si>
  <si>
    <t>Driver_75</t>
  </si>
  <si>
    <t>Driver_76</t>
  </si>
  <si>
    <t>Driver_77</t>
  </si>
  <si>
    <t>Driver_78</t>
  </si>
  <si>
    <t>Driver_79</t>
  </si>
  <si>
    <t>Driver_80</t>
  </si>
  <si>
    <t>Driver_81</t>
  </si>
  <si>
    <t>Driver_82</t>
  </si>
  <si>
    <t>Driver_83</t>
  </si>
  <si>
    <t>Driver_84</t>
  </si>
  <si>
    <t>Driver_85</t>
  </si>
  <si>
    <t>Driver_86</t>
  </si>
  <si>
    <t>Driver_87</t>
  </si>
  <si>
    <t>Driver_88</t>
  </si>
  <si>
    <t>Driver_89</t>
  </si>
  <si>
    <t>Driver_90</t>
  </si>
  <si>
    <t>Driver_91</t>
  </si>
  <si>
    <t>Driver_92</t>
  </si>
  <si>
    <t>Driver_93</t>
  </si>
  <si>
    <t>Driver_94</t>
  </si>
  <si>
    <t>Driver_95</t>
  </si>
  <si>
    <t>Driver_96</t>
  </si>
  <si>
    <t>Driver_97</t>
  </si>
  <si>
    <t>Driver_98</t>
  </si>
  <si>
    <t>Driver_99</t>
  </si>
  <si>
    <t>Driver_100</t>
  </si>
  <si>
    <t>station</t>
  </si>
  <si>
    <t>date</t>
  </si>
  <si>
    <t>passengers</t>
  </si>
  <si>
    <t>Sadat</t>
  </si>
  <si>
    <t>Ramses</t>
  </si>
  <si>
    <t>Helwan</t>
  </si>
  <si>
    <t>Giza</t>
  </si>
  <si>
    <t>Cairo Univ</t>
  </si>
  <si>
    <t>Abbasiya</t>
  </si>
  <si>
    <t>month</t>
  </si>
  <si>
    <t>octane92_price</t>
  </si>
  <si>
    <t>octane95_price</t>
  </si>
  <si>
    <t>diesel_price</t>
  </si>
  <si>
    <t>Month Name</t>
  </si>
  <si>
    <t>Year</t>
  </si>
  <si>
    <t>1</t>
  </si>
  <si>
    <t>2010</t>
  </si>
  <si>
    <t>May</t>
  </si>
  <si>
    <t>2021</t>
  </si>
  <si>
    <t>2</t>
  </si>
  <si>
    <t>2011</t>
  </si>
  <si>
    <t>November</t>
  </si>
  <si>
    <t>2020</t>
  </si>
  <si>
    <t>3</t>
  </si>
  <si>
    <t>2017</t>
  </si>
  <si>
    <t>4</t>
  </si>
  <si>
    <t>September</t>
  </si>
  <si>
    <t>2018</t>
  </si>
  <si>
    <t>5</t>
  </si>
  <si>
    <t>2012</t>
  </si>
  <si>
    <t>6</t>
  </si>
  <si>
    <t>January</t>
  </si>
  <si>
    <t>2023</t>
  </si>
  <si>
    <t>7</t>
  </si>
  <si>
    <t>2014</t>
  </si>
  <si>
    <t>8</t>
  </si>
  <si>
    <t>2013</t>
  </si>
  <si>
    <t>July</t>
  </si>
  <si>
    <t>9</t>
  </si>
  <si>
    <t>2022</t>
  </si>
  <si>
    <t>October</t>
  </si>
  <si>
    <t>10</t>
  </si>
  <si>
    <t>2016</t>
  </si>
  <si>
    <t>February</t>
  </si>
  <si>
    <t>11</t>
  </si>
  <si>
    <t>April</t>
  </si>
  <si>
    <t>12</t>
  </si>
  <si>
    <t>13</t>
  </si>
  <si>
    <t>August</t>
  </si>
  <si>
    <t>14</t>
  </si>
  <si>
    <t>December</t>
  </si>
  <si>
    <t>2019</t>
  </si>
  <si>
    <t>15</t>
  </si>
  <si>
    <t>2015</t>
  </si>
  <si>
    <t>16</t>
  </si>
  <si>
    <t>17</t>
  </si>
  <si>
    <t>18</t>
  </si>
  <si>
    <t>19</t>
  </si>
  <si>
    <t>20</t>
  </si>
  <si>
    <t>June</t>
  </si>
  <si>
    <t>21</t>
  </si>
  <si>
    <t>22</t>
  </si>
  <si>
    <t>23</t>
  </si>
  <si>
    <t>24</t>
  </si>
  <si>
    <t>25</t>
  </si>
  <si>
    <t>26</t>
  </si>
  <si>
    <t>27</t>
  </si>
  <si>
    <t>28</t>
  </si>
  <si>
    <t>29</t>
  </si>
  <si>
    <t>March</t>
  </si>
  <si>
    <t>30</t>
  </si>
  <si>
    <t>2024</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</si>
  <si>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</si>
  <si>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</si>
  <si>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</si>
  <si>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</si>
  <si>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</si>
  <si>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</si>
  <si>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</si>
  <si>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</si>
  <si>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</si>
  <si>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</si>
  <si>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</si>
  <si>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</si>
  <si>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</si>
  <si>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</si>
  <si>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</si>
  <si>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</si>
  <si>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</si>
  <si>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</si>
  <si>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</si>
  <si>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</si>
  <si>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</si>
  <si>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</si>
  <si>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</si>
  <si>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</si>
  <si>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</si>
  <si>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</si>
  <si>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</si>
  <si>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</si>
  <si>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</si>
  <si>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</si>
  <si>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</si>
  <si>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</si>
  <si>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</si>
  <si>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</si>
  <si>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</si>
  <si>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</si>
  <si>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</si>
  <si>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</si>
  <si>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</si>
  <si>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</si>
  <si>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</si>
  <si>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</si>
  <si>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</si>
  <si>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</si>
  <si>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</si>
  <si>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</si>
  <si>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</si>
  <si>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</si>
  <si>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</si>
  <si>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</si>
  <si>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</si>
  <si>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</si>
  <si>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</si>
  <si>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</si>
  <si>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</si>
  <si>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</si>
  <si>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</si>
  <si>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</si>
  <si>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</si>
  <si>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</si>
  <si>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</si>
  <si>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</si>
  <si>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</si>
  <si>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</si>
  <si>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</si>
  <si>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</si>
  <si>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</si>
  <si>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</si>
  <si>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</si>
  <si>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</si>
  <si>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Day Name</t>
  </si>
  <si>
    <t>Day type</t>
  </si>
  <si>
    <t>Location</t>
  </si>
  <si>
    <t>Monday</t>
  </si>
  <si>
    <t>Weekday</t>
  </si>
  <si>
    <t>DownTown</t>
  </si>
  <si>
    <t>Tuesday</t>
  </si>
  <si>
    <t>Wednesday</t>
  </si>
  <si>
    <t>Thursday</t>
  </si>
  <si>
    <t>Sunday</t>
  </si>
  <si>
    <t>Saturday</t>
  </si>
  <si>
    <t>Weekend</t>
  </si>
  <si>
    <t>Friday</t>
  </si>
  <si>
    <t>Quarter</t>
  </si>
  <si>
    <t>Hour</t>
  </si>
  <si>
    <t>Minute</t>
  </si>
  <si>
    <t>Day Type</t>
  </si>
  <si>
    <t>103</t>
  </si>
  <si>
    <t>108</t>
  </si>
  <si>
    <t>110</t>
  </si>
  <si>
    <t>124</t>
  </si>
  <si>
    <t>162</t>
  </si>
  <si>
    <t>127</t>
  </si>
  <si>
    <t>151</t>
  </si>
  <si>
    <t>136</t>
  </si>
  <si>
    <t>175</t>
  </si>
  <si>
    <t>139</t>
  </si>
  <si>
    <t>146</t>
  </si>
  <si>
    <t>171</t>
  </si>
  <si>
    <t>183</t>
  </si>
  <si>
    <t>121</t>
  </si>
  <si>
    <t>187</t>
  </si>
  <si>
    <t>116</t>
  </si>
  <si>
    <t>188</t>
  </si>
  <si>
    <t>206</t>
  </si>
  <si>
    <t>186</t>
  </si>
  <si>
    <t>219</t>
  </si>
  <si>
    <t>223</t>
  </si>
  <si>
    <t>129</t>
  </si>
  <si>
    <t>244</t>
  </si>
  <si>
    <t>144</t>
  </si>
  <si>
    <t>245</t>
  </si>
  <si>
    <t>265</t>
  </si>
  <si>
    <t>284</t>
  </si>
  <si>
    <t>323</t>
  </si>
  <si>
    <t>335</t>
  </si>
  <si>
    <t>176</t>
  </si>
  <si>
    <t>342</t>
  </si>
  <si>
    <t>109</t>
  </si>
  <si>
    <t>350</t>
  </si>
  <si>
    <t>356</t>
  </si>
  <si>
    <t>357</t>
  </si>
  <si>
    <t>147</t>
  </si>
  <si>
    <t>404</t>
  </si>
  <si>
    <t>137</t>
  </si>
  <si>
    <t>413</t>
  </si>
  <si>
    <t>152</t>
  </si>
  <si>
    <t>415</t>
  </si>
  <si>
    <t>427</t>
  </si>
  <si>
    <t>441</t>
  </si>
  <si>
    <t>451</t>
  </si>
  <si>
    <t>476</t>
  </si>
  <si>
    <t>481</t>
  </si>
  <si>
    <t>487</t>
  </si>
  <si>
    <t>140</t>
  </si>
  <si>
    <t>506</t>
  </si>
  <si>
    <t>510</t>
  </si>
  <si>
    <t>520</t>
  </si>
  <si>
    <t>551</t>
  </si>
  <si>
    <t>557</t>
  </si>
  <si>
    <t>101</t>
  </si>
  <si>
    <t>582</t>
  </si>
  <si>
    <t>135</t>
  </si>
  <si>
    <t>606</t>
  </si>
  <si>
    <t>662</t>
  </si>
  <si>
    <t>145</t>
  </si>
  <si>
    <t>680</t>
  </si>
  <si>
    <t>715</t>
  </si>
  <si>
    <t>113</t>
  </si>
  <si>
    <t>746</t>
  </si>
  <si>
    <t>760</t>
  </si>
  <si>
    <t>164</t>
  </si>
  <si>
    <t>765</t>
  </si>
  <si>
    <t>178</t>
  </si>
  <si>
    <t>780</t>
  </si>
  <si>
    <t>115</t>
  </si>
  <si>
    <t>810</t>
  </si>
  <si>
    <t>829</t>
  </si>
  <si>
    <t>838</t>
  </si>
  <si>
    <t>866</t>
  </si>
  <si>
    <t>879</t>
  </si>
  <si>
    <t>133</t>
  </si>
  <si>
    <t>883</t>
  </si>
  <si>
    <t>184</t>
  </si>
  <si>
    <t>896</t>
  </si>
  <si>
    <t>111</t>
  </si>
  <si>
    <t>904</t>
  </si>
  <si>
    <t>132</t>
  </si>
  <si>
    <t>916</t>
  </si>
  <si>
    <t>920</t>
  </si>
  <si>
    <t>943</t>
  </si>
  <si>
    <t>945</t>
  </si>
  <si>
    <t>960</t>
  </si>
  <si>
    <t>965</t>
  </si>
  <si>
    <t>180</t>
  </si>
  <si>
    <t>104</t>
  </si>
  <si>
    <t>131</t>
  </si>
  <si>
    <t>161</t>
  </si>
  <si>
    <t>190</t>
  </si>
  <si>
    <t>134</t>
  </si>
  <si>
    <t>106</t>
  </si>
  <si>
    <t>117</t>
  </si>
  <si>
    <t>123</t>
  </si>
  <si>
    <t>120</t>
  </si>
  <si>
    <t>128</t>
  </si>
  <si>
    <t>130</t>
  </si>
  <si>
    <t>172</t>
  </si>
  <si>
    <t>154</t>
  </si>
  <si>
    <t>157</t>
  </si>
  <si>
    <t>166</t>
  </si>
  <si>
    <t>170</t>
  </si>
  <si>
    <t>191</t>
  </si>
  <si>
    <t>200</t>
  </si>
  <si>
    <t>192</t>
  </si>
  <si>
    <t>155</t>
  </si>
  <si>
    <t>193</t>
  </si>
  <si>
    <t>202</t>
  </si>
  <si>
    <t>205</t>
  </si>
  <si>
    <t>207</t>
  </si>
  <si>
    <t>210</t>
  </si>
  <si>
    <t>224</t>
  </si>
  <si>
    <t>225</t>
  </si>
  <si>
    <t>126</t>
  </si>
  <si>
    <t>226</t>
  </si>
  <si>
    <t>227</t>
  </si>
  <si>
    <t>232</t>
  </si>
  <si>
    <t>237</t>
  </si>
  <si>
    <t>239</t>
  </si>
  <si>
    <t>240</t>
  </si>
  <si>
    <t>246</t>
  </si>
  <si>
    <t>271</t>
  </si>
  <si>
    <t>272</t>
  </si>
  <si>
    <t>279</t>
  </si>
  <si>
    <t>112</t>
  </si>
  <si>
    <t>287</t>
  </si>
  <si>
    <t>292</t>
  </si>
  <si>
    <t>296</t>
  </si>
  <si>
    <t>298</t>
  </si>
  <si>
    <t>302</t>
  </si>
  <si>
    <t>303</t>
  </si>
  <si>
    <t>316</t>
  </si>
  <si>
    <t>194</t>
  </si>
  <si>
    <t>321</t>
  </si>
  <si>
    <t>325</t>
  </si>
  <si>
    <t>327</t>
  </si>
  <si>
    <t>148</t>
  </si>
  <si>
    <t>328</t>
  </si>
  <si>
    <t>354</t>
  </si>
  <si>
    <t>197</t>
  </si>
  <si>
    <t>360</t>
  </si>
  <si>
    <t>362</t>
  </si>
  <si>
    <t>368</t>
  </si>
  <si>
    <t>371</t>
  </si>
  <si>
    <t>374</t>
  </si>
  <si>
    <t>181</t>
  </si>
  <si>
    <t>380</t>
  </si>
  <si>
    <t>160</t>
  </si>
  <si>
    <t>383</t>
  </si>
  <si>
    <t>386</t>
  </si>
  <si>
    <t>387</t>
  </si>
  <si>
    <t>389</t>
  </si>
  <si>
    <t>397</t>
  </si>
  <si>
    <t>408</t>
  </si>
  <si>
    <t>409</t>
  </si>
  <si>
    <t>410</t>
  </si>
  <si>
    <t>416</t>
  </si>
  <si>
    <t>417</t>
  </si>
  <si>
    <t>418</t>
  </si>
  <si>
    <t>421</t>
  </si>
  <si>
    <t>425</t>
  </si>
  <si>
    <t>431</t>
  </si>
  <si>
    <t>439</t>
  </si>
  <si>
    <t>150</t>
  </si>
  <si>
    <t>443</t>
  </si>
  <si>
    <t>453</t>
  </si>
  <si>
    <t>454</t>
  </si>
  <si>
    <t>455</t>
  </si>
  <si>
    <t>459</t>
  </si>
  <si>
    <t>461</t>
  </si>
  <si>
    <t>472</t>
  </si>
  <si>
    <t>158</t>
  </si>
  <si>
    <t>474</t>
  </si>
  <si>
    <t>477</t>
  </si>
  <si>
    <t>484</t>
  </si>
  <si>
    <t>486</t>
  </si>
  <si>
    <t>522</t>
  </si>
  <si>
    <t>525</t>
  </si>
  <si>
    <t>527</t>
  </si>
  <si>
    <t>528</t>
  </si>
  <si>
    <t>534</t>
  </si>
  <si>
    <t>540</t>
  </si>
  <si>
    <t>542</t>
  </si>
  <si>
    <t>548</t>
  </si>
  <si>
    <t>553</t>
  </si>
  <si>
    <t>554</t>
  </si>
  <si>
    <t>189</t>
  </si>
  <si>
    <t>558</t>
  </si>
  <si>
    <t>569</t>
  </si>
  <si>
    <t>572</t>
  </si>
  <si>
    <t>578</t>
  </si>
  <si>
    <t>591</t>
  </si>
  <si>
    <t>594</t>
  </si>
  <si>
    <t>614</t>
  </si>
  <si>
    <t>617</t>
  </si>
  <si>
    <t>619</t>
  </si>
  <si>
    <t>642</t>
  </si>
  <si>
    <t>646</t>
  </si>
  <si>
    <t>647</t>
  </si>
  <si>
    <t>648</t>
  </si>
  <si>
    <t>649</t>
  </si>
  <si>
    <t>651</t>
  </si>
  <si>
    <t>167</t>
  </si>
  <si>
    <t>653</t>
  </si>
  <si>
    <t>122</t>
  </si>
  <si>
    <t>658</t>
  </si>
  <si>
    <t>659</t>
  </si>
  <si>
    <t>669</t>
  </si>
  <si>
    <t>671</t>
  </si>
  <si>
    <t>677</t>
  </si>
  <si>
    <t>681</t>
  </si>
  <si>
    <t>682</t>
  </si>
  <si>
    <t>684</t>
  </si>
  <si>
    <t>687</t>
  </si>
  <si>
    <t>688</t>
  </si>
  <si>
    <t>159</t>
  </si>
  <si>
    <t>693</t>
  </si>
  <si>
    <t>702</t>
  </si>
  <si>
    <t>719</t>
  </si>
  <si>
    <t>725</t>
  </si>
  <si>
    <t>726</t>
  </si>
  <si>
    <t>173</t>
  </si>
  <si>
    <t>727</t>
  </si>
  <si>
    <t>729</t>
  </si>
  <si>
    <t>149</t>
  </si>
  <si>
    <t>730</t>
  </si>
  <si>
    <t>732</t>
  </si>
  <si>
    <t>735</t>
  </si>
  <si>
    <t>185</t>
  </si>
  <si>
    <t>739</t>
  </si>
  <si>
    <t>743</t>
  </si>
  <si>
    <t>748</t>
  </si>
  <si>
    <t>750</t>
  </si>
  <si>
    <t>758</t>
  </si>
  <si>
    <t>764</t>
  </si>
  <si>
    <t>784</t>
  </si>
  <si>
    <t>787</t>
  </si>
  <si>
    <t>788</t>
  </si>
  <si>
    <t>789</t>
  </si>
  <si>
    <t>794</t>
  </si>
  <si>
    <t>795</t>
  </si>
  <si>
    <t>177</t>
  </si>
  <si>
    <t>803</t>
  </si>
  <si>
    <t>815</t>
  </si>
  <si>
    <t>102</t>
  </si>
  <si>
    <t>816</t>
  </si>
  <si>
    <t>825</t>
  </si>
  <si>
    <t>826</t>
  </si>
  <si>
    <t>830</t>
  </si>
  <si>
    <t>831</t>
  </si>
  <si>
    <t>833</t>
  </si>
  <si>
    <t>836</t>
  </si>
  <si>
    <t>846</t>
  </si>
  <si>
    <t>849</t>
  </si>
  <si>
    <t>857</t>
  </si>
  <si>
    <t>858</t>
  </si>
  <si>
    <t>861</t>
  </si>
  <si>
    <t>880</t>
  </si>
  <si>
    <t>888</t>
  </si>
  <si>
    <t>890</t>
  </si>
  <si>
    <t>891</t>
  </si>
  <si>
    <t>892</t>
  </si>
  <si>
    <t>895</t>
  </si>
  <si>
    <t>902</t>
  </si>
  <si>
    <t>915</t>
  </si>
  <si>
    <t>919</t>
  </si>
  <si>
    <t>924</t>
  </si>
  <si>
    <t>926</t>
  </si>
  <si>
    <t>929</t>
  </si>
  <si>
    <t>935</t>
  </si>
  <si>
    <t>941</t>
  </si>
  <si>
    <t>947</t>
  </si>
  <si>
    <t>952</t>
  </si>
  <si>
    <t>955</t>
  </si>
  <si>
    <t>958</t>
  </si>
  <si>
    <t>963</t>
  </si>
  <si>
    <t>966</t>
  </si>
  <si>
    <t>968</t>
  </si>
  <si>
    <t>986</t>
  </si>
  <si>
    <t>993</t>
  </si>
  <si>
    <t>994</t>
  </si>
  <si>
    <t>114</t>
  </si>
  <si>
    <t>163</t>
  </si>
  <si>
    <t>119</t>
  </si>
  <si>
    <t>142</t>
  </si>
  <si>
    <t>143</t>
  </si>
  <si>
    <t>153</t>
  </si>
  <si>
    <t>156</t>
  </si>
  <si>
    <t>168</t>
  </si>
  <si>
    <t>174</t>
  </si>
  <si>
    <t>182</t>
  </si>
  <si>
    <t>198</t>
  </si>
  <si>
    <t>199</t>
  </si>
  <si>
    <t>208</t>
  </si>
  <si>
    <t>213</t>
  </si>
  <si>
    <t>215</t>
  </si>
  <si>
    <t>218</t>
  </si>
  <si>
    <t>231</t>
  </si>
  <si>
    <t>234</t>
  </si>
  <si>
    <t>238</t>
  </si>
  <si>
    <t>248</t>
  </si>
  <si>
    <t>254</t>
  </si>
  <si>
    <t>259</t>
  </si>
  <si>
    <t>261</t>
  </si>
  <si>
    <t>266</t>
  </si>
  <si>
    <t>268</t>
  </si>
  <si>
    <t>270</t>
  </si>
  <si>
    <t>275</t>
  </si>
  <si>
    <t>278</t>
  </si>
  <si>
    <t>280</t>
  </si>
  <si>
    <t>282</t>
  </si>
  <si>
    <t>283</t>
  </si>
  <si>
    <t>285</t>
  </si>
  <si>
    <t>294</t>
  </si>
  <si>
    <t>304</t>
  </si>
  <si>
    <t>313</t>
  </si>
  <si>
    <t>319</t>
  </si>
  <si>
    <t>320</t>
  </si>
  <si>
    <t>169</t>
  </si>
  <si>
    <t>324</t>
  </si>
  <si>
    <t>336</t>
  </si>
  <si>
    <t>337</t>
  </si>
  <si>
    <t>338</t>
  </si>
  <si>
    <t>344</t>
  </si>
  <si>
    <t>346</t>
  </si>
  <si>
    <t>347</t>
  </si>
  <si>
    <t>352</t>
  </si>
  <si>
    <t>359</t>
  </si>
  <si>
    <t>363</t>
  </si>
  <si>
    <t>367</t>
  </si>
  <si>
    <t>372</t>
  </si>
  <si>
    <t>377</t>
  </si>
  <si>
    <t>381</t>
  </si>
  <si>
    <t>384</t>
  </si>
  <si>
    <t>393</t>
  </si>
  <si>
    <t>398</t>
  </si>
  <si>
    <t>414</t>
  </si>
  <si>
    <t>422</t>
  </si>
  <si>
    <t>428</t>
  </si>
  <si>
    <t>429</t>
  </si>
  <si>
    <t>432</t>
  </si>
  <si>
    <t>434</t>
  </si>
  <si>
    <t>438</t>
  </si>
  <si>
    <t>125</t>
  </si>
  <si>
    <t>440</t>
  </si>
  <si>
    <t>442</t>
  </si>
  <si>
    <t>445</t>
  </si>
  <si>
    <t>446</t>
  </si>
  <si>
    <t>449</t>
  </si>
  <si>
    <t>450</t>
  </si>
  <si>
    <t>463</t>
  </si>
  <si>
    <t>464</t>
  </si>
  <si>
    <t>465</t>
  </si>
  <si>
    <t>468</t>
  </si>
  <si>
    <t>473</t>
  </si>
  <si>
    <t>480</t>
  </si>
  <si>
    <t>482</t>
  </si>
  <si>
    <t>485</t>
  </si>
  <si>
    <t>490</t>
  </si>
  <si>
    <t>492</t>
  </si>
  <si>
    <t>493</t>
  </si>
  <si>
    <t>495</t>
  </si>
  <si>
    <t>118</t>
  </si>
  <si>
    <t>499</t>
  </si>
  <si>
    <t>508</t>
  </si>
  <si>
    <t>509</t>
  </si>
  <si>
    <t>523</t>
  </si>
  <si>
    <t>526</t>
  </si>
  <si>
    <t>529</t>
  </si>
  <si>
    <t>530</t>
  </si>
  <si>
    <t>537</t>
  </si>
  <si>
    <t>549</t>
  </si>
  <si>
    <t>555</t>
  </si>
  <si>
    <t>179</t>
  </si>
  <si>
    <t>561</t>
  </si>
  <si>
    <t>562</t>
  </si>
  <si>
    <t>563</t>
  </si>
  <si>
    <t>567</t>
  </si>
  <si>
    <t>141</t>
  </si>
  <si>
    <t>570</t>
  </si>
  <si>
    <t>576</t>
  </si>
  <si>
    <t>583</t>
  </si>
  <si>
    <t>196</t>
  </si>
  <si>
    <t>584</t>
  </si>
  <si>
    <t>585</t>
  </si>
  <si>
    <t>593</t>
  </si>
  <si>
    <t>597</t>
  </si>
  <si>
    <t>605</t>
  </si>
  <si>
    <t>607</t>
  </si>
  <si>
    <t>608</t>
  </si>
  <si>
    <t>612</t>
  </si>
  <si>
    <t>623</t>
  </si>
  <si>
    <t>628</t>
  </si>
  <si>
    <t>635</t>
  </si>
  <si>
    <t>636</t>
  </si>
  <si>
    <t>639</t>
  </si>
  <si>
    <t>654</t>
  </si>
  <si>
    <t>660</t>
  </si>
  <si>
    <t>664</t>
  </si>
  <si>
    <t>666</t>
  </si>
  <si>
    <t>670</t>
  </si>
  <si>
    <t>672</t>
  </si>
  <si>
    <t>674</t>
  </si>
  <si>
    <t>686</t>
  </si>
  <si>
    <t>690</t>
  </si>
  <si>
    <t>695</t>
  </si>
  <si>
    <t>697</t>
  </si>
  <si>
    <t>698</t>
  </si>
  <si>
    <t>703</t>
  </si>
  <si>
    <t>705</t>
  </si>
  <si>
    <t>709</t>
  </si>
  <si>
    <t>710</t>
  </si>
  <si>
    <t>711</t>
  </si>
  <si>
    <t>713</t>
  </si>
  <si>
    <t>717</t>
  </si>
  <si>
    <t>720</t>
  </si>
  <si>
    <t>723</t>
  </si>
  <si>
    <t>724</t>
  </si>
  <si>
    <t>728</t>
  </si>
  <si>
    <t>738</t>
  </si>
  <si>
    <t>740</t>
  </si>
  <si>
    <t>747</t>
  </si>
  <si>
    <t>751</t>
  </si>
  <si>
    <t>759</t>
  </si>
  <si>
    <t>766</t>
  </si>
  <si>
    <t>768</t>
  </si>
  <si>
    <t>776</t>
  </si>
  <si>
    <t>778</t>
  </si>
  <si>
    <t>783</t>
  </si>
  <si>
    <t>785</t>
  </si>
  <si>
    <t>786</t>
  </si>
  <si>
    <t>792</t>
  </si>
  <si>
    <t>797</t>
  </si>
  <si>
    <t>798</t>
  </si>
  <si>
    <t>801</t>
  </si>
  <si>
    <t>817</t>
  </si>
  <si>
    <t>820</t>
  </si>
  <si>
    <t>165</t>
  </si>
  <si>
    <t>821</t>
  </si>
  <si>
    <t>822</t>
  </si>
  <si>
    <t>832</t>
  </si>
  <si>
    <t>835</t>
  </si>
  <si>
    <t>843</t>
  </si>
  <si>
    <t>844</t>
  </si>
  <si>
    <t>848</t>
  </si>
  <si>
    <t>850</t>
  </si>
  <si>
    <t>863</t>
  </si>
  <si>
    <t>873</t>
  </si>
  <si>
    <t>874</t>
  </si>
  <si>
    <t>876</t>
  </si>
  <si>
    <t>881</t>
  </si>
  <si>
    <t>885</t>
  </si>
  <si>
    <t>893</t>
  </si>
  <si>
    <t>899</t>
  </si>
  <si>
    <t>903</t>
  </si>
  <si>
    <t>906</t>
  </si>
  <si>
    <t>911</t>
  </si>
  <si>
    <t>195</t>
  </si>
  <si>
    <t>913</t>
  </si>
  <si>
    <t>918</t>
  </si>
  <si>
    <t>928</t>
  </si>
  <si>
    <t>930</t>
  </si>
  <si>
    <t>931</t>
  </si>
  <si>
    <t>934</t>
  </si>
  <si>
    <t>944</t>
  </si>
  <si>
    <t>107</t>
  </si>
  <si>
    <t>954</t>
  </si>
  <si>
    <t>956</t>
  </si>
  <si>
    <t>970</t>
  </si>
  <si>
    <t>973</t>
  </si>
  <si>
    <t>974</t>
  </si>
  <si>
    <t>975</t>
  </si>
  <si>
    <t>976</t>
  </si>
  <si>
    <t>979</t>
  </si>
  <si>
    <t>980</t>
  </si>
  <si>
    <t>984</t>
  </si>
  <si>
    <t>988</t>
  </si>
  <si>
    <t>990</t>
  </si>
  <si>
    <t>992</t>
  </si>
  <si>
    <t>138</t>
  </si>
  <si>
    <t>996</t>
  </si>
  <si>
    <t>999</t>
  </si>
  <si>
    <t>105</t>
  </si>
  <si>
    <t>203</t>
  </si>
  <si>
    <t>204</t>
  </si>
  <si>
    <t>209</t>
  </si>
  <si>
    <t>212</t>
  </si>
  <si>
    <t>216</t>
  </si>
  <si>
    <t>220</t>
  </si>
  <si>
    <t>228</t>
  </si>
  <si>
    <t>229</t>
  </si>
  <si>
    <t>230</t>
  </si>
  <si>
    <t>235</t>
  </si>
  <si>
    <t>241</t>
  </si>
  <si>
    <t>249</t>
  </si>
  <si>
    <t>250</t>
  </si>
  <si>
    <t>251</t>
  </si>
  <si>
    <t>252</t>
  </si>
  <si>
    <t>253</t>
  </si>
  <si>
    <t>256</t>
  </si>
  <si>
    <t>263</t>
  </si>
  <si>
    <t>269</t>
  </si>
  <si>
    <t>277</t>
  </si>
  <si>
    <t>281</t>
  </si>
  <si>
    <t>291</t>
  </si>
  <si>
    <t>295</t>
  </si>
  <si>
    <t>300</t>
  </si>
  <si>
    <t>311</t>
  </si>
  <si>
    <t>314</t>
  </si>
  <si>
    <t>315</t>
  </si>
  <si>
    <t>318</t>
  </si>
  <si>
    <t>322</t>
  </si>
  <si>
    <t>329</t>
  </si>
  <si>
    <t>331</t>
  </si>
  <si>
    <t>334</t>
  </si>
  <si>
    <t>340</t>
  </si>
  <si>
    <t>343</t>
  </si>
  <si>
    <t>351</t>
  </si>
  <si>
    <t>355</t>
  </si>
  <si>
    <t>361</t>
  </si>
  <si>
    <t>364</t>
  </si>
  <si>
    <t>365</t>
  </si>
  <si>
    <t>366</t>
  </si>
  <si>
    <t>373</t>
  </si>
  <si>
    <t>375</t>
  </si>
  <si>
    <t>376</t>
  </si>
  <si>
    <t>378</t>
  </si>
  <si>
    <t>379</t>
  </si>
  <si>
    <t>391</t>
  </si>
  <si>
    <t>392</t>
  </si>
  <si>
    <t>396</t>
  </si>
  <si>
    <t>403</t>
  </si>
  <si>
    <t>412</t>
  </si>
  <si>
    <t>426</t>
  </si>
  <si>
    <t>430</t>
  </si>
  <si>
    <t>435</t>
  </si>
  <si>
    <t>436</t>
  </si>
  <si>
    <t>444</t>
  </si>
  <si>
    <t>447</t>
  </si>
  <si>
    <t>452</t>
  </si>
  <si>
    <t>457</t>
  </si>
  <si>
    <t>458</t>
  </si>
  <si>
    <t>466</t>
  </si>
  <si>
    <t>471</t>
  </si>
  <si>
    <t>478</t>
  </si>
  <si>
    <t>479</t>
  </si>
  <si>
    <t>491</t>
  </si>
  <si>
    <t>496</t>
  </si>
  <si>
    <t>497</t>
  </si>
  <si>
    <t>498</t>
  </si>
  <si>
    <t>500</t>
  </si>
  <si>
    <t>502</t>
  </si>
  <si>
    <t>503</t>
  </si>
  <si>
    <t>505</t>
  </si>
  <si>
    <t>512</t>
  </si>
  <si>
    <t>513</t>
  </si>
  <si>
    <t>514</t>
  </si>
  <si>
    <t>516</t>
  </si>
  <si>
    <t>518</t>
  </si>
  <si>
    <t>524</t>
  </si>
  <si>
    <t>531</t>
  </si>
  <si>
    <t>532</t>
  </si>
  <si>
    <t>538</t>
  </si>
  <si>
    <t>539</t>
  </si>
  <si>
    <t>541</t>
  </si>
  <si>
    <t>543</t>
  </si>
  <si>
    <t>545</t>
  </si>
  <si>
    <t>547</t>
  </si>
  <si>
    <t>550</t>
  </si>
  <si>
    <t>556</t>
  </si>
  <si>
    <t>559</t>
  </si>
  <si>
    <t>560</t>
  </si>
  <si>
    <t>564</t>
  </si>
  <si>
    <t>568</t>
  </si>
  <si>
    <t>573</t>
  </si>
  <si>
    <t>577</t>
  </si>
  <si>
    <t>579</t>
  </si>
  <si>
    <t>580</t>
  </si>
  <si>
    <t>581</t>
  </si>
  <si>
    <t>586</t>
  </si>
  <si>
    <t>588</t>
  </si>
  <si>
    <t>592</t>
  </si>
  <si>
    <t>595</t>
  </si>
  <si>
    <t>596</t>
  </si>
  <si>
    <t>599</t>
  </si>
  <si>
    <t>600</t>
  </si>
  <si>
    <t>610</t>
  </si>
  <si>
    <t>613</t>
  </si>
  <si>
    <t>615</t>
  </si>
  <si>
    <t>616</t>
  </si>
  <si>
    <t>618</t>
  </si>
  <si>
    <t>624</t>
  </si>
  <si>
    <t>630</t>
  </si>
  <si>
    <t>637</t>
  </si>
  <si>
    <t>638</t>
  </si>
  <si>
    <t>650</t>
  </si>
  <si>
    <t>655</t>
  </si>
  <si>
    <t>657</t>
  </si>
  <si>
    <t>661</t>
  </si>
  <si>
    <t>663</t>
  </si>
  <si>
    <t>667</t>
  </si>
  <si>
    <t>673</t>
  </si>
  <si>
    <t>675</t>
  </si>
  <si>
    <t>685</t>
  </si>
  <si>
    <t>691</t>
  </si>
  <si>
    <t>692</t>
  </si>
  <si>
    <t>701</t>
  </si>
  <si>
    <t>706</t>
  </si>
  <si>
    <t>708</t>
  </si>
  <si>
    <t>712</t>
  </si>
  <si>
    <t>714</t>
  </si>
  <si>
    <t>721</t>
  </si>
  <si>
    <t>722</t>
  </si>
  <si>
    <t>731</t>
  </si>
  <si>
    <t>733</t>
  </si>
  <si>
    <t>749</t>
  </si>
  <si>
    <t>752</t>
  </si>
  <si>
    <t>754</t>
  </si>
  <si>
    <t>757</t>
  </si>
  <si>
    <t>763</t>
  </si>
  <si>
    <t>767</t>
  </si>
  <si>
    <t>769</t>
  </si>
  <si>
    <t>771</t>
  </si>
  <si>
    <t>775</t>
  </si>
  <si>
    <t>781</t>
  </si>
  <si>
    <t>793</t>
  </si>
  <si>
    <t>796</t>
  </si>
  <si>
    <t>799</t>
  </si>
  <si>
    <t>805</t>
  </si>
  <si>
    <t>809</t>
  </si>
  <si>
    <t>813</t>
  </si>
  <si>
    <t>818</t>
  </si>
  <si>
    <t>834</t>
  </si>
  <si>
    <t>839</t>
  </si>
  <si>
    <t>840</t>
  </si>
  <si>
    <t>841</t>
  </si>
  <si>
    <t>842</t>
  </si>
  <si>
    <t>845</t>
  </si>
  <si>
    <t>847</t>
  </si>
  <si>
    <t>853</t>
  </si>
  <si>
    <t>854</t>
  </si>
  <si>
    <t>855</t>
  </si>
  <si>
    <t>856</t>
  </si>
  <si>
    <t>862</t>
  </si>
  <si>
    <t>864</t>
  </si>
  <si>
    <t>865</t>
  </si>
  <si>
    <t>868</t>
  </si>
  <si>
    <t>869</t>
  </si>
  <si>
    <t>878</t>
  </si>
  <si>
    <t>882</t>
  </si>
  <si>
    <t>901</t>
  </si>
  <si>
    <t>905</t>
  </si>
  <si>
    <t>908</t>
  </si>
  <si>
    <t>921</t>
  </si>
  <si>
    <t>922</t>
  </si>
  <si>
    <t>933</t>
  </si>
  <si>
    <t>939</t>
  </si>
  <si>
    <t>942</t>
  </si>
  <si>
    <t>948</t>
  </si>
  <si>
    <t>949</t>
  </si>
  <si>
    <t>951</t>
  </si>
  <si>
    <t>953</t>
  </si>
  <si>
    <t>964</t>
  </si>
  <si>
    <t>969</t>
  </si>
  <si>
    <t>977</t>
  </si>
  <si>
    <t>978</t>
  </si>
  <si>
    <t>981</t>
  </si>
  <si>
    <t>983</t>
  </si>
  <si>
    <t>987</t>
  </si>
  <si>
    <t>989</t>
  </si>
  <si>
    <t>991</t>
  </si>
  <si>
    <t>998</t>
  </si>
  <si>
    <t>1000</t>
  </si>
  <si>
    <t>201</t>
  </si>
  <si>
    <t>214</t>
  </si>
  <si>
    <t>221</t>
  </si>
  <si>
    <t>222</t>
  </si>
  <si>
    <t>243</t>
  </si>
  <si>
    <t>267</t>
  </si>
  <si>
    <t>289</t>
  </si>
  <si>
    <t>293</t>
  </si>
  <si>
    <t>299</t>
  </si>
  <si>
    <t>305</t>
  </si>
  <si>
    <t>306</t>
  </si>
  <si>
    <t>309</t>
  </si>
  <si>
    <t>310</t>
  </si>
  <si>
    <t>317</t>
  </si>
  <si>
    <t>326</t>
  </si>
  <si>
    <t>333</t>
  </si>
  <si>
    <t>339</t>
  </si>
  <si>
    <t>345</t>
  </si>
  <si>
    <t>349</t>
  </si>
  <si>
    <t>358</t>
  </si>
  <si>
    <t>388</t>
  </si>
  <si>
    <t>399</t>
  </si>
  <si>
    <t>401</t>
  </si>
  <si>
    <t>402</t>
  </si>
  <si>
    <t>405</t>
  </si>
  <si>
    <t>406</t>
  </si>
  <si>
    <t>420</t>
  </si>
  <si>
    <t>424</t>
  </si>
  <si>
    <t>448</t>
  </si>
  <si>
    <t>462</t>
  </si>
  <si>
    <t>470</t>
  </si>
  <si>
    <t>494</t>
  </si>
  <si>
    <t>507</t>
  </si>
  <si>
    <t>519</t>
  </si>
  <si>
    <t>521</t>
  </si>
  <si>
    <t>533</t>
  </si>
  <si>
    <t>535</t>
  </si>
  <si>
    <t>536</t>
  </si>
  <si>
    <t>544</t>
  </si>
  <si>
    <t>552</t>
  </si>
  <si>
    <t>566</t>
  </si>
  <si>
    <t>574</t>
  </si>
  <si>
    <t>575</t>
  </si>
  <si>
    <t>587</t>
  </si>
  <si>
    <t>601</t>
  </si>
  <si>
    <t>602</t>
  </si>
  <si>
    <t>603</t>
  </si>
  <si>
    <t>604</t>
  </si>
  <si>
    <t>611</t>
  </si>
  <si>
    <t>621</t>
  </si>
  <si>
    <t>622</t>
  </si>
  <si>
    <t>625</t>
  </si>
  <si>
    <t>626</t>
  </si>
  <si>
    <t>627</t>
  </si>
  <si>
    <t>629</t>
  </si>
  <si>
    <t>632</t>
  </si>
  <si>
    <t>633</t>
  </si>
  <si>
    <t>640</t>
  </si>
  <si>
    <t>641</t>
  </si>
  <si>
    <t>656</t>
  </si>
  <si>
    <t>694</t>
  </si>
  <si>
    <t>700</t>
  </si>
  <si>
    <t>707</t>
  </si>
  <si>
    <t>716</t>
  </si>
  <si>
    <t>734</t>
  </si>
  <si>
    <t>761</t>
  </si>
  <si>
    <t>772</t>
  </si>
  <si>
    <t>773</t>
  </si>
  <si>
    <t>774</t>
  </si>
  <si>
    <t>779</t>
  </si>
  <si>
    <t>782</t>
  </si>
  <si>
    <t>800</t>
  </si>
  <si>
    <t>804</t>
  </si>
  <si>
    <t>806</t>
  </si>
  <si>
    <t>808</t>
  </si>
  <si>
    <t>811</t>
  </si>
  <si>
    <t>812</t>
  </si>
  <si>
    <t>814</t>
  </si>
  <si>
    <t>823</t>
  </si>
  <si>
    <t>827</t>
  </si>
  <si>
    <t>828</t>
  </si>
  <si>
    <t>837</t>
  </si>
  <si>
    <t>851</t>
  </si>
  <si>
    <t>852</t>
  </si>
  <si>
    <t>860</t>
  </si>
  <si>
    <t>871</t>
  </si>
  <si>
    <t>872</t>
  </si>
  <si>
    <t>877</t>
  </si>
  <si>
    <t>889</t>
  </si>
  <si>
    <t>894</t>
  </si>
  <si>
    <t>897</t>
  </si>
  <si>
    <t>907</t>
  </si>
  <si>
    <t>909</t>
  </si>
  <si>
    <t>910</t>
  </si>
  <si>
    <t>923</t>
  </si>
  <si>
    <t>925</t>
  </si>
  <si>
    <t>932</t>
  </si>
  <si>
    <t>940</t>
  </si>
  <si>
    <t>946</t>
  </si>
  <si>
    <t>961</t>
  </si>
  <si>
    <t>962</t>
  </si>
  <si>
    <t>971</t>
  </si>
  <si>
    <t>985</t>
  </si>
  <si>
    <t>997</t>
  </si>
  <si>
    <t>211</t>
  </si>
  <si>
    <t>217</t>
  </si>
  <si>
    <t>233</t>
  </si>
  <si>
    <t>236</t>
  </si>
  <si>
    <t>242</t>
  </si>
  <si>
    <t>247</t>
  </si>
  <si>
    <t>255</t>
  </si>
  <si>
    <t>257</t>
  </si>
  <si>
    <t>258</t>
  </si>
  <si>
    <t>260</t>
  </si>
  <si>
    <t>262</t>
  </si>
  <si>
    <t>264</t>
  </si>
  <si>
    <t>273</t>
  </si>
  <si>
    <t>274</t>
  </si>
  <si>
    <t>276</t>
  </si>
  <si>
    <t>286</t>
  </si>
  <si>
    <t>288</t>
  </si>
  <si>
    <t>290</t>
  </si>
  <si>
    <t>297</t>
  </si>
  <si>
    <t>301</t>
  </si>
  <si>
    <t>307</t>
  </si>
  <si>
    <t>308</t>
  </si>
  <si>
    <t>312</t>
  </si>
  <si>
    <t>330</t>
  </si>
  <si>
    <t>332</t>
  </si>
  <si>
    <t>341</t>
  </si>
  <si>
    <t>348</t>
  </si>
  <si>
    <t>353</t>
  </si>
  <si>
    <t>369</t>
  </si>
  <si>
    <t>370</t>
  </si>
  <si>
    <t>382</t>
  </si>
  <si>
    <t>385</t>
  </si>
  <si>
    <t>390</t>
  </si>
  <si>
    <t>394</t>
  </si>
  <si>
    <t>395</t>
  </si>
  <si>
    <t>400</t>
  </si>
  <si>
    <t>407</t>
  </si>
  <si>
    <t>411</t>
  </si>
  <si>
    <t>419</t>
  </si>
  <si>
    <t>423</t>
  </si>
  <si>
    <t>433</t>
  </si>
  <si>
    <t>437</t>
  </si>
  <si>
    <t>456</t>
  </si>
  <si>
    <t>460</t>
  </si>
  <si>
    <t>467</t>
  </si>
  <si>
    <t>469</t>
  </si>
  <si>
    <t>475</t>
  </si>
  <si>
    <t>483</t>
  </si>
  <si>
    <t>488</t>
  </si>
  <si>
    <t>489</t>
  </si>
  <si>
    <t>501</t>
  </si>
  <si>
    <t>504</t>
  </si>
  <si>
    <t>511</t>
  </si>
  <si>
    <t>515</t>
  </si>
  <si>
    <t>517</t>
  </si>
  <si>
    <t>546</t>
  </si>
  <si>
    <t>565</t>
  </si>
  <si>
    <t>571</t>
  </si>
  <si>
    <t>589</t>
  </si>
  <si>
    <t>590</t>
  </si>
  <si>
    <t>598</t>
  </si>
  <si>
    <t>609</t>
  </si>
  <si>
    <t>620</t>
  </si>
  <si>
    <t>631</t>
  </si>
  <si>
    <t>634</t>
  </si>
  <si>
    <t>643</t>
  </si>
  <si>
    <t>644</t>
  </si>
  <si>
    <t>645</t>
  </si>
  <si>
    <t>652</t>
  </si>
  <si>
    <t>665</t>
  </si>
  <si>
    <t>668</t>
  </si>
  <si>
    <t>676</t>
  </si>
  <si>
    <t>678</t>
  </si>
  <si>
    <t>679</t>
  </si>
  <si>
    <t>683</t>
  </si>
  <si>
    <t>689</t>
  </si>
  <si>
    <t>696</t>
  </si>
  <si>
    <t>699</t>
  </si>
  <si>
    <t>704</t>
  </si>
  <si>
    <t>718</t>
  </si>
  <si>
    <t>736</t>
  </si>
  <si>
    <t>737</t>
  </si>
  <si>
    <t>741</t>
  </si>
  <si>
    <t>742</t>
  </si>
  <si>
    <t>744</t>
  </si>
  <si>
    <t>745</t>
  </si>
  <si>
    <t>753</t>
  </si>
  <si>
    <t>755</t>
  </si>
  <si>
    <t>756</t>
  </si>
  <si>
    <t>762</t>
  </si>
  <si>
    <t>770</t>
  </si>
  <si>
    <t>777</t>
  </si>
  <si>
    <t>790</t>
  </si>
  <si>
    <t>791</t>
  </si>
  <si>
    <t>802</t>
  </si>
  <si>
    <t>807</t>
  </si>
  <si>
    <t>819</t>
  </si>
  <si>
    <t>824</t>
  </si>
  <si>
    <t>859</t>
  </si>
  <si>
    <t>867</t>
  </si>
  <si>
    <t>870</t>
  </si>
  <si>
    <t>875</t>
  </si>
  <si>
    <t>884</t>
  </si>
  <si>
    <t>886</t>
  </si>
  <si>
    <t>887</t>
  </si>
  <si>
    <t>898</t>
  </si>
  <si>
    <t>900</t>
  </si>
  <si>
    <t>912</t>
  </si>
  <si>
    <t>914</t>
  </si>
  <si>
    <t>917</t>
  </si>
  <si>
    <t>927</t>
  </si>
  <si>
    <t>936</t>
  </si>
  <si>
    <t>937</t>
  </si>
  <si>
    <t>938</t>
  </si>
  <si>
    <t>950</t>
  </si>
  <si>
    <t>957</t>
  </si>
  <si>
    <t>959</t>
  </si>
  <si>
    <t>967</t>
  </si>
  <si>
    <t>972</t>
  </si>
  <si>
    <t>982</t>
  </si>
  <si>
    <t>995</t>
  </si>
  <si>
    <t>Age category</t>
  </si>
  <si>
    <t>Middle aged adult</t>
  </si>
  <si>
    <t>Adult</t>
  </si>
  <si>
    <t>Older adult</t>
  </si>
  <si>
    <t>Young Adult</t>
  </si>
  <si>
    <t>2025</t>
  </si>
  <si>
    <t>0</t>
  </si>
  <si>
    <t>km price</t>
  </si>
  <si>
    <t>km time</t>
  </si>
  <si>
    <t>Date key</t>
  </si>
  <si>
    <t>Grand Total</t>
  </si>
  <si>
    <t>Date Key</t>
  </si>
  <si>
    <t>Date time</t>
  </si>
  <si>
    <t>Trip Key</t>
  </si>
  <si>
    <t>Customer Key</t>
  </si>
  <si>
    <t>Driver Key</t>
  </si>
  <si>
    <t>Payment method key</t>
  </si>
  <si>
    <t>Fuel price key</t>
  </si>
  <si>
    <t>Payment method Key</t>
  </si>
  <si>
    <t>Count of Trip Key</t>
  </si>
  <si>
    <t>Mean</t>
  </si>
  <si>
    <t>Standard Error</t>
  </si>
  <si>
    <t>Median</t>
  </si>
  <si>
    <t>Mode</t>
  </si>
  <si>
    <t>Standard Deviation</t>
  </si>
  <si>
    <t>Sample Variance</t>
  </si>
  <si>
    <t>Kurtosis</t>
  </si>
  <si>
    <t>Skewness</t>
  </si>
  <si>
    <t>Range</t>
  </si>
  <si>
    <t>Minimum</t>
  </si>
  <si>
    <t>Maximum</t>
  </si>
  <si>
    <t>Sum</t>
  </si>
  <si>
    <t>Count</t>
  </si>
  <si>
    <t>Confidence Level(95.0%)</t>
  </si>
  <si>
    <t>Fare price</t>
  </si>
  <si>
    <t>Distance in KM</t>
  </si>
  <si>
    <t xml:space="preserve">Trip duration time </t>
  </si>
  <si>
    <t>SUMMARY OUTPUT</t>
  </si>
  <si>
    <t>Regression Statistics</t>
  </si>
  <si>
    <t>Multiple R</t>
  </si>
  <si>
    <t>R Square</t>
  </si>
  <si>
    <t>Adjusted R Square</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</si>
  <si>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</si>
  <si>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</si>
  <si>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</si>
  <si>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</si>
  <si>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</si>
  <si>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</si>
  <si>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</si>
  <si>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</si>
  <si>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</si>
  <si>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</si>
  <si>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</si>
  <si>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</si>
  <si>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</si>
  <si>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</si>
  <si>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</si>
  <si>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</si>
  <si>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</si>
  <si>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</si>
  <si>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X Variable 1</t>
  </si>
  <si>
    <t>fare EGP</t>
  </si>
  <si>
    <t>Lower bound</t>
  </si>
  <si>
    <t>Higher bound</t>
  </si>
  <si>
    <t>Q1</t>
  </si>
  <si>
    <t>IQR</t>
  </si>
  <si>
    <t>No outliers</t>
  </si>
  <si>
    <t>Q3</t>
  </si>
  <si>
    <t xml:space="preserve">trip duration time </t>
  </si>
  <si>
    <t>Column1</t>
  </si>
  <si>
    <t>Distance</t>
  </si>
  <si>
    <t>Fare</t>
  </si>
  <si>
    <t>Count of Customer Key</t>
  </si>
  <si>
    <t>Count of Driver Key</t>
  </si>
  <si>
    <t>join_date (Year)</t>
  </si>
  <si>
    <t>join_date (Quarter)</t>
  </si>
  <si>
    <t>join_date (Month Index)</t>
  </si>
  <si>
    <t>join_date (Month)</t>
  </si>
  <si>
    <t>Qtr2</t>
  </si>
  <si>
    <t>Qtr4</t>
  </si>
  <si>
    <t>Nov</t>
  </si>
  <si>
    <t>Qtr3</t>
  </si>
  <si>
    <t>Sep</t>
  </si>
  <si>
    <t>Qtr1</t>
  </si>
  <si>
    <t>Jan</t>
  </si>
  <si>
    <t>Jul</t>
  </si>
  <si>
    <t>Oct</t>
  </si>
  <si>
    <t>Feb</t>
  </si>
  <si>
    <t>Apr</t>
  </si>
  <si>
    <t>Aug</t>
  </si>
  <si>
    <t>Dec</t>
  </si>
  <si>
    <t>Jun</t>
  </si>
  <si>
    <t>Mar</t>
  </si>
  <si>
    <t>Rating Category</t>
  </si>
  <si>
    <t>Excellent</t>
  </si>
  <si>
    <t>Very Good</t>
  </si>
  <si>
    <t>Good</t>
  </si>
  <si>
    <t>Sum of fare_EGP</t>
  </si>
  <si>
    <t>Sum of distance_km</t>
  </si>
  <si>
    <t xml:space="preserve">ممكن نقول المسافات الطويلة للعربيات هتحتاج صيانة اكتر خصوصا لو موديلات قديمة </t>
  </si>
  <si>
    <t>Total trips</t>
  </si>
  <si>
    <t>Driver trips</t>
  </si>
  <si>
    <t>Average of fare_EGP</t>
  </si>
  <si>
    <t>11.5</t>
  </si>
  <si>
    <t>12.5</t>
  </si>
  <si>
    <t>13.5</t>
  </si>
  <si>
    <t>13.75</t>
  </si>
  <si>
    <t>12.25</t>
  </si>
  <si>
    <t>15.25</t>
  </si>
  <si>
    <t>17.25</t>
  </si>
  <si>
    <t>15.75</t>
  </si>
  <si>
    <r>
      <rPr>
        <sz val="18"/>
        <color theme="0"/>
        <rFont val="Calibri"/>
        <family val="2"/>
        <scheme val="minor"/>
      </rPr>
      <t>Customer</t>
    </r>
    <r>
      <rPr>
        <sz val="18"/>
        <color theme="1"/>
        <rFont val="ADLaM Display"/>
      </rPr>
      <t xml:space="preserve"> </t>
    </r>
  </si>
  <si>
    <t>Drivers</t>
  </si>
  <si>
    <t>Trips</t>
  </si>
  <si>
    <t>Sum of passengers</t>
  </si>
  <si>
    <t>Weekday Total</t>
  </si>
  <si>
    <t>Weekend Total</t>
  </si>
  <si>
    <t>2024 Total</t>
  </si>
  <si>
    <t>2025 Total</t>
  </si>
  <si>
    <t>date (Year)</t>
  </si>
  <si>
    <t>date (Quarter)</t>
  </si>
  <si>
    <t>date (Month Index)</t>
  </si>
  <si>
    <t>date (Month)</t>
  </si>
  <si>
    <t>Average of passengers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</si>
</sst>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yyyy\-mm\-dd\ hh:mm:ss"/>
    <numFmt numFmtId="165" formatCode="&quot;$&quot;#,##0.00"/>
    <numFmt numFmtId="168" formatCode="@\ &quot;*&quot;"/>
  </numFmts>
  <fonts count="9">
    <font>
      <sz val="11"/>
      <color theme="1"/>
      <name val="Calibri"/>
      <family val="2"/>
      <scheme val="minor"/>
    </font>
    <font>
      <b/>
      <sz val="11"/>
      <name val="Calibri"/>
    </font>
    <font>
      <sz val="8"/>
      <name val="Calibri"/>
      <family val="2"/>
      <scheme val="minor"/>
    </font>
    <font>
      <i/>
      <sz val="11"/>
      <color theme="1"/>
      <name val="Calibri"/>
      <family val="2"/>
      <scheme val="minor"/>
    </font>
    <font>
      <sz val="24"/>
      <color theme="1"/>
      <name val="ADLaM Display"/>
    </font>
    <font>
      <sz val="20"/>
      <color theme="0"/>
      <name val="Calibri"/>
      <family val="2"/>
      <scheme val="minor"/>
    </font>
    <font>
      <sz val="18"/>
      <color theme="1"/>
      <name val="ADLaM Display"/>
    </font>
    <font>
      <sz val="18"/>
      <color theme="1"/>
      <name val="ADLaM Display"/>
      <family val="2"/>
    </font>
    <font>
      <sz val="18"/>
      <color theme="0"/>
      <name val="Calibri"/>
      <family val="2"/>
      <scheme val="minor"/>
    </font>
  </fonts>
  <fills count="6">
    <fill>
      <patternFill patternType="none"/>
    </fill>
    <fill>
      <patternFill patternType="gray125"/>
    </fill>
    <fill>
      <patternFill patternType="solid">
        <fgColor theme="4" tint="0.79998168889431442"/>
        <bgColor theme="4" tint="0.79998168889431442"/>
      </patternFill>
    </fill>
    <fill>
      <patternFill patternType="solid">
        <fgColor theme="4" tint="0.59999389629810485"/>
        <bgColor theme="4" tint="0.59999389629810485"/>
      </patternFill>
    </fill>
    <fill>
      <patternFill patternType="solid">
        <fgColor rgb="FF1E243C"/>
        <bgColor indexed="64"/>
      </patternFill>
    </fill>
    <fill>
      <patternFill patternType="solid">
        <fgColor theme="4"/>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medium">
        <color indexed="64"/>
      </bottom>
      <diagonal/>
    </border>
    <border>
      <left/>
      <right/>
      <top style="medium">
        <color indexed="64"/>
      </top>
      <bottom style="thin">
        <color indexed="64"/>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1">
    <xf numFmtId="0" fontId="0" fillId="0" borderId="0"/>
  </cellStyleXfs>
  <cellXfs count="35">
    <xf numFmtId="0" fontId="0" fillId="0" borderId="0" xfId="0"/>
    <xf numFmtId="0" fontId="1" fillId="0" borderId="1" xfId="0" applyFont="1" applyBorder="1" applyAlignment="1">
      <alignment horizontal="center" vertical="top"/>
    </xf>
    <xf numFmtId="164" fontId="0" fillId="0" borderId="0" xfId="0" applyNumberFormat="1"/>
    <xf numFmtId="0" fontId="1" fillId="0" borderId="2" xfId="0" applyFont="1" applyBorder="1" applyAlignment="1">
      <alignment horizontal="center" vertical="top"/>
    </xf>
    <xf numFmtId="22" fontId="0" fillId="0" borderId="0" xfId="0" applyNumberFormat="1"/>
    <xf numFmtId="14" fontId="0" fillId="0" borderId="0" xfId="0" applyNumberFormat="1"/>
    <xf numFmtId="0" fontId="0" fillId="0" borderId="0" xfId="0" pivotButton="1"/>
    <xf numFmtId="0" fontId="0" fillId="0" borderId="3" xfId="0" applyBorder="1"/>
    <xf numFmtId="0" fontId="3" fillId="0" borderId="4" xfId="0" applyFont="1" applyBorder="1" applyAlignment="1">
      <alignment horizontal="center"/>
    </xf>
    <xf numFmtId="0" fontId="3" fillId="0" borderId="4" xfId="0" applyFont="1" applyBorder="1" applyAlignment="1">
      <alignment horizontal="centerContinuous"/>
    </xf>
    <xf numFmtId="0" fontId="0" fillId="0" borderId="0" xfId="0" applyAlignment="1">
      <alignment horizontal="center"/>
    </xf>
    <xf numFmtId="0" fontId="0" fillId="2" borderId="5" xfId="0" applyFill="1" applyBorder="1"/>
    <xf numFmtId="0" fontId="0" fillId="3" borderId="5" xfId="0" applyFill="1" applyBorder="1"/>
    <xf numFmtId="0" fontId="0" fillId="3" borderId="6" xfId="0" applyFill="1" applyBorder="1"/>
    <xf numFmtId="165" fontId="0" fillId="0" borderId="0" xfId="0" applyNumberFormat="1"/>
    <xf numFmtId="2" fontId="0" fillId="0" borderId="0" xfId="0" applyNumberFormat="1"/>
    <xf numFmtId="0" fontId="0" fillId="4" borderId="0" xfId="0" applyFill="1"/>
    <xf numFmtId="0" fontId="0" fillId="0" borderId="0" xfId="0" applyNumberFormat="1"/>
    <xf numFmtId="3" fontId="0" fillId="0" borderId="0" xfId="0" applyNumberFormat="1"/>
    <xf numFmtId="4" fontId="0" fillId="0" borderId="0" xfId="0" applyNumberFormat="1"/>
    <xf numFmtId="0" fontId="3" fillId="0" borderId="4" xfId="0" applyFont="1" applyBorder="1" applyAlignment="1">
      <alignment horizontal="center"/>
    </xf>
    <xf numFmtId="0" fontId="0" fillId="0" borderId="0" xfId="0" applyAlignment="1">
      <alignment horizontal="center"/>
    </xf>
    <xf numFmtId="0" fontId="4" fillId="4" borderId="0" xfId="0" applyFont="1" applyFill="1" applyAlignment="1">
      <alignment horizontal="center"/>
    </xf>
    <xf numFmtId="0" fontId="7" fillId="5" borderId="0" xfId="0" applyFont="1" applyFill="1" applyAlignment="1">
      <alignment horizontal="center"/>
    </xf>
    <xf numFmtId="0" fontId="4" fillId="5" borderId="0" xfId="0" applyFont="1" applyFill="1" applyAlignment="1">
      <alignment horizontal="center"/>
    </xf>
    <xf numFmtId="0" fontId="5" fillId="5" borderId="0" xfId="0" applyFont="1" applyFill="1" applyAlignment="1">
      <alignment horizontal="center"/>
    </xf>
    <xf numFmtId="0" fontId="8" fillId="5" borderId="0" xfId="0" applyFont="1" applyFill="1" applyAlignment="1">
      <alignment horizontal="center"/>
    </xf>
    <xf numFmtId="165" fontId="5" fillId="5" borderId="0" xfId="0" applyNumberFormat="1" applyFont="1" applyFill="1" applyAlignment="1">
      <alignment horizontal="center"/>
    </xf>
    <xf numFmtId="4" fontId="5" fillId="5" borderId="0" xfId="0" applyNumberFormat="1" applyFont="1" applyFill="1" applyAlignment="1">
      <alignment horizontal="center"/>
    </xf>
    <xf numFmtId="0" fontId="8" fillId="4" borderId="0" xfId="0" applyFont="1" applyFill="1" applyAlignment="1">
      <alignment horizontal="center"/>
    </xf>
    <xf numFmtId="0" fontId="5" fillId="4" borderId="0" xfId="0" applyFont="1" applyFill="1" applyAlignment="1">
      <alignment horizontal="center"/>
    </xf>
    <xf numFmtId="165" fontId="5" fillId="4" borderId="0" xfId="0" applyNumberFormat="1" applyFont="1" applyFill="1" applyAlignment="1">
      <alignment horizontal="center"/>
    </xf>
    <xf numFmtId="0" fontId="8" fillId="5" borderId="0" xfId="0" applyFont="1" applyFill="1" applyAlignment="1">
      <alignment horizontal="center" vertical="center"/>
    </xf>
    <xf numFmtId="3" fontId="8" fillId="5" borderId="0" xfId="0" applyNumberFormat="1" applyFont="1" applyFill="1" applyAlignment="1">
      <alignment horizontal="center" vertical="center"/>
    </xf>
    <xf numFmtId="168" fontId="0" fillId="0" borderId="0" xfId="0" applyNumberFormat="1"/>
  </cellXfs>
  <cellStyles count="1">
    <cellStyle name="Normal" xfId="0" builtinId="0"/>
  </cellStyles>
  <dxfs count="780">
    <dxf>
      <numFmt numFmtId="165" formatCode="&quot;$&quot;#,##0.00"/>
    </dxf>
    <dxf>
      <numFmt numFmtId="2" formatCode="0.00"/>
    </dxf>
    <dxf>
      <numFmt numFmtId="165" formatCode="&quot;$&quot;#,##0.00"/>
    </dxf>
    <dxf>
      <numFmt numFmtId="0" formatCode="General"/>
    </dxf>
    <dxf>
      <numFmt numFmtId="165" formatCode="&quot;$&quot;#,##0.00"/>
    </dxf>
    <dxf>
      <numFmt numFmtId="165" formatCode="&quot;$&quot;#,##0.00"/>
    </dxf>
    <dxf>
      <numFmt numFmtId="2" formatCode="0.00"/>
    </dxf>
    <dxf>
      <numFmt numFmtId="165" formatCode="&quot;$&quot;#,##0.00"/>
    </dxf>
    <dxf>
      <numFmt numFmtId="2" formatCode="0.00"/>
    </dxf>
    <dxf>
      <numFmt numFmtId="165" formatCode="&quot;$&quot;#,##0.00"/>
    </dxf>
    <dxf>
      <numFmt numFmtId="2" formatCode="0.00"/>
    </dxf>
    <dxf>
      <numFmt numFmtId="165" formatCode="&quot;$&quot;#,##0.00"/>
    </dxf>
    <dxf>
      <numFmt numFmtId="0" formatCode="General"/>
    </dxf>
    <dxf>
      <numFmt numFmtId="165" formatCode="&quot;$&quot;#,##0.00"/>
    </dxf>
    <dxf>
      <numFmt numFmtId="165" formatCode="&quot;$&quot;#,##0.00"/>
    </dxf>
    <dxf>
      <numFmt numFmtId="2" formatCode="0.00"/>
    </dxf>
    <dxf>
      <numFmt numFmtId="165" formatCode="&quot;$&quot;#,##0.00"/>
    </dxf>
    <dxf>
      <numFmt numFmtId="2" formatCode="0.00"/>
    </dxf>
    <dxf>
      <numFmt numFmtId="0" formatCode="General"/>
    </dxf>
    <dxf>
      <numFmt numFmtId="165" formatCode="&quot;$&quot;#,##0.00"/>
    </dxf>
    <dxf>
      <numFmt numFmtId="165" formatCode="&quot;$&quot;#,##0.00"/>
    </dxf>
    <dxf>
      <numFmt numFmtId="2" formatCode="0.00"/>
    </dxf>
    <dxf>
      <numFmt numFmtId="165" formatCode="&quot;$&quot;#,##0.00"/>
    </dxf>
    <dxf>
      <numFmt numFmtId="165" formatCode="&quot;$&quot;#,##0.00"/>
    </dxf>
    <dxf>
      <numFmt numFmtId="2" formatCode="0.00"/>
    </dxf>
    <dxf>
      <numFmt numFmtId="165" formatCode="&quot;$&quot;#,##0.00"/>
    </dxf>
    <dxf>
      <numFmt numFmtId="2" formatCode="0.00"/>
    </dxf>
    <dxf>
      <numFmt numFmtId="0" formatCode="General"/>
    </dxf>
    <dxf>
      <numFmt numFmtId="165" formatCode="&quot;$&quot;#,##0.00"/>
    </dxf>
    <dxf>
      <numFmt numFmtId="165" formatCode="&quot;$&quot;#,##0.00"/>
    </dxf>
    <dxf>
      <numFmt numFmtId="2" formatCode="0.00"/>
    </dxf>
    <dxf>
      <numFmt numFmtId="165" formatCode="&quot;$&quot;#,##0.00"/>
    </dxf>
    <dxf>
      <numFmt numFmtId="165" formatCode="&quot;$&quot;#,##0.00"/>
    </dxf>
    <dxf>
      <numFmt numFmtId="2" formatCode="0.00"/>
    </dxf>
    <dxf>
      <numFmt numFmtId="165" formatCode="&quot;$&quot;#,##0.00"/>
    </dxf>
    <dxf>
      <numFmt numFmtId="2" formatCode="0.00"/>
    </dxf>
    <dxf>
      <numFmt numFmtId="0" formatCode="General"/>
    </dxf>
    <dxf>
      <numFmt numFmtId="165" formatCode="&quot;$&quot;#,##0.00"/>
    </dxf>
    <dxf>
      <numFmt numFmtId="165" formatCode="&quot;$&quot;#,##0.00"/>
    </dxf>
    <dxf>
      <numFmt numFmtId="2" formatCode="0.00"/>
    </dxf>
    <dxf>
      <numFmt numFmtId="165" formatCode="&quot;$&quot;#,##0.00"/>
    </dxf>
    <dxf>
      <numFmt numFmtId="165" formatCode="&quot;$&quot;#,##0.00"/>
    </dxf>
    <dxf>
      <numFmt numFmtId="2" formatCode="0.00"/>
    </dxf>
    <dxf>
      <numFmt numFmtId="165" formatCode="&quot;$&quot;#,##0.00"/>
    </dxf>
    <dxf>
      <numFmt numFmtId="2" formatCode="0.00"/>
    </dxf>
    <dxf>
      <numFmt numFmtId="0" formatCode="General"/>
    </dxf>
    <dxf>
      <numFmt numFmtId="165" formatCode="&quot;$&quot;#,##0.00"/>
    </dxf>
    <dxf>
      <numFmt numFmtId="165" formatCode="&quot;$&quot;#,##0.00"/>
    </dxf>
    <dxf>
      <numFmt numFmtId="2" formatCode="0.00"/>
    </dxf>
    <dxf>
      <numFmt numFmtId="165" formatCode="&quot;$&quot;#,##0.00"/>
    </dxf>
    <dxf>
      <numFmt numFmtId="165" formatCode="&quot;$&quot;#,##0.00"/>
    </dxf>
    <dxf>
      <numFmt numFmtId="2" formatCode="0.00"/>
    </dxf>
    <dxf>
      <numFmt numFmtId="165" formatCode="&quot;$&quot;#,##0.00"/>
    </dxf>
    <dxf>
      <numFmt numFmtId="2" formatCode="0.00"/>
    </dxf>
    <dxf>
      <numFmt numFmtId="165" formatCode="&quot;$&quot;#,##0.00"/>
    </dxf>
    <dxf>
      <numFmt numFmtId="2" formatCode="0.00"/>
    </dxf>
    <dxf>
      <numFmt numFmtId="165" formatCode="&quot;$&quot;#,##0.00"/>
    </dxf>
    <dxf>
      <numFmt numFmtId="0" formatCode="General"/>
    </dxf>
    <dxf>
      <numFmt numFmtId="165" formatCode="&quot;$&quot;#,##0.00"/>
    </dxf>
    <dxf>
      <numFmt numFmtId="165" formatCode="&quot;$&quot;#,##0.00"/>
    </dxf>
    <dxf>
      <numFmt numFmtId="2" formatCode="0.00"/>
    </dxf>
    <dxf>
      <numFmt numFmtId="165" formatCode="&quot;$&quot;#,##0.00"/>
    </dxf>
    <dxf>
      <numFmt numFmtId="2" formatCode="0.00"/>
    </dxf>
    <dxf>
      <numFmt numFmtId="0" formatCode="General"/>
    </dxf>
    <dxf>
      <numFmt numFmtId="165" formatCode="&quot;$&quot;#,##0.00"/>
    </dxf>
    <dxf>
      <numFmt numFmtId="165" formatCode="&quot;$&quot;#,##0.00"/>
    </dxf>
    <dxf>
      <numFmt numFmtId="2" formatCode="0.00"/>
    </dxf>
    <dxf>
      <numFmt numFmtId="165" formatCode="&quot;$&quot;#,##0.00"/>
    </dxf>
    <dxf>
      <numFmt numFmtId="165" formatCode="&quot;$&quot;#,##0.00"/>
    </dxf>
    <dxf>
      <numFmt numFmtId="2" formatCode="0.00"/>
    </dxf>
    <dxf>
      <numFmt numFmtId="165" formatCode="&quot;$&quot;#,##0.00"/>
    </dxf>
    <dxf>
      <numFmt numFmtId="2" formatCode="0.00"/>
    </dxf>
    <dxf>
      <numFmt numFmtId="165" formatCode="&quot;$&quot;#,##0.00"/>
    </dxf>
    <dxf>
      <numFmt numFmtId="2" formatCode="0.00"/>
    </dxf>
    <dxf>
      <numFmt numFmtId="165" formatCode="&quot;$&quot;#,##0.00"/>
    </dxf>
    <dxf>
      <numFmt numFmtId="0" formatCode="General"/>
    </dxf>
    <dxf>
      <numFmt numFmtId="165" formatCode="&quot;$&quot;#,##0.00"/>
    </dxf>
    <dxf>
      <numFmt numFmtId="165" formatCode="&quot;$&quot;#,##0.00"/>
    </dxf>
    <dxf>
      <numFmt numFmtId="2" formatCode="0.00"/>
    </dxf>
    <dxf>
      <numFmt numFmtId="165" formatCode="&quot;$&quot;#,##0.00"/>
    </dxf>
    <dxf>
      <numFmt numFmtId="2" formatCode="0.00"/>
    </dxf>
    <dxf>
      <numFmt numFmtId="0" formatCode="General"/>
    </dxf>
    <dxf>
      <numFmt numFmtId="165" formatCode="&quot;$&quot;#,##0.00"/>
    </dxf>
    <dxf>
      <numFmt numFmtId="165" formatCode="&quot;$&quot;#,##0.00"/>
    </dxf>
    <dxf>
      <numFmt numFmtId="2" formatCode="0.00"/>
    </dxf>
    <dxf>
      <numFmt numFmtId="165" formatCode="&quot;$&quot;#,##0.00"/>
    </dxf>
    <dxf>
      <numFmt numFmtId="165" formatCode="&quot;$&quot;#,##0.00"/>
    </dxf>
    <dxf>
      <numFmt numFmtId="2" formatCode="0.00"/>
    </dxf>
    <dxf>
      <numFmt numFmtId="165" formatCode="&quot;$&quot;#,##0.00"/>
    </dxf>
    <dxf>
      <numFmt numFmtId="2" formatCode="0.00"/>
    </dxf>
    <dxf>
      <numFmt numFmtId="4" formatCode="#,##0.00"/>
    </dxf>
    <dxf>
      <numFmt numFmtId="2" formatCode="0.00"/>
    </dxf>
    <dxf>
      <numFmt numFmtId="4" formatCode="#,##0.00"/>
    </dxf>
    <dxf>
      <numFmt numFmtId="4" formatCode="#,##0.00"/>
    </dxf>
    <dxf>
      <numFmt numFmtId="166" formatCode="#,##0.000"/>
    </dxf>
    <dxf>
      <numFmt numFmtId="4" formatCode="#,##0.00"/>
    </dxf>
    <dxf>
      <numFmt numFmtId="167" formatCode="#,##0.0"/>
    </dxf>
    <dxf>
      <numFmt numFmtId="3" formatCode="#,##0"/>
    </dxf>
    <dxf>
      <numFmt numFmtId="167" formatCode="#,##0.0"/>
    </dxf>
    <dxf>
      <numFmt numFmtId="4" formatCode="#,##0.00"/>
    </dxf>
    <dxf>
      <numFmt numFmtId="167" formatCode="#,##0.0"/>
    </dxf>
    <dxf>
      <numFmt numFmtId="3" formatCode="#,##0"/>
    </dxf>
    <dxf>
      <numFmt numFmtId="4" formatCode="#,##0.00"/>
    </dxf>
    <dxf>
      <numFmt numFmtId="4" formatCode="#,##0.00"/>
    </dxf>
    <dxf>
      <numFmt numFmtId="166" formatCode="#,##0.000"/>
    </dxf>
    <dxf>
      <numFmt numFmtId="4" formatCode="#,##0.00"/>
    </dxf>
    <dxf>
      <numFmt numFmtId="167" formatCode="#,##0.0"/>
    </dxf>
    <dxf>
      <numFmt numFmtId="3" formatCode="#,##0"/>
    </dxf>
    <dxf>
      <numFmt numFmtId="167" formatCode="#,##0.0"/>
    </dxf>
    <dxf>
      <numFmt numFmtId="4" formatCode="#,##0.00"/>
    </dxf>
    <dxf>
      <numFmt numFmtId="167" formatCode="#,##0.0"/>
    </dxf>
    <dxf>
      <numFmt numFmtId="3" formatCode="#,##0"/>
    </dxf>
    <dxf>
      <numFmt numFmtId="2" formatCode="0.00"/>
    </dxf>
    <dxf>
      <numFmt numFmtId="4" formatCode="#,##0.00"/>
    </dxf>
    <dxf>
      <numFmt numFmtId="4" formatCode="#,##0.00"/>
    </dxf>
    <dxf>
      <numFmt numFmtId="4" formatCode="#,##0.00"/>
    </dxf>
    <dxf>
      <numFmt numFmtId="4" formatCode="#,##0.00"/>
    </dxf>
    <dxf>
      <numFmt numFmtId="166" formatCode="#,##0.000"/>
    </dxf>
    <dxf>
      <numFmt numFmtId="4" formatCode="#,##0.00"/>
    </dxf>
    <dxf>
      <numFmt numFmtId="167" formatCode="#,##0.0"/>
    </dxf>
    <dxf>
      <numFmt numFmtId="3" formatCode="#,##0"/>
    </dxf>
    <dxf>
      <numFmt numFmtId="167" formatCode="#,##0.0"/>
    </dxf>
    <dxf>
      <numFmt numFmtId="4" formatCode="#,##0.00"/>
    </dxf>
    <dxf>
      <numFmt numFmtId="167" formatCode="#,##0.0"/>
    </dxf>
    <dxf>
      <numFmt numFmtId="3" formatCode="#,##0"/>
    </dxf>
    <dxf>
      <numFmt numFmtId="2" formatCode="0.00"/>
    </dxf>
    <dxf>
      <numFmt numFmtId="4" formatCode="#,##0.00"/>
    </dxf>
    <dxf>
      <numFmt numFmtId="4" formatCode="#,##0.00"/>
    </dxf>
    <dxf>
      <numFmt numFmtId="4" formatCode="#,##0.00"/>
    </dxf>
    <dxf>
      <numFmt numFmtId="4" formatCode="#,##0.00"/>
    </dxf>
    <dxf>
      <numFmt numFmtId="166" formatCode="#,##0.000"/>
    </dxf>
    <dxf>
      <numFmt numFmtId="4" formatCode="#,##0.00"/>
    </dxf>
    <dxf>
      <numFmt numFmtId="167" formatCode="#,##0.0"/>
    </dxf>
    <dxf>
      <numFmt numFmtId="3" formatCode="#,##0"/>
    </dxf>
    <dxf>
      <numFmt numFmtId="167" formatCode="#,##0.0"/>
    </dxf>
    <dxf>
      <numFmt numFmtId="4" formatCode="#,##0.00"/>
    </dxf>
    <dxf>
      <numFmt numFmtId="167" formatCode="#,##0.0"/>
    </dxf>
    <dxf>
      <numFmt numFmtId="3" formatCode="#,##0"/>
    </dxf>
    <dxf>
      <numFmt numFmtId="2" formatCode="0.00"/>
    </dxf>
    <dxf>
      <numFmt numFmtId="4" formatCode="#,##0.00"/>
    </dxf>
    <dxf>
      <numFmt numFmtId="4" formatCode="#,##0.00"/>
    </dxf>
    <dxf>
      <numFmt numFmtId="4" formatCode="#,##0.00"/>
    </dxf>
    <dxf>
      <numFmt numFmtId="4" formatCode="#,##0.00"/>
    </dxf>
    <dxf>
      <numFmt numFmtId="166" formatCode="#,##0.000"/>
    </dxf>
    <dxf>
      <numFmt numFmtId="4" formatCode="#,##0.00"/>
    </dxf>
    <dxf>
      <numFmt numFmtId="167" formatCode="#,##0.0"/>
    </dxf>
    <dxf>
      <numFmt numFmtId="3" formatCode="#,##0"/>
    </dxf>
    <dxf>
      <numFmt numFmtId="167" formatCode="#,##0.0"/>
    </dxf>
    <dxf>
      <numFmt numFmtId="4" formatCode="#,##0.00"/>
    </dxf>
    <dxf>
      <numFmt numFmtId="167" formatCode="#,##0.0"/>
    </dxf>
    <dxf>
      <numFmt numFmtId="3" formatCode="#,##0"/>
    </dxf>
    <dxf>
      <numFmt numFmtId="2" formatCode="0.00"/>
    </dxf>
    <dxf>
      <numFmt numFmtId="4" formatCode="#,##0.00"/>
    </dxf>
    <dxf>
      <numFmt numFmtId="4" formatCode="#,##0.00"/>
    </dxf>
    <dxf>
      <numFmt numFmtId="4" formatCode="#,##0.00"/>
    </dxf>
    <dxf>
      <numFmt numFmtId="4" formatCode="#,##0.00"/>
    </dxf>
    <dxf>
      <numFmt numFmtId="166" formatCode="#,##0.000"/>
    </dxf>
    <dxf>
      <numFmt numFmtId="4" formatCode="#,##0.00"/>
    </dxf>
    <dxf>
      <numFmt numFmtId="167" formatCode="#,##0.0"/>
    </dxf>
    <dxf>
      <numFmt numFmtId="3" formatCode="#,##0"/>
    </dxf>
    <dxf>
      <numFmt numFmtId="167" formatCode="#,##0.0"/>
    </dxf>
    <dxf>
      <numFmt numFmtId="4" formatCode="#,##0.00"/>
    </dxf>
    <dxf>
      <numFmt numFmtId="167" formatCode="#,##0.0"/>
    </dxf>
    <dxf>
      <numFmt numFmtId="3" formatCode="#,##0"/>
    </dxf>
    <dxf>
      <numFmt numFmtId="2" formatCode="0.00"/>
    </dxf>
    <dxf>
      <numFmt numFmtId="4" formatCode="#,##0.00"/>
    </dxf>
    <dxf>
      <numFmt numFmtId="4" formatCode="#,##0.00"/>
    </dxf>
    <dxf>
      <numFmt numFmtId="4" formatCode="#,##0.00"/>
    </dxf>
    <dxf>
      <numFmt numFmtId="4" formatCode="#,##0.00"/>
    </dxf>
    <dxf>
      <numFmt numFmtId="2" formatCode="0.00"/>
    </dxf>
    <dxf>
      <numFmt numFmtId="4" formatCode="#,##0.00"/>
    </dxf>
    <dxf>
      <numFmt numFmtId="4" formatCode="#,##0.00"/>
    </dxf>
    <dxf>
      <numFmt numFmtId="166" formatCode="#,##0.000"/>
    </dxf>
    <dxf>
      <numFmt numFmtId="4" formatCode="#,##0.00"/>
    </dxf>
    <dxf>
      <numFmt numFmtId="167" formatCode="#,##0.0"/>
    </dxf>
    <dxf>
      <numFmt numFmtId="3" formatCode="#,##0"/>
    </dxf>
    <dxf>
      <numFmt numFmtId="167" formatCode="#,##0.0"/>
    </dxf>
    <dxf>
      <numFmt numFmtId="4" formatCode="#,##0.00"/>
    </dxf>
    <dxf>
      <numFmt numFmtId="167" formatCode="#,##0.0"/>
    </dxf>
    <dxf>
      <numFmt numFmtId="3" formatCode="#,##0"/>
    </dxf>
    <dxf>
      <numFmt numFmtId="4" formatCode="#,##0.00"/>
    </dxf>
    <dxf>
      <numFmt numFmtId="4" formatCode="#,##0.00"/>
    </dxf>
    <dxf>
      <numFmt numFmtId="2" formatCode="0.00"/>
    </dxf>
    <dxf>
      <numFmt numFmtId="4" formatCode="#,##0.00"/>
    </dxf>
    <dxf>
      <numFmt numFmtId="4" formatCode="#,##0.00"/>
    </dxf>
    <dxf>
      <numFmt numFmtId="166" formatCode="#,##0.000"/>
    </dxf>
    <dxf>
      <numFmt numFmtId="4" formatCode="#,##0.00"/>
    </dxf>
    <dxf>
      <numFmt numFmtId="167" formatCode="#,##0.0"/>
    </dxf>
    <dxf>
      <numFmt numFmtId="3" formatCode="#,##0"/>
    </dxf>
    <dxf>
      <numFmt numFmtId="167" formatCode="#,##0.0"/>
    </dxf>
    <dxf>
      <numFmt numFmtId="4" formatCode="#,##0.00"/>
    </dxf>
    <dxf>
      <numFmt numFmtId="167" formatCode="#,##0.0"/>
    </dxf>
    <dxf>
      <numFmt numFmtId="3" formatCode="#,##0"/>
    </dxf>
    <dxf>
      <numFmt numFmtId="4" formatCode="#,##0.00"/>
    </dxf>
    <dxf>
      <numFmt numFmtId="4" formatCode="#,##0.00"/>
    </dxf>
    <dxf>
      <numFmt numFmtId="2" formatCode="0.00"/>
    </dxf>
    <dxf>
      <numFmt numFmtId="4" formatCode="#,##0.00"/>
    </dxf>
    <dxf>
      <numFmt numFmtId="4" formatCode="#,##0.00"/>
    </dxf>
    <dxf>
      <numFmt numFmtId="166" formatCode="#,##0.000"/>
    </dxf>
    <dxf>
      <numFmt numFmtId="4" formatCode="#,##0.00"/>
    </dxf>
    <dxf>
      <numFmt numFmtId="167" formatCode="#,##0.0"/>
    </dxf>
    <dxf>
      <numFmt numFmtId="3" formatCode="#,##0"/>
    </dxf>
    <dxf>
      <numFmt numFmtId="167" formatCode="#,##0.0"/>
    </dxf>
    <dxf>
      <numFmt numFmtId="4" formatCode="#,##0.00"/>
    </dxf>
    <dxf>
      <numFmt numFmtId="167" formatCode="#,##0.0"/>
    </dxf>
    <dxf>
      <numFmt numFmtId="3" formatCode="#,##0"/>
    </dxf>
    <dxf>
      <numFmt numFmtId="4" formatCode="#,##0.00"/>
    </dxf>
    <dxf>
      <numFmt numFmtId="4" formatCode="#,##0.00"/>
    </dxf>
    <dxf>
      <numFmt numFmtId="2" formatCode="0.00"/>
    </dxf>
    <dxf>
      <numFmt numFmtId="4" formatCode="#,##0.00"/>
    </dxf>
    <dxf>
      <numFmt numFmtId="4" formatCode="#,##0.00"/>
    </dxf>
    <dxf>
      <numFmt numFmtId="166" formatCode="#,##0.000"/>
    </dxf>
    <dxf>
      <numFmt numFmtId="4" formatCode="#,##0.00"/>
    </dxf>
    <dxf>
      <numFmt numFmtId="167" formatCode="#,##0.0"/>
    </dxf>
    <dxf>
      <numFmt numFmtId="3" formatCode="#,##0"/>
    </dxf>
    <dxf>
      <numFmt numFmtId="167" formatCode="#,##0.0"/>
    </dxf>
    <dxf>
      <numFmt numFmtId="4" formatCode="#,##0.00"/>
    </dxf>
    <dxf>
      <numFmt numFmtId="167" formatCode="#,##0.0"/>
    </dxf>
    <dxf>
      <numFmt numFmtId="3" formatCode="#,##0"/>
    </dxf>
    <dxf>
      <numFmt numFmtId="4" formatCode="#,##0.00"/>
    </dxf>
    <dxf>
      <numFmt numFmtId="4" formatCode="#,##0.00"/>
    </dxf>
    <dxf>
      <numFmt numFmtId="2" formatCode="0.00"/>
    </dxf>
    <dxf>
      <numFmt numFmtId="4" formatCode="#,##0.00"/>
    </dxf>
    <dxf>
      <numFmt numFmtId="4" formatCode="#,##0.00"/>
    </dxf>
    <dxf>
      <numFmt numFmtId="166" formatCode="#,##0.000"/>
    </dxf>
    <dxf>
      <numFmt numFmtId="4" formatCode="#,##0.00"/>
    </dxf>
    <dxf>
      <numFmt numFmtId="167" formatCode="#,##0.0"/>
    </dxf>
    <dxf>
      <numFmt numFmtId="3" formatCode="#,##0"/>
    </dxf>
    <dxf>
      <numFmt numFmtId="167" formatCode="#,##0.0"/>
    </dxf>
    <dxf>
      <numFmt numFmtId="4" formatCode="#,##0.00"/>
    </dxf>
    <dxf>
      <numFmt numFmtId="167" formatCode="#,##0.0"/>
    </dxf>
    <dxf>
      <numFmt numFmtId="3" formatCode="#,##0"/>
    </dxf>
    <dxf>
      <numFmt numFmtId="4" formatCode="#,##0.00"/>
    </dxf>
    <dxf>
      <numFmt numFmtId="4" formatCode="#,##0.00"/>
    </dxf>
    <dxf>
      <numFmt numFmtId="2" formatCode="0.00"/>
    </dxf>
    <dxf>
      <numFmt numFmtId="4" formatCode="#,##0.00"/>
    </dxf>
    <dxf>
      <numFmt numFmtId="4" formatCode="#,##0.00"/>
    </dxf>
    <dxf>
      <numFmt numFmtId="166" formatCode="#,##0.000"/>
    </dxf>
    <dxf>
      <numFmt numFmtId="4" formatCode="#,##0.00"/>
    </dxf>
    <dxf>
      <numFmt numFmtId="167" formatCode="#,##0.0"/>
    </dxf>
    <dxf>
      <numFmt numFmtId="3" formatCode="#,##0"/>
    </dxf>
    <dxf>
      <numFmt numFmtId="167" formatCode="#,##0.0"/>
    </dxf>
    <dxf>
      <numFmt numFmtId="4" formatCode="#,##0.00"/>
    </dxf>
    <dxf>
      <numFmt numFmtId="167" formatCode="#,##0.0"/>
    </dxf>
    <dxf>
      <numFmt numFmtId="3" formatCode="#,##0"/>
    </dxf>
    <dxf>
      <numFmt numFmtId="4" formatCode="#,##0.00"/>
    </dxf>
    <dxf>
      <numFmt numFmtId="4" formatCode="#,##0.00"/>
    </dxf>
    <dxf>
      <numFmt numFmtId="2" formatCode="0.00"/>
    </dxf>
    <dxf>
      <numFmt numFmtId="4" formatCode="#,##0.00"/>
    </dxf>
    <dxf>
      <numFmt numFmtId="4" formatCode="#,##0.00"/>
    </dxf>
    <dxf>
      <numFmt numFmtId="166" formatCode="#,##0.000"/>
    </dxf>
    <dxf>
      <numFmt numFmtId="4" formatCode="#,##0.00"/>
    </dxf>
    <dxf>
      <numFmt numFmtId="167" formatCode="#,##0.0"/>
    </dxf>
    <dxf>
      <numFmt numFmtId="3" formatCode="#,##0"/>
    </dxf>
    <dxf>
      <numFmt numFmtId="167" formatCode="#,##0.0"/>
    </dxf>
    <dxf>
      <numFmt numFmtId="4" formatCode="#,##0.00"/>
    </dxf>
    <dxf>
      <numFmt numFmtId="167" formatCode="#,##0.0"/>
    </dxf>
    <dxf>
      <numFmt numFmtId="3" formatCode="#,##0"/>
    </dxf>
    <dxf>
      <numFmt numFmtId="4" formatCode="#,##0.00"/>
    </dxf>
    <dxf>
      <numFmt numFmtId="4" formatCode="#,##0.00"/>
    </dxf>
    <dxf>
      <numFmt numFmtId="2" formatCode="0.00"/>
    </dxf>
    <dxf>
      <numFmt numFmtId="4" formatCode="#,##0.00"/>
    </dxf>
    <dxf>
      <numFmt numFmtId="4" formatCode="#,##0.00"/>
    </dxf>
    <dxf>
      <numFmt numFmtId="166" formatCode="#,##0.000"/>
    </dxf>
    <dxf>
      <numFmt numFmtId="4" formatCode="#,##0.00"/>
    </dxf>
    <dxf>
      <numFmt numFmtId="167" formatCode="#,##0.0"/>
    </dxf>
    <dxf>
      <numFmt numFmtId="3" formatCode="#,##0"/>
    </dxf>
    <dxf>
      <numFmt numFmtId="167" formatCode="#,##0.0"/>
    </dxf>
    <dxf>
      <numFmt numFmtId="4" formatCode="#,##0.00"/>
    </dxf>
    <dxf>
      <numFmt numFmtId="167" formatCode="#,##0.0"/>
    </dxf>
    <dxf>
      <numFmt numFmtId="3" formatCode="#,##0"/>
    </dxf>
    <dxf>
      <numFmt numFmtId="4" formatCode="#,##0.00"/>
    </dxf>
    <dxf>
      <numFmt numFmtId="4" formatCode="#,##0.00"/>
    </dxf>
    <dxf>
      <numFmt numFmtId="166" formatCode="#,##0.000"/>
    </dxf>
    <dxf>
      <numFmt numFmtId="4" formatCode="#,##0.00"/>
    </dxf>
    <dxf>
      <numFmt numFmtId="167" formatCode="#,##0.0"/>
    </dxf>
    <dxf>
      <numFmt numFmtId="3" formatCode="#,##0"/>
    </dxf>
    <dxf>
      <numFmt numFmtId="167" formatCode="#,##0.0"/>
    </dxf>
    <dxf>
      <numFmt numFmtId="4" formatCode="#,##0.00"/>
    </dxf>
    <dxf>
      <numFmt numFmtId="167" formatCode="#,##0.0"/>
    </dxf>
    <dxf>
      <numFmt numFmtId="3" formatCode="#,##0"/>
    </dxf>
    <dxf>
      <numFmt numFmtId="4" formatCode="#,##0.00"/>
    </dxf>
    <dxf>
      <numFmt numFmtId="4" formatCode="#,##0.00"/>
    </dxf>
    <dxf>
      <numFmt numFmtId="2" formatCode="0.00"/>
    </dxf>
    <dxf>
      <numFmt numFmtId="4" formatCode="#,##0.00"/>
    </dxf>
    <dxf>
      <numFmt numFmtId="4" formatCode="#,##0.00"/>
    </dxf>
    <dxf>
      <numFmt numFmtId="166" formatCode="#,##0.000"/>
    </dxf>
    <dxf>
      <numFmt numFmtId="4" formatCode="#,##0.00"/>
    </dxf>
    <dxf>
      <numFmt numFmtId="167" formatCode="#,##0.0"/>
    </dxf>
    <dxf>
      <numFmt numFmtId="3" formatCode="#,##0"/>
    </dxf>
    <dxf>
      <numFmt numFmtId="167" formatCode="#,##0.0"/>
    </dxf>
    <dxf>
      <numFmt numFmtId="4" formatCode="#,##0.00"/>
    </dxf>
    <dxf>
      <numFmt numFmtId="167" formatCode="#,##0.0"/>
    </dxf>
    <dxf>
      <numFmt numFmtId="3" formatCode="#,##0"/>
    </dxf>
    <dxf>
      <numFmt numFmtId="2" formatCode="0.00"/>
    </dxf>
    <dxf>
      <numFmt numFmtId="4" formatCode="#,##0.00"/>
    </dxf>
    <dxf>
      <numFmt numFmtId="4" formatCode="#,##0.00"/>
    </dxf>
    <dxf>
      <numFmt numFmtId="4" formatCode="#,##0.00"/>
    </dxf>
    <dxf>
      <numFmt numFmtId="4" formatCode="#,##0.00"/>
    </dxf>
    <dxf>
      <numFmt numFmtId="2" formatCode="0.00"/>
    </dxf>
    <dxf>
      <numFmt numFmtId="4" formatCode="#,##0.00"/>
    </dxf>
    <dxf>
      <numFmt numFmtId="4" formatCode="#,##0.00"/>
    </dxf>
    <dxf>
      <numFmt numFmtId="166" formatCode="#,##0.000"/>
    </dxf>
    <dxf>
      <numFmt numFmtId="4" formatCode="#,##0.00"/>
    </dxf>
    <dxf>
      <numFmt numFmtId="167" formatCode="#,##0.0"/>
    </dxf>
    <dxf>
      <numFmt numFmtId="3" formatCode="#,##0"/>
    </dxf>
    <dxf>
      <numFmt numFmtId="167" formatCode="#,##0.0"/>
    </dxf>
    <dxf>
      <numFmt numFmtId="4" formatCode="#,##0.00"/>
    </dxf>
    <dxf>
      <numFmt numFmtId="167" formatCode="#,##0.0"/>
    </dxf>
    <dxf>
      <numFmt numFmtId="3" formatCode="#,##0"/>
    </dxf>
    <dxf>
      <numFmt numFmtId="4" formatCode="#,##0.00"/>
    </dxf>
    <dxf>
      <numFmt numFmtId="4" formatCode="#,##0.00"/>
    </dxf>
    <dxf>
      <numFmt numFmtId="166" formatCode="#,##0.000"/>
    </dxf>
    <dxf>
      <numFmt numFmtId="4" formatCode="#,##0.00"/>
    </dxf>
    <dxf>
      <numFmt numFmtId="167" formatCode="#,##0.0"/>
    </dxf>
    <dxf>
      <numFmt numFmtId="3" formatCode="#,##0"/>
    </dxf>
    <dxf>
      <numFmt numFmtId="167" formatCode="#,##0.0"/>
    </dxf>
    <dxf>
      <numFmt numFmtId="4" formatCode="#,##0.00"/>
    </dxf>
    <dxf>
      <numFmt numFmtId="167" formatCode="#,##0.0"/>
    </dxf>
    <dxf>
      <numFmt numFmtId="3" formatCode="#,##0"/>
    </dxf>
    <dxf>
      <numFmt numFmtId="4" formatCode="#,##0.00"/>
    </dxf>
    <dxf>
      <numFmt numFmtId="4" formatCode="#,##0.00"/>
    </dxf>
    <dxf>
      <numFmt numFmtId="2" formatCode="0.00"/>
    </dxf>
    <dxf>
      <numFmt numFmtId="4" formatCode="#,##0.00"/>
    </dxf>
    <dxf>
      <numFmt numFmtId="4" formatCode="#,##0.00"/>
    </dxf>
    <dxf>
      <numFmt numFmtId="166" formatCode="#,##0.000"/>
    </dxf>
    <dxf>
      <numFmt numFmtId="4" formatCode="#,##0.00"/>
    </dxf>
    <dxf>
      <numFmt numFmtId="167" formatCode="#,##0.0"/>
    </dxf>
    <dxf>
      <numFmt numFmtId="3" formatCode="#,##0"/>
    </dxf>
    <dxf>
      <numFmt numFmtId="167" formatCode="#,##0.0"/>
    </dxf>
    <dxf>
      <numFmt numFmtId="4" formatCode="#,##0.00"/>
    </dxf>
    <dxf>
      <numFmt numFmtId="167" formatCode="#,##0.0"/>
    </dxf>
    <dxf>
      <numFmt numFmtId="3" formatCode="#,##0"/>
    </dxf>
    <dxf>
      <numFmt numFmtId="4" formatCode="#,##0.00"/>
    </dxf>
    <dxf>
      <numFmt numFmtId="4" formatCode="#,##0.00"/>
    </dxf>
    <dxf>
      <numFmt numFmtId="2" formatCode="0.00"/>
    </dxf>
    <dxf>
      <numFmt numFmtId="4" formatCode="#,##0.00"/>
    </dxf>
    <dxf>
      <numFmt numFmtId="4" formatCode="#,##0.00"/>
    </dxf>
    <dxf>
      <numFmt numFmtId="166" formatCode="#,##0.000"/>
    </dxf>
    <dxf>
      <numFmt numFmtId="4" formatCode="#,##0.00"/>
    </dxf>
    <dxf>
      <numFmt numFmtId="167" formatCode="#,##0.0"/>
    </dxf>
    <dxf>
      <numFmt numFmtId="3" formatCode="#,##0"/>
    </dxf>
    <dxf>
      <numFmt numFmtId="167" formatCode="#,##0.0"/>
    </dxf>
    <dxf>
      <numFmt numFmtId="4" formatCode="#,##0.00"/>
    </dxf>
    <dxf>
      <numFmt numFmtId="167" formatCode="#,##0.0"/>
    </dxf>
    <dxf>
      <numFmt numFmtId="3" formatCode="#,##0"/>
    </dxf>
    <dxf>
      <numFmt numFmtId="4" formatCode="#,##0.00"/>
    </dxf>
    <dxf>
      <numFmt numFmtId="4" formatCode="#,##0.00"/>
    </dxf>
    <dxf>
      <numFmt numFmtId="2" formatCode="0.00"/>
    </dxf>
    <dxf>
      <numFmt numFmtId="4" formatCode="#,##0.00"/>
    </dxf>
    <dxf>
      <numFmt numFmtId="4" formatCode="#,##0.00"/>
    </dxf>
    <dxf>
      <numFmt numFmtId="166" formatCode="#,##0.000"/>
    </dxf>
    <dxf>
      <numFmt numFmtId="4" formatCode="#,##0.00"/>
    </dxf>
    <dxf>
      <numFmt numFmtId="167" formatCode="#,##0.0"/>
    </dxf>
    <dxf>
      <numFmt numFmtId="3" formatCode="#,##0"/>
    </dxf>
    <dxf>
      <numFmt numFmtId="167" formatCode="#,##0.0"/>
    </dxf>
    <dxf>
      <numFmt numFmtId="4" formatCode="#,##0.00"/>
    </dxf>
    <dxf>
      <numFmt numFmtId="167" formatCode="#,##0.0"/>
    </dxf>
    <dxf>
      <numFmt numFmtId="3" formatCode="#,##0"/>
    </dxf>
    <dxf>
      <numFmt numFmtId="4" formatCode="#,##0.00"/>
    </dxf>
    <dxf>
      <numFmt numFmtId="4" formatCode="#,##0.00"/>
    </dxf>
    <dxf>
      <numFmt numFmtId="2" formatCode="0.00"/>
    </dxf>
    <dxf>
      <numFmt numFmtId="4" formatCode="#,##0.00"/>
    </dxf>
    <dxf>
      <numFmt numFmtId="4" formatCode="#,##0.00"/>
    </dxf>
    <dxf>
      <numFmt numFmtId="166" formatCode="#,##0.000"/>
    </dxf>
    <dxf>
      <numFmt numFmtId="4" formatCode="#,##0.00"/>
    </dxf>
    <dxf>
      <numFmt numFmtId="167" formatCode="#,##0.0"/>
    </dxf>
    <dxf>
      <numFmt numFmtId="3" formatCode="#,##0"/>
    </dxf>
    <dxf>
      <numFmt numFmtId="167" formatCode="#,##0.0"/>
    </dxf>
    <dxf>
      <numFmt numFmtId="4" formatCode="#,##0.00"/>
    </dxf>
    <dxf>
      <numFmt numFmtId="167" formatCode="#,##0.0"/>
    </dxf>
    <dxf>
      <numFmt numFmtId="3" formatCode="#,##0"/>
    </dxf>
    <dxf>
      <numFmt numFmtId="4" formatCode="#,##0.00"/>
    </dxf>
    <dxf>
      <numFmt numFmtId="4" formatCode="#,##0.00"/>
    </dxf>
    <dxf>
      <numFmt numFmtId="2" formatCode="0.00"/>
    </dxf>
    <dxf>
      <numFmt numFmtId="4" formatCode="#,##0.00"/>
    </dxf>
    <dxf>
      <numFmt numFmtId="4" formatCode="#,##0.00"/>
    </dxf>
    <dxf>
      <numFmt numFmtId="166" formatCode="#,##0.000"/>
    </dxf>
    <dxf>
      <numFmt numFmtId="4" formatCode="#,##0.00"/>
    </dxf>
    <dxf>
      <numFmt numFmtId="167" formatCode="#,##0.0"/>
    </dxf>
    <dxf>
      <numFmt numFmtId="3" formatCode="#,##0"/>
    </dxf>
    <dxf>
      <numFmt numFmtId="167" formatCode="#,##0.0"/>
    </dxf>
    <dxf>
      <numFmt numFmtId="4" formatCode="#,##0.00"/>
    </dxf>
    <dxf>
      <numFmt numFmtId="167" formatCode="#,##0.0"/>
    </dxf>
    <dxf>
      <numFmt numFmtId="3" formatCode="#,##0"/>
    </dxf>
    <dxf>
      <numFmt numFmtId="4" formatCode="#,##0.00"/>
    </dxf>
    <dxf>
      <numFmt numFmtId="4" formatCode="#,##0.00"/>
    </dxf>
    <dxf>
      <numFmt numFmtId="2" formatCode="0.00"/>
    </dxf>
    <dxf>
      <numFmt numFmtId="4" formatCode="#,##0.00"/>
    </dxf>
    <dxf>
      <numFmt numFmtId="4" formatCode="#,##0.00"/>
    </dxf>
    <dxf>
      <numFmt numFmtId="166" formatCode="#,##0.000"/>
    </dxf>
    <dxf>
      <numFmt numFmtId="4" formatCode="#,##0.00"/>
    </dxf>
    <dxf>
      <numFmt numFmtId="167" formatCode="#,##0.0"/>
    </dxf>
    <dxf>
      <numFmt numFmtId="3" formatCode="#,##0"/>
    </dxf>
    <dxf>
      <numFmt numFmtId="167" formatCode="#,##0.0"/>
    </dxf>
    <dxf>
      <numFmt numFmtId="4" formatCode="#,##0.00"/>
    </dxf>
    <dxf>
      <numFmt numFmtId="167" formatCode="#,##0.0"/>
    </dxf>
    <dxf>
      <numFmt numFmtId="3" formatCode="#,##0"/>
    </dxf>
    <dxf>
      <numFmt numFmtId="2" formatCode="0.00"/>
    </dxf>
    <dxf>
      <numFmt numFmtId="4" formatCode="#,##0.00"/>
    </dxf>
    <dxf>
      <numFmt numFmtId="4" formatCode="#,##0.00"/>
    </dxf>
    <dxf>
      <numFmt numFmtId="4" formatCode="#,##0.00"/>
    </dxf>
    <dxf>
      <numFmt numFmtId="4" formatCode="#,##0.00"/>
    </dxf>
    <dxf>
      <numFmt numFmtId="2" formatCode="0.00"/>
    </dxf>
    <dxf>
      <numFmt numFmtId="4" formatCode="#,##0.00"/>
    </dxf>
    <dxf>
      <numFmt numFmtId="4" formatCode="#,##0.00"/>
    </dxf>
    <dxf>
      <numFmt numFmtId="166" formatCode="#,##0.000"/>
    </dxf>
    <dxf>
      <numFmt numFmtId="4" formatCode="#,##0.00"/>
    </dxf>
    <dxf>
      <numFmt numFmtId="167" formatCode="#,##0.0"/>
    </dxf>
    <dxf>
      <numFmt numFmtId="3" formatCode="#,##0"/>
    </dxf>
    <dxf>
      <numFmt numFmtId="167" formatCode="#,##0.0"/>
    </dxf>
    <dxf>
      <numFmt numFmtId="4" formatCode="#,##0.00"/>
    </dxf>
    <dxf>
      <numFmt numFmtId="167" formatCode="#,##0.0"/>
    </dxf>
    <dxf>
      <numFmt numFmtId="3" formatCode="#,##0"/>
    </dxf>
    <dxf>
      <numFmt numFmtId="4" formatCode="#,##0.00"/>
    </dxf>
    <dxf>
      <numFmt numFmtId="4" formatCode="#,##0.00"/>
    </dxf>
    <dxf>
      <numFmt numFmtId="166" formatCode="#,##0.000"/>
    </dxf>
    <dxf>
      <numFmt numFmtId="4" formatCode="#,##0.00"/>
    </dxf>
    <dxf>
      <numFmt numFmtId="167" formatCode="#,##0.0"/>
    </dxf>
    <dxf>
      <numFmt numFmtId="3" formatCode="#,##0"/>
    </dxf>
    <dxf>
      <numFmt numFmtId="167" formatCode="#,##0.0"/>
    </dxf>
    <dxf>
      <numFmt numFmtId="4" formatCode="#,##0.00"/>
    </dxf>
    <dxf>
      <numFmt numFmtId="167" formatCode="#,##0.0"/>
    </dxf>
    <dxf>
      <numFmt numFmtId="3" formatCode="#,##0"/>
    </dxf>
    <dxf>
      <numFmt numFmtId="4" formatCode="#,##0.00"/>
    </dxf>
    <dxf>
      <numFmt numFmtId="4" formatCode="#,##0.00"/>
    </dxf>
    <dxf>
      <numFmt numFmtId="2" formatCode="0.00"/>
    </dxf>
    <dxf>
      <numFmt numFmtId="4" formatCode="#,##0.00"/>
    </dxf>
    <dxf>
      <numFmt numFmtId="4" formatCode="#,##0.00"/>
    </dxf>
    <dxf>
      <numFmt numFmtId="2" formatCode="0.00"/>
    </dxf>
    <dxf>
      <numFmt numFmtId="4" formatCode="#,##0.00"/>
    </dxf>
    <dxf>
      <numFmt numFmtId="4" formatCode="#,##0.00"/>
    </dxf>
    <dxf>
      <numFmt numFmtId="166" formatCode="#,##0.000"/>
    </dxf>
    <dxf>
      <numFmt numFmtId="4" formatCode="#,##0.00"/>
    </dxf>
    <dxf>
      <numFmt numFmtId="167" formatCode="#,##0.0"/>
    </dxf>
    <dxf>
      <numFmt numFmtId="3" formatCode="#,##0"/>
    </dxf>
    <dxf>
      <numFmt numFmtId="167" formatCode="#,##0.0"/>
    </dxf>
    <dxf>
      <numFmt numFmtId="4" formatCode="#,##0.00"/>
    </dxf>
    <dxf>
      <numFmt numFmtId="167" formatCode="#,##0.0"/>
    </dxf>
    <dxf>
      <numFmt numFmtId="3" formatCode="#,##0"/>
    </dxf>
    <dxf>
      <numFmt numFmtId="4" formatCode="#,##0.00"/>
    </dxf>
    <dxf>
      <numFmt numFmtId="4" formatCode="#,##0.00"/>
    </dxf>
    <dxf>
      <numFmt numFmtId="166" formatCode="#,##0.000"/>
    </dxf>
    <dxf>
      <numFmt numFmtId="4" formatCode="#,##0.00"/>
    </dxf>
    <dxf>
      <numFmt numFmtId="167" formatCode="#,##0.0"/>
    </dxf>
    <dxf>
      <numFmt numFmtId="3" formatCode="#,##0"/>
    </dxf>
    <dxf>
      <numFmt numFmtId="167" formatCode="#,##0.0"/>
    </dxf>
    <dxf>
      <numFmt numFmtId="4" formatCode="#,##0.00"/>
    </dxf>
    <dxf>
      <numFmt numFmtId="167" formatCode="#,##0.0"/>
    </dxf>
    <dxf>
      <numFmt numFmtId="3" formatCode="#,##0"/>
    </dxf>
    <dxf>
      <numFmt numFmtId="4" formatCode="#,##0.00"/>
    </dxf>
    <dxf>
      <numFmt numFmtId="4" formatCode="#,##0.00"/>
    </dxf>
    <dxf>
      <numFmt numFmtId="2" formatCode="0.00"/>
    </dxf>
    <dxf>
      <numFmt numFmtId="4" formatCode="#,##0.00"/>
    </dxf>
    <dxf>
      <numFmt numFmtId="4" formatCode="#,##0.00"/>
    </dxf>
    <dxf>
      <numFmt numFmtId="166" formatCode="#,##0.000"/>
    </dxf>
    <dxf>
      <numFmt numFmtId="4" formatCode="#,##0.00"/>
    </dxf>
    <dxf>
      <numFmt numFmtId="167" formatCode="#,##0.0"/>
    </dxf>
    <dxf>
      <numFmt numFmtId="3" formatCode="#,##0"/>
    </dxf>
    <dxf>
      <numFmt numFmtId="167" formatCode="#,##0.0"/>
    </dxf>
    <dxf>
      <numFmt numFmtId="4" formatCode="#,##0.00"/>
    </dxf>
    <dxf>
      <numFmt numFmtId="167" formatCode="#,##0.0"/>
    </dxf>
    <dxf>
      <numFmt numFmtId="3" formatCode="#,##0"/>
    </dxf>
    <dxf>
      <numFmt numFmtId="4" formatCode="#,##0.00"/>
    </dxf>
    <dxf>
      <numFmt numFmtId="4" formatCode="#,##0.00"/>
    </dxf>
    <dxf>
      <numFmt numFmtId="2" formatCode="0.00"/>
    </dxf>
    <dxf>
      <numFmt numFmtId="4" formatCode="#,##0.00"/>
    </dxf>
    <dxf>
      <numFmt numFmtId="4" formatCode="#,##0.00"/>
    </dxf>
    <dxf>
      <numFmt numFmtId="166" formatCode="#,##0.000"/>
    </dxf>
    <dxf>
      <numFmt numFmtId="4" formatCode="#,##0.00"/>
    </dxf>
    <dxf>
      <numFmt numFmtId="167" formatCode="#,##0.0"/>
    </dxf>
    <dxf>
      <numFmt numFmtId="3" formatCode="#,##0"/>
    </dxf>
    <dxf>
      <numFmt numFmtId="167" formatCode="#,##0.0"/>
    </dxf>
    <dxf>
      <numFmt numFmtId="4" formatCode="#,##0.00"/>
    </dxf>
    <dxf>
      <numFmt numFmtId="167" formatCode="#,##0.0"/>
    </dxf>
    <dxf>
      <numFmt numFmtId="3" formatCode="#,##0"/>
    </dxf>
    <dxf>
      <numFmt numFmtId="4" formatCode="#,##0.00"/>
    </dxf>
    <dxf>
      <numFmt numFmtId="4" formatCode="#,##0.00"/>
    </dxf>
    <dxf>
      <numFmt numFmtId="2" formatCode="0.00"/>
    </dxf>
    <dxf>
      <numFmt numFmtId="4" formatCode="#,##0.00"/>
    </dxf>
    <dxf>
      <numFmt numFmtId="4" formatCode="#,##0.00"/>
    </dxf>
    <dxf>
      <numFmt numFmtId="2" formatCode="0.00"/>
    </dxf>
    <dxf>
      <numFmt numFmtId="4" formatCode="#,##0.00"/>
    </dxf>
    <dxf>
      <numFmt numFmtId="4" formatCode="#,##0.00"/>
    </dxf>
    <dxf>
      <numFmt numFmtId="166" formatCode="#,##0.000"/>
    </dxf>
    <dxf>
      <numFmt numFmtId="4" formatCode="#,##0.00"/>
    </dxf>
    <dxf>
      <numFmt numFmtId="167" formatCode="#,##0.0"/>
    </dxf>
    <dxf>
      <numFmt numFmtId="3" formatCode="#,##0"/>
    </dxf>
    <dxf>
      <numFmt numFmtId="167" formatCode="#,##0.0"/>
    </dxf>
    <dxf>
      <numFmt numFmtId="4" formatCode="#,##0.00"/>
    </dxf>
    <dxf>
      <numFmt numFmtId="167" formatCode="#,##0.0"/>
    </dxf>
    <dxf>
      <numFmt numFmtId="3" formatCode="#,##0"/>
    </dxf>
    <dxf>
      <numFmt numFmtId="4" formatCode="#,##0.00"/>
    </dxf>
    <dxf>
      <numFmt numFmtId="4" formatCode="#,##0.00"/>
    </dxf>
    <dxf>
      <numFmt numFmtId="166" formatCode="#,##0.000"/>
    </dxf>
    <dxf>
      <numFmt numFmtId="4" formatCode="#,##0.00"/>
    </dxf>
    <dxf>
      <numFmt numFmtId="167" formatCode="#,##0.0"/>
    </dxf>
    <dxf>
      <numFmt numFmtId="3" formatCode="#,##0"/>
    </dxf>
    <dxf>
      <numFmt numFmtId="167" formatCode="#,##0.0"/>
    </dxf>
    <dxf>
      <numFmt numFmtId="4" formatCode="#,##0.00"/>
    </dxf>
    <dxf>
      <numFmt numFmtId="167" formatCode="#,##0.0"/>
    </dxf>
    <dxf>
      <numFmt numFmtId="3" formatCode="#,##0"/>
    </dxf>
    <dxf>
      <numFmt numFmtId="4" formatCode="#,##0.00"/>
    </dxf>
    <dxf>
      <numFmt numFmtId="4" formatCode="#,##0.00"/>
    </dxf>
    <dxf>
      <numFmt numFmtId="2" formatCode="0.00"/>
    </dxf>
    <dxf>
      <numFmt numFmtId="4" formatCode="#,##0.00"/>
    </dxf>
    <dxf>
      <numFmt numFmtId="4" formatCode="#,##0.00"/>
    </dxf>
    <dxf>
      <numFmt numFmtId="166" formatCode="#,##0.000"/>
    </dxf>
    <dxf>
      <numFmt numFmtId="4" formatCode="#,##0.00"/>
    </dxf>
    <dxf>
      <numFmt numFmtId="167" formatCode="#,##0.0"/>
    </dxf>
    <dxf>
      <numFmt numFmtId="3" formatCode="#,##0"/>
    </dxf>
    <dxf>
      <numFmt numFmtId="167" formatCode="#,##0.0"/>
    </dxf>
    <dxf>
      <numFmt numFmtId="4" formatCode="#,##0.00"/>
    </dxf>
    <dxf>
      <numFmt numFmtId="167" formatCode="#,##0.0"/>
    </dxf>
    <dxf>
      <numFmt numFmtId="3" formatCode="#,##0"/>
    </dxf>
    <dxf>
      <numFmt numFmtId="2" formatCode="0.00"/>
    </dxf>
    <dxf>
      <numFmt numFmtId="4" formatCode="#,##0.00"/>
    </dxf>
    <dxf>
      <numFmt numFmtId="4" formatCode="#,##0.00"/>
    </dxf>
    <dxf>
      <numFmt numFmtId="4" formatCode="#,##0.00"/>
    </dxf>
    <dxf>
      <numFmt numFmtId="4" formatCode="#,##0.00"/>
    </dxf>
    <dxf>
      <numFmt numFmtId="166" formatCode="#,##0.000"/>
    </dxf>
    <dxf>
      <numFmt numFmtId="4" formatCode="#,##0.00"/>
    </dxf>
    <dxf>
      <numFmt numFmtId="167" formatCode="#,##0.0"/>
    </dxf>
    <dxf>
      <numFmt numFmtId="3" formatCode="#,##0"/>
    </dxf>
    <dxf>
      <numFmt numFmtId="167" formatCode="#,##0.0"/>
    </dxf>
    <dxf>
      <numFmt numFmtId="4" formatCode="#,##0.00"/>
    </dxf>
    <dxf>
      <numFmt numFmtId="167" formatCode="#,##0.0"/>
    </dxf>
    <dxf>
      <numFmt numFmtId="3" formatCode="#,##0"/>
    </dxf>
    <dxf>
      <numFmt numFmtId="4" formatCode="#,##0.00"/>
    </dxf>
    <dxf>
      <numFmt numFmtId="4" formatCode="#,##0.00"/>
    </dxf>
    <dxf>
      <numFmt numFmtId="2" formatCode="0.00"/>
    </dxf>
    <dxf>
      <numFmt numFmtId="4" formatCode="#,##0.00"/>
    </dxf>
    <dxf>
      <numFmt numFmtId="4" formatCode="#,##0.00"/>
    </dxf>
    <dxf>
      <numFmt numFmtId="166" formatCode="#,##0.000"/>
    </dxf>
    <dxf>
      <numFmt numFmtId="4" formatCode="#,##0.00"/>
    </dxf>
    <dxf>
      <numFmt numFmtId="167" formatCode="#,##0.0"/>
    </dxf>
    <dxf>
      <numFmt numFmtId="3" formatCode="#,##0"/>
    </dxf>
    <dxf>
      <numFmt numFmtId="167" formatCode="#,##0.0"/>
    </dxf>
    <dxf>
      <numFmt numFmtId="4" formatCode="#,##0.00"/>
    </dxf>
    <dxf>
      <numFmt numFmtId="167" formatCode="#,##0.0"/>
    </dxf>
    <dxf>
      <numFmt numFmtId="3" formatCode="#,##0"/>
    </dxf>
    <dxf>
      <numFmt numFmtId="2" formatCode="0.00"/>
    </dxf>
    <dxf>
      <numFmt numFmtId="4" formatCode="#,##0.00"/>
    </dxf>
    <dxf>
      <numFmt numFmtId="4" formatCode="#,##0.00"/>
    </dxf>
    <dxf>
      <numFmt numFmtId="4" formatCode="#,##0.00"/>
    </dxf>
    <dxf>
      <numFmt numFmtId="4" formatCode="#,##0.00"/>
    </dxf>
    <dxf>
      <numFmt numFmtId="166" formatCode="#,##0.000"/>
    </dxf>
    <dxf>
      <numFmt numFmtId="4" formatCode="#,##0.00"/>
    </dxf>
    <dxf>
      <numFmt numFmtId="167" formatCode="#,##0.0"/>
    </dxf>
    <dxf>
      <numFmt numFmtId="3" formatCode="#,##0"/>
    </dxf>
    <dxf>
      <numFmt numFmtId="167" formatCode="#,##0.0"/>
    </dxf>
    <dxf>
      <numFmt numFmtId="4" formatCode="#,##0.00"/>
    </dxf>
    <dxf>
      <numFmt numFmtId="167" formatCode="#,##0.0"/>
    </dxf>
    <dxf>
      <numFmt numFmtId="3" formatCode="#,##0"/>
    </dxf>
    <dxf>
      <numFmt numFmtId="2" formatCode="0.00"/>
    </dxf>
    <dxf>
      <numFmt numFmtId="4" formatCode="#,##0.00"/>
    </dxf>
    <dxf>
      <numFmt numFmtId="4" formatCode="#,##0.00"/>
    </dxf>
    <dxf>
      <numFmt numFmtId="4" formatCode="#,##0.00"/>
    </dxf>
    <dxf>
      <numFmt numFmtId="4" formatCode="#,##0.00"/>
    </dxf>
    <dxf>
      <numFmt numFmtId="166" formatCode="#,##0.000"/>
    </dxf>
    <dxf>
      <numFmt numFmtId="4" formatCode="#,##0.00"/>
    </dxf>
    <dxf>
      <numFmt numFmtId="167" formatCode="#,##0.0"/>
    </dxf>
    <dxf>
      <numFmt numFmtId="3" formatCode="#,##0"/>
    </dxf>
    <dxf>
      <numFmt numFmtId="167" formatCode="#,##0.0"/>
    </dxf>
    <dxf>
      <numFmt numFmtId="4" formatCode="#,##0.00"/>
    </dxf>
    <dxf>
      <numFmt numFmtId="167" formatCode="#,##0.0"/>
    </dxf>
    <dxf>
      <numFmt numFmtId="3" formatCode="#,##0"/>
    </dxf>
    <dxf>
      <numFmt numFmtId="2" formatCode="0.00"/>
    </dxf>
    <dxf>
      <numFmt numFmtId="4" formatCode="#,##0.00"/>
    </dxf>
    <dxf>
      <numFmt numFmtId="4" formatCode="#,##0.00"/>
    </dxf>
    <dxf>
      <numFmt numFmtId="4" formatCode="#,##0.00"/>
    </dxf>
    <dxf>
      <numFmt numFmtId="4" formatCode="#,##0.00"/>
    </dxf>
    <dxf>
      <numFmt numFmtId="166" formatCode="#,##0.000"/>
    </dxf>
    <dxf>
      <numFmt numFmtId="4" formatCode="#,##0.00"/>
    </dxf>
    <dxf>
      <numFmt numFmtId="167" formatCode="#,##0.0"/>
    </dxf>
    <dxf>
      <numFmt numFmtId="3" formatCode="#,##0"/>
    </dxf>
    <dxf>
      <numFmt numFmtId="167" formatCode="#,##0.0"/>
    </dxf>
    <dxf>
      <numFmt numFmtId="4" formatCode="#,##0.00"/>
    </dxf>
    <dxf>
      <numFmt numFmtId="167" formatCode="#,##0.0"/>
    </dxf>
    <dxf>
      <numFmt numFmtId="3" formatCode="#,##0"/>
    </dxf>
    <dxf>
      <numFmt numFmtId="2" formatCode="0.00"/>
    </dxf>
    <dxf>
      <numFmt numFmtId="4" formatCode="#,##0.00"/>
    </dxf>
    <dxf>
      <numFmt numFmtId="4" formatCode="#,##0.00"/>
    </dxf>
    <dxf>
      <numFmt numFmtId="4" formatCode="#,##0.00"/>
    </dxf>
    <dxf>
      <numFmt numFmtId="4" formatCode="#,##0.00"/>
    </dxf>
    <dxf>
      <numFmt numFmtId="166" formatCode="#,##0.000"/>
    </dxf>
    <dxf>
      <numFmt numFmtId="4" formatCode="#,##0.00"/>
    </dxf>
    <dxf>
      <numFmt numFmtId="167" formatCode="#,##0.0"/>
    </dxf>
    <dxf>
      <numFmt numFmtId="3" formatCode="#,##0"/>
    </dxf>
    <dxf>
      <numFmt numFmtId="167" formatCode="#,##0.0"/>
    </dxf>
    <dxf>
      <numFmt numFmtId="4" formatCode="#,##0.00"/>
    </dxf>
    <dxf>
      <numFmt numFmtId="167" formatCode="#,##0.0"/>
    </dxf>
    <dxf>
      <numFmt numFmtId="3" formatCode="#,##0"/>
    </dxf>
    <dxf>
      <numFmt numFmtId="4" formatCode="#,##0.00"/>
    </dxf>
    <dxf>
      <numFmt numFmtId="4" formatCode="#,##0.00"/>
    </dxf>
    <dxf>
      <numFmt numFmtId="2" formatCode="0.00"/>
    </dxf>
    <dxf>
      <numFmt numFmtId="4" formatCode="#,##0.00"/>
    </dxf>
    <dxf>
      <numFmt numFmtId="4" formatCode="#,##0.00"/>
    </dxf>
    <dxf>
      <numFmt numFmtId="166" formatCode="#,##0.000"/>
    </dxf>
    <dxf>
      <numFmt numFmtId="4" formatCode="#,##0.00"/>
    </dxf>
    <dxf>
      <numFmt numFmtId="167" formatCode="#,##0.0"/>
    </dxf>
    <dxf>
      <numFmt numFmtId="3" formatCode="#,##0"/>
    </dxf>
    <dxf>
      <numFmt numFmtId="167" formatCode="#,##0.0"/>
    </dxf>
    <dxf>
      <numFmt numFmtId="4" formatCode="#,##0.00"/>
    </dxf>
    <dxf>
      <numFmt numFmtId="167" formatCode="#,##0.0"/>
    </dxf>
    <dxf>
      <numFmt numFmtId="3" formatCode="#,##0"/>
    </dxf>
    <dxf>
      <numFmt numFmtId="2" formatCode="0.00"/>
    </dxf>
    <dxf>
      <numFmt numFmtId="4" formatCode="#,##0.00"/>
    </dxf>
    <dxf>
      <numFmt numFmtId="4" formatCode="#,##0.00"/>
    </dxf>
    <dxf>
      <numFmt numFmtId="4" formatCode="#,##0.00"/>
    </dxf>
    <dxf>
      <numFmt numFmtId="4" formatCode="#,##0.00"/>
    </dxf>
    <dxf>
      <numFmt numFmtId="166" formatCode="#,##0.000"/>
    </dxf>
    <dxf>
      <numFmt numFmtId="4" formatCode="#,##0.00"/>
    </dxf>
    <dxf>
      <numFmt numFmtId="167" formatCode="#,##0.0"/>
    </dxf>
    <dxf>
      <numFmt numFmtId="3" formatCode="#,##0"/>
    </dxf>
    <dxf>
      <numFmt numFmtId="167" formatCode="#,##0.0"/>
    </dxf>
    <dxf>
      <numFmt numFmtId="4" formatCode="#,##0.00"/>
    </dxf>
    <dxf>
      <numFmt numFmtId="167" formatCode="#,##0.0"/>
    </dxf>
    <dxf>
      <numFmt numFmtId="3" formatCode="#,##0"/>
    </dxf>
    <dxf>
      <numFmt numFmtId="2" formatCode="0.00"/>
    </dxf>
    <dxf>
      <numFmt numFmtId="4" formatCode="#,##0.00"/>
    </dxf>
    <dxf>
      <numFmt numFmtId="4" formatCode="#,##0.00"/>
    </dxf>
    <dxf>
      <numFmt numFmtId="4" formatCode="#,##0.00"/>
    </dxf>
    <dxf>
      <numFmt numFmtId="4" formatCode="#,##0.00"/>
    </dxf>
    <dxf>
      <numFmt numFmtId="166" formatCode="#,##0.000"/>
    </dxf>
    <dxf>
      <numFmt numFmtId="4" formatCode="#,##0.00"/>
    </dxf>
    <dxf>
      <numFmt numFmtId="167" formatCode="#,##0.0"/>
    </dxf>
    <dxf>
      <numFmt numFmtId="3" formatCode="#,##0"/>
    </dxf>
    <dxf>
      <numFmt numFmtId="167" formatCode="#,##0.0"/>
    </dxf>
    <dxf>
      <numFmt numFmtId="4" formatCode="#,##0.00"/>
    </dxf>
    <dxf>
      <numFmt numFmtId="167" formatCode="#,##0.0"/>
    </dxf>
    <dxf>
      <numFmt numFmtId="3" formatCode="#,##0"/>
    </dxf>
    <dxf>
      <numFmt numFmtId="2" formatCode="0.00"/>
    </dxf>
    <dxf>
      <numFmt numFmtId="4" formatCode="#,##0.00"/>
    </dxf>
    <dxf>
      <numFmt numFmtId="4" formatCode="#,##0.00"/>
    </dxf>
    <dxf>
      <numFmt numFmtId="4" formatCode="#,##0.00"/>
    </dxf>
    <dxf>
      <numFmt numFmtId="4" formatCode="#,##0.00"/>
    </dxf>
    <dxf>
      <numFmt numFmtId="166" formatCode="#,##0.000"/>
    </dxf>
    <dxf>
      <numFmt numFmtId="4" formatCode="#,##0.00"/>
    </dxf>
    <dxf>
      <numFmt numFmtId="167" formatCode="#,##0.0"/>
    </dxf>
    <dxf>
      <numFmt numFmtId="3" formatCode="#,##0"/>
    </dxf>
    <dxf>
      <numFmt numFmtId="167" formatCode="#,##0.0"/>
    </dxf>
    <dxf>
      <numFmt numFmtId="4" formatCode="#,##0.00"/>
    </dxf>
    <dxf>
      <numFmt numFmtId="167" formatCode="#,##0.0"/>
    </dxf>
    <dxf>
      <numFmt numFmtId="3" formatCode="#,##0"/>
    </dxf>
    <dxf>
      <numFmt numFmtId="4" formatCode="#,##0.00"/>
    </dxf>
    <dxf>
      <numFmt numFmtId="4" formatCode="#,##0.00"/>
    </dxf>
    <dxf>
      <numFmt numFmtId="2" formatCode="0.00"/>
    </dxf>
    <dxf>
      <numFmt numFmtId="4" formatCode="#,##0.00"/>
    </dxf>
    <dxf>
      <numFmt numFmtId="4" formatCode="#,##0.00"/>
    </dxf>
    <dxf>
      <numFmt numFmtId="166" formatCode="#,##0.000"/>
    </dxf>
    <dxf>
      <numFmt numFmtId="4" formatCode="#,##0.00"/>
    </dxf>
    <dxf>
      <numFmt numFmtId="167" formatCode="#,##0.0"/>
    </dxf>
    <dxf>
      <numFmt numFmtId="3" formatCode="#,##0"/>
    </dxf>
    <dxf>
      <numFmt numFmtId="167" formatCode="#,##0.0"/>
    </dxf>
    <dxf>
      <numFmt numFmtId="4" formatCode="#,##0.00"/>
    </dxf>
    <dxf>
      <numFmt numFmtId="167" formatCode="#,##0.0"/>
    </dxf>
    <dxf>
      <numFmt numFmtId="3" formatCode="#,##0"/>
    </dxf>
    <dxf>
      <numFmt numFmtId="4" formatCode="#,##0.00"/>
    </dxf>
    <dxf>
      <numFmt numFmtId="4" formatCode="#,##0.00"/>
    </dxf>
    <dxf>
      <numFmt numFmtId="2" formatCode="0.00"/>
    </dxf>
    <dxf>
      <numFmt numFmtId="4" formatCode="#,##0.00"/>
    </dxf>
    <dxf>
      <numFmt numFmtId="4" formatCode="#,##0.00"/>
    </dxf>
    <dxf>
      <numFmt numFmtId="166" formatCode="#,##0.000"/>
    </dxf>
    <dxf>
      <numFmt numFmtId="4" formatCode="#,##0.00"/>
    </dxf>
    <dxf>
      <numFmt numFmtId="167" formatCode="#,##0.0"/>
    </dxf>
    <dxf>
      <numFmt numFmtId="3" formatCode="#,##0"/>
    </dxf>
    <dxf>
      <numFmt numFmtId="167" formatCode="#,##0.0"/>
    </dxf>
    <dxf>
      <numFmt numFmtId="4" formatCode="#,##0.00"/>
    </dxf>
    <dxf>
      <numFmt numFmtId="167" formatCode="#,##0.0"/>
    </dxf>
    <dxf>
      <numFmt numFmtId="3" formatCode="#,##0"/>
    </dxf>
    <dxf>
      <numFmt numFmtId="4" formatCode="#,##0.00"/>
    </dxf>
    <dxf>
      <numFmt numFmtId="4" formatCode="#,##0.00"/>
    </dxf>
    <dxf>
      <numFmt numFmtId="2" formatCode="0.00"/>
    </dxf>
    <dxf>
      <numFmt numFmtId="4" formatCode="#,##0.00"/>
    </dxf>
    <dxf>
      <numFmt numFmtId="4" formatCode="#,##0.00"/>
    </dxf>
    <dxf>
      <numFmt numFmtId="166" formatCode="#,##0.000"/>
    </dxf>
    <dxf>
      <numFmt numFmtId="4" formatCode="#,##0.00"/>
    </dxf>
    <dxf>
      <numFmt numFmtId="167" formatCode="#,##0.0"/>
    </dxf>
    <dxf>
      <numFmt numFmtId="3" formatCode="#,##0"/>
    </dxf>
    <dxf>
      <numFmt numFmtId="167" formatCode="#,##0.0"/>
    </dxf>
    <dxf>
      <numFmt numFmtId="4" formatCode="#,##0.00"/>
    </dxf>
    <dxf>
      <numFmt numFmtId="167" formatCode="#,##0.0"/>
    </dxf>
    <dxf>
      <numFmt numFmtId="3" formatCode="#,##0"/>
    </dxf>
    <dxf>
      <numFmt numFmtId="4" formatCode="#,##0.00"/>
    </dxf>
    <dxf>
      <numFmt numFmtId="4" formatCode="#,##0.00"/>
    </dxf>
    <dxf>
      <numFmt numFmtId="2" formatCode="0.00"/>
    </dxf>
    <dxf>
      <numFmt numFmtId="4" formatCode="#,##0.00"/>
    </dxf>
    <dxf>
      <numFmt numFmtId="4" formatCode="#,##0.00"/>
    </dxf>
    <dxf>
      <numFmt numFmtId="166" formatCode="#,##0.000"/>
    </dxf>
    <dxf>
      <numFmt numFmtId="4" formatCode="#,##0.00"/>
    </dxf>
    <dxf>
      <numFmt numFmtId="167" formatCode="#,##0.0"/>
    </dxf>
    <dxf>
      <numFmt numFmtId="3" formatCode="#,##0"/>
    </dxf>
    <dxf>
      <numFmt numFmtId="167" formatCode="#,##0.0"/>
    </dxf>
    <dxf>
      <numFmt numFmtId="4" formatCode="#,##0.00"/>
    </dxf>
    <dxf>
      <numFmt numFmtId="167" formatCode="#,##0.0"/>
    </dxf>
    <dxf>
      <numFmt numFmtId="3" formatCode="#,##0"/>
    </dxf>
    <dxf>
      <numFmt numFmtId="4" formatCode="#,##0.00"/>
    </dxf>
    <dxf>
      <numFmt numFmtId="4" formatCode="#,##0.00"/>
    </dxf>
    <dxf>
      <numFmt numFmtId="2" formatCode="0.00"/>
    </dxf>
    <dxf>
      <numFmt numFmtId="4" formatCode="#,##0.00"/>
    </dxf>
    <dxf>
      <numFmt numFmtId="4" formatCode="#,##0.00"/>
    </dxf>
    <dxf>
      <numFmt numFmtId="3" formatCode="#,##0"/>
    </dxf>
    <dxf>
      <numFmt numFmtId="167" formatCode="#,##0.0"/>
    </dxf>
    <dxf>
      <numFmt numFmtId="4" formatCode="#,##0.00"/>
    </dxf>
    <dxf>
      <numFmt numFmtId="167" formatCode="#,##0.0"/>
    </dxf>
    <dxf>
      <numFmt numFmtId="3" formatCode="#,##0"/>
    </dxf>
    <dxf>
      <numFmt numFmtId="167" formatCode="#,##0.0"/>
    </dxf>
    <dxf>
      <numFmt numFmtId="4" formatCode="#,##0.00"/>
    </dxf>
    <dxf>
      <numFmt numFmtId="166" formatCode="#,##0.000"/>
    </dxf>
    <dxf>
      <numFmt numFmtId="4" formatCode="#,##0.00"/>
    </dxf>
    <dxf>
      <numFmt numFmtId="4" formatCode="#,##0.00"/>
    </dxf>
    <dxf>
      <numFmt numFmtId="4" formatCode="#,##0.00"/>
    </dxf>
    <dxf>
      <numFmt numFmtId="2" formatCode="0.00"/>
    </dxf>
    <dxf>
      <numFmt numFmtId="165" formatCode="&quot;$&quot;#,##0.00"/>
    </dxf>
    <dxf>
      <numFmt numFmtId="165" formatCode="&quot;$&quot;#,##0.00"/>
    </dxf>
    <dxf>
      <numFmt numFmtId="165" formatCode="&quot;$&quot;#,##0.00"/>
    </dxf>
    <dxf>
      <numFmt numFmtId="2" formatCode="0.00"/>
    </dxf>
    <dxf>
      <numFmt numFmtId="165" formatCode="&quot;$&quot;#,##0.00"/>
    </dxf>
    <dxf>
      <numFmt numFmtId="165" formatCode="&quot;$&quot;#,##0.00"/>
    </dxf>
    <dxf>
      <numFmt numFmtId="0" formatCode="General"/>
    </dxf>
    <dxf>
      <numFmt numFmtId="2" formatCode="0.00"/>
    </dxf>
    <dxf>
      <numFmt numFmtId="165" formatCode="&quot;$&quot;#,##0.00"/>
    </dxf>
    <dxf>
      <numFmt numFmtId="2" formatCode="0.00"/>
    </dxf>
    <dxf>
      <numFmt numFmtId="165" formatCode="&quot;$&quot;#,##0.00"/>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yyyy\-mm\-dd\ hh:mm:ss"/>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numFmt numFmtId="164" formatCode="yyyy\-mm\-dd\ hh:mm:ss"/>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colors>
    <mruColors>
      <color rgb="FF1E243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customXml" Target="../customXml/item35.xml"/><Relationship Id="rId21" Type="http://schemas.openxmlformats.org/officeDocument/2006/relationships/worksheet" Target="worksheets/sheet21.xml"/><Relationship Id="rId42" Type="http://schemas.openxmlformats.org/officeDocument/2006/relationships/pivotCacheDefinition" Target="pivotCache/pivotCacheDefinition15.xml"/><Relationship Id="rId63" Type="http://schemas.microsoft.com/office/2007/relationships/slicerCache" Target="slicerCaches/slicerCache5.xml"/><Relationship Id="rId84" Type="http://schemas.openxmlformats.org/officeDocument/2006/relationships/customXml" Target="../customXml/item2.xml"/><Relationship Id="rId138" Type="http://schemas.openxmlformats.org/officeDocument/2006/relationships/customXml" Target="../customXml/item56.xml"/><Relationship Id="rId159" Type="http://schemas.openxmlformats.org/officeDocument/2006/relationships/customXml" Target="../customXml/item77.xml"/><Relationship Id="rId107" Type="http://schemas.openxmlformats.org/officeDocument/2006/relationships/customXml" Target="../customXml/item25.xml"/><Relationship Id="rId11" Type="http://schemas.openxmlformats.org/officeDocument/2006/relationships/worksheet" Target="worksheets/sheet11.xml"/><Relationship Id="rId32" Type="http://schemas.openxmlformats.org/officeDocument/2006/relationships/pivotCacheDefinition" Target="pivotCache/pivotCacheDefinition5.xml"/><Relationship Id="rId53" Type="http://schemas.openxmlformats.org/officeDocument/2006/relationships/pivotCacheDefinition" Target="pivotCache/pivotCacheDefinition26.xml"/><Relationship Id="rId74" Type="http://schemas.microsoft.com/office/2007/relationships/slicerCache" Target="slicerCaches/slicerCache16.xml"/><Relationship Id="rId128" Type="http://schemas.openxmlformats.org/officeDocument/2006/relationships/customXml" Target="../customXml/item46.xml"/><Relationship Id="rId149" Type="http://schemas.openxmlformats.org/officeDocument/2006/relationships/customXml" Target="../customXml/item67.xml"/><Relationship Id="rId5" Type="http://schemas.openxmlformats.org/officeDocument/2006/relationships/worksheet" Target="worksheets/sheet5.xml"/><Relationship Id="rId95" Type="http://schemas.openxmlformats.org/officeDocument/2006/relationships/customXml" Target="../customXml/item13.xml"/><Relationship Id="rId160" Type="http://schemas.openxmlformats.org/officeDocument/2006/relationships/customXml" Target="../customXml/item78.xml"/><Relationship Id="rId22" Type="http://schemas.openxmlformats.org/officeDocument/2006/relationships/worksheet" Target="worksheets/sheet22.xml"/><Relationship Id="rId43" Type="http://schemas.openxmlformats.org/officeDocument/2006/relationships/pivotCacheDefinition" Target="pivotCache/pivotCacheDefinition16.xml"/><Relationship Id="rId64" Type="http://schemas.microsoft.com/office/2007/relationships/slicerCache" Target="slicerCaches/slicerCache6.xml"/><Relationship Id="rId118" Type="http://schemas.openxmlformats.org/officeDocument/2006/relationships/customXml" Target="../customXml/item36.xml"/><Relationship Id="rId139" Type="http://schemas.openxmlformats.org/officeDocument/2006/relationships/customXml" Target="../customXml/item57.xml"/><Relationship Id="rId85" Type="http://schemas.openxmlformats.org/officeDocument/2006/relationships/customXml" Target="../customXml/item3.xml"/><Relationship Id="rId150" Type="http://schemas.openxmlformats.org/officeDocument/2006/relationships/customXml" Target="../customXml/item68.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pivotCacheDefinition" Target="pivotCache/pivotCacheDefinition6.xml"/><Relationship Id="rId38" Type="http://schemas.openxmlformats.org/officeDocument/2006/relationships/pivotCacheDefinition" Target="pivotCache/pivotCacheDefinition11.xml"/><Relationship Id="rId59" Type="http://schemas.microsoft.com/office/2007/relationships/slicerCache" Target="slicerCaches/slicerCache1.xml"/><Relationship Id="rId103" Type="http://schemas.openxmlformats.org/officeDocument/2006/relationships/customXml" Target="../customXml/item21.xml"/><Relationship Id="rId108" Type="http://schemas.openxmlformats.org/officeDocument/2006/relationships/customXml" Target="../customXml/item26.xml"/><Relationship Id="rId124" Type="http://schemas.openxmlformats.org/officeDocument/2006/relationships/customXml" Target="../customXml/item42.xml"/><Relationship Id="rId129" Type="http://schemas.openxmlformats.org/officeDocument/2006/relationships/customXml" Target="../customXml/item47.xml"/><Relationship Id="rId54" Type="http://schemas.openxmlformats.org/officeDocument/2006/relationships/pivotCacheDefinition" Target="pivotCache/pivotCacheDefinition27.xml"/><Relationship Id="rId70" Type="http://schemas.microsoft.com/office/2007/relationships/slicerCache" Target="slicerCaches/slicerCache12.xml"/><Relationship Id="rId75" Type="http://schemas.microsoft.com/office/2007/relationships/slicerCache" Target="slicerCaches/slicerCache17.xml"/><Relationship Id="rId91" Type="http://schemas.openxmlformats.org/officeDocument/2006/relationships/customXml" Target="../customXml/item9.xml"/><Relationship Id="rId96" Type="http://schemas.openxmlformats.org/officeDocument/2006/relationships/customXml" Target="../customXml/item14.xml"/><Relationship Id="rId140" Type="http://schemas.openxmlformats.org/officeDocument/2006/relationships/customXml" Target="../customXml/item58.xml"/><Relationship Id="rId145" Type="http://schemas.openxmlformats.org/officeDocument/2006/relationships/customXml" Target="../customXml/item63.xml"/><Relationship Id="rId161" Type="http://schemas.openxmlformats.org/officeDocument/2006/relationships/customXml" Target="../customXml/item79.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pivotCacheDefinition" Target="pivotCache/pivotCacheDefinition1.xml"/><Relationship Id="rId49" Type="http://schemas.openxmlformats.org/officeDocument/2006/relationships/pivotCacheDefinition" Target="pivotCache/pivotCacheDefinition22.xml"/><Relationship Id="rId114" Type="http://schemas.openxmlformats.org/officeDocument/2006/relationships/customXml" Target="../customXml/item32.xml"/><Relationship Id="rId119" Type="http://schemas.openxmlformats.org/officeDocument/2006/relationships/customXml" Target="../customXml/item37.xml"/><Relationship Id="rId44" Type="http://schemas.openxmlformats.org/officeDocument/2006/relationships/pivotCacheDefinition" Target="pivotCache/pivotCacheDefinition17.xml"/><Relationship Id="rId60" Type="http://schemas.microsoft.com/office/2007/relationships/slicerCache" Target="slicerCaches/slicerCache2.xml"/><Relationship Id="rId65" Type="http://schemas.microsoft.com/office/2007/relationships/slicerCache" Target="slicerCaches/slicerCache7.xml"/><Relationship Id="rId81" Type="http://schemas.openxmlformats.org/officeDocument/2006/relationships/powerPivotData" Target="model/item.data"/><Relationship Id="rId86" Type="http://schemas.openxmlformats.org/officeDocument/2006/relationships/customXml" Target="../customXml/item4.xml"/><Relationship Id="rId130" Type="http://schemas.openxmlformats.org/officeDocument/2006/relationships/customXml" Target="../customXml/item48.xml"/><Relationship Id="rId135" Type="http://schemas.openxmlformats.org/officeDocument/2006/relationships/customXml" Target="../customXml/item53.xml"/><Relationship Id="rId151" Type="http://schemas.openxmlformats.org/officeDocument/2006/relationships/customXml" Target="../customXml/item69.xml"/><Relationship Id="rId156" Type="http://schemas.openxmlformats.org/officeDocument/2006/relationships/customXml" Target="../customXml/item74.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pivotCacheDefinition" Target="pivotCache/pivotCacheDefinition12.xml"/><Relationship Id="rId109" Type="http://schemas.openxmlformats.org/officeDocument/2006/relationships/customXml" Target="../customXml/item27.xml"/><Relationship Id="rId34" Type="http://schemas.openxmlformats.org/officeDocument/2006/relationships/pivotCacheDefinition" Target="pivotCache/pivotCacheDefinition7.xml"/><Relationship Id="rId50" Type="http://schemas.openxmlformats.org/officeDocument/2006/relationships/pivotCacheDefinition" Target="pivotCache/pivotCacheDefinition23.xml"/><Relationship Id="rId55" Type="http://schemas.openxmlformats.org/officeDocument/2006/relationships/pivotCacheDefinition" Target="pivotCache/pivotCacheDefinition28.xml"/><Relationship Id="rId76" Type="http://schemas.microsoft.com/office/2007/relationships/slicerCache" Target="slicerCaches/slicerCache18.xml"/><Relationship Id="rId97" Type="http://schemas.openxmlformats.org/officeDocument/2006/relationships/customXml" Target="../customXml/item15.xml"/><Relationship Id="rId104" Type="http://schemas.openxmlformats.org/officeDocument/2006/relationships/customXml" Target="../customXml/item22.xml"/><Relationship Id="rId120" Type="http://schemas.openxmlformats.org/officeDocument/2006/relationships/customXml" Target="../customXml/item38.xml"/><Relationship Id="rId125" Type="http://schemas.openxmlformats.org/officeDocument/2006/relationships/customXml" Target="../customXml/item43.xml"/><Relationship Id="rId141" Type="http://schemas.openxmlformats.org/officeDocument/2006/relationships/customXml" Target="../customXml/item59.xml"/><Relationship Id="rId146" Type="http://schemas.openxmlformats.org/officeDocument/2006/relationships/customXml" Target="../customXml/item64.xml"/><Relationship Id="rId7" Type="http://schemas.openxmlformats.org/officeDocument/2006/relationships/worksheet" Target="worksheets/sheet7.xml"/><Relationship Id="rId71" Type="http://schemas.microsoft.com/office/2007/relationships/slicerCache" Target="slicerCaches/slicerCache13.xml"/><Relationship Id="rId92" Type="http://schemas.openxmlformats.org/officeDocument/2006/relationships/customXml" Target="../customXml/item10.xml"/><Relationship Id="rId162" Type="http://schemas.openxmlformats.org/officeDocument/2006/relationships/customXml" Target="../customXml/item80.xml"/><Relationship Id="rId2" Type="http://schemas.openxmlformats.org/officeDocument/2006/relationships/worksheet" Target="worksheets/sheet2.xml"/><Relationship Id="rId29" Type="http://schemas.openxmlformats.org/officeDocument/2006/relationships/pivotCacheDefinition" Target="pivotCache/pivotCacheDefinition2.xml"/><Relationship Id="rId24" Type="http://schemas.openxmlformats.org/officeDocument/2006/relationships/worksheet" Target="worksheets/sheet24.xml"/><Relationship Id="rId40" Type="http://schemas.openxmlformats.org/officeDocument/2006/relationships/pivotCacheDefinition" Target="pivotCache/pivotCacheDefinition13.xml"/><Relationship Id="rId45" Type="http://schemas.openxmlformats.org/officeDocument/2006/relationships/pivotCacheDefinition" Target="pivotCache/pivotCacheDefinition18.xml"/><Relationship Id="rId66" Type="http://schemas.microsoft.com/office/2007/relationships/slicerCache" Target="slicerCaches/slicerCache8.xml"/><Relationship Id="rId87" Type="http://schemas.openxmlformats.org/officeDocument/2006/relationships/customXml" Target="../customXml/item5.xml"/><Relationship Id="rId110" Type="http://schemas.openxmlformats.org/officeDocument/2006/relationships/customXml" Target="../customXml/item28.xml"/><Relationship Id="rId115" Type="http://schemas.openxmlformats.org/officeDocument/2006/relationships/customXml" Target="../customXml/item33.xml"/><Relationship Id="rId131" Type="http://schemas.openxmlformats.org/officeDocument/2006/relationships/customXml" Target="../customXml/item49.xml"/><Relationship Id="rId136" Type="http://schemas.openxmlformats.org/officeDocument/2006/relationships/customXml" Target="../customXml/item54.xml"/><Relationship Id="rId157" Type="http://schemas.openxmlformats.org/officeDocument/2006/relationships/customXml" Target="../customXml/item75.xml"/><Relationship Id="rId61" Type="http://schemas.microsoft.com/office/2007/relationships/slicerCache" Target="slicerCaches/slicerCache3.xml"/><Relationship Id="rId82" Type="http://schemas.openxmlformats.org/officeDocument/2006/relationships/calcChain" Target="calcChain.xml"/><Relationship Id="rId152" Type="http://schemas.openxmlformats.org/officeDocument/2006/relationships/customXml" Target="../customXml/item70.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pivotCacheDefinition" Target="pivotCache/pivotCacheDefinition3.xml"/><Relationship Id="rId35" Type="http://schemas.openxmlformats.org/officeDocument/2006/relationships/pivotCacheDefinition" Target="pivotCache/pivotCacheDefinition8.xml"/><Relationship Id="rId56" Type="http://schemas.openxmlformats.org/officeDocument/2006/relationships/pivotCacheDefinition" Target="pivotCache/pivotCacheDefinition29.xml"/><Relationship Id="rId77" Type="http://schemas.openxmlformats.org/officeDocument/2006/relationships/theme" Target="theme/theme1.xml"/><Relationship Id="rId100" Type="http://schemas.openxmlformats.org/officeDocument/2006/relationships/customXml" Target="../customXml/item18.xml"/><Relationship Id="rId105" Type="http://schemas.openxmlformats.org/officeDocument/2006/relationships/customXml" Target="../customXml/item23.xml"/><Relationship Id="rId126" Type="http://schemas.openxmlformats.org/officeDocument/2006/relationships/customXml" Target="../customXml/item44.xml"/><Relationship Id="rId147" Type="http://schemas.openxmlformats.org/officeDocument/2006/relationships/customXml" Target="../customXml/item65.xml"/><Relationship Id="rId8" Type="http://schemas.openxmlformats.org/officeDocument/2006/relationships/worksheet" Target="worksheets/sheet8.xml"/><Relationship Id="rId51" Type="http://schemas.openxmlformats.org/officeDocument/2006/relationships/pivotCacheDefinition" Target="pivotCache/pivotCacheDefinition24.xml"/><Relationship Id="rId72" Type="http://schemas.microsoft.com/office/2007/relationships/slicerCache" Target="slicerCaches/slicerCache14.xml"/><Relationship Id="rId93" Type="http://schemas.openxmlformats.org/officeDocument/2006/relationships/customXml" Target="../customXml/item11.xml"/><Relationship Id="rId98" Type="http://schemas.openxmlformats.org/officeDocument/2006/relationships/customXml" Target="../customXml/item16.xml"/><Relationship Id="rId121" Type="http://schemas.openxmlformats.org/officeDocument/2006/relationships/customXml" Target="../customXml/item39.xml"/><Relationship Id="rId142" Type="http://schemas.openxmlformats.org/officeDocument/2006/relationships/customXml" Target="../customXml/item60.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pivotCacheDefinition" Target="pivotCache/pivotCacheDefinition19.xml"/><Relationship Id="rId67" Type="http://schemas.microsoft.com/office/2007/relationships/slicerCache" Target="slicerCaches/slicerCache9.xml"/><Relationship Id="rId116" Type="http://schemas.openxmlformats.org/officeDocument/2006/relationships/customXml" Target="../customXml/item34.xml"/><Relationship Id="rId137" Type="http://schemas.openxmlformats.org/officeDocument/2006/relationships/customXml" Target="../customXml/item55.xml"/><Relationship Id="rId158" Type="http://schemas.openxmlformats.org/officeDocument/2006/relationships/customXml" Target="../customXml/item76.xml"/><Relationship Id="rId20" Type="http://schemas.openxmlformats.org/officeDocument/2006/relationships/worksheet" Target="worksheets/sheet20.xml"/><Relationship Id="rId41" Type="http://schemas.openxmlformats.org/officeDocument/2006/relationships/pivotCacheDefinition" Target="pivotCache/pivotCacheDefinition14.xml"/><Relationship Id="rId62" Type="http://schemas.microsoft.com/office/2007/relationships/slicerCache" Target="slicerCaches/slicerCache4.xml"/><Relationship Id="rId83" Type="http://schemas.openxmlformats.org/officeDocument/2006/relationships/customXml" Target="../customXml/item1.xml"/><Relationship Id="rId88" Type="http://schemas.openxmlformats.org/officeDocument/2006/relationships/customXml" Target="../customXml/item6.xml"/><Relationship Id="rId111" Type="http://schemas.openxmlformats.org/officeDocument/2006/relationships/customXml" Target="../customXml/item29.xml"/><Relationship Id="rId132" Type="http://schemas.openxmlformats.org/officeDocument/2006/relationships/customXml" Target="../customXml/item50.xml"/><Relationship Id="rId153" Type="http://schemas.openxmlformats.org/officeDocument/2006/relationships/customXml" Target="../customXml/item71.xml"/><Relationship Id="rId15" Type="http://schemas.openxmlformats.org/officeDocument/2006/relationships/worksheet" Target="worksheets/sheet15.xml"/><Relationship Id="rId36" Type="http://schemas.openxmlformats.org/officeDocument/2006/relationships/pivotCacheDefinition" Target="pivotCache/pivotCacheDefinition9.xml"/><Relationship Id="rId57" Type="http://schemas.openxmlformats.org/officeDocument/2006/relationships/pivotCacheDefinition" Target="pivotCache/pivotCacheDefinition30.xml"/><Relationship Id="rId106" Type="http://schemas.openxmlformats.org/officeDocument/2006/relationships/customXml" Target="../customXml/item24.xml"/><Relationship Id="rId127" Type="http://schemas.openxmlformats.org/officeDocument/2006/relationships/customXml" Target="../customXml/item45.xml"/><Relationship Id="rId10" Type="http://schemas.openxmlformats.org/officeDocument/2006/relationships/worksheet" Target="worksheets/sheet10.xml"/><Relationship Id="rId31" Type="http://schemas.openxmlformats.org/officeDocument/2006/relationships/pivotCacheDefinition" Target="pivotCache/pivotCacheDefinition4.xml"/><Relationship Id="rId52" Type="http://schemas.openxmlformats.org/officeDocument/2006/relationships/pivotCacheDefinition" Target="pivotCache/pivotCacheDefinition25.xml"/><Relationship Id="rId73" Type="http://schemas.microsoft.com/office/2007/relationships/slicerCache" Target="slicerCaches/slicerCache15.xml"/><Relationship Id="rId78" Type="http://schemas.openxmlformats.org/officeDocument/2006/relationships/connections" Target="connections.xml"/><Relationship Id="rId94" Type="http://schemas.openxmlformats.org/officeDocument/2006/relationships/customXml" Target="../customXml/item12.xml"/><Relationship Id="rId99" Type="http://schemas.openxmlformats.org/officeDocument/2006/relationships/customXml" Target="../customXml/item17.xml"/><Relationship Id="rId101" Type="http://schemas.openxmlformats.org/officeDocument/2006/relationships/customXml" Target="../customXml/item19.xml"/><Relationship Id="rId122" Type="http://schemas.openxmlformats.org/officeDocument/2006/relationships/customXml" Target="../customXml/item40.xml"/><Relationship Id="rId143" Type="http://schemas.openxmlformats.org/officeDocument/2006/relationships/customXml" Target="../customXml/item61.xml"/><Relationship Id="rId148" Type="http://schemas.openxmlformats.org/officeDocument/2006/relationships/customXml" Target="../customXml/item66.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 Id="rId47" Type="http://schemas.openxmlformats.org/officeDocument/2006/relationships/pivotCacheDefinition" Target="pivotCache/pivotCacheDefinition20.xml"/><Relationship Id="rId68" Type="http://schemas.microsoft.com/office/2007/relationships/slicerCache" Target="slicerCaches/slicerCache10.xml"/><Relationship Id="rId89" Type="http://schemas.openxmlformats.org/officeDocument/2006/relationships/customXml" Target="../customXml/item7.xml"/><Relationship Id="rId112" Type="http://schemas.openxmlformats.org/officeDocument/2006/relationships/customXml" Target="../customXml/item30.xml"/><Relationship Id="rId133" Type="http://schemas.openxmlformats.org/officeDocument/2006/relationships/customXml" Target="../customXml/item51.xml"/><Relationship Id="rId154" Type="http://schemas.openxmlformats.org/officeDocument/2006/relationships/customXml" Target="../customXml/item72.xml"/><Relationship Id="rId16" Type="http://schemas.openxmlformats.org/officeDocument/2006/relationships/worksheet" Target="worksheets/sheet16.xml"/><Relationship Id="rId37" Type="http://schemas.openxmlformats.org/officeDocument/2006/relationships/pivotCacheDefinition" Target="pivotCache/pivotCacheDefinition10.xml"/><Relationship Id="rId58" Type="http://schemas.openxmlformats.org/officeDocument/2006/relationships/pivotCacheDefinition" Target="pivotCache/pivotCacheDefinition31.xml"/><Relationship Id="rId79" Type="http://schemas.openxmlformats.org/officeDocument/2006/relationships/styles" Target="styles.xml"/><Relationship Id="rId102" Type="http://schemas.openxmlformats.org/officeDocument/2006/relationships/customXml" Target="../customXml/item20.xml"/><Relationship Id="rId123" Type="http://schemas.openxmlformats.org/officeDocument/2006/relationships/customXml" Target="../customXml/item41.xml"/><Relationship Id="rId144" Type="http://schemas.openxmlformats.org/officeDocument/2006/relationships/customXml" Target="../customXml/item62.xml"/><Relationship Id="rId90" Type="http://schemas.openxmlformats.org/officeDocument/2006/relationships/customXml" Target="../customXml/item8.xml"/><Relationship Id="rId27" Type="http://schemas.openxmlformats.org/officeDocument/2006/relationships/worksheet" Target="worksheets/sheet27.xml"/><Relationship Id="rId48" Type="http://schemas.openxmlformats.org/officeDocument/2006/relationships/pivotCacheDefinition" Target="pivotCache/pivotCacheDefinition21.xml"/><Relationship Id="rId69" Type="http://schemas.microsoft.com/office/2007/relationships/slicerCache" Target="slicerCaches/slicerCache11.xml"/><Relationship Id="rId113" Type="http://schemas.openxmlformats.org/officeDocument/2006/relationships/customXml" Target="../customXml/item31.xml"/><Relationship Id="rId134" Type="http://schemas.openxmlformats.org/officeDocument/2006/relationships/customXml" Target="../customXml/item52.xml"/><Relationship Id="rId80" Type="http://schemas.openxmlformats.org/officeDocument/2006/relationships/sharedStrings" Target="sharedStrings.xml"/><Relationship Id="rId155" Type="http://schemas.openxmlformats.org/officeDocument/2006/relationships/customXml" Target="../customXml/item7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[SmartCairo_Mobility_2024_2025 data processing - cleaning &amp; data modelling - Copy (Recovered) (Recovered).xlsx]Trips pivot table!payment method </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Different Payment</a:t>
            </a:r>
            <a:r>
              <a:rPr lang="en-US" baseline="0"/>
              <a:t> method for payment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2"/>
          </a:solidFill>
          <a:ln>
            <a:noFill/>
          </a:ln>
          <a:effectLst/>
        </c:spPr>
      </c:pivotFmt>
      <c:pivotFmt>
        <c:idx val="6"/>
        <c:spPr>
          <a:solidFill>
            <a:schemeClr val="accent2"/>
          </a:solidFill>
          <a:ln>
            <a:noFill/>
          </a:ln>
          <a:effectLst/>
        </c:spPr>
      </c:pivotFmt>
      <c:pivotFmt>
        <c:idx val="7"/>
        <c:spPr>
          <a:solidFill>
            <a:schemeClr val="accent2"/>
          </a:solidFill>
          <a:ln>
            <a:noFill/>
          </a:ln>
          <a:effectLst/>
        </c:spPr>
      </c:pivotFmt>
      <c:pivotFmt>
        <c:idx val="8"/>
      </c:pivotFmt>
      <c:pivotFmt>
        <c:idx val="9"/>
      </c:pivotFmt>
      <c:pivotFmt>
        <c:idx val="10"/>
      </c:pivotFmt>
    </c:pivotFmts>
    <c:plotArea>
      <c:layout/>
      <c:barChart>
        <c:barDir val="col"/>
        <c:grouping val="clustered"/>
        <c:varyColors val="0"/>
        <c:ser>
          <c:idx val="0"/>
          <c:order val="0"/>
          <c:tx>
            <c:strRef>
              <c:f>'Trips pivot table'!$D$3</c:f>
              <c:strCache>
                <c:ptCount val="1"/>
                <c:pt idx="0">
                  <c:v>Count of Trip Key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'Trips pivot table'!$B$4:$C$7</c:f>
              <c:multiLvlStrCache>
                <c:ptCount val="3"/>
                <c:lvl>
                  <c:pt idx="0">
                    <c:v>Card</c:v>
                  </c:pt>
                  <c:pt idx="1">
                    <c:v>Cash</c:v>
                  </c:pt>
                  <c:pt idx="2">
                    <c:v>Wallet</c:v>
                  </c:pt>
                </c:lvl>
                <c:lvl>
                  <c:pt idx="0">
                    <c:v>2024</c:v>
                  </c:pt>
                </c:lvl>
              </c:multiLvlStrCache>
            </c:multiLvlStrRef>
          </c:cat>
          <c:val>
            <c:numRef>
              <c:f>'Trips pivot table'!$D$4:$D$7</c:f>
              <c:numCache>
                <c:formatCode>General</c:formatCode>
                <c:ptCount val="3"/>
                <c:pt idx="0">
                  <c:v>186</c:v>
                </c:pt>
                <c:pt idx="1">
                  <c:v>186</c:v>
                </c:pt>
                <c:pt idx="2">
                  <c:v>232</c:v>
                </c:pt>
              </c:numCache>
            </c:numRef>
          </c:val>
          <c:extLst>
            <c:ext xmlns:c16="http://schemas.microsoft.com/office/drawing/2014/chart" uri="{C3380CC4-5D6E-409C-BE32-E72D297353CC}">
              <c16:uniqueId val="{00000000-FAB8-4A05-84FC-DC92B332643F}"/>
            </c:ext>
          </c:extLst>
        </c:ser>
        <c:ser>
          <c:idx val="1"/>
          <c:order val="1"/>
          <c:tx>
            <c:strRef>
              <c:f>'Trips pivot table'!$E$3</c:f>
              <c:strCache>
                <c:ptCount val="1"/>
                <c:pt idx="0">
                  <c:v>Sum of fare_EGP</c:v>
                </c:pt>
              </c:strCache>
            </c:strRef>
          </c:tx>
          <c:spPr>
            <a:solidFill>
              <a:schemeClr val="accent2"/>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'Trips pivot table'!$B$4:$C$7</c:f>
              <c:multiLvlStrCache>
                <c:ptCount val="3"/>
                <c:lvl>
                  <c:pt idx="0">
                    <c:v>Card</c:v>
                  </c:pt>
                  <c:pt idx="1">
                    <c:v>Cash</c:v>
                  </c:pt>
                  <c:pt idx="2">
                    <c:v>Wallet</c:v>
                  </c:pt>
                </c:lvl>
                <c:lvl>
                  <c:pt idx="0">
                    <c:v>2024</c:v>
                  </c:pt>
                </c:lvl>
              </c:multiLvlStrCache>
            </c:multiLvlStrRef>
          </c:cat>
          <c:val>
            <c:numRef>
              <c:f>'Trips pivot table'!$E$4:$E$7</c:f>
              <c:numCache>
                <c:formatCode>"$"#,##0.00</c:formatCode>
                <c:ptCount val="3"/>
                <c:pt idx="0">
                  <c:v>24042.79</c:v>
                </c:pt>
                <c:pt idx="1">
                  <c:v>25949.81</c:v>
                </c:pt>
                <c:pt idx="2">
                  <c:v>31189.49</c:v>
                </c:pt>
              </c:numCache>
            </c:numRef>
          </c:val>
          <c:extLst>
            <c:ext xmlns:c16="http://schemas.microsoft.com/office/drawing/2014/chart" uri="{C3380CC4-5D6E-409C-BE32-E72D297353CC}">
              <c16:uniqueId val="{00000001-FAB8-4A05-84FC-DC92B332643F}"/>
            </c:ext>
          </c:extLst>
        </c:ser>
        <c:dLbls>
          <c:dLblPos val="outEnd"/>
          <c:showLegendKey val="0"/>
          <c:showVal val="1"/>
          <c:showCatName val="0"/>
          <c:showSerName val="0"/>
          <c:showPercent val="0"/>
          <c:showBubbleSize val="0"/>
        </c:dLbls>
        <c:gapWidth val="219"/>
        <c:overlap val="-27"/>
        <c:axId val="1992921792"/>
        <c:axId val="931213984"/>
      </c:barChart>
      <c:catAx>
        <c:axId val="1992921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213984"/>
        <c:crosses val="autoZero"/>
        <c:auto val="1"/>
        <c:lblAlgn val="ctr"/>
        <c:lblOffset val="100"/>
        <c:noMultiLvlLbl val="0"/>
      </c:catAx>
      <c:valAx>
        <c:axId val="931213984"/>
        <c:scaling>
          <c:orientation val="minMax"/>
          <c:min val="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2921792"/>
        <c:crosses val="autoZero"/>
        <c:crossBetween val="between"/>
        <c:majorUnit val="10000"/>
        <c:minorUnit val="1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[SmartCairo_Mobility_2024_2025 data processing - cleaning &amp; data modelling - Copy (Recovered) (Recovered).xlsx]Driver pivot table!PivotTable6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a:t>
            </a:r>
            <a:r>
              <a:rPr lang="en-US" baseline="0"/>
              <a:t> between No of trips for Age category &amp; Car Model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'Driver pivot table'!$D$160</c:f>
              <c:strCache>
                <c:ptCount val="1"/>
                <c:pt idx="0">
                  <c:v>Total</c:v>
                </c:pt>
              </c:strCache>
            </c:strRef>
          </c:tx>
          <c:spPr>
            <a:solidFill>
              <a:schemeClr val="accent1"/>
            </a:solidFill>
            <a:ln>
              <a:noFill/>
            </a:ln>
            <a:effectLst/>
          </c:spPr>
          <c:invertIfNegative val="0"/>
          <c:cat>
            <c:multiLvlStrRef>
              <c:f>'Driver pivot table'!$B$161:$C$181</c:f>
              <c:multiLvlStrCache>
                <c:ptCount val="20"/>
                <c:lvl>
                  <c:pt idx="0">
                    <c:v>Adult</c:v>
                  </c:pt>
                  <c:pt idx="1">
                    <c:v>Middle aged adult</c:v>
                  </c:pt>
                  <c:pt idx="2">
                    <c:v>Older adult</c:v>
                  </c:pt>
                  <c:pt idx="3">
                    <c:v>Young Adult</c:v>
                  </c:pt>
                  <c:pt idx="4">
                    <c:v>Adult</c:v>
                  </c:pt>
                  <c:pt idx="5">
                    <c:v>Middle aged adult</c:v>
                  </c:pt>
                  <c:pt idx="6">
                    <c:v>Older adult</c:v>
                  </c:pt>
                  <c:pt idx="7">
                    <c:v>Young Adult</c:v>
                  </c:pt>
                  <c:pt idx="8">
                    <c:v>Adult</c:v>
                  </c:pt>
                  <c:pt idx="9">
                    <c:v>Middle aged adult</c:v>
                  </c:pt>
                  <c:pt idx="10">
                    <c:v>Older adult</c:v>
                  </c:pt>
                  <c:pt idx="11">
                    <c:v>Young Adult</c:v>
                  </c:pt>
                  <c:pt idx="12">
                    <c:v>Adult</c:v>
                  </c:pt>
                  <c:pt idx="13">
                    <c:v>Middle aged adult</c:v>
                  </c:pt>
                  <c:pt idx="14">
                    <c:v>Older adult</c:v>
                  </c:pt>
                  <c:pt idx="15">
                    <c:v>Young Adult</c:v>
                  </c:pt>
                  <c:pt idx="16">
                    <c:v>Adult</c:v>
                  </c:pt>
                  <c:pt idx="17">
                    <c:v>Middle aged adult</c:v>
                  </c:pt>
                  <c:pt idx="18">
                    <c:v>Older adult</c:v>
                  </c:pt>
                  <c:pt idx="19">
                    <c:v>Young Adult</c:v>
                  </c:pt>
                </c:lvl>
                <c:lvl>
                  <c:pt idx="0">
                    <c:v>Chevrolet</c:v>
                  </c:pt>
                  <c:pt idx="4">
                    <c:v>Hyundai</c:v>
                  </c:pt>
                  <c:pt idx="8">
                    <c:v>Kia</c:v>
                  </c:pt>
                  <c:pt idx="12">
                    <c:v>Nissan</c:v>
                  </c:pt>
                  <c:pt idx="16">
                    <c:v>Toyota</c:v>
                  </c:pt>
                </c:lvl>
              </c:multiLvlStrCache>
            </c:multiLvlStrRef>
          </c:cat>
          <c:val>
            <c:numRef>
              <c:f>'Driver pivot table'!$D$161:$D$181</c:f>
              <c:numCache>
                <c:formatCode>General</c:formatCode>
                <c:ptCount val="20"/>
                <c:pt idx="0">
                  <c:v>5</c:v>
                </c:pt>
                <c:pt idx="1">
                  <c:v>12</c:v>
                </c:pt>
                <c:pt idx="2">
                  <c:v>1</c:v>
                </c:pt>
                <c:pt idx="3">
                  <c:v>2</c:v>
                </c:pt>
                <c:pt idx="4">
                  <c:v>28</c:v>
                </c:pt>
                <c:pt idx="5">
                  <c:v>39</c:v>
                </c:pt>
                <c:pt idx="6">
                  <c:v>8</c:v>
                </c:pt>
                <c:pt idx="7">
                  <c:v>14</c:v>
                </c:pt>
                <c:pt idx="8">
                  <c:v>23</c:v>
                </c:pt>
                <c:pt idx="9">
                  <c:v>31</c:v>
                </c:pt>
                <c:pt idx="10">
                  <c:v>12</c:v>
                </c:pt>
                <c:pt idx="11">
                  <c:v>10</c:v>
                </c:pt>
                <c:pt idx="12">
                  <c:v>9</c:v>
                </c:pt>
                <c:pt idx="13">
                  <c:v>18</c:v>
                </c:pt>
                <c:pt idx="14">
                  <c:v>6</c:v>
                </c:pt>
                <c:pt idx="15">
                  <c:v>2</c:v>
                </c:pt>
                <c:pt idx="16">
                  <c:v>30</c:v>
                </c:pt>
                <c:pt idx="17">
                  <c:v>42</c:v>
                </c:pt>
                <c:pt idx="18">
                  <c:v>4</c:v>
                </c:pt>
                <c:pt idx="19">
                  <c:v>7</c:v>
                </c:pt>
              </c:numCache>
            </c:numRef>
          </c:val>
          <c:extLst>
            <c:ext xmlns:c16="http://schemas.microsoft.com/office/drawing/2014/chart" uri="{C3380CC4-5D6E-409C-BE32-E72D297353CC}">
              <c16:uniqueId val="{00000000-3093-4DE5-B948-1EAC978E9321}"/>
            </c:ext>
          </c:extLst>
        </c:ser>
        <c:dLbls>
          <c:showLegendKey val="0"/>
          <c:showVal val="0"/>
          <c:showCatName val="0"/>
          <c:showSerName val="0"/>
          <c:showPercent val="0"/>
          <c:showBubbleSize val="0"/>
        </c:dLbls>
        <c:gapWidth val="219"/>
        <c:overlap val="-27"/>
        <c:axId val="1225541696"/>
        <c:axId val="1225542656"/>
      </c:barChart>
      <c:catAx>
        <c:axId val="1225541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542656"/>
        <c:crosses val="autoZero"/>
        <c:auto val="1"/>
        <c:lblAlgn val="ctr"/>
        <c:lblOffset val="100"/>
        <c:noMultiLvlLbl val="0"/>
      </c:catAx>
      <c:valAx>
        <c:axId val="12255426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541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[SmartCairo_Mobility_2024_2025 data processing - cleaning &amp; data modelling - Copy (Recovered) (Recovered).xlsx]Driver pivot table!PivotTable9</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Highest car model in Trips , distance &amp; Fare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ln w="28575" cap="rnd">
            <a:solidFill>
              <a:schemeClr val="accent1"/>
            </a:solidFill>
            <a:round/>
          </a:ln>
          <a:effectLst/>
        </c:spPr>
        <c:marker>
          <c:symbol val="none"/>
        </c:marker>
      </c:pivotFmt>
    </c:pivotFmts>
    <c:plotArea>
      <c:layout/>
      <c:barChart>
        <c:barDir val="col"/>
        <c:grouping val="clustered"/>
        <c:varyColors val="0"/>
        <c:ser>
          <c:idx val="0"/>
          <c:order val="0"/>
          <c:tx>
            <c:strRef>
              <c:f>'Driver pivot table'!$B$36</c:f>
              <c:strCache>
                <c:ptCount val="1"/>
                <c:pt idx="0">
                  <c:v>Sum of distance_km</c:v>
                </c:pt>
              </c:strCache>
            </c:strRef>
          </c:tx>
          <c:spPr>
            <a:solidFill>
              <a:schemeClr val="accent1"/>
            </a:solidFill>
            <a:ln>
              <a:noFill/>
            </a:ln>
            <a:effectLst/>
          </c:spPr>
          <c:invertIfNegative val="0"/>
          <c:cat>
            <c:strRef>
              <c:f>'Driver pivot table'!$A$37:$A$42</c:f>
              <c:strCache>
                <c:ptCount val="5"/>
                <c:pt idx="0">
                  <c:v>Chevrolet</c:v>
                </c:pt>
                <c:pt idx="1">
                  <c:v>Hyundai</c:v>
                </c:pt>
                <c:pt idx="2">
                  <c:v>Kia</c:v>
                </c:pt>
                <c:pt idx="3">
                  <c:v>Nissan</c:v>
                </c:pt>
                <c:pt idx="4">
                  <c:v>Toyota</c:v>
                </c:pt>
              </c:strCache>
            </c:strRef>
          </c:cat>
          <c:val>
            <c:numRef>
              <c:f>'Driver pivot table'!$B$37:$B$42</c:f>
              <c:numCache>
                <c:formatCode>General</c:formatCode>
                <c:ptCount val="5"/>
                <c:pt idx="0">
                  <c:v>276.06</c:v>
                </c:pt>
                <c:pt idx="1">
                  <c:v>1287.42</c:v>
                </c:pt>
                <c:pt idx="2">
                  <c:v>1012.59</c:v>
                </c:pt>
                <c:pt idx="3">
                  <c:v>535.79</c:v>
                </c:pt>
                <c:pt idx="4">
                  <c:v>1168.42</c:v>
                </c:pt>
              </c:numCache>
            </c:numRef>
          </c:val>
          <c:extLst>
            <c:ext xmlns:c16="http://schemas.microsoft.com/office/drawing/2014/chart" uri="{C3380CC4-5D6E-409C-BE32-E72D297353CC}">
              <c16:uniqueId val="{00000000-5FCD-44BD-AC55-C4C1DC08DC2D}"/>
            </c:ext>
          </c:extLst>
        </c:ser>
        <c:ser>
          <c:idx val="1"/>
          <c:order val="1"/>
          <c:tx>
            <c:strRef>
              <c:f>'Driver pivot table'!$C$36</c:f>
              <c:strCache>
                <c:ptCount val="1"/>
                <c:pt idx="0">
                  <c:v>Count of Trip Key</c:v>
                </c:pt>
              </c:strCache>
            </c:strRef>
          </c:tx>
          <c:spPr>
            <a:solidFill>
              <a:schemeClr val="accent2"/>
            </a:solidFill>
            <a:ln>
              <a:noFill/>
            </a:ln>
            <a:effectLst/>
          </c:spPr>
          <c:invertIfNegative val="0"/>
          <c:cat>
            <c:strRef>
              <c:f>'Driver pivot table'!$A$37:$A$42</c:f>
              <c:strCache>
                <c:ptCount val="5"/>
                <c:pt idx="0">
                  <c:v>Chevrolet</c:v>
                </c:pt>
                <c:pt idx="1">
                  <c:v>Hyundai</c:v>
                </c:pt>
                <c:pt idx="2">
                  <c:v>Kia</c:v>
                </c:pt>
                <c:pt idx="3">
                  <c:v>Nissan</c:v>
                </c:pt>
                <c:pt idx="4">
                  <c:v>Toyota</c:v>
                </c:pt>
              </c:strCache>
            </c:strRef>
          </c:cat>
          <c:val>
            <c:numRef>
              <c:f>'Driver pivot table'!$C$37:$C$42</c:f>
              <c:numCache>
                <c:formatCode>General</c:formatCode>
                <c:ptCount val="5"/>
                <c:pt idx="0">
                  <c:v>20</c:v>
                </c:pt>
                <c:pt idx="1">
                  <c:v>89</c:v>
                </c:pt>
                <c:pt idx="2">
                  <c:v>76</c:v>
                </c:pt>
                <c:pt idx="3">
                  <c:v>35</c:v>
                </c:pt>
                <c:pt idx="4">
                  <c:v>83</c:v>
                </c:pt>
              </c:numCache>
            </c:numRef>
          </c:val>
          <c:extLst>
            <c:ext xmlns:c16="http://schemas.microsoft.com/office/drawing/2014/chart" uri="{C3380CC4-5D6E-409C-BE32-E72D297353CC}">
              <c16:uniqueId val="{00000001-5FCD-44BD-AC55-C4C1DC08DC2D}"/>
            </c:ext>
          </c:extLst>
        </c:ser>
        <c:dLbls>
          <c:showLegendKey val="0"/>
          <c:showVal val="0"/>
          <c:showCatName val="0"/>
          <c:showSerName val="0"/>
          <c:showPercent val="0"/>
          <c:showBubbleSize val="0"/>
        </c:dLbls>
        <c:gapWidth val="219"/>
        <c:overlap val="-27"/>
        <c:axId val="1127763199"/>
        <c:axId val="1127751679"/>
      </c:barChart>
      <c:lineChart>
        <c:grouping val="standard"/>
        <c:varyColors val="0"/>
        <c:ser>
          <c:idx val="2"/>
          <c:order val="2"/>
          <c:tx>
            <c:strRef>
              <c:f>'Driver pivot table'!$D$36</c:f>
              <c:strCache>
                <c:ptCount val="1"/>
                <c:pt idx="0">
                  <c:v>Sum of fare_EGP</c:v>
                </c:pt>
              </c:strCache>
            </c:strRef>
          </c:tx>
          <c:spPr>
            <a:ln w="28575" cap="rnd">
              <a:solidFill>
                <a:schemeClr val="accent3"/>
              </a:solidFill>
              <a:round/>
            </a:ln>
            <a:effectLst/>
          </c:spPr>
          <c:marker>
            <c:symbol val="none"/>
          </c:marker>
          <c:cat>
            <c:strRef>
              <c:f>'Driver pivot table'!$A$37:$A$42</c:f>
              <c:strCache>
                <c:ptCount val="5"/>
                <c:pt idx="0">
                  <c:v>Chevrolet</c:v>
                </c:pt>
                <c:pt idx="1">
                  <c:v>Hyundai</c:v>
                </c:pt>
                <c:pt idx="2">
                  <c:v>Kia</c:v>
                </c:pt>
                <c:pt idx="3">
                  <c:v>Nissan</c:v>
                </c:pt>
                <c:pt idx="4">
                  <c:v>Toyota</c:v>
                </c:pt>
              </c:strCache>
            </c:strRef>
          </c:cat>
          <c:val>
            <c:numRef>
              <c:f>'Driver pivot table'!$D$37:$D$42</c:f>
              <c:numCache>
                <c:formatCode>"$"#,##0.00</c:formatCode>
                <c:ptCount val="5"/>
                <c:pt idx="0">
                  <c:v>2635.68</c:v>
                </c:pt>
                <c:pt idx="1">
                  <c:v>12291.68</c:v>
                </c:pt>
                <c:pt idx="2">
                  <c:v>9667.75</c:v>
                </c:pt>
                <c:pt idx="3">
                  <c:v>5115.46</c:v>
                </c:pt>
                <c:pt idx="4">
                  <c:v>11155.52</c:v>
                </c:pt>
              </c:numCache>
            </c:numRef>
          </c:val>
          <c:smooth val="0"/>
          <c:extLst>
            <c:ext xmlns:c16="http://schemas.microsoft.com/office/drawing/2014/chart" uri="{C3380CC4-5D6E-409C-BE32-E72D297353CC}">
              <c16:uniqueId val="{00000002-5FCD-44BD-AC55-C4C1DC08DC2D}"/>
            </c:ext>
          </c:extLst>
        </c:ser>
        <c:dLbls>
          <c:showLegendKey val="0"/>
          <c:showVal val="0"/>
          <c:showCatName val="0"/>
          <c:showSerName val="0"/>
          <c:showPercent val="0"/>
          <c:showBubbleSize val="0"/>
        </c:dLbls>
        <c:marker val="1"/>
        <c:smooth val="0"/>
        <c:axId val="1127770879"/>
        <c:axId val="1127770399"/>
      </c:lineChart>
      <c:catAx>
        <c:axId val="1127763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751679"/>
        <c:crosses val="autoZero"/>
        <c:auto val="1"/>
        <c:lblAlgn val="ctr"/>
        <c:lblOffset val="100"/>
        <c:noMultiLvlLbl val="0"/>
      </c:catAx>
      <c:valAx>
        <c:axId val="1127751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763199"/>
        <c:crosses val="autoZero"/>
        <c:crossBetween val="between"/>
      </c:valAx>
      <c:valAx>
        <c:axId val="1127770399"/>
        <c:scaling>
          <c:orientation val="minMax"/>
        </c:scaling>
        <c:delete val="0"/>
        <c:axPos val="r"/>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770879"/>
        <c:crosses val="max"/>
        <c:crossBetween val="between"/>
      </c:valAx>
      <c:catAx>
        <c:axId val="1127770879"/>
        <c:scaling>
          <c:orientation val="minMax"/>
        </c:scaling>
        <c:delete val="1"/>
        <c:axPos val="b"/>
        <c:numFmt formatCode="General" sourceLinked="1"/>
        <c:majorTickMark val="out"/>
        <c:minorTickMark val="none"/>
        <c:tickLblPos val="nextTo"/>
        <c:crossAx val="1127770399"/>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[SmartCairo_Mobility_2024_2025 data processing - cleaning &amp; data modelling - Copy (Recovered) (Recovered).xlsx]Driver pivot table!PivotTable1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drivers according to distance , trips &amp; fares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'Driver pivot table'!$T$3</c:f>
              <c:strCache>
                <c:ptCount val="1"/>
                <c:pt idx="0">
                  <c:v>Count of Trip Key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'Driver pivot table'!$Q$4:$S$9</c:f>
              <c:multiLvlStrCache>
                <c:ptCount val="5"/>
                <c:lvl>
                  <c:pt idx="0">
                    <c:v>Kia</c:v>
                  </c:pt>
                  <c:pt idx="1">
                    <c:v>Nissan</c:v>
                  </c:pt>
                  <c:pt idx="2">
                    <c:v>Kia</c:v>
                  </c:pt>
                  <c:pt idx="3">
                    <c:v>Toyota</c:v>
                  </c:pt>
                  <c:pt idx="4">
                    <c:v>Hyundai</c:v>
                  </c:pt>
                </c:lvl>
                <c:lvl>
                  <c:pt idx="0">
                    <c:v>2015</c:v>
                  </c:pt>
                  <c:pt idx="1">
                    <c:v>2020</c:v>
                  </c:pt>
                  <c:pt idx="2">
                    <c:v>2019</c:v>
                  </c:pt>
                  <c:pt idx="3">
                    <c:v>2011</c:v>
                  </c:pt>
                  <c:pt idx="4">
                    <c:v>2022</c:v>
                  </c:pt>
                </c:lvl>
                <c:lvl>
                  <c:pt idx="0">
                    <c:v>15</c:v>
                  </c:pt>
                  <c:pt idx="1">
                    <c:v>26</c:v>
                  </c:pt>
                  <c:pt idx="2">
                    <c:v>51</c:v>
                  </c:pt>
                  <c:pt idx="3">
                    <c:v>72</c:v>
                  </c:pt>
                  <c:pt idx="4">
                    <c:v>93</c:v>
                  </c:pt>
                </c:lvl>
              </c:multiLvlStrCache>
            </c:multiLvlStrRef>
          </c:cat>
          <c:val>
            <c:numRef>
              <c:f>'Driver pivot table'!$T$4:$T$9</c:f>
              <c:numCache>
                <c:formatCode>General</c:formatCode>
                <c:ptCount val="5"/>
                <c:pt idx="0">
                  <c:v>12</c:v>
                </c:pt>
                <c:pt idx="1">
                  <c:v>15</c:v>
                </c:pt>
                <c:pt idx="2">
                  <c:v>15</c:v>
                </c:pt>
                <c:pt idx="3">
                  <c:v>13</c:v>
                </c:pt>
                <c:pt idx="4">
                  <c:v>13</c:v>
                </c:pt>
              </c:numCache>
            </c:numRef>
          </c:val>
          <c:extLst>
            <c:ext xmlns:c16="http://schemas.microsoft.com/office/drawing/2014/chart" uri="{C3380CC4-5D6E-409C-BE32-E72D297353CC}">
              <c16:uniqueId val="{00000000-F9A1-49CF-A221-168EA859D3F7}"/>
            </c:ext>
          </c:extLst>
        </c:ser>
        <c:ser>
          <c:idx val="1"/>
          <c:order val="1"/>
          <c:tx>
            <c:strRef>
              <c:f>'Driver pivot table'!$U$3</c:f>
              <c:strCache>
                <c:ptCount val="1"/>
                <c:pt idx="0">
                  <c:v>Average of fare_EGP</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'Driver pivot table'!$Q$4:$S$9</c:f>
              <c:multiLvlStrCache>
                <c:ptCount val="5"/>
                <c:lvl>
                  <c:pt idx="0">
                    <c:v>Kia</c:v>
                  </c:pt>
                  <c:pt idx="1">
                    <c:v>Nissan</c:v>
                  </c:pt>
                  <c:pt idx="2">
                    <c:v>Kia</c:v>
                  </c:pt>
                  <c:pt idx="3">
                    <c:v>Toyota</c:v>
                  </c:pt>
                  <c:pt idx="4">
                    <c:v>Hyundai</c:v>
                  </c:pt>
                </c:lvl>
                <c:lvl>
                  <c:pt idx="0">
                    <c:v>2015</c:v>
                  </c:pt>
                  <c:pt idx="1">
                    <c:v>2020</c:v>
                  </c:pt>
                  <c:pt idx="2">
                    <c:v>2019</c:v>
                  </c:pt>
                  <c:pt idx="3">
                    <c:v>2011</c:v>
                  </c:pt>
                  <c:pt idx="4">
                    <c:v>2022</c:v>
                  </c:pt>
                </c:lvl>
                <c:lvl>
                  <c:pt idx="0">
                    <c:v>15</c:v>
                  </c:pt>
                  <c:pt idx="1">
                    <c:v>26</c:v>
                  </c:pt>
                  <c:pt idx="2">
                    <c:v>51</c:v>
                  </c:pt>
                  <c:pt idx="3">
                    <c:v>72</c:v>
                  </c:pt>
                  <c:pt idx="4">
                    <c:v>93</c:v>
                  </c:pt>
                </c:lvl>
              </c:multiLvlStrCache>
            </c:multiLvlStrRef>
          </c:cat>
          <c:val>
            <c:numRef>
              <c:f>'Driver pivot table'!$U$4:$U$9</c:f>
              <c:numCache>
                <c:formatCode>"$"#,##0.00</c:formatCode>
                <c:ptCount val="5"/>
                <c:pt idx="0">
                  <c:v>108.46749999999999</c:v>
                </c:pt>
                <c:pt idx="1">
                  <c:v>161.93266666666665</c:v>
                </c:pt>
                <c:pt idx="2">
                  <c:v>93.215999999999994</c:v>
                </c:pt>
                <c:pt idx="3">
                  <c:v>154.72769230769231</c:v>
                </c:pt>
                <c:pt idx="4">
                  <c:v>149.43384615384616</c:v>
                </c:pt>
              </c:numCache>
            </c:numRef>
          </c:val>
          <c:extLst>
            <c:ext xmlns:c16="http://schemas.microsoft.com/office/drawing/2014/chart" uri="{C3380CC4-5D6E-409C-BE32-E72D297353CC}">
              <c16:uniqueId val="{00000001-F9A1-49CF-A221-168EA859D3F7}"/>
            </c:ext>
          </c:extLst>
        </c:ser>
        <c:ser>
          <c:idx val="2"/>
          <c:order val="2"/>
          <c:tx>
            <c:strRef>
              <c:f>'Driver pivot table'!$V$3</c:f>
              <c:strCache>
                <c:ptCount val="1"/>
                <c:pt idx="0">
                  <c:v>Sum of distance_km</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'Driver pivot table'!$Q$4:$S$9</c:f>
              <c:multiLvlStrCache>
                <c:ptCount val="5"/>
                <c:lvl>
                  <c:pt idx="0">
                    <c:v>Kia</c:v>
                  </c:pt>
                  <c:pt idx="1">
                    <c:v>Nissan</c:v>
                  </c:pt>
                  <c:pt idx="2">
                    <c:v>Kia</c:v>
                  </c:pt>
                  <c:pt idx="3">
                    <c:v>Toyota</c:v>
                  </c:pt>
                  <c:pt idx="4">
                    <c:v>Hyundai</c:v>
                  </c:pt>
                </c:lvl>
                <c:lvl>
                  <c:pt idx="0">
                    <c:v>2015</c:v>
                  </c:pt>
                  <c:pt idx="1">
                    <c:v>2020</c:v>
                  </c:pt>
                  <c:pt idx="2">
                    <c:v>2019</c:v>
                  </c:pt>
                  <c:pt idx="3">
                    <c:v>2011</c:v>
                  </c:pt>
                  <c:pt idx="4">
                    <c:v>2022</c:v>
                  </c:pt>
                </c:lvl>
                <c:lvl>
                  <c:pt idx="0">
                    <c:v>15</c:v>
                  </c:pt>
                  <c:pt idx="1">
                    <c:v>26</c:v>
                  </c:pt>
                  <c:pt idx="2">
                    <c:v>51</c:v>
                  </c:pt>
                  <c:pt idx="3">
                    <c:v>72</c:v>
                  </c:pt>
                  <c:pt idx="4">
                    <c:v>93</c:v>
                  </c:pt>
                </c:lvl>
              </c:multiLvlStrCache>
            </c:multiLvlStrRef>
          </c:cat>
          <c:val>
            <c:numRef>
              <c:f>'Driver pivot table'!$V$4:$V$9</c:f>
              <c:numCache>
                <c:formatCode>General</c:formatCode>
                <c:ptCount val="5"/>
                <c:pt idx="0">
                  <c:v>136.33000000000001</c:v>
                </c:pt>
                <c:pt idx="1">
                  <c:v>254.41</c:v>
                </c:pt>
                <c:pt idx="2">
                  <c:v>146.44999999999999</c:v>
                </c:pt>
                <c:pt idx="3">
                  <c:v>210.68</c:v>
                </c:pt>
                <c:pt idx="4">
                  <c:v>203.47</c:v>
                </c:pt>
              </c:numCache>
            </c:numRef>
          </c:val>
          <c:extLst>
            <c:ext xmlns:c16="http://schemas.microsoft.com/office/drawing/2014/chart" uri="{C3380CC4-5D6E-409C-BE32-E72D297353CC}">
              <c16:uniqueId val="{00000002-F9A1-49CF-A221-168EA859D3F7}"/>
            </c:ext>
          </c:extLst>
        </c:ser>
        <c:dLbls>
          <c:dLblPos val="outEnd"/>
          <c:showLegendKey val="0"/>
          <c:showVal val="1"/>
          <c:showCatName val="0"/>
          <c:showSerName val="0"/>
          <c:showPercent val="0"/>
          <c:showBubbleSize val="0"/>
        </c:dLbls>
        <c:gapWidth val="219"/>
        <c:overlap val="-27"/>
        <c:axId val="893874000"/>
        <c:axId val="893872560"/>
      </c:barChart>
      <c:catAx>
        <c:axId val="893874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872560"/>
        <c:crosses val="autoZero"/>
        <c:auto val="1"/>
        <c:lblAlgn val="ctr"/>
        <c:lblOffset val="100"/>
        <c:noMultiLvlLbl val="0"/>
      </c:catAx>
      <c:valAx>
        <c:axId val="8938725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874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[SmartCairo_Mobility_2024_2025 data processing - cleaning &amp; data modelling - Copy (Recovered) (Recovered).xlsx]Driver pivot table!PivotTable3</c:name>
    <c:fmtId val="8"/>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'Driver pivot table'!$H$92</c:f>
              <c:strCache>
                <c:ptCount val="1"/>
                <c:pt idx="0">
                  <c:v>Count of Driver Key</c:v>
                </c:pt>
              </c:strCache>
            </c:strRef>
          </c:tx>
          <c:spPr>
            <a:solidFill>
              <a:schemeClr val="accent1"/>
            </a:solidFill>
            <a:ln>
              <a:noFill/>
            </a:ln>
            <a:effectLst/>
          </c:spPr>
          <c:invertIfNegative val="0"/>
          <c:cat>
            <c:strRef>
              <c:f>'Driver pivot table'!$G$93:$G$94</c:f>
              <c:strCache>
                <c:ptCount val="1"/>
                <c:pt idx="0">
                  <c:v>2025</c:v>
                </c:pt>
              </c:strCache>
            </c:strRef>
          </c:cat>
          <c:val>
            <c:numRef>
              <c:f>'Driver pivot table'!$H$93:$H$94</c:f>
              <c:numCache>
                <c:formatCode>General</c:formatCode>
                <c:ptCount val="1"/>
                <c:pt idx="0">
                  <c:v>32</c:v>
                </c:pt>
              </c:numCache>
            </c:numRef>
          </c:val>
          <c:extLst>
            <c:ext xmlns:c16="http://schemas.microsoft.com/office/drawing/2014/chart" uri="{C3380CC4-5D6E-409C-BE32-E72D297353CC}">
              <c16:uniqueId val="{00000007-B8C4-4639-B0F3-F675EA47942E}"/>
            </c:ext>
          </c:extLst>
        </c:ser>
        <c:ser>
          <c:idx val="1"/>
          <c:order val="1"/>
          <c:tx>
            <c:strRef>
              <c:f>'Driver pivot table'!$I$92</c:f>
              <c:strCache>
                <c:ptCount val="1"/>
                <c:pt idx="0">
                  <c:v>Count of Trip Key</c:v>
                </c:pt>
              </c:strCache>
            </c:strRef>
          </c:tx>
          <c:spPr>
            <a:solidFill>
              <a:schemeClr val="accent2"/>
            </a:solidFill>
            <a:ln>
              <a:noFill/>
            </a:ln>
            <a:effectLst/>
          </c:spPr>
          <c:invertIfNegative val="0"/>
          <c:cat>
            <c:strRef>
              <c:f>'Driver pivot table'!$G$93:$G$94</c:f>
              <c:strCache>
                <c:ptCount val="1"/>
                <c:pt idx="0">
                  <c:v>2025</c:v>
                </c:pt>
              </c:strCache>
            </c:strRef>
          </c:cat>
          <c:val>
            <c:numRef>
              <c:f>'Driver pivot table'!$I$93:$I$94</c:f>
              <c:numCache>
                <c:formatCode>General</c:formatCode>
                <c:ptCount val="1"/>
                <c:pt idx="0">
                  <c:v>45</c:v>
                </c:pt>
              </c:numCache>
            </c:numRef>
          </c:val>
          <c:extLst>
            <c:ext xmlns:c16="http://schemas.microsoft.com/office/drawing/2014/chart" uri="{C3380CC4-5D6E-409C-BE32-E72D297353CC}">
              <c16:uniqueId val="{00000008-B8C4-4639-B0F3-F675EA47942E}"/>
            </c:ext>
          </c:extLst>
        </c:ser>
        <c:ser>
          <c:idx val="2"/>
          <c:order val="2"/>
          <c:tx>
            <c:strRef>
              <c:f>'Driver pivot table'!$J$92</c:f>
              <c:strCache>
                <c:ptCount val="1"/>
                <c:pt idx="0">
                  <c:v>Sum of distance_km</c:v>
                </c:pt>
              </c:strCache>
            </c:strRef>
          </c:tx>
          <c:spPr>
            <a:solidFill>
              <a:schemeClr val="accent3"/>
            </a:solidFill>
            <a:ln>
              <a:noFill/>
            </a:ln>
            <a:effectLst/>
          </c:spPr>
          <c:invertIfNegative val="0"/>
          <c:cat>
            <c:strRef>
              <c:f>'Driver pivot table'!$G$93:$G$94</c:f>
              <c:strCache>
                <c:ptCount val="1"/>
                <c:pt idx="0">
                  <c:v>2025</c:v>
                </c:pt>
              </c:strCache>
            </c:strRef>
          </c:cat>
          <c:val>
            <c:numRef>
              <c:f>'Driver pivot table'!$J$93:$J$94</c:f>
              <c:numCache>
                <c:formatCode>General</c:formatCode>
                <c:ptCount val="1"/>
                <c:pt idx="0">
                  <c:v>649.65</c:v>
                </c:pt>
              </c:numCache>
            </c:numRef>
          </c:val>
          <c:extLst>
            <c:ext xmlns:c16="http://schemas.microsoft.com/office/drawing/2014/chart" uri="{C3380CC4-5D6E-409C-BE32-E72D297353CC}">
              <c16:uniqueId val="{00000009-B8C4-4639-B0F3-F675EA47942E}"/>
            </c:ext>
          </c:extLst>
        </c:ser>
        <c:dLbls>
          <c:showLegendKey val="0"/>
          <c:showVal val="0"/>
          <c:showCatName val="0"/>
          <c:showSerName val="0"/>
          <c:showPercent val="0"/>
          <c:showBubbleSize val="0"/>
        </c:dLbls>
        <c:gapWidth val="219"/>
        <c:overlap val="-27"/>
        <c:axId val="44410672"/>
        <c:axId val="44411152"/>
      </c:barChart>
      <c:catAx>
        <c:axId val="44410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11152"/>
        <c:crosses val="autoZero"/>
        <c:auto val="1"/>
        <c:lblAlgn val="ctr"/>
        <c:lblOffset val="100"/>
        <c:noMultiLvlLbl val="0"/>
      </c:catAx>
      <c:valAx>
        <c:axId val="44411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10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[SmartCairo_Mobility_2024_2025 data processing - cleaning &amp; data modelling - Copy (Recovered) (Recovered).xlsx]Customers pivot table!age catergory+gender</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classification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'Customers pivot table'!$D$3</c:f>
              <c:strCache>
                <c:ptCount val="1"/>
                <c:pt idx="0">
                  <c:v>Total</c:v>
                </c:pt>
              </c:strCache>
            </c:strRef>
          </c:tx>
          <c:spPr>
            <a:solidFill>
              <a:schemeClr val="accent1"/>
            </a:solidFill>
            <a:ln>
              <a:noFill/>
            </a:ln>
            <a:effectLst/>
          </c:spPr>
          <c:invertIfNegative val="0"/>
          <c:cat>
            <c:multiLvlStrRef>
              <c:f>'Customers pivot table'!$B$4:$C$12</c:f>
              <c:multiLvlStrCache>
                <c:ptCount val="8"/>
                <c:lvl>
                  <c:pt idx="0">
                    <c:v>Female</c:v>
                  </c:pt>
                  <c:pt idx="1">
                    <c:v>Male</c:v>
                  </c:pt>
                  <c:pt idx="2">
                    <c:v>Female</c:v>
                  </c:pt>
                  <c:pt idx="3">
                    <c:v>Male</c:v>
                  </c:pt>
                  <c:pt idx="4">
                    <c:v>Female</c:v>
                  </c:pt>
                  <c:pt idx="5">
                    <c:v>Male</c:v>
                  </c:pt>
                  <c:pt idx="6">
                    <c:v>Female</c:v>
                  </c:pt>
                  <c:pt idx="7">
                    <c:v>Male</c:v>
                  </c:pt>
                </c:lvl>
                <c:lvl>
                  <c:pt idx="0">
                    <c:v>Adult</c:v>
                  </c:pt>
                  <c:pt idx="2">
                    <c:v>Middle aged adult</c:v>
                  </c:pt>
                  <c:pt idx="4">
                    <c:v>Older adult</c:v>
                  </c:pt>
                  <c:pt idx="6">
                    <c:v>Young Adult</c:v>
                  </c:pt>
                </c:lvl>
              </c:multiLvlStrCache>
            </c:multiLvlStrRef>
          </c:cat>
          <c:val>
            <c:numRef>
              <c:f>'Customers pivot table'!$D$4:$D$12</c:f>
              <c:numCache>
                <c:formatCode>General</c:formatCode>
                <c:ptCount val="8"/>
                <c:pt idx="0">
                  <c:v>34</c:v>
                </c:pt>
                <c:pt idx="1">
                  <c:v>35</c:v>
                </c:pt>
                <c:pt idx="2">
                  <c:v>46</c:v>
                </c:pt>
                <c:pt idx="3">
                  <c:v>39</c:v>
                </c:pt>
                <c:pt idx="4">
                  <c:v>8</c:v>
                </c:pt>
                <c:pt idx="5">
                  <c:v>12</c:v>
                </c:pt>
                <c:pt idx="6">
                  <c:v>12</c:v>
                </c:pt>
                <c:pt idx="7">
                  <c:v>14</c:v>
                </c:pt>
              </c:numCache>
            </c:numRef>
          </c:val>
          <c:extLst>
            <c:ext xmlns:c16="http://schemas.microsoft.com/office/drawing/2014/chart" uri="{C3380CC4-5D6E-409C-BE32-E72D297353CC}">
              <c16:uniqueId val="{00000000-1B77-4398-9C67-3BECC16FF08E}"/>
            </c:ext>
          </c:extLst>
        </c:ser>
        <c:dLbls>
          <c:showLegendKey val="0"/>
          <c:showVal val="0"/>
          <c:showCatName val="0"/>
          <c:showSerName val="0"/>
          <c:showPercent val="0"/>
          <c:showBubbleSize val="0"/>
        </c:dLbls>
        <c:gapWidth val="219"/>
        <c:overlap val="-27"/>
        <c:axId val="1137162687"/>
        <c:axId val="1137162207"/>
      </c:barChart>
      <c:catAx>
        <c:axId val="1137162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162207"/>
        <c:crosses val="autoZero"/>
        <c:auto val="1"/>
        <c:lblAlgn val="ctr"/>
        <c:lblOffset val="100"/>
        <c:noMultiLvlLbl val="0"/>
      </c:catAx>
      <c:valAx>
        <c:axId val="1137162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162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[SmartCairo_Mobility_2024_2025 data processing - cleaning &amp; data modelling - Copy (Recovered) (Recovered).xlsx]Customers pivot table!age categroy</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latin typeface="Times New Roman" panose="02020603050405020304" pitchFamily="18" charset="0"/>
                <a:cs typeface="Times New Roman" panose="02020603050405020304" pitchFamily="18" charset="0"/>
              </a:rPr>
              <a:t>%</a:t>
            </a:r>
            <a:r>
              <a:rPr lang="en-US" sz="1400" baseline="0">
                <a:latin typeface="Times New Roman" panose="02020603050405020304" pitchFamily="18" charset="0"/>
                <a:cs typeface="Times New Roman" panose="02020603050405020304" pitchFamily="18" charset="0"/>
              </a:rPr>
              <a:t> of Trips done by each classification customer   </a:t>
            </a:r>
            <a:endParaRPr lang="en-US" sz="1400">
              <a:latin typeface="Times New Roman" panose="02020603050405020304" pitchFamily="18" charset="0"/>
              <a:cs typeface="Times New Roman" panose="02020603050405020304" pitchFamily="18" charset="0"/>
            </a:endParaRPr>
          </a:p>
        </c:rich>
      </c:tx>
      <c:layout>
        <c:manualLayout>
          <c:xMode val="edge"/>
          <c:yMode val="edge"/>
          <c:x val="0.12642686413577955"/>
          <c:y val="6.842373869932924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dLbl>
          <c:idx val="0"/>
          <c:layout>
            <c:manualLayout>
              <c:x val="-0.11238597656682493"/>
              <c:y val="0.1113291046952464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dLbl>
          <c:idx val="0"/>
          <c:layout>
            <c:manualLayout>
              <c:x val="7.6126948151332224E-2"/>
              <c:y val="0.10990230387868175"/>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dLbl>
          <c:idx val="0"/>
          <c:layout>
            <c:manualLayout>
              <c:x val="0.10739167529617111"/>
              <c:y val="9.235928842228054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'Customers pivot table'!$C$20</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AF71-4A2C-9030-B2C0A6FF2C0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596-4163-8F2B-B098565A0D8C}"/>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AF71-4A2C-9030-B2C0A6FF2C0C}"/>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F71-4A2C-9030-B2C0A6FF2C0C}"/>
              </c:ext>
            </c:extLst>
          </c:dPt>
          <c:dLbls>
            <c:dLbl>
              <c:idx val="0"/>
              <c:layout>
                <c:manualLayout>
                  <c:x val="-0.11238597656682493"/>
                  <c:y val="0.1113291046952464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AF71-4A2C-9030-B2C0A6FF2C0C}"/>
                </c:ext>
              </c:extLst>
            </c:dLbl>
            <c:dLbl>
              <c:idx val="2"/>
              <c:layout>
                <c:manualLayout>
                  <c:x val="0.10739167529617111"/>
                  <c:y val="9.235928842228054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AF71-4A2C-9030-B2C0A6FF2C0C}"/>
                </c:ext>
              </c:extLst>
            </c:dLbl>
            <c:dLbl>
              <c:idx val="3"/>
              <c:layout>
                <c:manualLayout>
                  <c:x val="7.6126948151332224E-2"/>
                  <c:y val="0.1099023038786817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F71-4A2C-9030-B2C0A6FF2C0C}"/>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'Customers pivot table'!$B$21:$B$25</c:f>
              <c:strCache>
                <c:ptCount val="4"/>
                <c:pt idx="0">
                  <c:v>Adult</c:v>
                </c:pt>
                <c:pt idx="1">
                  <c:v>Middle aged adult</c:v>
                </c:pt>
                <c:pt idx="2">
                  <c:v>Older adult</c:v>
                </c:pt>
                <c:pt idx="3">
                  <c:v>Young Adult</c:v>
                </c:pt>
              </c:strCache>
            </c:strRef>
          </c:cat>
          <c:val>
            <c:numRef>
              <c:f>'Customers pivot table'!$C$21:$C$25</c:f>
              <c:numCache>
                <c:formatCode>General</c:formatCode>
                <c:ptCount val="4"/>
                <c:pt idx="0">
                  <c:v>331</c:v>
                </c:pt>
                <c:pt idx="1">
                  <c:v>446</c:v>
                </c:pt>
                <c:pt idx="2">
                  <c:v>107</c:v>
                </c:pt>
                <c:pt idx="3">
                  <c:v>116</c:v>
                </c:pt>
              </c:numCache>
            </c:numRef>
          </c:val>
          <c:extLst>
            <c:ext xmlns:c16="http://schemas.microsoft.com/office/drawing/2014/chart" uri="{C3380CC4-5D6E-409C-BE32-E72D297353CC}">
              <c16:uniqueId val="{00000000-AF71-4A2C-9030-B2C0A6FF2C0C}"/>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[SmartCairo_Mobility_2024_2025 data processing - cleaning &amp; data modelling - Copy (Recovered) (Recovered).xlsx]Customers pivot table!gender</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t>
            </a:r>
            <a:r>
              <a:rPr lang="en-US" baseline="0"/>
              <a:t> of gender of the customers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'Customers pivot table'!$C$34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539-4AF7-AAA9-3455BAD795C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539-4AF7-AAA9-3455BAD795C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'Customers pivot table'!$B$35:$B$37</c:f>
              <c:strCache>
                <c:ptCount val="2"/>
                <c:pt idx="0">
                  <c:v>Female</c:v>
                </c:pt>
                <c:pt idx="1">
                  <c:v>Male</c:v>
                </c:pt>
              </c:strCache>
            </c:strRef>
          </c:cat>
          <c:val>
            <c:numRef>
              <c:f>'Customers pivot table'!$C$35:$C$37</c:f>
              <c:numCache>
                <c:formatCode>General</c:formatCode>
                <c:ptCount val="2"/>
                <c:pt idx="0">
                  <c:v>100</c:v>
                </c:pt>
                <c:pt idx="1">
                  <c:v>100</c:v>
                </c:pt>
              </c:numCache>
            </c:numRef>
          </c:val>
          <c:extLst>
            <c:ext xmlns:c16="http://schemas.microsoft.com/office/drawing/2014/chart" uri="{C3380CC4-5D6E-409C-BE32-E72D297353CC}">
              <c16:uniqueId val="{00000000-3F1F-42E6-8D99-21C801429C4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[SmartCairo_Mobility_2024_2025 data processing - cleaning &amp; data modelling - Copy (Recovered) (Recovered).xlsx]Customers pivot table!Age category+count of trips</c:name>
    <c:fmtId val="1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Relation</a:t>
            </a:r>
            <a:r>
              <a:rPr lang="en-US" baseline="0"/>
              <a:t> between gender , age &amp; No.of trips</a:t>
            </a:r>
            <a:endParaRPr lang="en-US"/>
          </a:p>
        </c:rich>
      </c:tx>
      <c:layout>
        <c:manualLayout>
          <c:xMode val="edge"/>
          <c:yMode val="edge"/>
          <c:x val="0.13276538201487492"/>
          <c:y val="0.11934966462525518"/>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'Customers pivot table'!$D$45</c:f>
              <c:strCache>
                <c:ptCount val="1"/>
                <c:pt idx="0">
                  <c:v>Count of Customer Key</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'Customers pivot table'!$B$46:$C$54</c:f>
              <c:multiLvlStrCache>
                <c:ptCount val="8"/>
                <c:lvl>
                  <c:pt idx="0">
                    <c:v>Female</c:v>
                  </c:pt>
                  <c:pt idx="1">
                    <c:v>Male</c:v>
                  </c:pt>
                  <c:pt idx="2">
                    <c:v>Female</c:v>
                  </c:pt>
                  <c:pt idx="3">
                    <c:v>Male</c:v>
                  </c:pt>
                  <c:pt idx="4">
                    <c:v>Female</c:v>
                  </c:pt>
                  <c:pt idx="5">
                    <c:v>Male</c:v>
                  </c:pt>
                  <c:pt idx="6">
                    <c:v>Female</c:v>
                  </c:pt>
                  <c:pt idx="7">
                    <c:v>Male</c:v>
                  </c:pt>
                </c:lvl>
                <c:lvl>
                  <c:pt idx="0">
                    <c:v>Adult</c:v>
                  </c:pt>
                  <c:pt idx="2">
                    <c:v>Middle aged adult</c:v>
                  </c:pt>
                  <c:pt idx="4">
                    <c:v>Older adult</c:v>
                  </c:pt>
                  <c:pt idx="6">
                    <c:v>Young Adult</c:v>
                  </c:pt>
                </c:lvl>
              </c:multiLvlStrCache>
            </c:multiLvlStrRef>
          </c:cat>
          <c:val>
            <c:numRef>
              <c:f>'Customers pivot table'!$D$46:$D$54</c:f>
              <c:numCache>
                <c:formatCode>General</c:formatCode>
                <c:ptCount val="8"/>
                <c:pt idx="0">
                  <c:v>34</c:v>
                </c:pt>
                <c:pt idx="1">
                  <c:v>35</c:v>
                </c:pt>
                <c:pt idx="2">
                  <c:v>46</c:v>
                </c:pt>
                <c:pt idx="3">
                  <c:v>39</c:v>
                </c:pt>
                <c:pt idx="4">
                  <c:v>8</c:v>
                </c:pt>
                <c:pt idx="5">
                  <c:v>12</c:v>
                </c:pt>
                <c:pt idx="6">
                  <c:v>12</c:v>
                </c:pt>
                <c:pt idx="7">
                  <c:v>14</c:v>
                </c:pt>
              </c:numCache>
            </c:numRef>
          </c:val>
          <c:extLst>
            <c:ext xmlns:c16="http://schemas.microsoft.com/office/drawing/2014/chart" uri="{C3380CC4-5D6E-409C-BE32-E72D297353CC}">
              <c16:uniqueId val="{00000000-544A-4263-8E83-0DB1E6CFA1F1}"/>
            </c:ext>
          </c:extLst>
        </c:ser>
        <c:ser>
          <c:idx val="1"/>
          <c:order val="1"/>
          <c:tx>
            <c:strRef>
              <c:f>'Customers pivot table'!$E$45</c:f>
              <c:strCache>
                <c:ptCount val="1"/>
                <c:pt idx="0">
                  <c:v>Count of Trip Key</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'Customers pivot table'!$B$46:$C$54</c:f>
              <c:multiLvlStrCache>
                <c:ptCount val="8"/>
                <c:lvl>
                  <c:pt idx="0">
                    <c:v>Female</c:v>
                  </c:pt>
                  <c:pt idx="1">
                    <c:v>Male</c:v>
                  </c:pt>
                  <c:pt idx="2">
                    <c:v>Female</c:v>
                  </c:pt>
                  <c:pt idx="3">
                    <c:v>Male</c:v>
                  </c:pt>
                  <c:pt idx="4">
                    <c:v>Female</c:v>
                  </c:pt>
                  <c:pt idx="5">
                    <c:v>Male</c:v>
                  </c:pt>
                  <c:pt idx="6">
                    <c:v>Female</c:v>
                  </c:pt>
                  <c:pt idx="7">
                    <c:v>Male</c:v>
                  </c:pt>
                </c:lvl>
                <c:lvl>
                  <c:pt idx="0">
                    <c:v>Adult</c:v>
                  </c:pt>
                  <c:pt idx="2">
                    <c:v>Middle aged adult</c:v>
                  </c:pt>
                  <c:pt idx="4">
                    <c:v>Older adult</c:v>
                  </c:pt>
                  <c:pt idx="6">
                    <c:v>Young Adult</c:v>
                  </c:pt>
                </c:lvl>
              </c:multiLvlStrCache>
            </c:multiLvlStrRef>
          </c:cat>
          <c:val>
            <c:numRef>
              <c:f>'Customers pivot table'!$E$46:$E$54</c:f>
              <c:numCache>
                <c:formatCode>General</c:formatCode>
                <c:ptCount val="8"/>
                <c:pt idx="0">
                  <c:v>171</c:v>
                </c:pt>
                <c:pt idx="1">
                  <c:v>160</c:v>
                </c:pt>
                <c:pt idx="2">
                  <c:v>246</c:v>
                </c:pt>
                <c:pt idx="3">
                  <c:v>200</c:v>
                </c:pt>
                <c:pt idx="4">
                  <c:v>33</c:v>
                </c:pt>
                <c:pt idx="5">
                  <c:v>74</c:v>
                </c:pt>
                <c:pt idx="6">
                  <c:v>46</c:v>
                </c:pt>
                <c:pt idx="7">
                  <c:v>70</c:v>
                </c:pt>
              </c:numCache>
            </c:numRef>
          </c:val>
          <c:extLst>
            <c:ext xmlns:c16="http://schemas.microsoft.com/office/drawing/2014/chart" uri="{C3380CC4-5D6E-409C-BE32-E72D297353CC}">
              <c16:uniqueId val="{00000001-544A-4263-8E83-0DB1E6CFA1F1}"/>
            </c:ext>
          </c:extLst>
        </c:ser>
        <c:dLbls>
          <c:dLblPos val="outEnd"/>
          <c:showLegendKey val="0"/>
          <c:showVal val="1"/>
          <c:showCatName val="0"/>
          <c:showSerName val="0"/>
          <c:showPercent val="0"/>
          <c:showBubbleSize val="0"/>
        </c:dLbls>
        <c:gapWidth val="100"/>
        <c:overlap val="-24"/>
        <c:axId val="777498207"/>
        <c:axId val="777492927"/>
      </c:barChart>
      <c:catAx>
        <c:axId val="7774982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492927"/>
        <c:crosses val="autoZero"/>
        <c:auto val="1"/>
        <c:lblAlgn val="ctr"/>
        <c:lblOffset val="100"/>
        <c:noMultiLvlLbl val="0"/>
      </c:catAx>
      <c:valAx>
        <c:axId val="7774929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49820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[SmartCairo_Mobility_2024_2025 data processing - cleaning &amp; data modelling - Copy (Recovered) (Recovered).xlsx]Customers pivot table!customers payment method</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gender payment method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'Customers pivot table'!$D$64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'Customers pivot table'!$B$65:$C$71</c:f>
              <c:multiLvlStrCache>
                <c:ptCount val="6"/>
                <c:lvl>
                  <c:pt idx="0">
                    <c:v>Card</c:v>
                  </c:pt>
                  <c:pt idx="1">
                    <c:v>Cash</c:v>
                  </c:pt>
                  <c:pt idx="2">
                    <c:v>Wallet</c:v>
                  </c:pt>
                  <c:pt idx="3">
                    <c:v>Card</c:v>
                  </c:pt>
                  <c:pt idx="4">
                    <c:v>Cash</c:v>
                  </c:pt>
                  <c:pt idx="5">
                    <c:v>Wallet</c:v>
                  </c:pt>
                </c:lvl>
                <c:lvl>
                  <c:pt idx="0">
                    <c:v>Female</c:v>
                  </c:pt>
                  <c:pt idx="3">
                    <c:v>Male</c:v>
                  </c:pt>
                </c:lvl>
              </c:multiLvlStrCache>
            </c:multiLvlStrRef>
          </c:cat>
          <c:val>
            <c:numRef>
              <c:f>'Customers pivot table'!$D$65:$D$71</c:f>
              <c:numCache>
                <c:formatCode>General</c:formatCode>
                <c:ptCount val="6"/>
                <c:pt idx="0">
                  <c:v>163</c:v>
                </c:pt>
                <c:pt idx="1">
                  <c:v>150</c:v>
                </c:pt>
                <c:pt idx="2">
                  <c:v>183</c:v>
                </c:pt>
                <c:pt idx="3">
                  <c:v>175</c:v>
                </c:pt>
                <c:pt idx="4">
                  <c:v>162</c:v>
                </c:pt>
                <c:pt idx="5">
                  <c:v>167</c:v>
                </c:pt>
              </c:numCache>
            </c:numRef>
          </c:val>
          <c:extLst>
            <c:ext xmlns:c16="http://schemas.microsoft.com/office/drawing/2014/chart" uri="{C3380CC4-5D6E-409C-BE32-E72D297353CC}">
              <c16:uniqueId val="{00000000-2254-433E-8AAD-D16745E4C741}"/>
            </c:ext>
          </c:extLst>
        </c:ser>
        <c:dLbls>
          <c:dLblPos val="outEnd"/>
          <c:showLegendKey val="0"/>
          <c:showVal val="1"/>
          <c:showCatName val="0"/>
          <c:showSerName val="0"/>
          <c:showPercent val="0"/>
          <c:showBubbleSize val="0"/>
        </c:dLbls>
        <c:gapWidth val="219"/>
        <c:overlap val="-27"/>
        <c:axId val="1191527551"/>
        <c:axId val="1191517471"/>
      </c:barChart>
      <c:catAx>
        <c:axId val="1191527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517471"/>
        <c:crosses val="autoZero"/>
        <c:auto val="1"/>
        <c:lblAlgn val="ctr"/>
        <c:lblOffset val="100"/>
        <c:noMultiLvlLbl val="0"/>
      </c:catAx>
      <c:valAx>
        <c:axId val="1191517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52755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[SmartCairo_Mobility_2024_2025 data processing - cleaning &amp; data modelling - Copy (Recovered) (Recovered).xlsx]Customers pivot table!Locations of customers &amp; No of trips</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Locations</a:t>
            </a:r>
            <a:r>
              <a:rPr lang="en-US" baseline="0"/>
              <a:t> of customers &amp; No of trips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'Customers pivot table'!$D$83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'Customers pivot table'!$B$84:$C$98</c:f>
              <c:multiLvlStrCache>
                <c:ptCount val="14"/>
                <c:lvl>
                  <c:pt idx="0">
                    <c:v>6th October</c:v>
                  </c:pt>
                  <c:pt idx="1">
                    <c:v>Downtown</c:v>
                  </c:pt>
                  <c:pt idx="2">
                    <c:v>Heliopolis</c:v>
                  </c:pt>
                  <c:pt idx="3">
                    <c:v>Maadi</c:v>
                  </c:pt>
                  <c:pt idx="4">
                    <c:v>Nasr City</c:v>
                  </c:pt>
                  <c:pt idx="5">
                    <c:v>New Cairo</c:v>
                  </c:pt>
                  <c:pt idx="6">
                    <c:v>Zamalek</c:v>
                  </c:pt>
                  <c:pt idx="7">
                    <c:v>6th October</c:v>
                  </c:pt>
                  <c:pt idx="8">
                    <c:v>Downtown</c:v>
                  </c:pt>
                  <c:pt idx="9">
                    <c:v>Heliopolis</c:v>
                  </c:pt>
                  <c:pt idx="10">
                    <c:v>Maadi</c:v>
                  </c:pt>
                  <c:pt idx="11">
                    <c:v>Nasr City</c:v>
                  </c:pt>
                  <c:pt idx="12">
                    <c:v>New Cairo</c:v>
                  </c:pt>
                  <c:pt idx="13">
                    <c:v>Zamalek</c:v>
                  </c:pt>
                </c:lvl>
                <c:lvl>
                  <c:pt idx="0">
                    <c:v>Female</c:v>
                  </c:pt>
                  <c:pt idx="7">
                    <c:v>Male</c:v>
                  </c:pt>
                </c:lvl>
              </c:multiLvlStrCache>
            </c:multiLvlStrRef>
          </c:cat>
          <c:val>
            <c:numRef>
              <c:f>'Customers pivot table'!$D$84:$D$98</c:f>
              <c:numCache>
                <c:formatCode>General</c:formatCode>
                <c:ptCount val="14"/>
                <c:pt idx="0">
                  <c:v>74</c:v>
                </c:pt>
                <c:pt idx="1">
                  <c:v>79</c:v>
                </c:pt>
                <c:pt idx="2">
                  <c:v>60</c:v>
                </c:pt>
                <c:pt idx="3">
                  <c:v>86</c:v>
                </c:pt>
                <c:pt idx="4">
                  <c:v>69</c:v>
                </c:pt>
                <c:pt idx="5">
                  <c:v>58</c:v>
                </c:pt>
                <c:pt idx="6">
                  <c:v>70</c:v>
                </c:pt>
                <c:pt idx="7">
                  <c:v>76</c:v>
                </c:pt>
                <c:pt idx="8">
                  <c:v>78</c:v>
                </c:pt>
                <c:pt idx="9">
                  <c:v>48</c:v>
                </c:pt>
                <c:pt idx="10">
                  <c:v>60</c:v>
                </c:pt>
                <c:pt idx="11">
                  <c:v>69</c:v>
                </c:pt>
                <c:pt idx="12">
                  <c:v>68</c:v>
                </c:pt>
                <c:pt idx="13">
                  <c:v>105</c:v>
                </c:pt>
              </c:numCache>
            </c:numRef>
          </c:val>
          <c:extLst>
            <c:ext xmlns:c16="http://schemas.microsoft.com/office/drawing/2014/chart" uri="{C3380CC4-5D6E-409C-BE32-E72D297353CC}">
              <c16:uniqueId val="{00000000-7516-4E34-8520-B638EDBE1816}"/>
            </c:ext>
          </c:extLst>
        </c:ser>
        <c:dLbls>
          <c:dLblPos val="outEnd"/>
          <c:showLegendKey val="0"/>
          <c:showVal val="1"/>
          <c:showCatName val="0"/>
          <c:showSerName val="0"/>
          <c:showPercent val="0"/>
          <c:showBubbleSize val="0"/>
        </c:dLbls>
        <c:gapWidth val="219"/>
        <c:overlap val="-27"/>
        <c:axId val="1191538591"/>
        <c:axId val="1191535711"/>
      </c:barChart>
      <c:catAx>
        <c:axId val="1191538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535711"/>
        <c:crosses val="autoZero"/>
        <c:auto val="1"/>
        <c:lblAlgn val="ctr"/>
        <c:lblOffset val="100"/>
        <c:noMultiLvlLbl val="0"/>
      </c:catAx>
      <c:valAx>
        <c:axId val="11915357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53859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[SmartCairo_Mobility_2024_2025 data processing - cleaning &amp; data modelling - Copy (Recovered) (Recovered).xlsx]Trips pivot table!Quarter &amp; sum of trips</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a:t>
            </a:r>
            <a:r>
              <a:rPr lang="en-US" baseline="0"/>
              <a:t> of trips in 2024 &amp; 2025</a:t>
            </a:r>
            <a:endParaRPr lang="en-US"/>
          </a:p>
        </c:rich>
      </c:tx>
      <c:layout>
        <c:manualLayout>
          <c:xMode val="edge"/>
          <c:yMode val="edge"/>
          <c:x val="0.25626377952755908"/>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'Trips pivot table'!$D$45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'Trips pivot table'!$B$46:$C$50</c:f>
              <c:multiLvlStrCache>
                <c:ptCount val="4"/>
                <c:lvl>
                  <c:pt idx="0">
                    <c:v>1</c:v>
                  </c:pt>
                  <c:pt idx="1">
                    <c:v>2</c:v>
                  </c:pt>
                  <c:pt idx="2">
                    <c:v>3</c:v>
                  </c:pt>
                  <c:pt idx="3">
                    <c:v>4</c:v>
                  </c:pt>
                </c:lvl>
                <c:lvl>
                  <c:pt idx="0">
                    <c:v>2024</c:v>
                  </c:pt>
                </c:lvl>
              </c:multiLvlStrCache>
            </c:multiLvlStrRef>
          </c:cat>
          <c:val>
            <c:numRef>
              <c:f>'Trips pivot table'!$D$46:$D$50</c:f>
              <c:numCache>
                <c:formatCode>0.00</c:formatCode>
                <c:ptCount val="4"/>
                <c:pt idx="0">
                  <c:v>140</c:v>
                </c:pt>
                <c:pt idx="1">
                  <c:v>160</c:v>
                </c:pt>
                <c:pt idx="2">
                  <c:v>149</c:v>
                </c:pt>
                <c:pt idx="3">
                  <c:v>155</c:v>
                </c:pt>
              </c:numCache>
            </c:numRef>
          </c:val>
          <c:smooth val="0"/>
          <c:extLst>
            <c:ext xmlns:c16="http://schemas.microsoft.com/office/drawing/2014/chart" uri="{C3380CC4-5D6E-409C-BE32-E72D297353CC}">
              <c16:uniqueId val="{00000002-2DB0-4B89-82A1-2CB2DF5FBF31}"/>
            </c:ext>
          </c:extLst>
        </c:ser>
        <c:dLbls>
          <c:dLblPos val="t"/>
          <c:showLegendKey val="0"/>
          <c:showVal val="1"/>
          <c:showCatName val="0"/>
          <c:showSerName val="0"/>
          <c:showPercent val="0"/>
          <c:showBubbleSize val="0"/>
        </c:dLbls>
        <c:marker val="1"/>
        <c:smooth val="0"/>
        <c:axId val="744576112"/>
        <c:axId val="744576592"/>
      </c:lineChart>
      <c:catAx>
        <c:axId val="744576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576592"/>
        <c:crosses val="autoZero"/>
        <c:auto val="1"/>
        <c:lblAlgn val="ctr"/>
        <c:lblOffset val="100"/>
        <c:noMultiLvlLbl val="0"/>
      </c:catAx>
      <c:valAx>
        <c:axId val="74457659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5761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[SmartCairo_Mobility_2024_2025 data processing - cleaning &amp; data modelling - Copy (Recovered) (Recovered).xlsx]Customers pivot table!Which year has highest customer trips?</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Which</a:t>
            </a:r>
            <a:r>
              <a:rPr lang="en-US" baseline="0"/>
              <a:t> year has highest customer No trips?</a:t>
            </a:r>
            <a:endParaRPr lang="en-US"/>
          </a:p>
        </c:rich>
      </c:tx>
      <c:layout>
        <c:manualLayout>
          <c:xMode val="edge"/>
          <c:yMode val="edge"/>
          <c:x val="0.16535709352120459"/>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'Customers pivot table'!$D$104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'Customers pivot table'!$B$105:$C$109</c:f>
              <c:multiLvlStrCache>
                <c:ptCount val="4"/>
                <c:lvl>
                  <c:pt idx="0">
                    <c:v>Female</c:v>
                  </c:pt>
                  <c:pt idx="1">
                    <c:v>Male</c:v>
                  </c:pt>
                  <c:pt idx="2">
                    <c:v>Female</c:v>
                  </c:pt>
                  <c:pt idx="3">
                    <c:v>Male</c:v>
                  </c:pt>
                </c:lvl>
                <c:lvl>
                  <c:pt idx="0">
                    <c:v>2024</c:v>
                  </c:pt>
                  <c:pt idx="2">
                    <c:v>2025</c:v>
                  </c:pt>
                </c:lvl>
              </c:multiLvlStrCache>
            </c:multiLvlStrRef>
          </c:cat>
          <c:val>
            <c:numRef>
              <c:f>'Customers pivot table'!$D$105:$D$109</c:f>
              <c:numCache>
                <c:formatCode>General</c:formatCode>
                <c:ptCount val="4"/>
                <c:pt idx="0">
                  <c:v>307</c:v>
                </c:pt>
                <c:pt idx="1">
                  <c:v>297</c:v>
                </c:pt>
                <c:pt idx="2">
                  <c:v>189</c:v>
                </c:pt>
                <c:pt idx="3">
                  <c:v>207</c:v>
                </c:pt>
              </c:numCache>
            </c:numRef>
          </c:val>
          <c:extLst>
            <c:ext xmlns:c16="http://schemas.microsoft.com/office/drawing/2014/chart" uri="{C3380CC4-5D6E-409C-BE32-E72D297353CC}">
              <c16:uniqueId val="{00000000-151F-4EE0-BA1E-8D1F3CA61A91}"/>
            </c:ext>
          </c:extLst>
        </c:ser>
        <c:dLbls>
          <c:dLblPos val="outEnd"/>
          <c:showLegendKey val="0"/>
          <c:showVal val="1"/>
          <c:showCatName val="0"/>
          <c:showSerName val="0"/>
          <c:showPercent val="0"/>
          <c:showBubbleSize val="0"/>
        </c:dLbls>
        <c:gapWidth val="219"/>
        <c:overlap val="-27"/>
        <c:axId val="94547327"/>
        <c:axId val="94544447"/>
      </c:barChart>
      <c:catAx>
        <c:axId val="94547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44447"/>
        <c:crosses val="autoZero"/>
        <c:auto val="1"/>
        <c:lblAlgn val="ctr"/>
        <c:lblOffset val="100"/>
        <c:noMultiLvlLbl val="0"/>
      </c:catAx>
      <c:valAx>
        <c:axId val="945444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4732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[SmartCairo_Mobility_2024_2025 data processing - cleaning &amp; data modelling - Copy (Recovered) (Recovered).xlsx]Customers pivot table!PivotTable1</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trip per Day type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cked"/>
        <c:varyColors val="0"/>
        <c:ser>
          <c:idx val="0"/>
          <c:order val="0"/>
          <c:tx>
            <c:strRef>
              <c:f>'Customers pivot table'!$E$116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'Customers pivot table'!$B$117:$D$125</c:f>
              <c:multiLvlStrCache>
                <c:ptCount val="8"/>
                <c:lvl>
                  <c:pt idx="0">
                    <c:v>Weekday</c:v>
                  </c:pt>
                  <c:pt idx="1">
                    <c:v>Weekend</c:v>
                  </c:pt>
                  <c:pt idx="2">
                    <c:v>Weekday</c:v>
                  </c:pt>
                  <c:pt idx="3">
                    <c:v>Weekend</c:v>
                  </c:pt>
                  <c:pt idx="4">
                    <c:v>Weekday</c:v>
                  </c:pt>
                  <c:pt idx="5">
                    <c:v>Weekend</c:v>
                  </c:pt>
                  <c:pt idx="6">
                    <c:v>Weekday</c:v>
                  </c:pt>
                  <c:pt idx="7">
                    <c:v>Weekend</c:v>
                  </c:pt>
                </c:lvl>
                <c:lvl>
                  <c:pt idx="0">
                    <c:v>Female</c:v>
                  </c:pt>
                  <c:pt idx="2">
                    <c:v>Male</c:v>
                  </c:pt>
                  <c:pt idx="4">
                    <c:v>Female</c:v>
                  </c:pt>
                  <c:pt idx="6">
                    <c:v>Male</c:v>
                  </c:pt>
                </c:lvl>
                <c:lvl>
                  <c:pt idx="0">
                    <c:v>2024</c:v>
                  </c:pt>
                  <c:pt idx="4">
                    <c:v>2025</c:v>
                  </c:pt>
                </c:lvl>
              </c:multiLvlStrCache>
            </c:multiLvlStrRef>
          </c:cat>
          <c:val>
            <c:numRef>
              <c:f>'Customers pivot table'!$E$117:$E$125</c:f>
              <c:numCache>
                <c:formatCode>General</c:formatCode>
                <c:ptCount val="8"/>
                <c:pt idx="0">
                  <c:v>220</c:v>
                </c:pt>
                <c:pt idx="1">
                  <c:v>87</c:v>
                </c:pt>
                <c:pt idx="2">
                  <c:v>227</c:v>
                </c:pt>
                <c:pt idx="3">
                  <c:v>70</c:v>
                </c:pt>
                <c:pt idx="4">
                  <c:v>133</c:v>
                </c:pt>
                <c:pt idx="5">
                  <c:v>56</c:v>
                </c:pt>
                <c:pt idx="6">
                  <c:v>141</c:v>
                </c:pt>
                <c:pt idx="7">
                  <c:v>66</c:v>
                </c:pt>
              </c:numCache>
            </c:numRef>
          </c:val>
          <c:smooth val="0"/>
          <c:extLst>
            <c:ext xmlns:c16="http://schemas.microsoft.com/office/drawing/2014/chart" uri="{C3380CC4-5D6E-409C-BE32-E72D297353CC}">
              <c16:uniqueId val="{00000000-5E00-4DEB-BA82-821F13983C5B}"/>
            </c:ext>
          </c:extLst>
        </c:ser>
        <c:dLbls>
          <c:showLegendKey val="0"/>
          <c:showVal val="0"/>
          <c:showCatName val="0"/>
          <c:showSerName val="0"/>
          <c:showPercent val="0"/>
          <c:showBubbleSize val="0"/>
        </c:dLbls>
        <c:marker val="1"/>
        <c:smooth val="0"/>
        <c:axId val="1655849680"/>
        <c:axId val="1655850160"/>
      </c:lineChart>
      <c:catAx>
        <c:axId val="1655849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850160"/>
        <c:crosses val="autoZero"/>
        <c:auto val="1"/>
        <c:lblAlgn val="ctr"/>
        <c:lblOffset val="100"/>
        <c:noMultiLvlLbl val="0"/>
      </c:catAx>
      <c:valAx>
        <c:axId val="1655850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8496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classification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8"/>
              <c:pt idx="0">
                <c:v>Adult Female</c:v>
              </c:pt>
              <c:pt idx="1">
                <c:v>Adult Male</c:v>
              </c:pt>
              <c:pt idx="2">
                <c:v>Middle aged adult Female</c:v>
              </c:pt>
              <c:pt idx="3">
                <c:v>Middle aged adult Male</c:v>
              </c:pt>
              <c:pt idx="4">
                <c:v>Older adult Female</c:v>
              </c:pt>
              <c:pt idx="5">
                <c:v>Older adult Male</c:v>
              </c:pt>
              <c:pt idx="6">
                <c:v>Young Adult Female</c:v>
              </c:pt>
              <c:pt idx="7">
                <c:v>Young Adult Male</c:v>
              </c:pt>
            </c:strLit>
          </c:cat>
          <c:val>
            <c:numLit>
              <c:formatCode>General</c:formatCode>
              <c:ptCount val="8"/>
              <c:pt idx="0">
                <c:v>34</c:v>
              </c:pt>
              <c:pt idx="1">
                <c:v>35</c:v>
              </c:pt>
              <c:pt idx="2">
                <c:v>46</c:v>
              </c:pt>
              <c:pt idx="3">
                <c:v>39</c:v>
              </c:pt>
              <c:pt idx="4">
                <c:v>8</c:v>
              </c:pt>
              <c:pt idx="5">
                <c:v>12</c:v>
              </c:pt>
              <c:pt idx="6">
                <c:v>12</c:v>
              </c:pt>
              <c:pt idx="7">
                <c:v>14</c:v>
              </c:pt>
            </c:numLit>
          </c:val>
          <c:extLst>
            <c:ext xmlns:c16="http://schemas.microsoft.com/office/drawing/2014/chart" uri="{C3380CC4-5D6E-409C-BE32-E72D297353CC}">
              <c16:uniqueId val="{00000000-C3F5-421C-8B2F-C341A69F7100}"/>
            </c:ext>
          </c:extLst>
        </c:ser>
        <c:dLbls>
          <c:showLegendKey val="0"/>
          <c:showVal val="0"/>
          <c:showCatName val="0"/>
          <c:showSerName val="0"/>
          <c:showPercent val="0"/>
          <c:showBubbleSize val="0"/>
        </c:dLbls>
        <c:gapWidth val="219"/>
        <c:overlap val="-27"/>
        <c:axId val="1137162687"/>
        <c:axId val="1137162207"/>
      </c:barChart>
      <c:catAx>
        <c:axId val="1137162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162207"/>
        <c:crosses val="autoZero"/>
        <c:auto val="1"/>
        <c:lblAlgn val="ctr"/>
        <c:lblOffset val="100"/>
        <c:noMultiLvlLbl val="0"/>
      </c:catAx>
      <c:valAx>
        <c:axId val="1137162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16268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[SmartCairo_Mobility_2024_2025 data processing - cleaning &amp; data modelling - Copy (Recovered) (Recovered).xlsx]Metro Pivot table!PivotTable2</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Which</a:t>
            </a:r>
            <a:r>
              <a:rPr lang="en-US" baseline="0"/>
              <a:t> is the highest station in passengers?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cked"/>
        <c:varyColors val="0"/>
        <c:ser>
          <c:idx val="0"/>
          <c:order val="0"/>
          <c:tx>
            <c:strRef>
              <c:f>'Metro Pivot table'!$D$11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'Metro Pivot table'!$C$12:$C$19</c:f>
              <c:strCache>
                <c:ptCount val="7"/>
                <c:pt idx="0">
                  <c:v>Abbasiya</c:v>
                </c:pt>
                <c:pt idx="1">
                  <c:v>Cairo Univ</c:v>
                </c:pt>
                <c:pt idx="2">
                  <c:v>Giza</c:v>
                </c:pt>
                <c:pt idx="3">
                  <c:v>Helwan</c:v>
                </c:pt>
                <c:pt idx="4">
                  <c:v>Maadi</c:v>
                </c:pt>
                <c:pt idx="5">
                  <c:v>Ramses</c:v>
                </c:pt>
                <c:pt idx="6">
                  <c:v>Sadat</c:v>
                </c:pt>
              </c:strCache>
            </c:strRef>
          </c:cat>
          <c:val>
            <c:numRef>
              <c:f>'Metro Pivot table'!$D$12:$D$19</c:f>
              <c:numCache>
                <c:formatCode>#,##0.00</c:formatCode>
                <c:ptCount val="7"/>
                <c:pt idx="0">
                  <c:v>6151301</c:v>
                </c:pt>
                <c:pt idx="1">
                  <c:v>6334380</c:v>
                </c:pt>
                <c:pt idx="2">
                  <c:v>6451943</c:v>
                </c:pt>
                <c:pt idx="3">
                  <c:v>6404008</c:v>
                </c:pt>
                <c:pt idx="4">
                  <c:v>6428810</c:v>
                </c:pt>
                <c:pt idx="5">
                  <c:v>6395174</c:v>
                </c:pt>
                <c:pt idx="6">
                  <c:v>6465611</c:v>
                </c:pt>
              </c:numCache>
            </c:numRef>
          </c:val>
          <c:smooth val="0"/>
          <c:extLst>
            <c:ext xmlns:c16="http://schemas.microsoft.com/office/drawing/2014/chart" uri="{C3380CC4-5D6E-409C-BE32-E72D297353CC}">
              <c16:uniqueId val="{00000000-5727-4AA6-BC23-4483F90BD6E3}"/>
            </c:ext>
          </c:extLst>
        </c:ser>
        <c:dLbls>
          <c:showLegendKey val="0"/>
          <c:showVal val="0"/>
          <c:showCatName val="0"/>
          <c:showSerName val="0"/>
          <c:showPercent val="0"/>
          <c:showBubbleSize val="0"/>
        </c:dLbls>
        <c:marker val="1"/>
        <c:smooth val="0"/>
        <c:axId val="1384383952"/>
        <c:axId val="1384384368"/>
      </c:lineChart>
      <c:catAx>
        <c:axId val="1384383952"/>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384368"/>
        <c:crosses val="autoZero"/>
        <c:auto val="1"/>
        <c:lblAlgn val="ctr"/>
        <c:lblOffset val="100"/>
        <c:noMultiLvlLbl val="0"/>
      </c:catAx>
      <c:valAx>
        <c:axId val="13843843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sum</a:t>
                </a:r>
                <a:r>
                  <a:rPr lang="en-US" baseline="0"/>
                  <a:t> of passengers</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383952"/>
        <c:crosses val="autoZero"/>
        <c:crossBetween val="between"/>
        <c:dispUnits>
          <c:builtInUnit val="thousands"/>
          <c:dispUnitsLbl>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[SmartCairo_Mobility_2024_2025 data processing - cleaning &amp; data modelling - Copy (Recovered) (Recovered).xlsx]Metro Pivot table!PivotTable3</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Passengers</a:t>
            </a:r>
            <a:r>
              <a:rPr lang="en-US" baseline="0"/>
              <a:t> in weekdays &amp; weekends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'Metro Pivot table'!$E$29</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'Metro Pivot table'!$C$30:$D$46</c:f>
              <c:multiLvlStrCache>
                <c:ptCount val="14"/>
                <c:lvl>
                  <c:pt idx="0">
                    <c:v>Abbasiya</c:v>
                  </c:pt>
                  <c:pt idx="1">
                    <c:v>Cairo Univ</c:v>
                  </c:pt>
                  <c:pt idx="2">
                    <c:v>Giza</c:v>
                  </c:pt>
                  <c:pt idx="3">
                    <c:v>Helwan</c:v>
                  </c:pt>
                  <c:pt idx="4">
                    <c:v>Maadi</c:v>
                  </c:pt>
                  <c:pt idx="5">
                    <c:v>Ramses</c:v>
                  </c:pt>
                  <c:pt idx="6">
                    <c:v>Sadat</c:v>
                  </c:pt>
                  <c:pt idx="7">
                    <c:v>Abbasiya</c:v>
                  </c:pt>
                  <c:pt idx="8">
                    <c:v>Cairo Univ</c:v>
                  </c:pt>
                  <c:pt idx="9">
                    <c:v>Giza</c:v>
                  </c:pt>
                  <c:pt idx="10">
                    <c:v>Helwan</c:v>
                  </c:pt>
                  <c:pt idx="11">
                    <c:v>Maadi</c:v>
                  </c:pt>
                  <c:pt idx="12">
                    <c:v>Ramses</c:v>
                  </c:pt>
                  <c:pt idx="13">
                    <c:v>Sadat</c:v>
                  </c:pt>
                </c:lvl>
                <c:lvl>
                  <c:pt idx="0">
                    <c:v>Weekday</c:v>
                  </c:pt>
                  <c:pt idx="7">
                    <c:v>Weekend</c:v>
                  </c:pt>
                </c:lvl>
              </c:multiLvlStrCache>
            </c:multiLvlStrRef>
          </c:cat>
          <c:val>
            <c:numRef>
              <c:f>'Metro Pivot table'!$E$30:$E$46</c:f>
              <c:numCache>
                <c:formatCode>#,##0.00</c:formatCode>
                <c:ptCount val="14"/>
                <c:pt idx="0">
                  <c:v>4475306</c:v>
                </c:pt>
                <c:pt idx="1">
                  <c:v>4474720</c:v>
                </c:pt>
                <c:pt idx="2">
                  <c:v>4597781</c:v>
                </c:pt>
                <c:pt idx="3">
                  <c:v>4537478</c:v>
                </c:pt>
                <c:pt idx="4">
                  <c:v>4595681</c:v>
                </c:pt>
                <c:pt idx="5">
                  <c:v>4580509</c:v>
                </c:pt>
                <c:pt idx="6">
                  <c:v>4617224</c:v>
                </c:pt>
                <c:pt idx="7">
                  <c:v>1675995</c:v>
                </c:pt>
                <c:pt idx="8">
                  <c:v>1859660</c:v>
                </c:pt>
                <c:pt idx="9">
                  <c:v>1854162</c:v>
                </c:pt>
                <c:pt idx="10">
                  <c:v>1866530</c:v>
                </c:pt>
                <c:pt idx="11">
                  <c:v>1833129</c:v>
                </c:pt>
                <c:pt idx="12">
                  <c:v>1814665</c:v>
                </c:pt>
                <c:pt idx="13">
                  <c:v>1848387</c:v>
                </c:pt>
              </c:numCache>
            </c:numRef>
          </c:val>
          <c:smooth val="0"/>
          <c:extLst>
            <c:ext xmlns:c16="http://schemas.microsoft.com/office/drawing/2014/chart" uri="{C3380CC4-5D6E-409C-BE32-E72D297353CC}">
              <c16:uniqueId val="{00000000-174D-4E18-99F0-A446A0E655BB}"/>
            </c:ext>
          </c:extLst>
        </c:ser>
        <c:dLbls>
          <c:showLegendKey val="0"/>
          <c:showVal val="0"/>
          <c:showCatName val="0"/>
          <c:showSerName val="0"/>
          <c:showPercent val="0"/>
          <c:showBubbleSize val="0"/>
        </c:dLbls>
        <c:marker val="1"/>
        <c:smooth val="0"/>
        <c:axId val="1390184272"/>
        <c:axId val="1390184688"/>
      </c:lineChart>
      <c:catAx>
        <c:axId val="1390184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0184688"/>
        <c:crosses val="autoZero"/>
        <c:auto val="1"/>
        <c:lblAlgn val="ctr"/>
        <c:lblOffset val="100"/>
        <c:noMultiLvlLbl val="0"/>
      </c:catAx>
      <c:valAx>
        <c:axId val="139018468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0184272"/>
        <c:crosses val="autoZero"/>
        <c:crossBetween val="between"/>
        <c:dispUnits>
          <c:builtInUnit val="thousands"/>
          <c:dispUnitsLbl>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[SmartCairo_Mobility_2024_2025 data processing - cleaning &amp; data modelling - Copy (Recovered) (Recovered).xlsx]Metro Pivot table!PivotTable1</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a:t>
            </a:r>
            <a:r>
              <a:rPr lang="en-US" baseline="0"/>
              <a:t> passengers over years 2024 &amp; 2025</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'Metro Pivot table'!$E$50</c:f>
              <c:strCache>
                <c:ptCount val="1"/>
                <c:pt idx="0">
                  <c:v>Total</c:v>
                </c:pt>
              </c:strCache>
            </c:strRef>
          </c:tx>
          <c:spPr>
            <a:solidFill>
              <a:schemeClr val="accent1"/>
            </a:solidFill>
            <a:ln>
              <a:noFill/>
            </a:ln>
            <a:effectLst/>
          </c:spPr>
          <c:invertIfNegative val="0"/>
          <c:cat>
            <c:multiLvlStrRef>
              <c:f>'Metro Pivot table'!$C$51:$D$67</c:f>
              <c:multiLvlStrCache>
                <c:ptCount val="14"/>
                <c:lvl>
                  <c:pt idx="0">
                    <c:v>Abbasiya</c:v>
                  </c:pt>
                  <c:pt idx="1">
                    <c:v>Cairo Univ</c:v>
                  </c:pt>
                  <c:pt idx="2">
                    <c:v>Giza</c:v>
                  </c:pt>
                  <c:pt idx="3">
                    <c:v>Helwan</c:v>
                  </c:pt>
                  <c:pt idx="4">
                    <c:v>Maadi</c:v>
                  </c:pt>
                  <c:pt idx="5">
                    <c:v>Ramses</c:v>
                  </c:pt>
                  <c:pt idx="6">
                    <c:v>Sadat</c:v>
                  </c:pt>
                  <c:pt idx="7">
                    <c:v>Abbasiya</c:v>
                  </c:pt>
                  <c:pt idx="8">
                    <c:v>Cairo Univ</c:v>
                  </c:pt>
                  <c:pt idx="9">
                    <c:v>Giza</c:v>
                  </c:pt>
                  <c:pt idx="10">
                    <c:v>Helwan</c:v>
                  </c:pt>
                  <c:pt idx="11">
                    <c:v>Maadi</c:v>
                  </c:pt>
                  <c:pt idx="12">
                    <c:v>Ramses</c:v>
                  </c:pt>
                  <c:pt idx="13">
                    <c:v>Sadat</c:v>
                  </c:pt>
                </c:lvl>
                <c:lvl>
                  <c:pt idx="0">
                    <c:v>2024</c:v>
                  </c:pt>
                  <c:pt idx="7">
                    <c:v>2025</c:v>
                  </c:pt>
                </c:lvl>
              </c:multiLvlStrCache>
            </c:multiLvlStrRef>
          </c:cat>
          <c:val>
            <c:numRef>
              <c:f>'Metro Pivot table'!$E$51:$E$67</c:f>
              <c:numCache>
                <c:formatCode>#,##0.00</c:formatCode>
                <c:ptCount val="14"/>
                <c:pt idx="0">
                  <c:v>3891621</c:v>
                </c:pt>
                <c:pt idx="1">
                  <c:v>3962753</c:v>
                </c:pt>
                <c:pt idx="2">
                  <c:v>4095058</c:v>
                </c:pt>
                <c:pt idx="3">
                  <c:v>4049879</c:v>
                </c:pt>
                <c:pt idx="4">
                  <c:v>4115021</c:v>
                </c:pt>
                <c:pt idx="5">
                  <c:v>4016164</c:v>
                </c:pt>
                <c:pt idx="6">
                  <c:v>4075576</c:v>
                </c:pt>
                <c:pt idx="7">
                  <c:v>2259680</c:v>
                </c:pt>
                <c:pt idx="8">
                  <c:v>2371627</c:v>
                </c:pt>
                <c:pt idx="9">
                  <c:v>2356885</c:v>
                </c:pt>
                <c:pt idx="10">
                  <c:v>2354129</c:v>
                </c:pt>
                <c:pt idx="11">
                  <c:v>2313789</c:v>
                </c:pt>
                <c:pt idx="12">
                  <c:v>2379010</c:v>
                </c:pt>
                <c:pt idx="13">
                  <c:v>2390035</c:v>
                </c:pt>
              </c:numCache>
            </c:numRef>
          </c:val>
          <c:extLst>
            <c:ext xmlns:c16="http://schemas.microsoft.com/office/drawing/2014/chart" uri="{C3380CC4-5D6E-409C-BE32-E72D297353CC}">
              <c16:uniqueId val="{00000000-51CE-4A30-9586-927974D46ECE}"/>
            </c:ext>
          </c:extLst>
        </c:ser>
        <c:dLbls>
          <c:showLegendKey val="0"/>
          <c:showVal val="0"/>
          <c:showCatName val="0"/>
          <c:showSerName val="0"/>
          <c:showPercent val="0"/>
          <c:showBubbleSize val="0"/>
        </c:dLbls>
        <c:gapWidth val="219"/>
        <c:overlap val="-27"/>
        <c:axId val="398883839"/>
        <c:axId val="398901311"/>
      </c:barChart>
      <c:catAx>
        <c:axId val="398883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901311"/>
        <c:crosses val="autoZero"/>
        <c:auto val="1"/>
        <c:lblAlgn val="ctr"/>
        <c:lblOffset val="100"/>
        <c:noMultiLvlLbl val="0"/>
      </c:catAx>
      <c:valAx>
        <c:axId val="39890131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88383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[SmartCairo_Mobility_2024_2025 data processing - cleaning &amp; data modelling - Copy (Recovered) (Recovered).xlsx]Metro Pivot table!PivotTable1</c:name>
    <c:fmtId val="2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Sum of passengers over years 2024 &amp; 2025</a:t>
            </a:r>
            <a:endParaRPr lang="en-US">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a:sp3d/>
        </c:spPr>
        <c:marker>
          <c:spPr>
            <a:solidFill>
              <a:schemeClr val="accent1"/>
            </a:solidFill>
            <a:ln w="9525">
              <a:solidFill>
                <a:schemeClr val="accent1"/>
              </a:solidFill>
            </a:ln>
            <a:effectLst/>
          </c:spPr>
        </c:marker>
      </c:pivotFmt>
      <c:pivotFmt>
        <c:idx val="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'Metro Pivot table'!$E$50</c:f>
              <c:strCache>
                <c:ptCount val="1"/>
                <c:pt idx="0">
                  <c:v>Total</c:v>
                </c:pt>
              </c:strCache>
            </c:strRef>
          </c:tx>
          <c:spPr>
            <a:solidFill>
              <a:schemeClr val="accent1"/>
            </a:solidFill>
            <a:ln>
              <a:noFill/>
            </a:ln>
            <a:effectLst/>
            <a:sp3d/>
          </c:spPr>
          <c:invertIfNegative val="0"/>
          <c:cat>
            <c:multiLvlStrRef>
              <c:f>'Metro Pivot table'!$C$51:$D$67</c:f>
              <c:multiLvlStrCache>
                <c:ptCount val="14"/>
                <c:lvl>
                  <c:pt idx="0">
                    <c:v>Abbasiya</c:v>
                  </c:pt>
                  <c:pt idx="1">
                    <c:v>Cairo Univ</c:v>
                  </c:pt>
                  <c:pt idx="2">
                    <c:v>Giza</c:v>
                  </c:pt>
                  <c:pt idx="3">
                    <c:v>Helwan</c:v>
                  </c:pt>
                  <c:pt idx="4">
                    <c:v>Maadi</c:v>
                  </c:pt>
                  <c:pt idx="5">
                    <c:v>Ramses</c:v>
                  </c:pt>
                  <c:pt idx="6">
                    <c:v>Sadat</c:v>
                  </c:pt>
                  <c:pt idx="7">
                    <c:v>Abbasiya</c:v>
                  </c:pt>
                  <c:pt idx="8">
                    <c:v>Cairo Univ</c:v>
                  </c:pt>
                  <c:pt idx="9">
                    <c:v>Giza</c:v>
                  </c:pt>
                  <c:pt idx="10">
                    <c:v>Helwan</c:v>
                  </c:pt>
                  <c:pt idx="11">
                    <c:v>Maadi</c:v>
                  </c:pt>
                  <c:pt idx="12">
                    <c:v>Ramses</c:v>
                  </c:pt>
                  <c:pt idx="13">
                    <c:v>Sadat</c:v>
                  </c:pt>
                </c:lvl>
                <c:lvl>
                  <c:pt idx="0">
                    <c:v>2024</c:v>
                  </c:pt>
                  <c:pt idx="7">
                    <c:v>2025</c:v>
                  </c:pt>
                </c:lvl>
              </c:multiLvlStrCache>
            </c:multiLvlStrRef>
          </c:cat>
          <c:val>
            <c:numRef>
              <c:f>'Metro Pivot table'!$E$51:$E$67</c:f>
              <c:numCache>
                <c:formatCode>#,##0.00</c:formatCode>
                <c:ptCount val="14"/>
                <c:pt idx="0">
                  <c:v>3891621</c:v>
                </c:pt>
                <c:pt idx="1">
                  <c:v>3962753</c:v>
                </c:pt>
                <c:pt idx="2">
                  <c:v>4095058</c:v>
                </c:pt>
                <c:pt idx="3">
                  <c:v>4049879</c:v>
                </c:pt>
                <c:pt idx="4">
                  <c:v>4115021</c:v>
                </c:pt>
                <c:pt idx="5">
                  <c:v>4016164</c:v>
                </c:pt>
                <c:pt idx="6">
                  <c:v>4075576</c:v>
                </c:pt>
                <c:pt idx="7">
                  <c:v>2259680</c:v>
                </c:pt>
                <c:pt idx="8">
                  <c:v>2371627</c:v>
                </c:pt>
                <c:pt idx="9">
                  <c:v>2356885</c:v>
                </c:pt>
                <c:pt idx="10">
                  <c:v>2354129</c:v>
                </c:pt>
                <c:pt idx="11">
                  <c:v>2313789</c:v>
                </c:pt>
                <c:pt idx="12">
                  <c:v>2379010</c:v>
                </c:pt>
                <c:pt idx="13">
                  <c:v>2390035</c:v>
                </c:pt>
              </c:numCache>
            </c:numRef>
          </c:val>
          <c:extLst>
            <c:ext xmlns:c16="http://schemas.microsoft.com/office/drawing/2014/chart" uri="{C3380CC4-5D6E-409C-BE32-E72D297353CC}">
              <c16:uniqueId val="{00000000-4D5D-4AA5-90B8-3424DDC6AD72}"/>
            </c:ext>
          </c:extLst>
        </c:ser>
        <c:dLbls>
          <c:showLegendKey val="0"/>
          <c:showVal val="0"/>
          <c:showCatName val="0"/>
          <c:showSerName val="0"/>
          <c:showPercent val="0"/>
          <c:showBubbleSize val="0"/>
        </c:dLbls>
        <c:gapWidth val="150"/>
        <c:shape val="box"/>
        <c:axId val="1631547359"/>
        <c:axId val="1631549023"/>
        <c:axId val="0"/>
      </c:bar3DChart>
      <c:catAx>
        <c:axId val="16315473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549023"/>
        <c:crosses val="autoZero"/>
        <c:auto val="1"/>
        <c:lblAlgn val="ctr"/>
        <c:lblOffset val="100"/>
        <c:noMultiLvlLbl val="0"/>
      </c:catAx>
      <c:valAx>
        <c:axId val="1631549023"/>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54735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[SmartCairo_Mobility_2024_2025 data processing - cleaning &amp; data modelling - Copy (Recovered) (Recovered).xlsx]Customers pivot table!age catergory+gender</c:name>
    <c:fmtId val="6"/>
  </c:pivotSource>
  <c:chart>
    <c:title>
      <c:tx>
        <c:rich>
          <a:bodyPr rot="0" spcFirstLastPara="1" vertOverflow="ellipsis" vert="horz" wrap="square" anchor="ctr" anchorCtr="1"/>
          <a:lstStyle/>
          <a:p>
            <a:pPr>
              <a:defRPr lang="en-US" sz="1600" b="1" i="0" u="none" strike="noStrike" kern="1200" spc="0" baseline="0">
                <a:solidFill>
                  <a:sysClr val="windowText" lastClr="000000">
                    <a:lumMod val="75000"/>
                    <a:lumOff val="25000"/>
                  </a:sysClr>
                </a:solidFill>
                <a:latin typeface="Times New Roman" panose="02020603050405020304" pitchFamily="18" charset="0"/>
                <a:ea typeface="+mn-ea"/>
                <a:cs typeface="Times New Roman" panose="02020603050405020304" pitchFamily="18" charset="0"/>
              </a:defRPr>
            </a:pPr>
            <a:r>
              <a:rPr lang="en-US" sz="1600" b="1" i="0" u="none" strike="noStrike" kern="1200" baseline="0">
                <a:solidFill>
                  <a:sysClr val="windowText" lastClr="000000">
                    <a:lumMod val="75000"/>
                    <a:lumOff val="25000"/>
                  </a:sysClr>
                </a:solidFill>
                <a:latin typeface="Times New Roman" panose="02020603050405020304" pitchFamily="18" charset="0"/>
                <a:ea typeface="+mn-ea"/>
                <a:cs typeface="Times New Roman" panose="02020603050405020304" pitchFamily="18" charset="0"/>
              </a:rPr>
              <a:t>Customer classification</a:t>
            </a:r>
          </a:p>
        </c:rich>
      </c:tx>
      <c:layout>
        <c:manualLayout>
          <c:xMode val="edge"/>
          <c:yMode val="edge"/>
          <c:x val="0.27508545508244586"/>
          <c:y val="1.3698630136986301E-2"/>
        </c:manualLayout>
      </c:layout>
      <c:overlay val="0"/>
      <c:spPr>
        <a:noFill/>
        <a:ln>
          <a:noFill/>
        </a:ln>
        <a:effectLst/>
      </c:spPr>
      <c:txPr>
        <a:bodyPr rot="0" spcFirstLastPara="1" vertOverflow="ellipsis" vert="horz" wrap="square" anchor="ctr" anchorCtr="1"/>
        <a:lstStyle/>
        <a:p>
          <a:pPr>
            <a:defRPr lang="en-US" sz="1600" b="1" i="0" u="none" strike="noStrike" kern="1200" spc="0" baseline="0">
              <a:solidFill>
                <a:sysClr val="windowText" lastClr="000000">
                  <a:lumMod val="75000"/>
                  <a:lumOff val="25000"/>
                </a:sys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'Customers pivot table'!$D$3</c:f>
              <c:strCache>
                <c:ptCount val="1"/>
                <c:pt idx="0">
                  <c:v>Total</c:v>
                </c:pt>
              </c:strCache>
            </c:strRef>
          </c:tx>
          <c:spPr>
            <a:solidFill>
              <a:schemeClr val="accent1"/>
            </a:solidFill>
            <a:ln>
              <a:noFill/>
            </a:ln>
            <a:effectLst/>
          </c:spPr>
          <c:invertIfNegative val="0"/>
          <c:cat>
            <c:multiLvlStrRef>
              <c:f>'Customers pivot table'!$B$4:$C$12</c:f>
              <c:multiLvlStrCache>
                <c:ptCount val="8"/>
                <c:lvl>
                  <c:pt idx="0">
                    <c:v>Female</c:v>
                  </c:pt>
                  <c:pt idx="1">
                    <c:v>Male</c:v>
                  </c:pt>
                  <c:pt idx="2">
                    <c:v>Female</c:v>
                  </c:pt>
                  <c:pt idx="3">
                    <c:v>Male</c:v>
                  </c:pt>
                  <c:pt idx="4">
                    <c:v>Female</c:v>
                  </c:pt>
                  <c:pt idx="5">
                    <c:v>Male</c:v>
                  </c:pt>
                  <c:pt idx="6">
                    <c:v>Female</c:v>
                  </c:pt>
                  <c:pt idx="7">
                    <c:v>Male</c:v>
                  </c:pt>
                </c:lvl>
                <c:lvl>
                  <c:pt idx="0">
                    <c:v>Adult</c:v>
                  </c:pt>
                  <c:pt idx="2">
                    <c:v>Middle aged adult</c:v>
                  </c:pt>
                  <c:pt idx="4">
                    <c:v>Older adult</c:v>
                  </c:pt>
                  <c:pt idx="6">
                    <c:v>Young Adult</c:v>
                  </c:pt>
                </c:lvl>
              </c:multiLvlStrCache>
            </c:multiLvlStrRef>
          </c:cat>
          <c:val>
            <c:numRef>
              <c:f>'Customers pivot table'!$D$4:$D$12</c:f>
              <c:numCache>
                <c:formatCode>General</c:formatCode>
                <c:ptCount val="8"/>
                <c:pt idx="0">
                  <c:v>34</c:v>
                </c:pt>
                <c:pt idx="1">
                  <c:v>35</c:v>
                </c:pt>
                <c:pt idx="2">
                  <c:v>46</c:v>
                </c:pt>
                <c:pt idx="3">
                  <c:v>39</c:v>
                </c:pt>
                <c:pt idx="4">
                  <c:v>8</c:v>
                </c:pt>
                <c:pt idx="5">
                  <c:v>12</c:v>
                </c:pt>
                <c:pt idx="6">
                  <c:v>12</c:v>
                </c:pt>
                <c:pt idx="7">
                  <c:v>14</c:v>
                </c:pt>
              </c:numCache>
            </c:numRef>
          </c:val>
          <c:extLst>
            <c:ext xmlns:c16="http://schemas.microsoft.com/office/drawing/2014/chart" uri="{C3380CC4-5D6E-409C-BE32-E72D297353CC}">
              <c16:uniqueId val="{00000000-F1F8-47F8-BE50-1E3A088E3FC8}"/>
            </c:ext>
          </c:extLst>
        </c:ser>
        <c:dLbls>
          <c:showLegendKey val="0"/>
          <c:showVal val="0"/>
          <c:showCatName val="0"/>
          <c:showSerName val="0"/>
          <c:showPercent val="0"/>
          <c:showBubbleSize val="0"/>
        </c:dLbls>
        <c:gapWidth val="219"/>
        <c:overlap val="-27"/>
        <c:axId val="1137162687"/>
        <c:axId val="1137162207"/>
      </c:barChart>
      <c:catAx>
        <c:axId val="1137162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162207"/>
        <c:crosses val="autoZero"/>
        <c:auto val="1"/>
        <c:lblAlgn val="ctr"/>
        <c:lblOffset val="100"/>
        <c:noMultiLvlLbl val="0"/>
      </c:catAx>
      <c:valAx>
        <c:axId val="11371622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16268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[SmartCairo_Mobility_2024_2025 data processing - cleaning &amp; data modelling - Copy (Recovered) (Recovered).xlsx]Customers pivot table!age categroy</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600">
                <a:latin typeface="Times New Roman" panose="02020603050405020304" pitchFamily="18" charset="0"/>
                <a:cs typeface="Times New Roman" panose="02020603050405020304" pitchFamily="18" charset="0"/>
              </a:rPr>
              <a:t>%</a:t>
            </a:r>
            <a:r>
              <a:rPr lang="en-US" sz="1600" baseline="0">
                <a:latin typeface="Times New Roman" panose="02020603050405020304" pitchFamily="18" charset="0"/>
                <a:cs typeface="Times New Roman" panose="02020603050405020304" pitchFamily="18" charset="0"/>
              </a:rPr>
              <a:t> of Trips done by each Customer classification   </a:t>
            </a:r>
            <a:endParaRPr lang="en-US" sz="1600">
              <a:latin typeface="Times New Roman" panose="02020603050405020304" pitchFamily="18" charset="0"/>
              <a:cs typeface="Times New Roman" panose="02020603050405020304" pitchFamily="18" charset="0"/>
            </a:endParaRPr>
          </a:p>
        </c:rich>
      </c:tx>
      <c:layout>
        <c:manualLayout>
          <c:xMode val="edge"/>
          <c:yMode val="edge"/>
          <c:x val="0.17632490813409737"/>
          <c:y val="4.102649840002876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dLbl>
          <c:idx val="0"/>
          <c:layout>
            <c:manualLayout>
              <c:x val="-0.11238597656682493"/>
              <c:y val="0.1113291046952464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dLbl>
          <c:idx val="0"/>
          <c:layout>
            <c:manualLayout>
              <c:x val="7.6126948151332224E-2"/>
              <c:y val="0.10990230387868175"/>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dLbl>
          <c:idx val="0"/>
          <c:layout>
            <c:manualLayout>
              <c:x val="0.10739167529617111"/>
              <c:y val="9.235928842228054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dLbl>
          <c:idx val="0"/>
          <c:layout>
            <c:manualLayout>
              <c:x val="-0.11238597656682493"/>
              <c:y val="0.1113291046952464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dLbl>
          <c:idx val="0"/>
          <c:layout>
            <c:manualLayout>
              <c:x val="0.10739167529617111"/>
              <c:y val="9.235928842228054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dLbl>
          <c:idx val="0"/>
          <c:layout>
            <c:manualLayout>
              <c:x val="7.6126948151332224E-2"/>
              <c:y val="0.10990230387868175"/>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11"/>
        <c:spPr>
          <a:solidFill>
            <a:schemeClr val="accent1"/>
          </a:solidFill>
          <a:ln>
            <a:noFill/>
          </a:ln>
          <a:effectLst>
            <a:outerShdw blurRad="254000" sx="102000" sy="102000" algn="ctr" rotWithShape="0">
              <a:prstClr val="black">
                <a:alpha val="20000"/>
              </a:prstClr>
            </a:outerShdw>
          </a:effectLst>
        </c:spPr>
        <c:dLbl>
          <c:idx val="0"/>
          <c:layout>
            <c:manualLayout>
              <c:x val="-0.11238597656682493"/>
              <c:y val="0.1113291046952464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dLbl>
          <c:idx val="0"/>
          <c:layout>
            <c:manualLayout>
              <c:x val="0.10739167529617111"/>
              <c:y val="9.235928842228054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14"/>
        <c:spPr>
          <a:solidFill>
            <a:schemeClr val="accent1"/>
          </a:solidFill>
          <a:ln>
            <a:noFill/>
          </a:ln>
          <a:effectLst>
            <a:outerShdw blurRad="254000" sx="102000" sy="102000" algn="ctr" rotWithShape="0">
              <a:prstClr val="black">
                <a:alpha val="20000"/>
              </a:prstClr>
            </a:outerShdw>
          </a:effectLst>
        </c:spPr>
        <c:dLbl>
          <c:idx val="0"/>
          <c:layout>
            <c:manualLayout>
              <c:x val="7.6126948151332224E-2"/>
              <c:y val="0.10990230387868175"/>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s>
    <c:plotArea>
      <c:layout/>
      <c:pieChart>
        <c:varyColors val="1"/>
        <c:ser>
          <c:idx val="0"/>
          <c:order val="0"/>
          <c:tx>
            <c:strRef>
              <c:f>'Customers pivot table'!$C$20</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08D-4F5F-8A16-AF5DC6A0095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08D-4F5F-8A16-AF5DC6A0095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08D-4F5F-8A16-AF5DC6A00953}"/>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708D-4F5F-8A16-AF5DC6A00953}"/>
              </c:ext>
            </c:extLst>
          </c:dPt>
          <c:dLbls>
            <c:dLbl>
              <c:idx val="0"/>
              <c:layout>
                <c:manualLayout>
                  <c:x val="-0.11238597656682493"/>
                  <c:y val="0.11132910469524643"/>
                </c:manualLayout>
              </c:layout>
              <c:dLblPos val="bestFi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708D-4F5F-8A16-AF5DC6A00953}"/>
                </c:ext>
              </c:extLst>
            </c:dLbl>
            <c:dLbl>
              <c:idx val="2"/>
              <c:layout>
                <c:manualLayout>
                  <c:x val="0.10739167529617111"/>
                  <c:y val="9.2359288422280542E-2"/>
                </c:manualLayout>
              </c:layout>
              <c:dLblPos val="bestFi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708D-4F5F-8A16-AF5DC6A00953}"/>
                </c:ext>
              </c:extLst>
            </c:dLbl>
            <c:dLbl>
              <c:idx val="3"/>
              <c:layout>
                <c:manualLayout>
                  <c:x val="7.6126948151332224E-2"/>
                  <c:y val="0.10990230387868175"/>
                </c:manualLayout>
              </c:layout>
              <c:dLblPos val="bestFi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7-708D-4F5F-8A16-AF5DC6A00953}"/>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'Customers pivot table'!$B$21:$B$25</c:f>
              <c:strCache>
                <c:ptCount val="4"/>
                <c:pt idx="0">
                  <c:v>Adult</c:v>
                </c:pt>
                <c:pt idx="1">
                  <c:v>Middle aged adult</c:v>
                </c:pt>
                <c:pt idx="2">
                  <c:v>Older adult</c:v>
                </c:pt>
                <c:pt idx="3">
                  <c:v>Young Adult</c:v>
                </c:pt>
              </c:strCache>
            </c:strRef>
          </c:cat>
          <c:val>
            <c:numRef>
              <c:f>'Customers pivot table'!$C$21:$C$25</c:f>
              <c:numCache>
                <c:formatCode>General</c:formatCode>
                <c:ptCount val="4"/>
                <c:pt idx="0">
                  <c:v>331</c:v>
                </c:pt>
                <c:pt idx="1">
                  <c:v>446</c:v>
                </c:pt>
                <c:pt idx="2">
                  <c:v>107</c:v>
                </c:pt>
                <c:pt idx="3">
                  <c:v>116</c:v>
                </c:pt>
              </c:numCache>
            </c:numRef>
          </c:val>
          <c:extLst>
            <c:ext xmlns:c16="http://schemas.microsoft.com/office/drawing/2014/chart" uri="{C3380CC4-5D6E-409C-BE32-E72D297353CC}">
              <c16:uniqueId val="{00000008-708D-4F5F-8A16-AF5DC6A0095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[SmartCairo_Mobility_2024_2025 data processing - cleaning &amp; data modelling - Copy (Recovered) (Recovered).xlsx]Customers pivot table!age categroy</c:name>
    <c:fmtId val="1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latin typeface="Times New Roman" panose="02020603050405020304" pitchFamily="18" charset="0"/>
                <a:cs typeface="Times New Roman" panose="02020603050405020304" pitchFamily="18" charset="0"/>
              </a:rPr>
              <a:t>%</a:t>
            </a:r>
            <a:r>
              <a:rPr lang="en-US" sz="1400" baseline="0">
                <a:latin typeface="Times New Roman" panose="02020603050405020304" pitchFamily="18" charset="0"/>
                <a:cs typeface="Times New Roman" panose="02020603050405020304" pitchFamily="18" charset="0"/>
              </a:rPr>
              <a:t> of Trips done by each classification customer   </a:t>
            </a:r>
            <a:endParaRPr lang="en-US" sz="1400">
              <a:latin typeface="Times New Roman" panose="02020603050405020304" pitchFamily="18" charset="0"/>
              <a:cs typeface="Times New Roman" panose="02020603050405020304" pitchFamily="18" charset="0"/>
            </a:endParaRPr>
          </a:p>
        </c:rich>
      </c:tx>
      <c:layout>
        <c:manualLayout>
          <c:xMode val="edge"/>
          <c:yMode val="edge"/>
          <c:x val="0.12642686413577955"/>
          <c:y val="6.842373869932924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dLbl>
          <c:idx val="0"/>
          <c:layout>
            <c:manualLayout>
              <c:x val="-0.11238597656682493"/>
              <c:y val="0.1113291046952464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dLbl>
          <c:idx val="0"/>
          <c:layout>
            <c:manualLayout>
              <c:x val="7.6126948151332224E-2"/>
              <c:y val="0.10990230387868175"/>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dLbl>
          <c:idx val="0"/>
          <c:layout>
            <c:manualLayout>
              <c:x val="0.10739167529617111"/>
              <c:y val="9.235928842228054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dLbl>
          <c:idx val="0"/>
          <c:layout>
            <c:manualLayout>
              <c:x val="-0.11238597656682493"/>
              <c:y val="0.1113291046952464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dLbl>
          <c:idx val="0"/>
          <c:layout>
            <c:manualLayout>
              <c:x val="0.10739167529617111"/>
              <c:y val="9.235928842228054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dLbl>
          <c:idx val="0"/>
          <c:layout>
            <c:manualLayout>
              <c:x val="7.6126948151332224E-2"/>
              <c:y val="0.10990230387868175"/>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c:spPr>
        <c:dLbl>
          <c:idx val="0"/>
          <c:layout>
            <c:manualLayout>
              <c:x val="-0.11238597656682493"/>
              <c:y val="0.1113291046952464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dLbl>
          <c:idx val="0"/>
          <c:layout>
            <c:manualLayout>
              <c:x val="0.10739167529617111"/>
              <c:y val="9.235928842228054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254000" sx="102000" sy="102000" algn="ctr" rotWithShape="0">
              <a:prstClr val="black">
                <a:alpha val="20000"/>
              </a:prstClr>
            </a:outerShdw>
          </a:effectLst>
        </c:spPr>
        <c:dLbl>
          <c:idx val="0"/>
          <c:layout>
            <c:manualLayout>
              <c:x val="7.6126948151332224E-2"/>
              <c:y val="0.10990230387868175"/>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'Customers pivot table'!$C$20</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7BF-4E3F-9B8A-A4911B10EC6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7BF-4E3F-9B8A-A4911B10EC6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7BF-4E3F-9B8A-A4911B10EC62}"/>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77BF-4E3F-9B8A-A4911B10EC62}"/>
              </c:ext>
            </c:extLst>
          </c:dPt>
          <c:dLbls>
            <c:dLbl>
              <c:idx val="0"/>
              <c:layout>
                <c:manualLayout>
                  <c:x val="-0.11238597656682493"/>
                  <c:y val="0.1113291046952464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7BF-4E3F-9B8A-A4911B10EC62}"/>
                </c:ext>
              </c:extLst>
            </c:dLbl>
            <c:dLbl>
              <c:idx val="2"/>
              <c:layout>
                <c:manualLayout>
                  <c:x val="0.10739167529617111"/>
                  <c:y val="9.235928842228054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77BF-4E3F-9B8A-A4911B10EC62}"/>
                </c:ext>
              </c:extLst>
            </c:dLbl>
            <c:dLbl>
              <c:idx val="3"/>
              <c:layout>
                <c:manualLayout>
                  <c:x val="7.6126948151332224E-2"/>
                  <c:y val="0.1099023038786817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77BF-4E3F-9B8A-A4911B10EC62}"/>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'Customers pivot table'!$B$21:$B$25</c:f>
              <c:strCache>
                <c:ptCount val="4"/>
                <c:pt idx="0">
                  <c:v>Adult</c:v>
                </c:pt>
                <c:pt idx="1">
                  <c:v>Middle aged adult</c:v>
                </c:pt>
                <c:pt idx="2">
                  <c:v>Older adult</c:v>
                </c:pt>
                <c:pt idx="3">
                  <c:v>Young Adult</c:v>
                </c:pt>
              </c:strCache>
            </c:strRef>
          </c:cat>
          <c:val>
            <c:numRef>
              <c:f>'Customers pivot table'!$C$21:$C$25</c:f>
              <c:numCache>
                <c:formatCode>General</c:formatCode>
                <c:ptCount val="4"/>
                <c:pt idx="0">
                  <c:v>331</c:v>
                </c:pt>
                <c:pt idx="1">
                  <c:v>446</c:v>
                </c:pt>
                <c:pt idx="2">
                  <c:v>107</c:v>
                </c:pt>
                <c:pt idx="3">
                  <c:v>116</c:v>
                </c:pt>
              </c:numCache>
            </c:numRef>
          </c:val>
          <c:extLst>
            <c:ext xmlns:c16="http://schemas.microsoft.com/office/drawing/2014/chart" uri="{C3380CC4-5D6E-409C-BE32-E72D297353CC}">
              <c16:uniqueId val="{00000008-77BF-4E3F-9B8A-A4911B10EC62}"/>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[SmartCairo_Mobility_2024_2025 data processing - cleaning &amp; data modelling - Copy (Recovered) (Recovered).xlsx]Trips pivot table!years &amp; sum of fares</c:name>
    <c:fmtId val="3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Fares in years 2024 &amp; 2025</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'Trips pivot table'!$D$15</c:f>
              <c:strCache>
                <c:ptCount val="1"/>
                <c:pt idx="0">
                  <c:v>Sum of fare_EGP</c:v>
                </c:pt>
              </c:strCache>
            </c:strRef>
          </c:tx>
          <c:spPr>
            <a:solidFill>
              <a:schemeClr val="accent1"/>
            </a:solidFill>
            <a:ln>
              <a:noFill/>
            </a:ln>
            <a:effectLst/>
          </c:spPr>
          <c:invertIfNegative val="0"/>
          <c:cat>
            <c:multiLvlStrRef>
              <c:f>'Trips pivot table'!$B$16:$C$20</c:f>
              <c:multiLvlStrCache>
                <c:ptCount val="4"/>
                <c:lvl>
                  <c:pt idx="0">
                    <c:v>1</c:v>
                  </c:pt>
                  <c:pt idx="1">
                    <c:v>2</c:v>
                  </c:pt>
                  <c:pt idx="2">
                    <c:v>3</c:v>
                  </c:pt>
                  <c:pt idx="3">
                    <c:v>4</c:v>
                  </c:pt>
                </c:lvl>
                <c:lvl>
                  <c:pt idx="0">
                    <c:v>2024</c:v>
                  </c:pt>
                </c:lvl>
              </c:multiLvlStrCache>
            </c:multiLvlStrRef>
          </c:cat>
          <c:val>
            <c:numRef>
              <c:f>'Trips pivot table'!$D$16:$D$20</c:f>
              <c:numCache>
                <c:formatCode>"$"#,##0.00</c:formatCode>
                <c:ptCount val="4"/>
                <c:pt idx="0">
                  <c:v>19178.189999999999</c:v>
                </c:pt>
                <c:pt idx="1">
                  <c:v>21917.15</c:v>
                </c:pt>
                <c:pt idx="2">
                  <c:v>19946.88</c:v>
                </c:pt>
                <c:pt idx="3">
                  <c:v>20139.87</c:v>
                </c:pt>
              </c:numCache>
            </c:numRef>
          </c:val>
          <c:extLst>
            <c:ext xmlns:c16="http://schemas.microsoft.com/office/drawing/2014/chart" uri="{C3380CC4-5D6E-409C-BE32-E72D297353CC}">
              <c16:uniqueId val="{00000000-388A-4073-A9BF-A59201D199F3}"/>
            </c:ext>
          </c:extLst>
        </c:ser>
        <c:ser>
          <c:idx val="1"/>
          <c:order val="1"/>
          <c:tx>
            <c:strRef>
              <c:f>'Trips pivot table'!$E$15</c:f>
              <c:strCache>
                <c:ptCount val="1"/>
                <c:pt idx="0">
                  <c:v>Sum of distance_km</c:v>
                </c:pt>
              </c:strCache>
            </c:strRef>
          </c:tx>
          <c:spPr>
            <a:solidFill>
              <a:schemeClr val="accent2"/>
            </a:solidFill>
            <a:ln>
              <a:noFill/>
            </a:ln>
            <a:effectLst/>
          </c:spPr>
          <c:invertIfNegative val="0"/>
          <c:cat>
            <c:multiLvlStrRef>
              <c:f>'Trips pivot table'!$B$16:$C$20</c:f>
              <c:multiLvlStrCache>
                <c:ptCount val="4"/>
                <c:lvl>
                  <c:pt idx="0">
                    <c:v>1</c:v>
                  </c:pt>
                  <c:pt idx="1">
                    <c:v>2</c:v>
                  </c:pt>
                  <c:pt idx="2">
                    <c:v>3</c:v>
                  </c:pt>
                  <c:pt idx="3">
                    <c:v>4</c:v>
                  </c:pt>
                </c:lvl>
                <c:lvl>
                  <c:pt idx="0">
                    <c:v>2024</c:v>
                  </c:pt>
                </c:lvl>
              </c:multiLvlStrCache>
            </c:multiLvlStrRef>
          </c:cat>
          <c:val>
            <c:numRef>
              <c:f>'Trips pivot table'!$E$16:$E$20</c:f>
              <c:numCache>
                <c:formatCode>0.00</c:formatCode>
                <c:ptCount val="4"/>
                <c:pt idx="0">
                  <c:v>2008.7</c:v>
                </c:pt>
                <c:pt idx="1">
                  <c:v>2295.58</c:v>
                </c:pt>
                <c:pt idx="2">
                  <c:v>2089.2199999999998</c:v>
                </c:pt>
                <c:pt idx="3">
                  <c:v>2109.4299999999998</c:v>
                </c:pt>
              </c:numCache>
            </c:numRef>
          </c:val>
          <c:extLst>
            <c:ext xmlns:c16="http://schemas.microsoft.com/office/drawing/2014/chart" uri="{C3380CC4-5D6E-409C-BE32-E72D297353CC}">
              <c16:uniqueId val="{00000001-DC8E-428A-92B0-759653067739}"/>
            </c:ext>
          </c:extLst>
        </c:ser>
        <c:dLbls>
          <c:showLegendKey val="0"/>
          <c:showVal val="0"/>
          <c:showCatName val="0"/>
          <c:showSerName val="0"/>
          <c:showPercent val="0"/>
          <c:showBubbleSize val="0"/>
        </c:dLbls>
        <c:gapWidth val="219"/>
        <c:overlap val="-27"/>
        <c:axId val="2863984"/>
        <c:axId val="2860624"/>
      </c:barChart>
      <c:catAx>
        <c:axId val="2863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0624"/>
        <c:crosses val="autoZero"/>
        <c:auto val="1"/>
        <c:lblAlgn val="ctr"/>
        <c:lblOffset val="100"/>
        <c:noMultiLvlLbl val="0"/>
      </c:catAx>
      <c:valAx>
        <c:axId val="28606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3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[SmartCairo_Mobility_2024_2025 data processing - cleaning &amp; data modelling - Copy (Recovered) (Recovered).xlsx]Customers pivot table!gender</c:name>
    <c:fmtId val="12"/>
  </c:pivotSource>
  <c:chart>
    <c:title>
      <c:tx>
        <c:rich>
          <a:bodyPr rot="0" spcFirstLastPara="1" vertOverflow="ellipsis" vert="horz" wrap="square" anchor="ctr" anchorCtr="1"/>
          <a:lstStyle/>
          <a:p>
            <a:pPr>
              <a:defRPr lang="en-US" sz="1600" b="1" i="0" u="none" strike="noStrike" kern="1200" baseline="0">
                <a:solidFill>
                  <a:sysClr val="windowText" lastClr="000000">
                    <a:lumMod val="75000"/>
                    <a:lumOff val="25000"/>
                  </a:sysClr>
                </a:solidFill>
                <a:latin typeface="Times New Roman" panose="02020603050405020304" pitchFamily="18" charset="0"/>
                <a:ea typeface="+mn-ea"/>
                <a:cs typeface="Times New Roman" panose="02020603050405020304" pitchFamily="18" charset="0"/>
              </a:defRPr>
            </a:pPr>
            <a:r>
              <a:rPr lang="en-US" sz="1600" b="1" i="0" u="none" strike="noStrike" kern="1200" baseline="0">
                <a:solidFill>
                  <a:sysClr val="windowText" lastClr="000000">
                    <a:lumMod val="75000"/>
                    <a:lumOff val="25000"/>
                  </a:sysClr>
                </a:solidFill>
                <a:latin typeface="Times New Roman" panose="02020603050405020304" pitchFamily="18" charset="0"/>
                <a:ea typeface="+mn-ea"/>
                <a:cs typeface="Times New Roman" panose="02020603050405020304" pitchFamily="18" charset="0"/>
              </a:rPr>
              <a:t>% of gender of the customers </a:t>
            </a:r>
          </a:p>
        </c:rich>
      </c:tx>
      <c:layout>
        <c:manualLayout>
          <c:xMode val="edge"/>
          <c:yMode val="edge"/>
          <c:x val="0.13108998476473352"/>
          <c:y val="4.1237113402061855E-2"/>
        </c:manualLayout>
      </c:layout>
      <c:overlay val="0"/>
      <c:spPr>
        <a:noFill/>
        <a:ln>
          <a:noFill/>
        </a:ln>
        <a:effectLst/>
      </c:spPr>
      <c:txPr>
        <a:bodyPr rot="0" spcFirstLastPara="1" vertOverflow="ellipsis" vert="horz" wrap="square" anchor="ctr" anchorCtr="1"/>
        <a:lstStyle/>
        <a:p>
          <a:pPr>
            <a:defRPr lang="en-US" sz="1600" b="1" i="0" u="none" strike="noStrike" kern="1200" baseline="0">
              <a:solidFill>
                <a:sysClr val="windowText" lastClr="000000">
                  <a:lumMod val="75000"/>
                  <a:lumOff val="25000"/>
                </a:sys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'Customers pivot table'!$C$34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97D-4E9C-87E5-6C50C758B82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97D-4E9C-87E5-6C50C758B82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'Customers pivot table'!$B$35:$B$37</c:f>
              <c:strCache>
                <c:ptCount val="2"/>
                <c:pt idx="0">
                  <c:v>Female</c:v>
                </c:pt>
                <c:pt idx="1">
                  <c:v>Male</c:v>
                </c:pt>
              </c:strCache>
            </c:strRef>
          </c:cat>
          <c:val>
            <c:numRef>
              <c:f>'Customers pivot table'!$C$35:$C$37</c:f>
              <c:numCache>
                <c:formatCode>General</c:formatCode>
                <c:ptCount val="2"/>
                <c:pt idx="0">
                  <c:v>100</c:v>
                </c:pt>
                <c:pt idx="1">
                  <c:v>100</c:v>
                </c:pt>
              </c:numCache>
            </c:numRef>
          </c:val>
          <c:extLst>
            <c:ext xmlns:c16="http://schemas.microsoft.com/office/drawing/2014/chart" uri="{C3380CC4-5D6E-409C-BE32-E72D297353CC}">
              <c16:uniqueId val="{00000004-A97D-4E9C-87E5-6C50C758B82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[SmartCairo_Mobility_2024_2025 data processing - cleaning &amp; data modelling - Copy (Recovered) (Recovered).xlsx]Customers pivot table!PivotTable1</c:name>
    <c:fmtId val="33"/>
  </c:pivotSource>
  <c:chart>
    <c:title>
      <c:tx>
        <c:rich>
          <a:bodyPr rot="0" spcFirstLastPara="1" vertOverflow="ellipsis" vert="horz" wrap="square" anchor="ctr" anchorCtr="1"/>
          <a:lstStyle/>
          <a:p>
            <a:pPr>
              <a:defRPr lang="en-US" sz="1600" b="1" i="0" u="none" strike="noStrike" kern="1200" spc="0" baseline="0">
                <a:solidFill>
                  <a:sysClr val="windowText" lastClr="000000">
                    <a:lumMod val="75000"/>
                    <a:lumOff val="25000"/>
                  </a:sysClr>
                </a:solidFill>
                <a:latin typeface="Times New Roman" panose="02020603050405020304" pitchFamily="18" charset="0"/>
                <a:ea typeface="+mn-ea"/>
                <a:cs typeface="Times New Roman" panose="02020603050405020304" pitchFamily="18" charset="0"/>
              </a:defRPr>
            </a:pPr>
            <a:r>
              <a:rPr lang="en-US" sz="1600" b="1" i="0" u="none" strike="noStrike" kern="1200" baseline="0">
                <a:solidFill>
                  <a:sysClr val="windowText" lastClr="000000">
                    <a:lumMod val="75000"/>
                    <a:lumOff val="25000"/>
                  </a:sysClr>
                </a:solidFill>
                <a:latin typeface="Times New Roman" panose="02020603050405020304" pitchFamily="18" charset="0"/>
                <a:ea typeface="+mn-ea"/>
                <a:cs typeface="Times New Roman" panose="02020603050405020304" pitchFamily="18" charset="0"/>
              </a:rPr>
              <a:t>Customers trip per Day type</a:t>
            </a:r>
          </a:p>
        </c:rich>
      </c:tx>
      <c:layout/>
      <c:overlay val="0"/>
      <c:spPr>
        <a:noFill/>
        <a:ln>
          <a:noFill/>
        </a:ln>
        <a:effectLst/>
      </c:spPr>
      <c:txPr>
        <a:bodyPr rot="0" spcFirstLastPara="1" vertOverflow="ellipsis" vert="horz" wrap="square" anchor="ctr" anchorCtr="1"/>
        <a:lstStyle/>
        <a:p>
          <a:pPr>
            <a:defRPr lang="en-US" sz="1600" b="1" i="0" u="none" strike="noStrike" kern="1200" spc="0" baseline="0">
              <a:solidFill>
                <a:sysClr val="windowText" lastClr="000000">
                  <a:lumMod val="75000"/>
                  <a:lumOff val="25000"/>
                </a:sys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cked"/>
        <c:varyColors val="0"/>
        <c:ser>
          <c:idx val="0"/>
          <c:order val="0"/>
          <c:tx>
            <c:strRef>
              <c:f>'Customers pivot table'!$E$116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'Customers pivot table'!$B$117:$D$125</c:f>
              <c:multiLvlStrCache>
                <c:ptCount val="8"/>
                <c:lvl>
                  <c:pt idx="0">
                    <c:v>Weekday</c:v>
                  </c:pt>
                  <c:pt idx="1">
                    <c:v>Weekend</c:v>
                  </c:pt>
                  <c:pt idx="2">
                    <c:v>Weekday</c:v>
                  </c:pt>
                  <c:pt idx="3">
                    <c:v>Weekend</c:v>
                  </c:pt>
                  <c:pt idx="4">
                    <c:v>Weekday</c:v>
                  </c:pt>
                  <c:pt idx="5">
                    <c:v>Weekend</c:v>
                  </c:pt>
                  <c:pt idx="6">
                    <c:v>Weekday</c:v>
                  </c:pt>
                  <c:pt idx="7">
                    <c:v>Weekend</c:v>
                  </c:pt>
                </c:lvl>
                <c:lvl>
                  <c:pt idx="0">
                    <c:v>Female</c:v>
                  </c:pt>
                  <c:pt idx="2">
                    <c:v>Male</c:v>
                  </c:pt>
                  <c:pt idx="4">
                    <c:v>Female</c:v>
                  </c:pt>
                  <c:pt idx="6">
                    <c:v>Male</c:v>
                  </c:pt>
                </c:lvl>
                <c:lvl>
                  <c:pt idx="0">
                    <c:v>2024</c:v>
                  </c:pt>
                  <c:pt idx="4">
                    <c:v>2025</c:v>
                  </c:pt>
                </c:lvl>
              </c:multiLvlStrCache>
            </c:multiLvlStrRef>
          </c:cat>
          <c:val>
            <c:numRef>
              <c:f>'Customers pivot table'!$E$117:$E$125</c:f>
              <c:numCache>
                <c:formatCode>General</c:formatCode>
                <c:ptCount val="8"/>
                <c:pt idx="0">
                  <c:v>220</c:v>
                </c:pt>
                <c:pt idx="1">
                  <c:v>87</c:v>
                </c:pt>
                <c:pt idx="2">
                  <c:v>227</c:v>
                </c:pt>
                <c:pt idx="3">
                  <c:v>70</c:v>
                </c:pt>
                <c:pt idx="4">
                  <c:v>133</c:v>
                </c:pt>
                <c:pt idx="5">
                  <c:v>56</c:v>
                </c:pt>
                <c:pt idx="6">
                  <c:v>141</c:v>
                </c:pt>
                <c:pt idx="7">
                  <c:v>66</c:v>
                </c:pt>
              </c:numCache>
            </c:numRef>
          </c:val>
          <c:smooth val="0"/>
          <c:extLst>
            <c:ext xmlns:c16="http://schemas.microsoft.com/office/drawing/2014/chart" uri="{C3380CC4-5D6E-409C-BE32-E72D297353CC}">
              <c16:uniqueId val="{00000001-27D8-4EAC-9B4F-BE586E1645ED}"/>
            </c:ext>
          </c:extLst>
        </c:ser>
        <c:dLbls>
          <c:showLegendKey val="0"/>
          <c:showVal val="0"/>
          <c:showCatName val="0"/>
          <c:showSerName val="0"/>
          <c:showPercent val="0"/>
          <c:showBubbleSize val="0"/>
        </c:dLbls>
        <c:marker val="1"/>
        <c:smooth val="0"/>
        <c:axId val="1655849680"/>
        <c:axId val="1655850160"/>
      </c:lineChart>
      <c:catAx>
        <c:axId val="1655849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850160"/>
        <c:crosses val="autoZero"/>
        <c:auto val="1"/>
        <c:lblAlgn val="ctr"/>
        <c:lblOffset val="100"/>
        <c:noMultiLvlLbl val="0"/>
      </c:catAx>
      <c:valAx>
        <c:axId val="16558501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8496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[SmartCairo_Mobility_2024_2025 data processing - cleaning &amp; data modelling - Copy (Recovered) (Recovered).xlsx]Customers pivot table!Which year has highest customer trips?</c:name>
    <c:fmtId val="31"/>
  </c:pivotSource>
  <c:chart>
    <c:title>
      <c:tx>
        <c:rich>
          <a:bodyPr rot="0" spcFirstLastPara="1" vertOverflow="ellipsis" vert="horz" wrap="square" anchor="ctr" anchorCtr="1"/>
          <a:lstStyle/>
          <a:p>
            <a:pPr>
              <a:defRPr lang="en-US" sz="1600" b="1" i="0" u="none" strike="noStrike" kern="1200" spc="0" baseline="0">
                <a:solidFill>
                  <a:sysClr val="windowText" lastClr="000000">
                    <a:lumMod val="75000"/>
                    <a:lumOff val="25000"/>
                  </a:sysClr>
                </a:solidFill>
                <a:latin typeface="Times New Roman" panose="02020603050405020304" pitchFamily="18" charset="0"/>
                <a:ea typeface="+mn-ea"/>
                <a:cs typeface="Times New Roman" panose="02020603050405020304" pitchFamily="18" charset="0"/>
              </a:defRPr>
            </a:pPr>
            <a:r>
              <a:rPr lang="en-US" sz="1600" b="1" i="0" u="none" strike="noStrike" kern="1200" baseline="0">
                <a:solidFill>
                  <a:sysClr val="windowText" lastClr="000000">
                    <a:lumMod val="75000"/>
                    <a:lumOff val="25000"/>
                  </a:sysClr>
                </a:solidFill>
                <a:latin typeface="Times New Roman" panose="02020603050405020304" pitchFamily="18" charset="0"/>
                <a:ea typeface="+mn-ea"/>
                <a:cs typeface="Times New Roman" panose="02020603050405020304" pitchFamily="18" charset="0"/>
              </a:rPr>
              <a:t>Which year has highest customer No trips?</a:t>
            </a:r>
          </a:p>
        </c:rich>
      </c:tx>
      <c:layout>
        <c:manualLayout>
          <c:xMode val="edge"/>
          <c:yMode val="edge"/>
          <c:x val="0.16535709352120459"/>
          <c:y val="0"/>
        </c:manualLayout>
      </c:layout>
      <c:overlay val="0"/>
      <c:spPr>
        <a:noFill/>
        <a:ln>
          <a:noFill/>
        </a:ln>
        <a:effectLst/>
      </c:spPr>
      <c:txPr>
        <a:bodyPr rot="0" spcFirstLastPara="1" vertOverflow="ellipsis" vert="horz" wrap="square" anchor="ctr" anchorCtr="1"/>
        <a:lstStyle/>
        <a:p>
          <a:pPr>
            <a:defRPr lang="en-US" sz="1600" b="1" i="0" u="none" strike="noStrike" kern="1200" spc="0" baseline="0">
              <a:solidFill>
                <a:sysClr val="windowText" lastClr="000000">
                  <a:lumMod val="75000"/>
                  <a:lumOff val="25000"/>
                </a:sys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'Customers pivot table'!$D$104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'Customers pivot table'!$B$105:$C$109</c:f>
              <c:multiLvlStrCache>
                <c:ptCount val="4"/>
                <c:lvl>
                  <c:pt idx="0">
                    <c:v>Female</c:v>
                  </c:pt>
                  <c:pt idx="1">
                    <c:v>Male</c:v>
                  </c:pt>
                  <c:pt idx="2">
                    <c:v>Female</c:v>
                  </c:pt>
                  <c:pt idx="3">
                    <c:v>Male</c:v>
                  </c:pt>
                </c:lvl>
                <c:lvl>
                  <c:pt idx="0">
                    <c:v>2024</c:v>
                  </c:pt>
                  <c:pt idx="2">
                    <c:v>2025</c:v>
                  </c:pt>
                </c:lvl>
              </c:multiLvlStrCache>
            </c:multiLvlStrRef>
          </c:cat>
          <c:val>
            <c:numRef>
              <c:f>'Customers pivot table'!$D$105:$D$109</c:f>
              <c:numCache>
                <c:formatCode>General</c:formatCode>
                <c:ptCount val="4"/>
                <c:pt idx="0">
                  <c:v>307</c:v>
                </c:pt>
                <c:pt idx="1">
                  <c:v>297</c:v>
                </c:pt>
                <c:pt idx="2">
                  <c:v>189</c:v>
                </c:pt>
                <c:pt idx="3">
                  <c:v>207</c:v>
                </c:pt>
              </c:numCache>
            </c:numRef>
          </c:val>
          <c:extLst>
            <c:ext xmlns:c16="http://schemas.microsoft.com/office/drawing/2014/chart" uri="{C3380CC4-5D6E-409C-BE32-E72D297353CC}">
              <c16:uniqueId val="{00000001-484F-4AEC-84FA-2C5258FB6693}"/>
            </c:ext>
          </c:extLst>
        </c:ser>
        <c:dLbls>
          <c:dLblPos val="outEnd"/>
          <c:showLegendKey val="0"/>
          <c:showVal val="1"/>
          <c:showCatName val="0"/>
          <c:showSerName val="0"/>
          <c:showPercent val="0"/>
          <c:showBubbleSize val="0"/>
        </c:dLbls>
        <c:gapWidth val="219"/>
        <c:overlap val="-27"/>
        <c:axId val="94547327"/>
        <c:axId val="94544447"/>
      </c:barChart>
      <c:catAx>
        <c:axId val="94547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44447"/>
        <c:crosses val="autoZero"/>
        <c:auto val="1"/>
        <c:lblAlgn val="ctr"/>
        <c:lblOffset val="100"/>
        <c:noMultiLvlLbl val="0"/>
      </c:catAx>
      <c:valAx>
        <c:axId val="945444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4732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[SmartCairo_Mobility_2024_2025 data processing - cleaning &amp; data modelling - Copy (Recovered) (Recovered).xlsx]Customers pivot table!customers payment method</c:name>
    <c:fmtId val="22"/>
  </c:pivotSource>
  <c:chart>
    <c:title>
      <c:tx>
        <c:rich>
          <a:bodyPr rot="0" spcFirstLastPara="1" vertOverflow="ellipsis" vert="horz" wrap="square" anchor="ctr" anchorCtr="1"/>
          <a:lstStyle/>
          <a:p>
            <a:pPr>
              <a:defRPr lang="en-US" sz="1600" b="1" i="0" u="none" strike="noStrike" kern="1200" spc="0" baseline="0">
                <a:solidFill>
                  <a:sysClr val="windowText" lastClr="000000">
                    <a:lumMod val="75000"/>
                    <a:lumOff val="25000"/>
                  </a:sysClr>
                </a:solidFill>
                <a:latin typeface="Times New Roman" panose="02020603050405020304" pitchFamily="18" charset="0"/>
                <a:ea typeface="+mn-ea"/>
                <a:cs typeface="Times New Roman" panose="02020603050405020304" pitchFamily="18" charset="0"/>
              </a:defRPr>
            </a:pPr>
            <a:r>
              <a:rPr lang="en-US" sz="1600" b="1" i="0" u="none" strike="noStrike" kern="1200" baseline="0">
                <a:solidFill>
                  <a:sysClr val="windowText" lastClr="000000">
                    <a:lumMod val="75000"/>
                    <a:lumOff val="25000"/>
                  </a:sysClr>
                </a:solidFill>
                <a:latin typeface="Times New Roman" panose="02020603050405020304" pitchFamily="18" charset="0"/>
                <a:ea typeface="+mn-ea"/>
                <a:cs typeface="Times New Roman" panose="02020603050405020304" pitchFamily="18" charset="0"/>
              </a:rPr>
              <a:t>Customer gender payment method</a:t>
            </a:r>
          </a:p>
        </c:rich>
      </c:tx>
      <c:layout/>
      <c:overlay val="0"/>
      <c:spPr>
        <a:noFill/>
        <a:ln>
          <a:noFill/>
        </a:ln>
        <a:effectLst/>
      </c:spPr>
      <c:txPr>
        <a:bodyPr rot="0" spcFirstLastPara="1" vertOverflow="ellipsis" vert="horz" wrap="square" anchor="ctr" anchorCtr="1"/>
        <a:lstStyle/>
        <a:p>
          <a:pPr>
            <a:defRPr lang="en-US" sz="1600" b="1" i="0" u="none" strike="noStrike" kern="1200" spc="0" baseline="0">
              <a:solidFill>
                <a:sysClr val="windowText" lastClr="000000">
                  <a:lumMod val="75000"/>
                  <a:lumOff val="25000"/>
                </a:sys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'Customers pivot table'!$D$64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'Customers pivot table'!$B$65:$C$71</c:f>
              <c:multiLvlStrCache>
                <c:ptCount val="6"/>
                <c:lvl>
                  <c:pt idx="0">
                    <c:v>Card</c:v>
                  </c:pt>
                  <c:pt idx="1">
                    <c:v>Cash</c:v>
                  </c:pt>
                  <c:pt idx="2">
                    <c:v>Wallet</c:v>
                  </c:pt>
                  <c:pt idx="3">
                    <c:v>Card</c:v>
                  </c:pt>
                  <c:pt idx="4">
                    <c:v>Cash</c:v>
                  </c:pt>
                  <c:pt idx="5">
                    <c:v>Wallet</c:v>
                  </c:pt>
                </c:lvl>
                <c:lvl>
                  <c:pt idx="0">
                    <c:v>Female</c:v>
                  </c:pt>
                  <c:pt idx="3">
                    <c:v>Male</c:v>
                  </c:pt>
                </c:lvl>
              </c:multiLvlStrCache>
            </c:multiLvlStrRef>
          </c:cat>
          <c:val>
            <c:numRef>
              <c:f>'Customers pivot table'!$D$65:$D$71</c:f>
              <c:numCache>
                <c:formatCode>General</c:formatCode>
                <c:ptCount val="6"/>
                <c:pt idx="0">
                  <c:v>163</c:v>
                </c:pt>
                <c:pt idx="1">
                  <c:v>150</c:v>
                </c:pt>
                <c:pt idx="2">
                  <c:v>183</c:v>
                </c:pt>
                <c:pt idx="3">
                  <c:v>175</c:v>
                </c:pt>
                <c:pt idx="4">
                  <c:v>162</c:v>
                </c:pt>
                <c:pt idx="5">
                  <c:v>167</c:v>
                </c:pt>
              </c:numCache>
            </c:numRef>
          </c:val>
          <c:extLst>
            <c:ext xmlns:c16="http://schemas.microsoft.com/office/drawing/2014/chart" uri="{C3380CC4-5D6E-409C-BE32-E72D297353CC}">
              <c16:uniqueId val="{00000000-20A8-40B4-9F15-956A4582CBE0}"/>
            </c:ext>
          </c:extLst>
        </c:ser>
        <c:dLbls>
          <c:dLblPos val="outEnd"/>
          <c:showLegendKey val="0"/>
          <c:showVal val="1"/>
          <c:showCatName val="0"/>
          <c:showSerName val="0"/>
          <c:showPercent val="0"/>
          <c:showBubbleSize val="0"/>
        </c:dLbls>
        <c:gapWidth val="219"/>
        <c:overlap val="-27"/>
        <c:axId val="1191527551"/>
        <c:axId val="1191517471"/>
      </c:barChart>
      <c:catAx>
        <c:axId val="1191527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517471"/>
        <c:crosses val="autoZero"/>
        <c:auto val="1"/>
        <c:lblAlgn val="ctr"/>
        <c:lblOffset val="100"/>
        <c:noMultiLvlLbl val="0"/>
      </c:catAx>
      <c:valAx>
        <c:axId val="11915174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52755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[SmartCairo_Mobility_2024_2025 data processing - cleaning &amp; data modelling - Copy (Recovered) (Recovered).xlsx]Customers pivot table!age categroy</c:name>
    <c:fmtId val="2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latin typeface="Times New Roman" panose="02020603050405020304" pitchFamily="18" charset="0"/>
                <a:cs typeface="Times New Roman" panose="02020603050405020304" pitchFamily="18" charset="0"/>
              </a:rPr>
              <a:t>%</a:t>
            </a:r>
            <a:r>
              <a:rPr lang="en-US" sz="1400" baseline="0">
                <a:latin typeface="Times New Roman" panose="02020603050405020304" pitchFamily="18" charset="0"/>
                <a:cs typeface="Times New Roman" panose="02020603050405020304" pitchFamily="18" charset="0"/>
              </a:rPr>
              <a:t> of Trips done by each classification customer   </a:t>
            </a:r>
            <a:endParaRPr lang="en-US" sz="1400">
              <a:latin typeface="Times New Roman" panose="02020603050405020304" pitchFamily="18" charset="0"/>
              <a:cs typeface="Times New Roman" panose="02020603050405020304" pitchFamily="18" charset="0"/>
            </a:endParaRPr>
          </a:p>
        </c:rich>
      </c:tx>
      <c:layout>
        <c:manualLayout>
          <c:xMode val="edge"/>
          <c:yMode val="edge"/>
          <c:x val="0.12642686413577955"/>
          <c:y val="6.842373869932924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dLbl>
          <c:idx val="0"/>
          <c:layout>
            <c:manualLayout>
              <c:x val="-0.11238597656682493"/>
              <c:y val="0.1113291046952464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dLbl>
          <c:idx val="0"/>
          <c:layout>
            <c:manualLayout>
              <c:x val="7.6126948151332224E-2"/>
              <c:y val="0.10990230387868175"/>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dLbl>
          <c:idx val="0"/>
          <c:layout>
            <c:manualLayout>
              <c:x val="0.10739167529617111"/>
              <c:y val="9.235928842228054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dLbl>
          <c:idx val="0"/>
          <c:layout>
            <c:manualLayout>
              <c:x val="-0.11238597656682493"/>
              <c:y val="0.1113291046952464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dLbl>
          <c:idx val="0"/>
          <c:layout>
            <c:manualLayout>
              <c:x val="0.10739167529617111"/>
              <c:y val="9.235928842228054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dLbl>
          <c:idx val="0"/>
          <c:layout>
            <c:manualLayout>
              <c:x val="7.6126948151332224E-2"/>
              <c:y val="0.10990230387868175"/>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c:spPr>
        <c:dLbl>
          <c:idx val="0"/>
          <c:layout>
            <c:manualLayout>
              <c:x val="-0.11238597656682493"/>
              <c:y val="0.1113291046952464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dLbl>
          <c:idx val="0"/>
          <c:layout>
            <c:manualLayout>
              <c:x val="0.10739167529617111"/>
              <c:y val="9.235928842228054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254000" sx="102000" sy="102000" algn="ctr" rotWithShape="0">
              <a:prstClr val="black">
                <a:alpha val="20000"/>
              </a:prstClr>
            </a:outerShdw>
          </a:effectLst>
        </c:spPr>
        <c:dLbl>
          <c:idx val="0"/>
          <c:layout>
            <c:manualLayout>
              <c:x val="7.6126948151332224E-2"/>
              <c:y val="0.10990230387868175"/>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254000" sx="102000" sy="102000" algn="ctr" rotWithShape="0">
              <a:prstClr val="black">
                <a:alpha val="20000"/>
              </a:prstClr>
            </a:outerShdw>
          </a:effectLst>
        </c:spPr>
        <c:dLbl>
          <c:idx val="0"/>
          <c:layout>
            <c:manualLayout>
              <c:x val="-0.11238597656682493"/>
              <c:y val="0.1113291046952464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dLbl>
          <c:idx val="0"/>
          <c:layout>
            <c:manualLayout>
              <c:x val="0.10739167529617111"/>
              <c:y val="9.235928842228054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outerShdw blurRad="254000" sx="102000" sy="102000" algn="ctr" rotWithShape="0">
              <a:prstClr val="black">
                <a:alpha val="20000"/>
              </a:prstClr>
            </a:outerShdw>
          </a:effectLst>
        </c:spPr>
        <c:dLbl>
          <c:idx val="0"/>
          <c:layout>
            <c:manualLayout>
              <c:x val="7.6126948151332224E-2"/>
              <c:y val="0.10990230387868175"/>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1"/>
          </a:solidFill>
          <a:ln>
            <a:noFill/>
          </a:ln>
          <a:effectLst>
            <a:outerShdw blurRad="254000" sx="102000" sy="102000" algn="ctr" rotWithShape="0">
              <a:prstClr val="black">
                <a:alpha val="20000"/>
              </a:prstClr>
            </a:outerShdw>
          </a:effectLst>
        </c:spPr>
        <c:dLbl>
          <c:idx val="0"/>
          <c:layout>
            <c:manualLayout>
              <c:x val="-0.11238597656682493"/>
              <c:y val="0.1113291046952464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dLbl>
          <c:idx val="0"/>
          <c:layout>
            <c:manualLayout>
              <c:x val="0.10739167529617111"/>
              <c:y val="9.235928842228054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4"/>
        <c:spPr>
          <a:solidFill>
            <a:schemeClr val="accent1"/>
          </a:solidFill>
          <a:ln>
            <a:noFill/>
          </a:ln>
          <a:effectLst>
            <a:outerShdw blurRad="254000" sx="102000" sy="102000" algn="ctr" rotWithShape="0">
              <a:prstClr val="black">
                <a:alpha val="20000"/>
              </a:prstClr>
            </a:outerShdw>
          </a:effectLst>
        </c:spPr>
        <c:dLbl>
          <c:idx val="0"/>
          <c:layout>
            <c:manualLayout>
              <c:x val="7.6126948151332224E-2"/>
              <c:y val="0.10990230387868175"/>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'Customers pivot table'!$C$20</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023-465C-A3BB-6F2585A95BC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023-465C-A3BB-6F2585A95BC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023-465C-A3BB-6F2585A95BC2}"/>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C023-465C-A3BB-6F2585A95BC2}"/>
              </c:ext>
            </c:extLst>
          </c:dPt>
          <c:dLbls>
            <c:dLbl>
              <c:idx val="0"/>
              <c:layout>
                <c:manualLayout>
                  <c:x val="-0.11238597656682493"/>
                  <c:y val="0.1113291046952464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023-465C-A3BB-6F2585A95BC2}"/>
                </c:ext>
              </c:extLst>
            </c:dLbl>
            <c:dLbl>
              <c:idx val="2"/>
              <c:layout>
                <c:manualLayout>
                  <c:x val="0.10739167529617111"/>
                  <c:y val="9.235928842228054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C023-465C-A3BB-6F2585A95BC2}"/>
                </c:ext>
              </c:extLst>
            </c:dLbl>
            <c:dLbl>
              <c:idx val="3"/>
              <c:layout>
                <c:manualLayout>
                  <c:x val="7.6126948151332224E-2"/>
                  <c:y val="0.1099023038786817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C023-465C-A3BB-6F2585A95BC2}"/>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'Customers pivot table'!$B$21:$B$25</c:f>
              <c:strCache>
                <c:ptCount val="4"/>
                <c:pt idx="0">
                  <c:v>Adult</c:v>
                </c:pt>
                <c:pt idx="1">
                  <c:v>Middle aged adult</c:v>
                </c:pt>
                <c:pt idx="2">
                  <c:v>Older adult</c:v>
                </c:pt>
                <c:pt idx="3">
                  <c:v>Young Adult</c:v>
                </c:pt>
              </c:strCache>
            </c:strRef>
          </c:cat>
          <c:val>
            <c:numRef>
              <c:f>'Customers pivot table'!$C$21:$C$25</c:f>
              <c:numCache>
                <c:formatCode>General</c:formatCode>
                <c:ptCount val="4"/>
                <c:pt idx="0">
                  <c:v>331</c:v>
                </c:pt>
                <c:pt idx="1">
                  <c:v>446</c:v>
                </c:pt>
                <c:pt idx="2">
                  <c:v>107</c:v>
                </c:pt>
                <c:pt idx="3">
                  <c:v>116</c:v>
                </c:pt>
              </c:numCache>
            </c:numRef>
          </c:val>
          <c:extLst>
            <c:ext xmlns:c16="http://schemas.microsoft.com/office/drawing/2014/chart" uri="{C3380CC4-5D6E-409C-BE32-E72D297353CC}">
              <c16:uniqueId val="{00000008-C023-465C-A3BB-6F2585A95BC2}"/>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[SmartCairo_Mobility_2024_2025 data processing - cleaning &amp; data modelling - Copy (Recovered) (Recovered).xlsx]Driver pivot table!PivotTable9</c:name>
    <c:fmtId val="18"/>
  </c:pivotSource>
  <c:chart>
    <c:title>
      <c:tx>
        <c:rich>
          <a:bodyPr rot="0" spcFirstLastPara="1" vertOverflow="ellipsis" vert="horz" wrap="square" anchor="ctr" anchorCtr="1"/>
          <a:lstStyle/>
          <a:p>
            <a:pPr>
              <a:defRPr lang="en-US" sz="1600" b="1" i="0" u="none" strike="noStrike" kern="1200" spc="0" baseline="0">
                <a:solidFill>
                  <a:sysClr val="windowText" lastClr="000000">
                    <a:lumMod val="75000"/>
                    <a:lumOff val="25000"/>
                  </a:sysClr>
                </a:solidFill>
                <a:latin typeface="Times New Roman" panose="02020603050405020304" pitchFamily="18" charset="0"/>
                <a:ea typeface="+mn-ea"/>
                <a:cs typeface="Times New Roman" panose="02020603050405020304" pitchFamily="18" charset="0"/>
              </a:defRPr>
            </a:pPr>
            <a:r>
              <a:rPr lang="en-US" sz="1600" b="1" i="0" u="none" strike="noStrike" kern="1200" spc="0" baseline="0">
                <a:solidFill>
                  <a:sysClr val="windowText" lastClr="000000">
                    <a:lumMod val="75000"/>
                    <a:lumOff val="25000"/>
                  </a:sysClr>
                </a:solidFill>
                <a:latin typeface="Times New Roman" panose="02020603050405020304" pitchFamily="18" charset="0"/>
                <a:ea typeface="+mn-ea"/>
                <a:cs typeface="Times New Roman" panose="02020603050405020304" pitchFamily="18" charset="0"/>
              </a:rPr>
              <a:t>Highest car model in Trips , distance &amp; Fare  </a:t>
            </a:r>
          </a:p>
        </c:rich>
      </c:tx>
      <c:layout/>
      <c:overlay val="0"/>
      <c:spPr>
        <a:noFill/>
        <a:ln>
          <a:noFill/>
        </a:ln>
        <a:effectLst/>
      </c:spPr>
      <c:txPr>
        <a:bodyPr rot="0" spcFirstLastPara="1" vertOverflow="ellipsis" vert="horz" wrap="square" anchor="ctr" anchorCtr="1"/>
        <a:lstStyle/>
        <a:p>
          <a:pPr>
            <a:defRPr lang="en-US" sz="1600" b="1" i="0" u="none" strike="noStrike" kern="1200" spc="0" baseline="0">
              <a:solidFill>
                <a:sysClr val="windowText" lastClr="000000">
                  <a:lumMod val="75000"/>
                  <a:lumOff val="25000"/>
                </a:sys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ln w="28575" cap="rnd">
            <a:solidFill>
              <a:schemeClr val="accent1"/>
            </a:solidFill>
            <a:round/>
          </a:ln>
          <a:effectLst/>
        </c:spPr>
        <c:marker>
          <c:symbol val="none"/>
        </c:marker>
      </c:pivotFmt>
    </c:pivotFmts>
    <c:plotArea>
      <c:layout/>
      <c:barChart>
        <c:barDir val="col"/>
        <c:grouping val="clustered"/>
        <c:varyColors val="0"/>
        <c:ser>
          <c:idx val="0"/>
          <c:order val="0"/>
          <c:tx>
            <c:strRef>
              <c:f>'Driver pivot table'!$B$36</c:f>
              <c:strCache>
                <c:ptCount val="1"/>
                <c:pt idx="0">
                  <c:v>Sum of distance_km</c:v>
                </c:pt>
              </c:strCache>
            </c:strRef>
          </c:tx>
          <c:spPr>
            <a:solidFill>
              <a:schemeClr val="accent1"/>
            </a:solidFill>
            <a:ln>
              <a:noFill/>
            </a:ln>
            <a:effectLst/>
          </c:spPr>
          <c:invertIfNegative val="0"/>
          <c:cat>
            <c:strRef>
              <c:f>'Driver pivot table'!$A$37:$A$42</c:f>
              <c:strCache>
                <c:ptCount val="5"/>
                <c:pt idx="0">
                  <c:v>Chevrolet</c:v>
                </c:pt>
                <c:pt idx="1">
                  <c:v>Hyundai</c:v>
                </c:pt>
                <c:pt idx="2">
                  <c:v>Kia</c:v>
                </c:pt>
                <c:pt idx="3">
                  <c:v>Nissan</c:v>
                </c:pt>
                <c:pt idx="4">
                  <c:v>Toyota</c:v>
                </c:pt>
              </c:strCache>
            </c:strRef>
          </c:cat>
          <c:val>
            <c:numRef>
              <c:f>'Driver pivot table'!$B$37:$B$42</c:f>
              <c:numCache>
                <c:formatCode>General</c:formatCode>
                <c:ptCount val="5"/>
                <c:pt idx="0">
                  <c:v>276.06</c:v>
                </c:pt>
                <c:pt idx="1">
                  <c:v>1287.42</c:v>
                </c:pt>
                <c:pt idx="2">
                  <c:v>1012.59</c:v>
                </c:pt>
                <c:pt idx="3">
                  <c:v>535.79</c:v>
                </c:pt>
                <c:pt idx="4">
                  <c:v>1168.42</c:v>
                </c:pt>
              </c:numCache>
            </c:numRef>
          </c:val>
          <c:extLst>
            <c:ext xmlns:c16="http://schemas.microsoft.com/office/drawing/2014/chart" uri="{C3380CC4-5D6E-409C-BE32-E72D297353CC}">
              <c16:uniqueId val="{00000000-0AFA-417D-9901-3E7B6370C3EF}"/>
            </c:ext>
          </c:extLst>
        </c:ser>
        <c:ser>
          <c:idx val="1"/>
          <c:order val="1"/>
          <c:tx>
            <c:strRef>
              <c:f>'Driver pivot table'!$C$36</c:f>
              <c:strCache>
                <c:ptCount val="1"/>
                <c:pt idx="0">
                  <c:v>Count of Trip Key</c:v>
                </c:pt>
              </c:strCache>
            </c:strRef>
          </c:tx>
          <c:spPr>
            <a:solidFill>
              <a:schemeClr val="accent2"/>
            </a:solidFill>
            <a:ln>
              <a:noFill/>
            </a:ln>
            <a:effectLst/>
          </c:spPr>
          <c:invertIfNegative val="0"/>
          <c:cat>
            <c:strRef>
              <c:f>'Driver pivot table'!$A$37:$A$42</c:f>
              <c:strCache>
                <c:ptCount val="5"/>
                <c:pt idx="0">
                  <c:v>Chevrolet</c:v>
                </c:pt>
                <c:pt idx="1">
                  <c:v>Hyundai</c:v>
                </c:pt>
                <c:pt idx="2">
                  <c:v>Kia</c:v>
                </c:pt>
                <c:pt idx="3">
                  <c:v>Nissan</c:v>
                </c:pt>
                <c:pt idx="4">
                  <c:v>Toyota</c:v>
                </c:pt>
              </c:strCache>
            </c:strRef>
          </c:cat>
          <c:val>
            <c:numRef>
              <c:f>'Driver pivot table'!$C$37:$C$42</c:f>
              <c:numCache>
                <c:formatCode>General</c:formatCode>
                <c:ptCount val="5"/>
                <c:pt idx="0">
                  <c:v>20</c:v>
                </c:pt>
                <c:pt idx="1">
                  <c:v>89</c:v>
                </c:pt>
                <c:pt idx="2">
                  <c:v>76</c:v>
                </c:pt>
                <c:pt idx="3">
                  <c:v>35</c:v>
                </c:pt>
                <c:pt idx="4">
                  <c:v>83</c:v>
                </c:pt>
              </c:numCache>
            </c:numRef>
          </c:val>
          <c:extLst>
            <c:ext xmlns:c16="http://schemas.microsoft.com/office/drawing/2014/chart" uri="{C3380CC4-5D6E-409C-BE32-E72D297353CC}">
              <c16:uniqueId val="{00000001-0AFA-417D-9901-3E7B6370C3EF}"/>
            </c:ext>
          </c:extLst>
        </c:ser>
        <c:dLbls>
          <c:showLegendKey val="0"/>
          <c:showVal val="0"/>
          <c:showCatName val="0"/>
          <c:showSerName val="0"/>
          <c:showPercent val="0"/>
          <c:showBubbleSize val="0"/>
        </c:dLbls>
        <c:gapWidth val="219"/>
        <c:overlap val="-27"/>
        <c:axId val="1127763199"/>
        <c:axId val="1127751679"/>
      </c:barChart>
      <c:lineChart>
        <c:grouping val="standard"/>
        <c:varyColors val="0"/>
        <c:ser>
          <c:idx val="2"/>
          <c:order val="2"/>
          <c:tx>
            <c:strRef>
              <c:f>'Driver pivot table'!$D$36</c:f>
              <c:strCache>
                <c:ptCount val="1"/>
                <c:pt idx="0">
                  <c:v>Sum of fare_EGP</c:v>
                </c:pt>
              </c:strCache>
            </c:strRef>
          </c:tx>
          <c:spPr>
            <a:ln w="28575" cap="rnd">
              <a:solidFill>
                <a:schemeClr val="accent3"/>
              </a:solidFill>
              <a:round/>
            </a:ln>
            <a:effectLst/>
          </c:spPr>
          <c:marker>
            <c:symbol val="none"/>
          </c:marker>
          <c:cat>
            <c:strRef>
              <c:f>'Driver pivot table'!$A$37:$A$42</c:f>
              <c:strCache>
                <c:ptCount val="5"/>
                <c:pt idx="0">
                  <c:v>Chevrolet</c:v>
                </c:pt>
                <c:pt idx="1">
                  <c:v>Hyundai</c:v>
                </c:pt>
                <c:pt idx="2">
                  <c:v>Kia</c:v>
                </c:pt>
                <c:pt idx="3">
                  <c:v>Nissan</c:v>
                </c:pt>
                <c:pt idx="4">
                  <c:v>Toyota</c:v>
                </c:pt>
              </c:strCache>
            </c:strRef>
          </c:cat>
          <c:val>
            <c:numRef>
              <c:f>'Driver pivot table'!$D$37:$D$42</c:f>
              <c:numCache>
                <c:formatCode>"$"#,##0.00</c:formatCode>
                <c:ptCount val="5"/>
                <c:pt idx="0">
                  <c:v>2635.68</c:v>
                </c:pt>
                <c:pt idx="1">
                  <c:v>12291.68</c:v>
                </c:pt>
                <c:pt idx="2">
                  <c:v>9667.75</c:v>
                </c:pt>
                <c:pt idx="3">
                  <c:v>5115.46</c:v>
                </c:pt>
                <c:pt idx="4">
                  <c:v>11155.52</c:v>
                </c:pt>
              </c:numCache>
            </c:numRef>
          </c:val>
          <c:smooth val="0"/>
          <c:extLst>
            <c:ext xmlns:c16="http://schemas.microsoft.com/office/drawing/2014/chart" uri="{C3380CC4-5D6E-409C-BE32-E72D297353CC}">
              <c16:uniqueId val="{00000002-0AFA-417D-9901-3E7B6370C3EF}"/>
            </c:ext>
          </c:extLst>
        </c:ser>
        <c:dLbls>
          <c:showLegendKey val="0"/>
          <c:showVal val="0"/>
          <c:showCatName val="0"/>
          <c:showSerName val="0"/>
          <c:showPercent val="0"/>
          <c:showBubbleSize val="0"/>
        </c:dLbls>
        <c:marker val="1"/>
        <c:smooth val="0"/>
        <c:axId val="1127770879"/>
        <c:axId val="1127770399"/>
      </c:lineChart>
      <c:catAx>
        <c:axId val="1127763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751679"/>
        <c:crosses val="autoZero"/>
        <c:auto val="1"/>
        <c:lblAlgn val="ctr"/>
        <c:lblOffset val="100"/>
        <c:noMultiLvlLbl val="0"/>
      </c:catAx>
      <c:valAx>
        <c:axId val="11277516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763199"/>
        <c:crosses val="autoZero"/>
        <c:crossBetween val="between"/>
      </c:valAx>
      <c:valAx>
        <c:axId val="1127770399"/>
        <c:scaling>
          <c:orientation val="minMax"/>
        </c:scaling>
        <c:delete val="0"/>
        <c:axPos val="r"/>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770879"/>
        <c:crosses val="max"/>
        <c:crossBetween val="between"/>
      </c:valAx>
      <c:catAx>
        <c:axId val="1127770879"/>
        <c:scaling>
          <c:orientation val="minMax"/>
        </c:scaling>
        <c:delete val="1"/>
        <c:axPos val="b"/>
        <c:numFmt formatCode="General" sourceLinked="1"/>
        <c:majorTickMark val="out"/>
        <c:minorTickMark val="none"/>
        <c:tickLblPos val="nextTo"/>
        <c:crossAx val="1127770399"/>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[SmartCairo_Mobility_2024_2025 data processing - cleaning &amp; data modelling - Copy (Recovered) (Recovered).xlsx]Driver pivot table!Car model </c:name>
    <c:fmtId val="6"/>
  </c:pivotSource>
  <c:chart>
    <c:title>
      <c:tx>
        <c:rich>
          <a:bodyPr rot="0" spcFirstLastPara="1" vertOverflow="ellipsis" vert="horz" wrap="square" anchor="ctr" anchorCtr="1"/>
          <a:lstStyle/>
          <a:p>
            <a:pPr>
              <a:defRPr lang="en-US" sz="1600" b="1" i="0" u="none" strike="noStrike" kern="1200" spc="0" baseline="0">
                <a:solidFill>
                  <a:sysClr val="windowText" lastClr="000000">
                    <a:lumMod val="75000"/>
                    <a:lumOff val="25000"/>
                  </a:sysClr>
                </a:solidFill>
                <a:latin typeface="Times New Roman" panose="02020603050405020304" pitchFamily="18" charset="0"/>
                <a:ea typeface="+mn-ea"/>
                <a:cs typeface="Times New Roman" panose="02020603050405020304" pitchFamily="18" charset="0"/>
              </a:defRPr>
            </a:pPr>
            <a:r>
              <a:rPr lang="en-US" sz="1600" b="1" i="0" u="none" strike="noStrike" kern="1200" spc="0" baseline="0">
                <a:solidFill>
                  <a:sysClr val="windowText" lastClr="000000">
                    <a:lumMod val="75000"/>
                    <a:lumOff val="25000"/>
                  </a:sysClr>
                </a:solidFill>
                <a:latin typeface="Times New Roman" panose="02020603050405020304" pitchFamily="18" charset="0"/>
                <a:ea typeface="+mn-ea"/>
                <a:cs typeface="Times New Roman" panose="02020603050405020304" pitchFamily="18" charset="0"/>
              </a:rPr>
              <a:t>What is the highest Car model for No of trips?  </a:t>
            </a:r>
          </a:p>
        </c:rich>
      </c:tx>
      <c:layout/>
      <c:overlay val="0"/>
      <c:spPr>
        <a:noFill/>
        <a:ln>
          <a:noFill/>
        </a:ln>
        <a:effectLst/>
      </c:spPr>
      <c:txPr>
        <a:bodyPr rot="0" spcFirstLastPara="1" vertOverflow="ellipsis" vert="horz" wrap="square" anchor="ctr" anchorCtr="1"/>
        <a:lstStyle/>
        <a:p>
          <a:pPr>
            <a:defRPr lang="en-US" sz="1600" b="1" i="0" u="none" strike="noStrike" kern="1200" spc="0" baseline="0">
              <a:solidFill>
                <a:sysClr val="windowText" lastClr="000000">
                  <a:lumMod val="75000"/>
                  <a:lumOff val="25000"/>
                </a:sys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'Driver pivot table'!$C$3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'Driver pivot table'!$B$4:$B$9</c:f>
              <c:strCache>
                <c:ptCount val="5"/>
                <c:pt idx="0">
                  <c:v>Chevrolet</c:v>
                </c:pt>
                <c:pt idx="1">
                  <c:v>Hyundai</c:v>
                </c:pt>
                <c:pt idx="2">
                  <c:v>Kia</c:v>
                </c:pt>
                <c:pt idx="3">
                  <c:v>Nissan</c:v>
                </c:pt>
                <c:pt idx="4">
                  <c:v>Toyota</c:v>
                </c:pt>
              </c:strCache>
            </c:strRef>
          </c:cat>
          <c:val>
            <c:numRef>
              <c:f>'Driver pivot table'!$C$4:$C$9</c:f>
              <c:numCache>
                <c:formatCode>General</c:formatCode>
                <c:ptCount val="5"/>
                <c:pt idx="0">
                  <c:v>173</c:v>
                </c:pt>
                <c:pt idx="1">
                  <c:v>277</c:v>
                </c:pt>
                <c:pt idx="2">
                  <c:v>210</c:v>
                </c:pt>
                <c:pt idx="3">
                  <c:v>121</c:v>
                </c:pt>
                <c:pt idx="4">
                  <c:v>219</c:v>
                </c:pt>
              </c:numCache>
            </c:numRef>
          </c:val>
          <c:extLst>
            <c:ext xmlns:c16="http://schemas.microsoft.com/office/drawing/2014/chart" uri="{C3380CC4-5D6E-409C-BE32-E72D297353CC}">
              <c16:uniqueId val="{00000000-0E86-4185-9E54-39959D150FDF}"/>
            </c:ext>
          </c:extLst>
        </c:ser>
        <c:dLbls>
          <c:dLblPos val="outEnd"/>
          <c:showLegendKey val="0"/>
          <c:showVal val="1"/>
          <c:showCatName val="0"/>
          <c:showSerName val="0"/>
          <c:showPercent val="0"/>
          <c:showBubbleSize val="0"/>
        </c:dLbls>
        <c:gapWidth val="219"/>
        <c:overlap val="-27"/>
        <c:axId val="2032702319"/>
        <c:axId val="2032704239"/>
      </c:barChart>
      <c:catAx>
        <c:axId val="2032702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704239"/>
        <c:crosses val="autoZero"/>
        <c:auto val="1"/>
        <c:lblAlgn val="ctr"/>
        <c:lblOffset val="100"/>
        <c:noMultiLvlLbl val="0"/>
      </c:catAx>
      <c:valAx>
        <c:axId val="20327042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70231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[SmartCairo_Mobility_2024_2025 data processing - cleaning &amp; data modelling - Copy (Recovered) (Recovered).xlsx]Driver pivot table!PivotTable1</c:name>
    <c:fmtId val="21"/>
  </c:pivotSource>
  <c:chart>
    <c:title>
      <c:tx>
        <c:rich>
          <a:bodyPr rot="0" spcFirstLastPara="1" vertOverflow="ellipsis" vert="horz" wrap="square" anchor="ctr" anchorCtr="1"/>
          <a:lstStyle/>
          <a:p>
            <a:pPr>
              <a:defRPr lang="en-US" sz="1600" b="1" i="0" u="none" strike="noStrike" kern="1200" spc="0" baseline="0">
                <a:solidFill>
                  <a:sysClr val="windowText" lastClr="000000">
                    <a:lumMod val="75000"/>
                    <a:lumOff val="25000"/>
                  </a:sysClr>
                </a:solidFill>
                <a:latin typeface="Times New Roman" panose="02020603050405020304" pitchFamily="18" charset="0"/>
                <a:ea typeface="+mn-ea"/>
                <a:cs typeface="Times New Roman" panose="02020603050405020304" pitchFamily="18" charset="0"/>
              </a:defRPr>
            </a:pPr>
            <a:r>
              <a:rPr lang="en-US" sz="1600" b="1" i="0" u="none" strike="noStrike" kern="1200" spc="0" baseline="0">
                <a:solidFill>
                  <a:sysClr val="windowText" lastClr="000000">
                    <a:lumMod val="75000"/>
                    <a:lumOff val="25000"/>
                  </a:sysClr>
                </a:solidFill>
                <a:latin typeface="Times New Roman" panose="02020603050405020304" pitchFamily="18" charset="0"/>
                <a:ea typeface="+mn-ea"/>
                <a:cs typeface="Times New Roman" panose="02020603050405020304" pitchFamily="18" charset="0"/>
              </a:rPr>
              <a:t>Top 5 drivers according to distance , trips &amp; fares  </a:t>
            </a:r>
          </a:p>
        </c:rich>
      </c:tx>
      <c:layout/>
      <c:overlay val="0"/>
      <c:spPr>
        <a:noFill/>
        <a:ln>
          <a:noFill/>
        </a:ln>
        <a:effectLst/>
      </c:spPr>
      <c:txPr>
        <a:bodyPr rot="0" spcFirstLastPara="1" vertOverflow="ellipsis" vert="horz" wrap="square" anchor="ctr" anchorCtr="1"/>
        <a:lstStyle/>
        <a:p>
          <a:pPr>
            <a:defRPr lang="en-US" sz="1600" b="1" i="0" u="none" strike="noStrike" kern="1200" spc="0" baseline="0">
              <a:solidFill>
                <a:sysClr val="windowText" lastClr="000000">
                  <a:lumMod val="75000"/>
                  <a:lumOff val="25000"/>
                </a:sys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'Driver pivot table'!$T$3</c:f>
              <c:strCache>
                <c:ptCount val="1"/>
                <c:pt idx="0">
                  <c:v>Count of Trip Key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'Driver pivot table'!$Q$4:$S$9</c:f>
              <c:multiLvlStrCache>
                <c:ptCount val="5"/>
                <c:lvl>
                  <c:pt idx="0">
                    <c:v>Kia</c:v>
                  </c:pt>
                  <c:pt idx="1">
                    <c:v>Nissan</c:v>
                  </c:pt>
                  <c:pt idx="2">
                    <c:v>Kia</c:v>
                  </c:pt>
                  <c:pt idx="3">
                    <c:v>Toyota</c:v>
                  </c:pt>
                  <c:pt idx="4">
                    <c:v>Hyundai</c:v>
                  </c:pt>
                </c:lvl>
                <c:lvl>
                  <c:pt idx="0">
                    <c:v>2015</c:v>
                  </c:pt>
                  <c:pt idx="1">
                    <c:v>2020</c:v>
                  </c:pt>
                  <c:pt idx="2">
                    <c:v>2019</c:v>
                  </c:pt>
                  <c:pt idx="3">
                    <c:v>2011</c:v>
                  </c:pt>
                  <c:pt idx="4">
                    <c:v>2022</c:v>
                  </c:pt>
                </c:lvl>
                <c:lvl>
                  <c:pt idx="0">
                    <c:v>15</c:v>
                  </c:pt>
                  <c:pt idx="1">
                    <c:v>26</c:v>
                  </c:pt>
                  <c:pt idx="2">
                    <c:v>51</c:v>
                  </c:pt>
                  <c:pt idx="3">
                    <c:v>72</c:v>
                  </c:pt>
                  <c:pt idx="4">
                    <c:v>93</c:v>
                  </c:pt>
                </c:lvl>
              </c:multiLvlStrCache>
            </c:multiLvlStrRef>
          </c:cat>
          <c:val>
            <c:numRef>
              <c:f>'Driver pivot table'!$T$4:$T$9</c:f>
              <c:numCache>
                <c:formatCode>General</c:formatCode>
                <c:ptCount val="5"/>
                <c:pt idx="0">
                  <c:v>12</c:v>
                </c:pt>
                <c:pt idx="1">
                  <c:v>15</c:v>
                </c:pt>
                <c:pt idx="2">
                  <c:v>15</c:v>
                </c:pt>
                <c:pt idx="3">
                  <c:v>13</c:v>
                </c:pt>
                <c:pt idx="4">
                  <c:v>13</c:v>
                </c:pt>
              </c:numCache>
            </c:numRef>
          </c:val>
          <c:extLst>
            <c:ext xmlns:c16="http://schemas.microsoft.com/office/drawing/2014/chart" uri="{C3380CC4-5D6E-409C-BE32-E72D297353CC}">
              <c16:uniqueId val="{00000000-B54C-48C4-ACD8-DD695A07723F}"/>
            </c:ext>
          </c:extLst>
        </c:ser>
        <c:ser>
          <c:idx val="1"/>
          <c:order val="1"/>
          <c:tx>
            <c:strRef>
              <c:f>'Driver pivot table'!$U$3</c:f>
              <c:strCache>
                <c:ptCount val="1"/>
                <c:pt idx="0">
                  <c:v>Average of fare_EGP</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'Driver pivot table'!$Q$4:$S$9</c:f>
              <c:multiLvlStrCache>
                <c:ptCount val="5"/>
                <c:lvl>
                  <c:pt idx="0">
                    <c:v>Kia</c:v>
                  </c:pt>
                  <c:pt idx="1">
                    <c:v>Nissan</c:v>
                  </c:pt>
                  <c:pt idx="2">
                    <c:v>Kia</c:v>
                  </c:pt>
                  <c:pt idx="3">
                    <c:v>Toyota</c:v>
                  </c:pt>
                  <c:pt idx="4">
                    <c:v>Hyundai</c:v>
                  </c:pt>
                </c:lvl>
                <c:lvl>
                  <c:pt idx="0">
                    <c:v>2015</c:v>
                  </c:pt>
                  <c:pt idx="1">
                    <c:v>2020</c:v>
                  </c:pt>
                  <c:pt idx="2">
                    <c:v>2019</c:v>
                  </c:pt>
                  <c:pt idx="3">
                    <c:v>2011</c:v>
                  </c:pt>
                  <c:pt idx="4">
                    <c:v>2022</c:v>
                  </c:pt>
                </c:lvl>
                <c:lvl>
                  <c:pt idx="0">
                    <c:v>15</c:v>
                  </c:pt>
                  <c:pt idx="1">
                    <c:v>26</c:v>
                  </c:pt>
                  <c:pt idx="2">
                    <c:v>51</c:v>
                  </c:pt>
                  <c:pt idx="3">
                    <c:v>72</c:v>
                  </c:pt>
                  <c:pt idx="4">
                    <c:v>93</c:v>
                  </c:pt>
                </c:lvl>
              </c:multiLvlStrCache>
            </c:multiLvlStrRef>
          </c:cat>
          <c:val>
            <c:numRef>
              <c:f>'Driver pivot table'!$U$4:$U$9</c:f>
              <c:numCache>
                <c:formatCode>"$"#,##0.00</c:formatCode>
                <c:ptCount val="5"/>
                <c:pt idx="0">
                  <c:v>108.46749999999999</c:v>
                </c:pt>
                <c:pt idx="1">
                  <c:v>161.93266666666665</c:v>
                </c:pt>
                <c:pt idx="2">
                  <c:v>93.215999999999994</c:v>
                </c:pt>
                <c:pt idx="3">
                  <c:v>154.72769230769231</c:v>
                </c:pt>
                <c:pt idx="4">
                  <c:v>149.43384615384616</c:v>
                </c:pt>
              </c:numCache>
            </c:numRef>
          </c:val>
          <c:extLst>
            <c:ext xmlns:c16="http://schemas.microsoft.com/office/drawing/2014/chart" uri="{C3380CC4-5D6E-409C-BE32-E72D297353CC}">
              <c16:uniqueId val="{00000001-B54C-48C4-ACD8-DD695A07723F}"/>
            </c:ext>
          </c:extLst>
        </c:ser>
        <c:ser>
          <c:idx val="2"/>
          <c:order val="2"/>
          <c:tx>
            <c:strRef>
              <c:f>'Driver pivot table'!$V$3</c:f>
              <c:strCache>
                <c:ptCount val="1"/>
                <c:pt idx="0">
                  <c:v>Sum of distance_km</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'Driver pivot table'!$Q$4:$S$9</c:f>
              <c:multiLvlStrCache>
                <c:ptCount val="5"/>
                <c:lvl>
                  <c:pt idx="0">
                    <c:v>Kia</c:v>
                  </c:pt>
                  <c:pt idx="1">
                    <c:v>Nissan</c:v>
                  </c:pt>
                  <c:pt idx="2">
                    <c:v>Kia</c:v>
                  </c:pt>
                  <c:pt idx="3">
                    <c:v>Toyota</c:v>
                  </c:pt>
                  <c:pt idx="4">
                    <c:v>Hyundai</c:v>
                  </c:pt>
                </c:lvl>
                <c:lvl>
                  <c:pt idx="0">
                    <c:v>2015</c:v>
                  </c:pt>
                  <c:pt idx="1">
                    <c:v>2020</c:v>
                  </c:pt>
                  <c:pt idx="2">
                    <c:v>2019</c:v>
                  </c:pt>
                  <c:pt idx="3">
                    <c:v>2011</c:v>
                  </c:pt>
                  <c:pt idx="4">
                    <c:v>2022</c:v>
                  </c:pt>
                </c:lvl>
                <c:lvl>
                  <c:pt idx="0">
                    <c:v>15</c:v>
                  </c:pt>
                  <c:pt idx="1">
                    <c:v>26</c:v>
                  </c:pt>
                  <c:pt idx="2">
                    <c:v>51</c:v>
                  </c:pt>
                  <c:pt idx="3">
                    <c:v>72</c:v>
                  </c:pt>
                  <c:pt idx="4">
                    <c:v>93</c:v>
                  </c:pt>
                </c:lvl>
              </c:multiLvlStrCache>
            </c:multiLvlStrRef>
          </c:cat>
          <c:val>
            <c:numRef>
              <c:f>'Driver pivot table'!$V$4:$V$9</c:f>
              <c:numCache>
                <c:formatCode>General</c:formatCode>
                <c:ptCount val="5"/>
                <c:pt idx="0">
                  <c:v>136.33000000000001</c:v>
                </c:pt>
                <c:pt idx="1">
                  <c:v>254.41</c:v>
                </c:pt>
                <c:pt idx="2">
                  <c:v>146.44999999999999</c:v>
                </c:pt>
                <c:pt idx="3">
                  <c:v>210.68</c:v>
                </c:pt>
                <c:pt idx="4">
                  <c:v>203.47</c:v>
                </c:pt>
              </c:numCache>
            </c:numRef>
          </c:val>
          <c:extLst>
            <c:ext xmlns:c16="http://schemas.microsoft.com/office/drawing/2014/chart" uri="{C3380CC4-5D6E-409C-BE32-E72D297353CC}">
              <c16:uniqueId val="{00000002-B54C-48C4-ACD8-DD695A07723F}"/>
            </c:ext>
          </c:extLst>
        </c:ser>
        <c:dLbls>
          <c:dLblPos val="outEnd"/>
          <c:showLegendKey val="0"/>
          <c:showVal val="1"/>
          <c:showCatName val="0"/>
          <c:showSerName val="0"/>
          <c:showPercent val="0"/>
          <c:showBubbleSize val="0"/>
        </c:dLbls>
        <c:gapWidth val="219"/>
        <c:overlap val="-27"/>
        <c:axId val="893874000"/>
        <c:axId val="893872560"/>
      </c:barChart>
      <c:catAx>
        <c:axId val="893874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872560"/>
        <c:crosses val="autoZero"/>
        <c:auto val="1"/>
        <c:lblAlgn val="ctr"/>
        <c:lblOffset val="100"/>
        <c:noMultiLvlLbl val="0"/>
      </c:catAx>
      <c:valAx>
        <c:axId val="8938725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8740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[SmartCairo_Mobility_2024_2025 data processing - cleaning &amp; data modelling - Copy (Recovered) (Recovered).xlsx]Driver pivot table!PivotTable3</c:name>
    <c:fmtId val="13"/>
  </c:pivotSource>
  <c:chart>
    <c:title>
      <c:tx>
        <c:rich>
          <a:bodyPr rot="0" spcFirstLastPara="1" vertOverflow="ellipsis" vert="horz" wrap="square" anchor="ctr" anchorCtr="1"/>
          <a:lstStyle/>
          <a:p>
            <a:pPr>
              <a:defRPr lang="en-US" sz="1600" b="1" i="0" u="none" strike="noStrike" kern="1200" spc="0" baseline="0">
                <a:solidFill>
                  <a:sysClr val="windowText" lastClr="000000">
                    <a:lumMod val="75000"/>
                    <a:lumOff val="25000"/>
                  </a:sysClr>
                </a:solidFill>
                <a:latin typeface="Times New Roman" panose="02020603050405020304" pitchFamily="18" charset="0"/>
                <a:ea typeface="+mn-ea"/>
                <a:cs typeface="Times New Roman" panose="02020603050405020304" pitchFamily="18" charset="0"/>
              </a:defRPr>
            </a:pPr>
            <a:r>
              <a:rPr lang="en-US" sz="1600" b="1" i="0" u="none" strike="noStrike" kern="1200" spc="0" baseline="0">
                <a:solidFill>
                  <a:sysClr val="windowText" lastClr="000000">
                    <a:lumMod val="75000"/>
                    <a:lumOff val="25000"/>
                  </a:sysClr>
                </a:solidFill>
                <a:latin typeface="Times New Roman" panose="02020603050405020304" pitchFamily="18" charset="0"/>
                <a:ea typeface="+mn-ea"/>
                <a:cs typeface="Times New Roman" panose="02020603050405020304" pitchFamily="18" charset="0"/>
              </a:rPr>
              <a:t>No of trips done by drivers according to years &amp; distance covered</a:t>
            </a:r>
          </a:p>
        </c:rich>
      </c:tx>
      <c:layout/>
      <c:overlay val="0"/>
      <c:spPr>
        <a:noFill/>
        <a:ln>
          <a:noFill/>
        </a:ln>
        <a:effectLst/>
      </c:spPr>
      <c:txPr>
        <a:bodyPr rot="0" spcFirstLastPara="1" vertOverflow="ellipsis" vert="horz" wrap="square" anchor="ctr" anchorCtr="1"/>
        <a:lstStyle/>
        <a:p>
          <a:pPr>
            <a:defRPr lang="en-US" sz="1600" b="1" i="0" u="none" strike="noStrike" kern="1200" spc="0" baseline="0">
              <a:solidFill>
                <a:sysClr val="windowText" lastClr="000000">
                  <a:lumMod val="75000"/>
                  <a:lumOff val="25000"/>
                </a:sys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'Driver pivot table'!$H$92</c:f>
              <c:strCache>
                <c:ptCount val="1"/>
                <c:pt idx="0">
                  <c:v>Count of Driver Key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'Driver pivot table'!$G$93:$G$94</c:f>
              <c:strCache>
                <c:ptCount val="1"/>
                <c:pt idx="0">
                  <c:v>2025</c:v>
                </c:pt>
              </c:strCache>
            </c:strRef>
          </c:cat>
          <c:val>
            <c:numRef>
              <c:f>'Driver pivot table'!$H$93:$H$94</c:f>
              <c:numCache>
                <c:formatCode>General</c:formatCode>
                <c:ptCount val="1"/>
                <c:pt idx="0">
                  <c:v>32</c:v>
                </c:pt>
              </c:numCache>
            </c:numRef>
          </c:val>
          <c:extLst>
            <c:ext xmlns:c16="http://schemas.microsoft.com/office/drawing/2014/chart" uri="{C3380CC4-5D6E-409C-BE32-E72D297353CC}">
              <c16:uniqueId val="{00000007-2FBD-4A9C-86A0-B3C0FC537E0C}"/>
            </c:ext>
          </c:extLst>
        </c:ser>
        <c:ser>
          <c:idx val="1"/>
          <c:order val="1"/>
          <c:tx>
            <c:strRef>
              <c:f>'Driver pivot table'!$I$92</c:f>
              <c:strCache>
                <c:ptCount val="1"/>
                <c:pt idx="0">
                  <c:v>Count of Trip Key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'Driver pivot table'!$G$93:$G$94</c:f>
              <c:strCache>
                <c:ptCount val="1"/>
                <c:pt idx="0">
                  <c:v>2025</c:v>
                </c:pt>
              </c:strCache>
            </c:strRef>
          </c:cat>
          <c:val>
            <c:numRef>
              <c:f>'Driver pivot table'!$I$93:$I$94</c:f>
              <c:numCache>
                <c:formatCode>General</c:formatCode>
                <c:ptCount val="1"/>
                <c:pt idx="0">
                  <c:v>45</c:v>
                </c:pt>
              </c:numCache>
            </c:numRef>
          </c:val>
          <c:extLst>
            <c:ext xmlns:c16="http://schemas.microsoft.com/office/drawing/2014/chart" uri="{C3380CC4-5D6E-409C-BE32-E72D297353CC}">
              <c16:uniqueId val="{00000008-2FBD-4A9C-86A0-B3C0FC537E0C}"/>
            </c:ext>
          </c:extLst>
        </c:ser>
        <c:ser>
          <c:idx val="2"/>
          <c:order val="2"/>
          <c:tx>
            <c:strRef>
              <c:f>'Driver pivot table'!$J$92</c:f>
              <c:strCache>
                <c:ptCount val="1"/>
                <c:pt idx="0">
                  <c:v>Sum of distance_km</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'Driver pivot table'!$G$93:$G$94</c:f>
              <c:strCache>
                <c:ptCount val="1"/>
                <c:pt idx="0">
                  <c:v>2025</c:v>
                </c:pt>
              </c:strCache>
            </c:strRef>
          </c:cat>
          <c:val>
            <c:numRef>
              <c:f>'Driver pivot table'!$J$93:$J$94</c:f>
              <c:numCache>
                <c:formatCode>General</c:formatCode>
                <c:ptCount val="1"/>
                <c:pt idx="0">
                  <c:v>649.65</c:v>
                </c:pt>
              </c:numCache>
            </c:numRef>
          </c:val>
          <c:extLst>
            <c:ext xmlns:c16="http://schemas.microsoft.com/office/drawing/2014/chart" uri="{C3380CC4-5D6E-409C-BE32-E72D297353CC}">
              <c16:uniqueId val="{00000009-2FBD-4A9C-86A0-B3C0FC537E0C}"/>
            </c:ext>
          </c:extLst>
        </c:ser>
        <c:dLbls>
          <c:dLblPos val="outEnd"/>
          <c:showLegendKey val="0"/>
          <c:showVal val="1"/>
          <c:showCatName val="0"/>
          <c:showSerName val="0"/>
          <c:showPercent val="0"/>
          <c:showBubbleSize val="0"/>
        </c:dLbls>
        <c:gapWidth val="219"/>
        <c:overlap val="-27"/>
        <c:axId val="44410672"/>
        <c:axId val="44411152"/>
      </c:barChart>
      <c:catAx>
        <c:axId val="44410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11152"/>
        <c:crosses val="autoZero"/>
        <c:auto val="1"/>
        <c:lblAlgn val="ctr"/>
        <c:lblOffset val="100"/>
        <c:noMultiLvlLbl val="0"/>
      </c:catAx>
      <c:valAx>
        <c:axId val="444111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106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[SmartCairo_Mobility_2024_2025 data processing - cleaning &amp; data modelling - Copy (Recovered) (Recovered).xlsx]Trips pivot table!years &amp; sum of fares</c:name>
    <c:fmtId val="3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600" b="1" i="0" u="none" strike="noStrike" kern="1200" spc="0" baseline="0">
                <a:solidFill>
                  <a:sysClr val="windowText" lastClr="000000">
                    <a:lumMod val="65000"/>
                    <a:lumOff val="35000"/>
                  </a:sysClr>
                </a:solidFill>
                <a:latin typeface="Times New Roman" panose="02020603050405020304" pitchFamily="18" charset="0"/>
                <a:cs typeface="Times New Roman" panose="02020603050405020304" pitchFamily="18" charset="0"/>
              </a:rPr>
              <a:t>Fares in years 2024 &amp; 2025</a:t>
            </a:r>
          </a:p>
        </c:rich>
      </c:tx>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'Trips pivot table'!$D$15</c:f>
              <c:strCache>
                <c:ptCount val="1"/>
                <c:pt idx="0">
                  <c:v>Sum of fare_EGP</c:v>
                </c:pt>
              </c:strCache>
            </c:strRef>
          </c:tx>
          <c:spPr>
            <a:solidFill>
              <a:schemeClr val="accent1"/>
            </a:solidFill>
            <a:ln>
              <a:noFill/>
            </a:ln>
            <a:effectLst/>
          </c:spPr>
          <c:invertIfNegative val="0"/>
          <c:cat>
            <c:multiLvlStrRef>
              <c:f>'Trips pivot table'!$B$16:$C$20</c:f>
              <c:multiLvlStrCache>
                <c:ptCount val="4"/>
                <c:lvl>
                  <c:pt idx="0">
                    <c:v>1</c:v>
                  </c:pt>
                  <c:pt idx="1">
                    <c:v>2</c:v>
                  </c:pt>
                  <c:pt idx="2">
                    <c:v>3</c:v>
                  </c:pt>
                  <c:pt idx="3">
                    <c:v>4</c:v>
                  </c:pt>
                </c:lvl>
                <c:lvl>
                  <c:pt idx="0">
                    <c:v>2024</c:v>
                  </c:pt>
                </c:lvl>
              </c:multiLvlStrCache>
            </c:multiLvlStrRef>
          </c:cat>
          <c:val>
            <c:numRef>
              <c:f>'Trips pivot table'!$D$16:$D$20</c:f>
              <c:numCache>
                <c:formatCode>"$"#,##0.00</c:formatCode>
                <c:ptCount val="4"/>
                <c:pt idx="0">
                  <c:v>19178.189999999999</c:v>
                </c:pt>
                <c:pt idx="1">
                  <c:v>21917.15</c:v>
                </c:pt>
                <c:pt idx="2">
                  <c:v>19946.88</c:v>
                </c:pt>
                <c:pt idx="3">
                  <c:v>20139.87</c:v>
                </c:pt>
              </c:numCache>
            </c:numRef>
          </c:val>
          <c:extLst>
            <c:ext xmlns:c16="http://schemas.microsoft.com/office/drawing/2014/chart" uri="{C3380CC4-5D6E-409C-BE32-E72D297353CC}">
              <c16:uniqueId val="{00000000-5E76-465D-B9E0-CF472C855C59}"/>
            </c:ext>
          </c:extLst>
        </c:ser>
        <c:ser>
          <c:idx val="1"/>
          <c:order val="1"/>
          <c:tx>
            <c:strRef>
              <c:f>'Trips pivot table'!$E$15</c:f>
              <c:strCache>
                <c:ptCount val="1"/>
                <c:pt idx="0">
                  <c:v>Sum of distance_km</c:v>
                </c:pt>
              </c:strCache>
            </c:strRef>
          </c:tx>
          <c:spPr>
            <a:solidFill>
              <a:schemeClr val="accent2"/>
            </a:solidFill>
            <a:ln>
              <a:noFill/>
            </a:ln>
            <a:effectLst/>
          </c:spPr>
          <c:invertIfNegative val="0"/>
          <c:cat>
            <c:multiLvlStrRef>
              <c:f>'Trips pivot table'!$B$16:$C$20</c:f>
              <c:multiLvlStrCache>
                <c:ptCount val="4"/>
                <c:lvl>
                  <c:pt idx="0">
                    <c:v>1</c:v>
                  </c:pt>
                  <c:pt idx="1">
                    <c:v>2</c:v>
                  </c:pt>
                  <c:pt idx="2">
                    <c:v>3</c:v>
                  </c:pt>
                  <c:pt idx="3">
                    <c:v>4</c:v>
                  </c:pt>
                </c:lvl>
                <c:lvl>
                  <c:pt idx="0">
                    <c:v>2024</c:v>
                  </c:pt>
                </c:lvl>
              </c:multiLvlStrCache>
            </c:multiLvlStrRef>
          </c:cat>
          <c:val>
            <c:numRef>
              <c:f>'Trips pivot table'!$E$16:$E$20</c:f>
              <c:numCache>
                <c:formatCode>0.00</c:formatCode>
                <c:ptCount val="4"/>
                <c:pt idx="0">
                  <c:v>2008.7</c:v>
                </c:pt>
                <c:pt idx="1">
                  <c:v>2295.58</c:v>
                </c:pt>
                <c:pt idx="2">
                  <c:v>2089.2199999999998</c:v>
                </c:pt>
                <c:pt idx="3">
                  <c:v>2109.4299999999998</c:v>
                </c:pt>
              </c:numCache>
            </c:numRef>
          </c:val>
          <c:extLst>
            <c:ext xmlns:c16="http://schemas.microsoft.com/office/drawing/2014/chart" uri="{C3380CC4-5D6E-409C-BE32-E72D297353CC}">
              <c16:uniqueId val="{00000001-5E76-465D-B9E0-CF472C855C59}"/>
            </c:ext>
          </c:extLst>
        </c:ser>
        <c:dLbls>
          <c:showLegendKey val="0"/>
          <c:showVal val="0"/>
          <c:showCatName val="0"/>
          <c:showSerName val="0"/>
          <c:showPercent val="0"/>
          <c:showBubbleSize val="0"/>
        </c:dLbls>
        <c:gapWidth val="219"/>
        <c:overlap val="-27"/>
        <c:axId val="2863984"/>
        <c:axId val="2860624"/>
      </c:barChart>
      <c:catAx>
        <c:axId val="2863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0624"/>
        <c:crosses val="autoZero"/>
        <c:auto val="1"/>
        <c:lblAlgn val="ctr"/>
        <c:lblOffset val="100"/>
        <c:noMultiLvlLbl val="0"/>
      </c:catAx>
      <c:valAx>
        <c:axId val="2860624"/>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39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[SmartCairo_Mobility_2024_2025 data processing - cleaning &amp; data modelling - Copy (Recovered) (Recovered).xlsx]Trips pivot table!PivotTable4</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3 trips start &amp; end location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'Trips pivot table'!$E$64</c:f>
              <c:strCache>
                <c:ptCount val="1"/>
                <c:pt idx="0">
                  <c:v>Sum of fare_EGP</c:v>
                </c:pt>
              </c:strCache>
            </c:strRef>
          </c:tx>
          <c:spPr>
            <a:solidFill>
              <a:schemeClr val="accent1"/>
            </a:solidFill>
            <a:ln>
              <a:noFill/>
            </a:ln>
            <a:effectLst/>
          </c:spPr>
          <c:invertIfNegative val="0"/>
          <c:cat>
            <c:multiLvlStrRef>
              <c:f>'Trips pivot table'!$B$65:$D$74</c:f>
              <c:multiLvlStrCache>
                <c:ptCount val="9"/>
                <c:lvl>
                  <c:pt idx="0">
                    <c:v>6th October</c:v>
                  </c:pt>
                  <c:pt idx="1">
                    <c:v>Heliopolis</c:v>
                  </c:pt>
                  <c:pt idx="2">
                    <c:v>Zamalek</c:v>
                  </c:pt>
                  <c:pt idx="3">
                    <c:v>6th October</c:v>
                  </c:pt>
                  <c:pt idx="4">
                    <c:v>Downtown</c:v>
                  </c:pt>
                  <c:pt idx="5">
                    <c:v>Zamalek</c:v>
                  </c:pt>
                  <c:pt idx="6">
                    <c:v>6th October</c:v>
                  </c:pt>
                  <c:pt idx="7">
                    <c:v>Nasr City</c:v>
                  </c:pt>
                  <c:pt idx="8">
                    <c:v>New Cairo</c:v>
                  </c:pt>
                </c:lvl>
                <c:lvl>
                  <c:pt idx="0">
                    <c:v>6th October</c:v>
                  </c:pt>
                  <c:pt idx="3">
                    <c:v>Heliopolis</c:v>
                  </c:pt>
                  <c:pt idx="6">
                    <c:v>Maadi</c:v>
                  </c:pt>
                </c:lvl>
                <c:lvl>
                  <c:pt idx="0">
                    <c:v>2024</c:v>
                  </c:pt>
                </c:lvl>
              </c:multiLvlStrCache>
            </c:multiLvlStrRef>
          </c:cat>
          <c:val>
            <c:numRef>
              <c:f>'Trips pivot table'!$E$65:$E$74</c:f>
              <c:numCache>
                <c:formatCode>"$"#,##0.00</c:formatCode>
                <c:ptCount val="9"/>
                <c:pt idx="0">
                  <c:v>2321.0100000000002</c:v>
                </c:pt>
                <c:pt idx="1">
                  <c:v>2024.83</c:v>
                </c:pt>
                <c:pt idx="2">
                  <c:v>2198.5100000000002</c:v>
                </c:pt>
                <c:pt idx="3">
                  <c:v>2587</c:v>
                </c:pt>
                <c:pt idx="4">
                  <c:v>2382.1999999999998</c:v>
                </c:pt>
                <c:pt idx="5">
                  <c:v>3184.56</c:v>
                </c:pt>
                <c:pt idx="6">
                  <c:v>2091.5</c:v>
                </c:pt>
                <c:pt idx="7">
                  <c:v>2167.71</c:v>
                </c:pt>
                <c:pt idx="8">
                  <c:v>1948.66</c:v>
                </c:pt>
              </c:numCache>
            </c:numRef>
          </c:val>
          <c:extLst>
            <c:ext xmlns:c16="http://schemas.microsoft.com/office/drawing/2014/chart" uri="{C3380CC4-5D6E-409C-BE32-E72D297353CC}">
              <c16:uniqueId val="{00000000-EDF1-4D8B-B84F-79AC17FB7446}"/>
            </c:ext>
          </c:extLst>
        </c:ser>
        <c:ser>
          <c:idx val="1"/>
          <c:order val="1"/>
          <c:tx>
            <c:strRef>
              <c:f>'Trips pivot table'!$F$64</c:f>
              <c:strCache>
                <c:ptCount val="1"/>
                <c:pt idx="0">
                  <c:v>Count of Trip Key</c:v>
                </c:pt>
              </c:strCache>
            </c:strRef>
          </c:tx>
          <c:spPr>
            <a:solidFill>
              <a:schemeClr val="accent2"/>
            </a:solidFill>
            <a:ln>
              <a:noFill/>
            </a:ln>
            <a:effectLst/>
          </c:spPr>
          <c:invertIfNegative val="0"/>
          <c:cat>
            <c:multiLvlStrRef>
              <c:f>'Trips pivot table'!$B$65:$D$74</c:f>
              <c:multiLvlStrCache>
                <c:ptCount val="9"/>
                <c:lvl>
                  <c:pt idx="0">
                    <c:v>6th October</c:v>
                  </c:pt>
                  <c:pt idx="1">
                    <c:v>Heliopolis</c:v>
                  </c:pt>
                  <c:pt idx="2">
                    <c:v>Zamalek</c:v>
                  </c:pt>
                  <c:pt idx="3">
                    <c:v>6th October</c:v>
                  </c:pt>
                  <c:pt idx="4">
                    <c:v>Downtown</c:v>
                  </c:pt>
                  <c:pt idx="5">
                    <c:v>Zamalek</c:v>
                  </c:pt>
                  <c:pt idx="6">
                    <c:v>6th October</c:v>
                  </c:pt>
                  <c:pt idx="7">
                    <c:v>Nasr City</c:v>
                  </c:pt>
                  <c:pt idx="8">
                    <c:v>New Cairo</c:v>
                  </c:pt>
                </c:lvl>
                <c:lvl>
                  <c:pt idx="0">
                    <c:v>6th October</c:v>
                  </c:pt>
                  <c:pt idx="3">
                    <c:v>Heliopolis</c:v>
                  </c:pt>
                  <c:pt idx="6">
                    <c:v>Maadi</c:v>
                  </c:pt>
                </c:lvl>
                <c:lvl>
                  <c:pt idx="0">
                    <c:v>2024</c:v>
                  </c:pt>
                </c:lvl>
              </c:multiLvlStrCache>
            </c:multiLvlStrRef>
          </c:cat>
          <c:val>
            <c:numRef>
              <c:f>'Trips pivot table'!$F$65:$F$74</c:f>
              <c:numCache>
                <c:formatCode>General</c:formatCode>
                <c:ptCount val="9"/>
                <c:pt idx="0">
                  <c:v>18</c:v>
                </c:pt>
                <c:pt idx="1">
                  <c:v>16</c:v>
                </c:pt>
                <c:pt idx="2">
                  <c:v>17</c:v>
                </c:pt>
                <c:pt idx="3">
                  <c:v>18</c:v>
                </c:pt>
                <c:pt idx="4">
                  <c:v>16</c:v>
                </c:pt>
                <c:pt idx="5">
                  <c:v>19</c:v>
                </c:pt>
                <c:pt idx="6">
                  <c:v>13</c:v>
                </c:pt>
                <c:pt idx="7">
                  <c:v>17</c:v>
                </c:pt>
                <c:pt idx="8">
                  <c:v>13</c:v>
                </c:pt>
              </c:numCache>
            </c:numRef>
          </c:val>
          <c:extLst>
            <c:ext xmlns:c16="http://schemas.microsoft.com/office/drawing/2014/chart" uri="{C3380CC4-5D6E-409C-BE32-E72D297353CC}">
              <c16:uniqueId val="{00000001-EDF1-4D8B-B84F-79AC17FB7446}"/>
            </c:ext>
          </c:extLst>
        </c:ser>
        <c:dLbls>
          <c:showLegendKey val="0"/>
          <c:showVal val="0"/>
          <c:showCatName val="0"/>
          <c:showSerName val="0"/>
          <c:showPercent val="0"/>
          <c:showBubbleSize val="0"/>
        </c:dLbls>
        <c:gapWidth val="219"/>
        <c:overlap val="-27"/>
        <c:axId val="1027661744"/>
        <c:axId val="1027667024"/>
      </c:barChart>
      <c:catAx>
        <c:axId val="1027661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667024"/>
        <c:crosses val="autoZero"/>
        <c:auto val="1"/>
        <c:lblAlgn val="ctr"/>
        <c:lblOffset val="100"/>
        <c:noMultiLvlLbl val="0"/>
      </c:catAx>
      <c:valAx>
        <c:axId val="1027667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661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[SmartCairo_Mobility_2024_2025 data processing - cleaning &amp; data modelling - Copy (Recovered) (Recovered).xlsx]Trips pivot table!payment method </c:name>
    <c:fmtId val="18"/>
  </c:pivotSource>
  <c:chart>
    <c:title>
      <c:tx>
        <c:rich>
          <a:bodyPr rot="0" spcFirstLastPara="1" vertOverflow="ellipsis" vert="horz" wrap="square" anchor="ctr" anchorCtr="1"/>
          <a:lstStyle/>
          <a:p>
            <a:pPr>
              <a:defRPr lang="en-US" sz="1600" b="1"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r>
              <a:rPr lang="en-US" sz="1600" b="1"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rPr>
              <a:t>Different Payment method for payment </a:t>
            </a:r>
          </a:p>
        </c:rich>
      </c:tx>
      <c:layout/>
      <c:overlay val="0"/>
      <c:spPr>
        <a:noFill/>
        <a:ln>
          <a:noFill/>
        </a:ln>
        <a:effectLst/>
      </c:spPr>
      <c:txPr>
        <a:bodyPr rot="0" spcFirstLastPara="1" vertOverflow="ellipsis" vert="horz" wrap="square" anchor="ctr" anchorCtr="1"/>
        <a:lstStyle/>
        <a:p>
          <a:pPr>
            <a:defRPr lang="en-US" sz="1600" b="1"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2"/>
          </a:solidFill>
          <a:ln>
            <a:noFill/>
          </a:ln>
          <a:effectLst/>
        </c:spPr>
      </c:pivotFmt>
      <c:pivotFmt>
        <c:idx val="6"/>
        <c:spPr>
          <a:solidFill>
            <a:schemeClr val="accent2"/>
          </a:solidFill>
          <a:ln>
            <a:noFill/>
          </a:ln>
          <a:effectLst/>
        </c:spPr>
      </c:pivotFmt>
      <c:pivotFmt>
        <c:idx val="7"/>
        <c:spPr>
          <a:solidFill>
            <a:schemeClr val="accent2"/>
          </a:solidFill>
          <a:ln>
            <a:noFill/>
          </a:ln>
          <a:effectLst/>
        </c:spPr>
      </c:pivotFmt>
      <c:pivotFmt>
        <c:idx val="8"/>
        <c:spPr>
          <a:solidFill>
            <a:schemeClr val="accent2"/>
          </a:solidFill>
          <a:ln>
            <a:noFill/>
          </a:ln>
          <a:effectLst/>
        </c:spPr>
      </c:pivotFmt>
      <c:pivotFmt>
        <c:idx val="9"/>
        <c:spPr>
          <a:solidFill>
            <a:schemeClr val="accent2"/>
          </a:solidFill>
          <a:ln>
            <a:noFill/>
          </a:ln>
          <a:effectLst/>
        </c:spPr>
      </c:pivotFmt>
      <c:pivotFmt>
        <c:idx val="10"/>
        <c:spPr>
          <a:solidFill>
            <a:schemeClr val="accent2"/>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'Trips pivot table'!$D$3</c:f>
              <c:strCache>
                <c:ptCount val="1"/>
                <c:pt idx="0">
                  <c:v>Count of Trip Key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'Trips pivot table'!$B$4:$C$7</c:f>
              <c:multiLvlStrCache>
                <c:ptCount val="3"/>
                <c:lvl>
                  <c:pt idx="0">
                    <c:v>Card</c:v>
                  </c:pt>
                  <c:pt idx="1">
                    <c:v>Cash</c:v>
                  </c:pt>
                  <c:pt idx="2">
                    <c:v>Wallet</c:v>
                  </c:pt>
                </c:lvl>
                <c:lvl>
                  <c:pt idx="0">
                    <c:v>2024</c:v>
                  </c:pt>
                </c:lvl>
              </c:multiLvlStrCache>
            </c:multiLvlStrRef>
          </c:cat>
          <c:val>
            <c:numRef>
              <c:f>'Trips pivot table'!$D$4:$D$7</c:f>
              <c:numCache>
                <c:formatCode>General</c:formatCode>
                <c:ptCount val="3"/>
                <c:pt idx="0">
                  <c:v>186</c:v>
                </c:pt>
                <c:pt idx="1">
                  <c:v>186</c:v>
                </c:pt>
                <c:pt idx="2">
                  <c:v>232</c:v>
                </c:pt>
              </c:numCache>
            </c:numRef>
          </c:val>
          <c:extLst>
            <c:ext xmlns:c16="http://schemas.microsoft.com/office/drawing/2014/chart" uri="{C3380CC4-5D6E-409C-BE32-E72D297353CC}">
              <c16:uniqueId val="{00000000-9185-4D68-89CF-D0E4FED48A85}"/>
            </c:ext>
          </c:extLst>
        </c:ser>
        <c:ser>
          <c:idx val="1"/>
          <c:order val="1"/>
          <c:tx>
            <c:strRef>
              <c:f>'Trips pivot table'!$E$3</c:f>
              <c:strCache>
                <c:ptCount val="1"/>
                <c:pt idx="0">
                  <c:v>Sum of fare_EGP</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'Trips pivot table'!$B$4:$C$7</c:f>
              <c:multiLvlStrCache>
                <c:ptCount val="3"/>
                <c:lvl>
                  <c:pt idx="0">
                    <c:v>Card</c:v>
                  </c:pt>
                  <c:pt idx="1">
                    <c:v>Cash</c:v>
                  </c:pt>
                  <c:pt idx="2">
                    <c:v>Wallet</c:v>
                  </c:pt>
                </c:lvl>
                <c:lvl>
                  <c:pt idx="0">
                    <c:v>2024</c:v>
                  </c:pt>
                </c:lvl>
              </c:multiLvlStrCache>
            </c:multiLvlStrRef>
          </c:cat>
          <c:val>
            <c:numRef>
              <c:f>'Trips pivot table'!$E$4:$E$7</c:f>
              <c:numCache>
                <c:formatCode>"$"#,##0.00</c:formatCode>
                <c:ptCount val="3"/>
                <c:pt idx="0">
                  <c:v>24042.79</c:v>
                </c:pt>
                <c:pt idx="1">
                  <c:v>25949.81</c:v>
                </c:pt>
                <c:pt idx="2">
                  <c:v>31189.49</c:v>
                </c:pt>
              </c:numCache>
            </c:numRef>
          </c:val>
          <c:extLst>
            <c:ext xmlns:c16="http://schemas.microsoft.com/office/drawing/2014/chart" uri="{C3380CC4-5D6E-409C-BE32-E72D297353CC}">
              <c16:uniqueId val="{00000001-9185-4D68-89CF-D0E4FED48A85}"/>
            </c:ext>
          </c:extLst>
        </c:ser>
        <c:dLbls>
          <c:dLblPos val="outEnd"/>
          <c:showLegendKey val="0"/>
          <c:showVal val="1"/>
          <c:showCatName val="0"/>
          <c:showSerName val="0"/>
          <c:showPercent val="0"/>
          <c:showBubbleSize val="0"/>
        </c:dLbls>
        <c:gapWidth val="219"/>
        <c:overlap val="-27"/>
        <c:axId val="1992921792"/>
        <c:axId val="931213984"/>
      </c:barChart>
      <c:catAx>
        <c:axId val="1992921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213984"/>
        <c:crosses val="autoZero"/>
        <c:auto val="1"/>
        <c:lblAlgn val="ctr"/>
        <c:lblOffset val="100"/>
        <c:noMultiLvlLbl val="0"/>
      </c:catAx>
      <c:valAx>
        <c:axId val="931213984"/>
        <c:scaling>
          <c:orientation val="minMax"/>
          <c:min val="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2921792"/>
        <c:crosses val="autoZero"/>
        <c:crossBetween val="between"/>
        <c:majorUnit val="10000"/>
        <c:minorUnit val="1000"/>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[SmartCairo_Mobility_2024_2025 data processing - cleaning &amp; data modelling - Copy (Recovered) (Recovered).xlsx]Trips pivot table!Quarter &amp; sum of trips</c:name>
    <c:fmtId val="28"/>
  </c:pivotSource>
  <c:chart>
    <c:title>
      <c:tx>
        <c:rich>
          <a:bodyPr rot="0" spcFirstLastPara="1" vertOverflow="ellipsis" vert="horz" wrap="square" anchor="ctr" anchorCtr="1"/>
          <a:lstStyle/>
          <a:p>
            <a:pPr>
              <a:defRPr lang="en-US" sz="1600" b="1"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r>
              <a:rPr lang="en-US" sz="1600" b="1"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rPr>
              <a:t>No of trips in 2024 &amp; 2025</a:t>
            </a:r>
          </a:p>
        </c:rich>
      </c:tx>
      <c:layout>
        <c:manualLayout>
          <c:xMode val="edge"/>
          <c:yMode val="edge"/>
          <c:x val="0.25626377952755908"/>
          <c:y val="0"/>
        </c:manualLayout>
      </c:layout>
      <c:overlay val="0"/>
      <c:spPr>
        <a:noFill/>
        <a:ln>
          <a:noFill/>
        </a:ln>
        <a:effectLst/>
      </c:spPr>
      <c:txPr>
        <a:bodyPr rot="0" spcFirstLastPara="1" vertOverflow="ellipsis" vert="horz" wrap="square" anchor="ctr" anchorCtr="1"/>
        <a:lstStyle/>
        <a:p>
          <a:pPr>
            <a:defRPr lang="en-US" sz="1600" b="1"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'Trips pivot table'!$D$45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'Trips pivot table'!$B$46:$C$50</c:f>
              <c:multiLvlStrCache>
                <c:ptCount val="4"/>
                <c:lvl>
                  <c:pt idx="0">
                    <c:v>1</c:v>
                  </c:pt>
                  <c:pt idx="1">
                    <c:v>2</c:v>
                  </c:pt>
                  <c:pt idx="2">
                    <c:v>3</c:v>
                  </c:pt>
                  <c:pt idx="3">
                    <c:v>4</c:v>
                  </c:pt>
                </c:lvl>
                <c:lvl>
                  <c:pt idx="0">
                    <c:v>2024</c:v>
                  </c:pt>
                </c:lvl>
              </c:multiLvlStrCache>
            </c:multiLvlStrRef>
          </c:cat>
          <c:val>
            <c:numRef>
              <c:f>'Trips pivot table'!$D$46:$D$50</c:f>
              <c:numCache>
                <c:formatCode>0.00</c:formatCode>
                <c:ptCount val="4"/>
                <c:pt idx="0">
                  <c:v>140</c:v>
                </c:pt>
                <c:pt idx="1">
                  <c:v>160</c:v>
                </c:pt>
                <c:pt idx="2">
                  <c:v>149</c:v>
                </c:pt>
                <c:pt idx="3">
                  <c:v>155</c:v>
                </c:pt>
              </c:numCache>
            </c:numRef>
          </c:val>
          <c:smooth val="0"/>
          <c:extLst>
            <c:ext xmlns:c16="http://schemas.microsoft.com/office/drawing/2014/chart" uri="{C3380CC4-5D6E-409C-BE32-E72D297353CC}">
              <c16:uniqueId val="{00000000-2B0A-4D23-8919-65993F165A64}"/>
            </c:ext>
          </c:extLst>
        </c:ser>
        <c:dLbls>
          <c:dLblPos val="t"/>
          <c:showLegendKey val="0"/>
          <c:showVal val="1"/>
          <c:showCatName val="0"/>
          <c:showSerName val="0"/>
          <c:showPercent val="0"/>
          <c:showBubbleSize val="0"/>
        </c:dLbls>
        <c:marker val="1"/>
        <c:smooth val="0"/>
        <c:axId val="744576112"/>
        <c:axId val="744576592"/>
      </c:lineChart>
      <c:catAx>
        <c:axId val="744576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576592"/>
        <c:crosses val="autoZero"/>
        <c:auto val="1"/>
        <c:lblAlgn val="ctr"/>
        <c:lblOffset val="100"/>
        <c:noMultiLvlLbl val="0"/>
      </c:catAx>
      <c:valAx>
        <c:axId val="74457659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5761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[SmartCairo_Mobility_2024_2025 data processing - cleaning &amp; data modelling - Copy (Recovered) (Recovered).xlsx]Trips pivot table!PivotTable4</c:name>
    <c:fmtId val="33"/>
  </c:pivotSource>
  <c:chart>
    <c:title>
      <c:tx>
        <c:rich>
          <a:bodyPr rot="0" spcFirstLastPara="1" vertOverflow="ellipsis" vert="horz" wrap="square" anchor="ctr" anchorCtr="1"/>
          <a:lstStyle/>
          <a:p>
            <a:pPr>
              <a:defRPr lang="en-US" sz="1600" b="1"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r>
              <a:rPr lang="en-US" sz="1600" b="1"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rPr>
              <a:t>Top 3 trips start &amp; end location</a:t>
            </a:r>
          </a:p>
        </c:rich>
      </c:tx>
      <c:layout/>
      <c:overlay val="0"/>
      <c:spPr>
        <a:noFill/>
        <a:ln>
          <a:noFill/>
        </a:ln>
        <a:effectLst/>
      </c:spPr>
      <c:txPr>
        <a:bodyPr rot="0" spcFirstLastPara="1" vertOverflow="ellipsis" vert="horz" wrap="square" anchor="ctr" anchorCtr="1"/>
        <a:lstStyle/>
        <a:p>
          <a:pPr>
            <a:defRPr lang="en-US" sz="1600" b="1"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'Trips pivot table'!$E$64</c:f>
              <c:strCache>
                <c:ptCount val="1"/>
                <c:pt idx="0">
                  <c:v>Sum of fare_EGP</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'Trips pivot table'!$B$65:$D$74</c:f>
              <c:multiLvlStrCache>
                <c:ptCount val="9"/>
                <c:lvl>
                  <c:pt idx="0">
                    <c:v>6th October</c:v>
                  </c:pt>
                  <c:pt idx="1">
                    <c:v>Heliopolis</c:v>
                  </c:pt>
                  <c:pt idx="2">
                    <c:v>Zamalek</c:v>
                  </c:pt>
                  <c:pt idx="3">
                    <c:v>6th October</c:v>
                  </c:pt>
                  <c:pt idx="4">
                    <c:v>Downtown</c:v>
                  </c:pt>
                  <c:pt idx="5">
                    <c:v>Zamalek</c:v>
                  </c:pt>
                  <c:pt idx="6">
                    <c:v>6th October</c:v>
                  </c:pt>
                  <c:pt idx="7">
                    <c:v>Nasr City</c:v>
                  </c:pt>
                  <c:pt idx="8">
                    <c:v>New Cairo</c:v>
                  </c:pt>
                </c:lvl>
                <c:lvl>
                  <c:pt idx="0">
                    <c:v>6th October</c:v>
                  </c:pt>
                  <c:pt idx="3">
                    <c:v>Heliopolis</c:v>
                  </c:pt>
                  <c:pt idx="6">
                    <c:v>Maadi</c:v>
                  </c:pt>
                </c:lvl>
                <c:lvl>
                  <c:pt idx="0">
                    <c:v>2024</c:v>
                  </c:pt>
                </c:lvl>
              </c:multiLvlStrCache>
            </c:multiLvlStrRef>
          </c:cat>
          <c:val>
            <c:numRef>
              <c:f>'Trips pivot table'!$E$65:$E$74</c:f>
              <c:numCache>
                <c:formatCode>"$"#,##0.00</c:formatCode>
                <c:ptCount val="9"/>
                <c:pt idx="0">
                  <c:v>2321.0100000000002</c:v>
                </c:pt>
                <c:pt idx="1">
                  <c:v>2024.83</c:v>
                </c:pt>
                <c:pt idx="2">
                  <c:v>2198.5100000000002</c:v>
                </c:pt>
                <c:pt idx="3">
                  <c:v>2587</c:v>
                </c:pt>
                <c:pt idx="4">
                  <c:v>2382.1999999999998</c:v>
                </c:pt>
                <c:pt idx="5">
                  <c:v>3184.56</c:v>
                </c:pt>
                <c:pt idx="6">
                  <c:v>2091.5</c:v>
                </c:pt>
                <c:pt idx="7">
                  <c:v>2167.71</c:v>
                </c:pt>
                <c:pt idx="8">
                  <c:v>1948.66</c:v>
                </c:pt>
              </c:numCache>
            </c:numRef>
          </c:val>
          <c:extLst>
            <c:ext xmlns:c16="http://schemas.microsoft.com/office/drawing/2014/chart" uri="{C3380CC4-5D6E-409C-BE32-E72D297353CC}">
              <c16:uniqueId val="{00000000-D3A1-45FB-83C6-D7E4A5C81261}"/>
            </c:ext>
          </c:extLst>
        </c:ser>
        <c:ser>
          <c:idx val="1"/>
          <c:order val="1"/>
          <c:tx>
            <c:strRef>
              <c:f>'Trips pivot table'!$F$64</c:f>
              <c:strCache>
                <c:ptCount val="1"/>
                <c:pt idx="0">
                  <c:v>Count of Trip Key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'Trips pivot table'!$B$65:$D$74</c:f>
              <c:multiLvlStrCache>
                <c:ptCount val="9"/>
                <c:lvl>
                  <c:pt idx="0">
                    <c:v>6th October</c:v>
                  </c:pt>
                  <c:pt idx="1">
                    <c:v>Heliopolis</c:v>
                  </c:pt>
                  <c:pt idx="2">
                    <c:v>Zamalek</c:v>
                  </c:pt>
                  <c:pt idx="3">
                    <c:v>6th October</c:v>
                  </c:pt>
                  <c:pt idx="4">
                    <c:v>Downtown</c:v>
                  </c:pt>
                  <c:pt idx="5">
                    <c:v>Zamalek</c:v>
                  </c:pt>
                  <c:pt idx="6">
                    <c:v>6th October</c:v>
                  </c:pt>
                  <c:pt idx="7">
                    <c:v>Nasr City</c:v>
                  </c:pt>
                  <c:pt idx="8">
                    <c:v>New Cairo</c:v>
                  </c:pt>
                </c:lvl>
                <c:lvl>
                  <c:pt idx="0">
                    <c:v>6th October</c:v>
                  </c:pt>
                  <c:pt idx="3">
                    <c:v>Heliopolis</c:v>
                  </c:pt>
                  <c:pt idx="6">
                    <c:v>Maadi</c:v>
                  </c:pt>
                </c:lvl>
                <c:lvl>
                  <c:pt idx="0">
                    <c:v>2024</c:v>
                  </c:pt>
                </c:lvl>
              </c:multiLvlStrCache>
            </c:multiLvlStrRef>
          </c:cat>
          <c:val>
            <c:numRef>
              <c:f>'Trips pivot table'!$F$65:$F$74</c:f>
              <c:numCache>
                <c:formatCode>General</c:formatCode>
                <c:ptCount val="9"/>
                <c:pt idx="0">
                  <c:v>18</c:v>
                </c:pt>
                <c:pt idx="1">
                  <c:v>16</c:v>
                </c:pt>
                <c:pt idx="2">
                  <c:v>17</c:v>
                </c:pt>
                <c:pt idx="3">
                  <c:v>18</c:v>
                </c:pt>
                <c:pt idx="4">
                  <c:v>16</c:v>
                </c:pt>
                <c:pt idx="5">
                  <c:v>19</c:v>
                </c:pt>
                <c:pt idx="6">
                  <c:v>13</c:v>
                </c:pt>
                <c:pt idx="7">
                  <c:v>17</c:v>
                </c:pt>
                <c:pt idx="8">
                  <c:v>13</c:v>
                </c:pt>
              </c:numCache>
            </c:numRef>
          </c:val>
          <c:extLst>
            <c:ext xmlns:c16="http://schemas.microsoft.com/office/drawing/2014/chart" uri="{C3380CC4-5D6E-409C-BE32-E72D297353CC}">
              <c16:uniqueId val="{00000001-D3A1-45FB-83C6-D7E4A5C81261}"/>
            </c:ext>
          </c:extLst>
        </c:ser>
        <c:dLbls>
          <c:dLblPos val="outEnd"/>
          <c:showLegendKey val="0"/>
          <c:showVal val="1"/>
          <c:showCatName val="0"/>
          <c:showSerName val="0"/>
          <c:showPercent val="0"/>
          <c:showBubbleSize val="0"/>
        </c:dLbls>
        <c:gapWidth val="219"/>
        <c:overlap val="-27"/>
        <c:axId val="1027661744"/>
        <c:axId val="1027667024"/>
      </c:barChart>
      <c:catAx>
        <c:axId val="1027661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667024"/>
        <c:crosses val="autoZero"/>
        <c:auto val="1"/>
        <c:lblAlgn val="ctr"/>
        <c:lblOffset val="100"/>
        <c:noMultiLvlLbl val="0"/>
      </c:catAx>
      <c:valAx>
        <c:axId val="1027667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661744"/>
        <c:crosses val="autoZero"/>
        <c:crossBetween val="between"/>
      </c:valAx>
      <c:spPr>
        <a:noFill/>
        <a:ln>
          <a:noFill/>
        </a:ln>
        <a:effectLst/>
      </c:spPr>
    </c:plotArea>
    <c:legend>
      <c:legendPos val="r"/>
      <c:layout>
        <c:manualLayout>
          <c:xMode val="edge"/>
          <c:yMode val="edge"/>
          <c:x val="0.89230519974177014"/>
          <c:y val="0.48208131878252058"/>
          <c:w val="0.10769480025822983"/>
          <c:h val="0.157895841967122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[SmartCairo_Mobility_2024_2025 data processing - cleaning &amp; data modelling - Copy (Recovered) (Recovered).xlsx]Trips pivot table!PivotTable2</c:name>
    <c:fmtId val="33"/>
  </c:pivotSource>
  <c:chart>
    <c:title>
      <c:tx>
        <c:rich>
          <a:bodyPr rot="0" spcFirstLastPara="1" vertOverflow="ellipsis" vert="horz" wrap="square" anchor="ctr" anchorCtr="1"/>
          <a:lstStyle/>
          <a:p>
            <a:pPr>
              <a:defRPr lang="en-US" sz="1400" b="1"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r>
              <a:rPr lang="en-US" sz="1400" b="1"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rPr>
              <a:t>No of trips in Day types  &amp; sum of fares </a:t>
            </a:r>
          </a:p>
        </c:rich>
      </c:tx>
      <c:layout>
        <c:manualLayout>
          <c:xMode val="edge"/>
          <c:yMode val="edge"/>
          <c:x val="0.18853106341000841"/>
          <c:y val="1.8713450292397661E-2"/>
        </c:manualLayout>
      </c:layout>
      <c:overlay val="0"/>
      <c:spPr>
        <a:noFill/>
        <a:ln>
          <a:noFill/>
        </a:ln>
        <a:effectLst/>
      </c:spPr>
      <c:txPr>
        <a:bodyPr rot="0" spcFirstLastPara="1" vertOverflow="ellipsis" vert="horz" wrap="square" anchor="ctr" anchorCtr="1"/>
        <a:lstStyle/>
        <a:p>
          <a:pPr>
            <a:defRPr lang="en-US" sz="1400" b="1"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'Trips pivot table'!$J$65</c:f>
              <c:strCache>
                <c:ptCount val="1"/>
                <c:pt idx="0">
                  <c:v>Count of Trip Key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'Trips pivot table'!$I$66:$I$68</c:f>
              <c:strCache>
                <c:ptCount val="2"/>
                <c:pt idx="0">
                  <c:v>Weekday</c:v>
                </c:pt>
                <c:pt idx="1">
                  <c:v>Weekend</c:v>
                </c:pt>
              </c:strCache>
            </c:strRef>
          </c:cat>
          <c:val>
            <c:numRef>
              <c:f>'Trips pivot table'!$J$66:$J$68</c:f>
              <c:numCache>
                <c:formatCode>0.00</c:formatCode>
                <c:ptCount val="2"/>
                <c:pt idx="0">
                  <c:v>447</c:v>
                </c:pt>
                <c:pt idx="1">
                  <c:v>157</c:v>
                </c:pt>
              </c:numCache>
            </c:numRef>
          </c:val>
          <c:extLst>
            <c:ext xmlns:c16="http://schemas.microsoft.com/office/drawing/2014/chart" uri="{C3380CC4-5D6E-409C-BE32-E72D297353CC}">
              <c16:uniqueId val="{00000000-EBFC-4B0E-ABE5-87E8E53B186C}"/>
            </c:ext>
          </c:extLst>
        </c:ser>
        <c:ser>
          <c:idx val="1"/>
          <c:order val="1"/>
          <c:tx>
            <c:strRef>
              <c:f>'Trips pivot table'!$K$65</c:f>
              <c:strCache>
                <c:ptCount val="1"/>
                <c:pt idx="0">
                  <c:v>Sum of fare_EGP</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'Trips pivot table'!$I$66:$I$68</c:f>
              <c:strCache>
                <c:ptCount val="2"/>
                <c:pt idx="0">
                  <c:v>Weekday</c:v>
                </c:pt>
                <c:pt idx="1">
                  <c:v>Weekend</c:v>
                </c:pt>
              </c:strCache>
            </c:strRef>
          </c:cat>
          <c:val>
            <c:numRef>
              <c:f>'Trips pivot table'!$K$66:$K$68</c:f>
              <c:numCache>
                <c:formatCode>"$"#,##0.00</c:formatCode>
                <c:ptCount val="2"/>
                <c:pt idx="0">
                  <c:v>60465.33</c:v>
                </c:pt>
                <c:pt idx="1">
                  <c:v>20716.759999999998</c:v>
                </c:pt>
              </c:numCache>
            </c:numRef>
          </c:val>
          <c:extLst>
            <c:ext xmlns:c16="http://schemas.microsoft.com/office/drawing/2014/chart" uri="{C3380CC4-5D6E-409C-BE32-E72D297353CC}">
              <c16:uniqueId val="{00000001-EBFC-4B0E-ABE5-87E8E53B186C}"/>
            </c:ext>
          </c:extLst>
        </c:ser>
        <c:dLbls>
          <c:dLblPos val="outEnd"/>
          <c:showLegendKey val="0"/>
          <c:showVal val="1"/>
          <c:showCatName val="0"/>
          <c:showSerName val="0"/>
          <c:showPercent val="0"/>
          <c:showBubbleSize val="0"/>
        </c:dLbls>
        <c:gapWidth val="219"/>
        <c:overlap val="-27"/>
        <c:axId val="1591212591"/>
        <c:axId val="1591213071"/>
      </c:barChart>
      <c:catAx>
        <c:axId val="1591212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213071"/>
        <c:crosses val="autoZero"/>
        <c:auto val="1"/>
        <c:lblAlgn val="ctr"/>
        <c:lblOffset val="100"/>
        <c:noMultiLvlLbl val="0"/>
      </c:catAx>
      <c:valAx>
        <c:axId val="1591213071"/>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2125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[SmartCairo_Mobility_2024_2025 data processing - cleaning &amp; data modelling - Copy (Recovered) (Recovered).xlsx]Metro Pivot table!PivotTable2</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Which</a:t>
            </a:r>
            <a:r>
              <a:rPr lang="en-US" baseline="0"/>
              <a:t> is the highest station in passengers?</a:t>
            </a:r>
            <a:endParaRPr lang="en-US"/>
          </a:p>
        </c:rich>
      </c:tx>
      <c:layout>
        <c:manualLayout>
          <c:xMode val="edge"/>
          <c:yMode val="edge"/>
          <c:x val="0.29038981702466182"/>
          <c:y val="0.1007575279629837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cked"/>
        <c:varyColors val="0"/>
        <c:ser>
          <c:idx val="0"/>
          <c:order val="0"/>
          <c:tx>
            <c:strRef>
              <c:f>'Metro Pivot table'!$D$11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'Metro Pivot table'!$C$12:$C$19</c:f>
              <c:strCache>
                <c:ptCount val="7"/>
                <c:pt idx="0">
                  <c:v>Abbasiya</c:v>
                </c:pt>
                <c:pt idx="1">
                  <c:v>Cairo Univ</c:v>
                </c:pt>
                <c:pt idx="2">
                  <c:v>Giza</c:v>
                </c:pt>
                <c:pt idx="3">
                  <c:v>Helwan</c:v>
                </c:pt>
                <c:pt idx="4">
                  <c:v>Maadi</c:v>
                </c:pt>
                <c:pt idx="5">
                  <c:v>Ramses</c:v>
                </c:pt>
                <c:pt idx="6">
                  <c:v>Sadat</c:v>
                </c:pt>
              </c:strCache>
            </c:strRef>
          </c:cat>
          <c:val>
            <c:numRef>
              <c:f>'Metro Pivot table'!$D$12:$D$19</c:f>
              <c:numCache>
                <c:formatCode>#,##0.00</c:formatCode>
                <c:ptCount val="7"/>
                <c:pt idx="0">
                  <c:v>6151301</c:v>
                </c:pt>
                <c:pt idx="1">
                  <c:v>6334380</c:v>
                </c:pt>
                <c:pt idx="2">
                  <c:v>6451943</c:v>
                </c:pt>
                <c:pt idx="3">
                  <c:v>6404008</c:v>
                </c:pt>
                <c:pt idx="4">
                  <c:v>6428810</c:v>
                </c:pt>
                <c:pt idx="5">
                  <c:v>6395174</c:v>
                </c:pt>
                <c:pt idx="6">
                  <c:v>6465611</c:v>
                </c:pt>
              </c:numCache>
            </c:numRef>
          </c:val>
          <c:smooth val="0"/>
          <c:extLst>
            <c:ext xmlns:c16="http://schemas.microsoft.com/office/drawing/2014/chart" uri="{C3380CC4-5D6E-409C-BE32-E72D297353CC}">
              <c16:uniqueId val="{00000000-B806-47BE-83F5-862919603720}"/>
            </c:ext>
          </c:extLst>
        </c:ser>
        <c:dLbls>
          <c:showLegendKey val="0"/>
          <c:showVal val="0"/>
          <c:showCatName val="0"/>
          <c:showSerName val="0"/>
          <c:showPercent val="0"/>
          <c:showBubbleSize val="0"/>
        </c:dLbls>
        <c:marker val="1"/>
        <c:smooth val="0"/>
        <c:axId val="1384383952"/>
        <c:axId val="1384384368"/>
      </c:lineChart>
      <c:catAx>
        <c:axId val="1384383952"/>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384368"/>
        <c:crosses val="autoZero"/>
        <c:auto val="1"/>
        <c:lblAlgn val="ctr"/>
        <c:lblOffset val="100"/>
        <c:noMultiLvlLbl val="0"/>
      </c:catAx>
      <c:valAx>
        <c:axId val="13843843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sum</a:t>
                </a:r>
                <a:r>
                  <a:rPr lang="en-US" baseline="0"/>
                  <a:t> of passengers</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383952"/>
        <c:crosses val="autoZero"/>
        <c:crossBetween val="between"/>
        <c:dispUnits>
          <c:builtInUnit val="thousands"/>
          <c:dispUnitsLbl>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[SmartCairo_Mobility_2024_2025 data processing - cleaning &amp; data modelling - Copy (Recovered) (Recovered).xlsx]Metro Pivot table!PivotTable3</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Passengers</a:t>
            </a:r>
            <a:r>
              <a:rPr lang="en-US" baseline="0"/>
              <a:t> in weekdays &amp; weekends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'Metro Pivot table'!$E$29</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'Metro Pivot table'!$C$30:$D$46</c:f>
              <c:multiLvlStrCache>
                <c:ptCount val="14"/>
                <c:lvl>
                  <c:pt idx="0">
                    <c:v>Abbasiya</c:v>
                  </c:pt>
                  <c:pt idx="1">
                    <c:v>Cairo Univ</c:v>
                  </c:pt>
                  <c:pt idx="2">
                    <c:v>Giza</c:v>
                  </c:pt>
                  <c:pt idx="3">
                    <c:v>Helwan</c:v>
                  </c:pt>
                  <c:pt idx="4">
                    <c:v>Maadi</c:v>
                  </c:pt>
                  <c:pt idx="5">
                    <c:v>Ramses</c:v>
                  </c:pt>
                  <c:pt idx="6">
                    <c:v>Sadat</c:v>
                  </c:pt>
                  <c:pt idx="7">
                    <c:v>Abbasiya</c:v>
                  </c:pt>
                  <c:pt idx="8">
                    <c:v>Cairo Univ</c:v>
                  </c:pt>
                  <c:pt idx="9">
                    <c:v>Giza</c:v>
                  </c:pt>
                  <c:pt idx="10">
                    <c:v>Helwan</c:v>
                  </c:pt>
                  <c:pt idx="11">
                    <c:v>Maadi</c:v>
                  </c:pt>
                  <c:pt idx="12">
                    <c:v>Ramses</c:v>
                  </c:pt>
                  <c:pt idx="13">
                    <c:v>Sadat</c:v>
                  </c:pt>
                </c:lvl>
                <c:lvl>
                  <c:pt idx="0">
                    <c:v>Weekday</c:v>
                  </c:pt>
                  <c:pt idx="7">
                    <c:v>Weekend</c:v>
                  </c:pt>
                </c:lvl>
              </c:multiLvlStrCache>
            </c:multiLvlStrRef>
          </c:cat>
          <c:val>
            <c:numRef>
              <c:f>'Metro Pivot table'!$E$30:$E$46</c:f>
              <c:numCache>
                <c:formatCode>#,##0.00</c:formatCode>
                <c:ptCount val="14"/>
                <c:pt idx="0">
                  <c:v>4475306</c:v>
                </c:pt>
                <c:pt idx="1">
                  <c:v>4474720</c:v>
                </c:pt>
                <c:pt idx="2">
                  <c:v>4597781</c:v>
                </c:pt>
                <c:pt idx="3">
                  <c:v>4537478</c:v>
                </c:pt>
                <c:pt idx="4">
                  <c:v>4595681</c:v>
                </c:pt>
                <c:pt idx="5">
                  <c:v>4580509</c:v>
                </c:pt>
                <c:pt idx="6">
                  <c:v>4617224</c:v>
                </c:pt>
                <c:pt idx="7">
                  <c:v>1675995</c:v>
                </c:pt>
                <c:pt idx="8">
                  <c:v>1859660</c:v>
                </c:pt>
                <c:pt idx="9">
                  <c:v>1854162</c:v>
                </c:pt>
                <c:pt idx="10">
                  <c:v>1866530</c:v>
                </c:pt>
                <c:pt idx="11">
                  <c:v>1833129</c:v>
                </c:pt>
                <c:pt idx="12">
                  <c:v>1814665</c:v>
                </c:pt>
                <c:pt idx="13">
                  <c:v>1848387</c:v>
                </c:pt>
              </c:numCache>
            </c:numRef>
          </c:val>
          <c:smooth val="0"/>
          <c:extLst>
            <c:ext xmlns:c16="http://schemas.microsoft.com/office/drawing/2014/chart" uri="{C3380CC4-5D6E-409C-BE32-E72D297353CC}">
              <c16:uniqueId val="{00000000-D827-4EE4-8DE9-8D2AB433DEAA}"/>
            </c:ext>
          </c:extLst>
        </c:ser>
        <c:dLbls>
          <c:showLegendKey val="0"/>
          <c:showVal val="0"/>
          <c:showCatName val="0"/>
          <c:showSerName val="0"/>
          <c:showPercent val="0"/>
          <c:showBubbleSize val="0"/>
        </c:dLbls>
        <c:marker val="1"/>
        <c:smooth val="0"/>
        <c:axId val="1390184272"/>
        <c:axId val="1390184688"/>
      </c:lineChart>
      <c:catAx>
        <c:axId val="1390184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0184688"/>
        <c:crosses val="autoZero"/>
        <c:auto val="1"/>
        <c:lblAlgn val="ctr"/>
        <c:lblOffset val="100"/>
        <c:noMultiLvlLbl val="0"/>
      </c:catAx>
      <c:valAx>
        <c:axId val="139018468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0184272"/>
        <c:crosses val="autoZero"/>
        <c:crossBetween val="between"/>
        <c:dispUnits>
          <c:builtInUnit val="thousands"/>
          <c:dispUnitsLbl>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[SmartCairo_Mobility_2024_2025 data processing - cleaning &amp; data modelling - Copy (Recovered) (Recovered).xlsx]Metro Pivot table!PivotTable1</c:name>
    <c:fmtId val="29"/>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Sum of passengers over years 2024 &amp; 2025</a:t>
            </a:r>
            <a:endParaRPr lang="en-US">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a:sp3d/>
        </c:spPr>
        <c:marker>
          <c:spPr>
            <a:solidFill>
              <a:schemeClr val="accent1"/>
            </a:solidFill>
            <a:ln w="9525">
              <a:solidFill>
                <a:schemeClr val="accent1"/>
              </a:solidFill>
            </a:ln>
            <a:effectLst/>
          </c:spPr>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'Metro Pivot table'!$E$50</c:f>
              <c:strCache>
                <c:ptCount val="1"/>
                <c:pt idx="0">
                  <c:v>Total</c:v>
                </c:pt>
              </c:strCache>
            </c:strRef>
          </c:tx>
          <c:spPr>
            <a:solidFill>
              <a:schemeClr val="accent1"/>
            </a:solidFill>
            <a:ln>
              <a:noFill/>
            </a:ln>
            <a:effectLst/>
            <a:sp3d/>
          </c:spPr>
          <c:invertIfNegative val="0"/>
          <c:cat>
            <c:multiLvlStrRef>
              <c:f>'Metro Pivot table'!$C$51:$D$67</c:f>
              <c:multiLvlStrCache>
                <c:ptCount val="14"/>
                <c:lvl>
                  <c:pt idx="0">
                    <c:v>Abbasiya</c:v>
                  </c:pt>
                  <c:pt idx="1">
                    <c:v>Cairo Univ</c:v>
                  </c:pt>
                  <c:pt idx="2">
                    <c:v>Giza</c:v>
                  </c:pt>
                  <c:pt idx="3">
                    <c:v>Helwan</c:v>
                  </c:pt>
                  <c:pt idx="4">
                    <c:v>Maadi</c:v>
                  </c:pt>
                  <c:pt idx="5">
                    <c:v>Ramses</c:v>
                  </c:pt>
                  <c:pt idx="6">
                    <c:v>Sadat</c:v>
                  </c:pt>
                  <c:pt idx="7">
                    <c:v>Abbasiya</c:v>
                  </c:pt>
                  <c:pt idx="8">
                    <c:v>Cairo Univ</c:v>
                  </c:pt>
                  <c:pt idx="9">
                    <c:v>Giza</c:v>
                  </c:pt>
                  <c:pt idx="10">
                    <c:v>Helwan</c:v>
                  </c:pt>
                  <c:pt idx="11">
                    <c:v>Maadi</c:v>
                  </c:pt>
                  <c:pt idx="12">
                    <c:v>Ramses</c:v>
                  </c:pt>
                  <c:pt idx="13">
                    <c:v>Sadat</c:v>
                  </c:pt>
                </c:lvl>
                <c:lvl>
                  <c:pt idx="0">
                    <c:v>2024</c:v>
                  </c:pt>
                  <c:pt idx="7">
                    <c:v>2025</c:v>
                  </c:pt>
                </c:lvl>
              </c:multiLvlStrCache>
            </c:multiLvlStrRef>
          </c:cat>
          <c:val>
            <c:numRef>
              <c:f>'Metro Pivot table'!$E$51:$E$67</c:f>
              <c:numCache>
                <c:formatCode>#,##0.00</c:formatCode>
                <c:ptCount val="14"/>
                <c:pt idx="0">
                  <c:v>3891621</c:v>
                </c:pt>
                <c:pt idx="1">
                  <c:v>3962753</c:v>
                </c:pt>
                <c:pt idx="2">
                  <c:v>4095058</c:v>
                </c:pt>
                <c:pt idx="3">
                  <c:v>4049879</c:v>
                </c:pt>
                <c:pt idx="4">
                  <c:v>4115021</c:v>
                </c:pt>
                <c:pt idx="5">
                  <c:v>4016164</c:v>
                </c:pt>
                <c:pt idx="6">
                  <c:v>4075576</c:v>
                </c:pt>
                <c:pt idx="7">
                  <c:v>2259680</c:v>
                </c:pt>
                <c:pt idx="8">
                  <c:v>2371627</c:v>
                </c:pt>
                <c:pt idx="9">
                  <c:v>2356885</c:v>
                </c:pt>
                <c:pt idx="10">
                  <c:v>2354129</c:v>
                </c:pt>
                <c:pt idx="11">
                  <c:v>2313789</c:v>
                </c:pt>
                <c:pt idx="12">
                  <c:v>2379010</c:v>
                </c:pt>
                <c:pt idx="13">
                  <c:v>2390035</c:v>
                </c:pt>
              </c:numCache>
            </c:numRef>
          </c:val>
          <c:extLst>
            <c:ext xmlns:c16="http://schemas.microsoft.com/office/drawing/2014/chart" uri="{C3380CC4-5D6E-409C-BE32-E72D297353CC}">
              <c16:uniqueId val="{00000000-5A88-4A8F-A648-2C74C6C6C147}"/>
            </c:ext>
          </c:extLst>
        </c:ser>
        <c:dLbls>
          <c:showLegendKey val="0"/>
          <c:showVal val="0"/>
          <c:showCatName val="0"/>
          <c:showSerName val="0"/>
          <c:showPercent val="0"/>
          <c:showBubbleSize val="0"/>
        </c:dLbls>
        <c:gapWidth val="150"/>
        <c:shape val="box"/>
        <c:axId val="1631547359"/>
        <c:axId val="1631549023"/>
        <c:axId val="0"/>
      </c:bar3DChart>
      <c:catAx>
        <c:axId val="16315473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549023"/>
        <c:crosses val="autoZero"/>
        <c:auto val="1"/>
        <c:lblAlgn val="ctr"/>
        <c:lblOffset val="100"/>
        <c:noMultiLvlLbl val="0"/>
      </c:catAx>
      <c:valAx>
        <c:axId val="1631549023"/>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54735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[SmartCairo_Mobility_2024_2025 data processing - cleaning &amp; data modelling - Copy (Recovered) (Recovered).xlsx]Trips pivot table!PivotTable2</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of trips in Day types  &amp; sum of fares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'Trips pivot table'!$J$65</c:f>
              <c:strCache>
                <c:ptCount val="1"/>
                <c:pt idx="0">
                  <c:v>Count of Trip Key</c:v>
                </c:pt>
              </c:strCache>
            </c:strRef>
          </c:tx>
          <c:spPr>
            <a:solidFill>
              <a:schemeClr val="accent1"/>
            </a:solidFill>
            <a:ln>
              <a:noFill/>
            </a:ln>
            <a:effectLst/>
          </c:spPr>
          <c:invertIfNegative val="0"/>
          <c:cat>
            <c:strRef>
              <c:f>'Trips pivot table'!$I$66:$I$68</c:f>
              <c:strCache>
                <c:ptCount val="2"/>
                <c:pt idx="0">
                  <c:v>Weekday</c:v>
                </c:pt>
                <c:pt idx="1">
                  <c:v>Weekend</c:v>
                </c:pt>
              </c:strCache>
            </c:strRef>
          </c:cat>
          <c:val>
            <c:numRef>
              <c:f>'Trips pivot table'!$J$66:$J$68</c:f>
              <c:numCache>
                <c:formatCode>0.00</c:formatCode>
                <c:ptCount val="2"/>
                <c:pt idx="0">
                  <c:v>447</c:v>
                </c:pt>
                <c:pt idx="1">
                  <c:v>157</c:v>
                </c:pt>
              </c:numCache>
            </c:numRef>
          </c:val>
          <c:extLst>
            <c:ext xmlns:c16="http://schemas.microsoft.com/office/drawing/2014/chart" uri="{C3380CC4-5D6E-409C-BE32-E72D297353CC}">
              <c16:uniqueId val="{00000000-B5A9-4A1D-9DA8-2EE5AA685E15}"/>
            </c:ext>
          </c:extLst>
        </c:ser>
        <c:ser>
          <c:idx val="1"/>
          <c:order val="1"/>
          <c:tx>
            <c:strRef>
              <c:f>'Trips pivot table'!$K$65</c:f>
              <c:strCache>
                <c:ptCount val="1"/>
                <c:pt idx="0">
                  <c:v>Sum of fare_EGP</c:v>
                </c:pt>
              </c:strCache>
            </c:strRef>
          </c:tx>
          <c:spPr>
            <a:solidFill>
              <a:schemeClr val="accent2"/>
            </a:solidFill>
            <a:ln>
              <a:noFill/>
            </a:ln>
            <a:effectLst/>
          </c:spPr>
          <c:invertIfNegative val="0"/>
          <c:cat>
            <c:strRef>
              <c:f>'Trips pivot table'!$I$66:$I$68</c:f>
              <c:strCache>
                <c:ptCount val="2"/>
                <c:pt idx="0">
                  <c:v>Weekday</c:v>
                </c:pt>
                <c:pt idx="1">
                  <c:v>Weekend</c:v>
                </c:pt>
              </c:strCache>
            </c:strRef>
          </c:cat>
          <c:val>
            <c:numRef>
              <c:f>'Trips pivot table'!$K$66:$K$68</c:f>
              <c:numCache>
                <c:formatCode>"$"#,##0.00</c:formatCode>
                <c:ptCount val="2"/>
                <c:pt idx="0">
                  <c:v>60465.33</c:v>
                </c:pt>
                <c:pt idx="1">
                  <c:v>20716.759999999998</c:v>
                </c:pt>
              </c:numCache>
            </c:numRef>
          </c:val>
          <c:extLst>
            <c:ext xmlns:c16="http://schemas.microsoft.com/office/drawing/2014/chart" uri="{C3380CC4-5D6E-409C-BE32-E72D297353CC}">
              <c16:uniqueId val="{00000001-B5A9-4A1D-9DA8-2EE5AA685E15}"/>
            </c:ext>
          </c:extLst>
        </c:ser>
        <c:dLbls>
          <c:showLegendKey val="0"/>
          <c:showVal val="0"/>
          <c:showCatName val="0"/>
          <c:showSerName val="0"/>
          <c:showPercent val="0"/>
          <c:showBubbleSize val="0"/>
        </c:dLbls>
        <c:gapWidth val="219"/>
        <c:overlap val="-27"/>
        <c:axId val="1591212591"/>
        <c:axId val="1591213071"/>
      </c:barChart>
      <c:catAx>
        <c:axId val="1591212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213071"/>
        <c:crosses val="autoZero"/>
        <c:auto val="1"/>
        <c:lblAlgn val="ctr"/>
        <c:lblOffset val="100"/>
        <c:noMultiLvlLbl val="0"/>
      </c:catAx>
      <c:valAx>
        <c:axId val="1591213071"/>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212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[SmartCairo_Mobility_2024_2025 data processing - cleaning &amp; data modelling - Copy (Recovered) (Recovered).xlsx]Driver pivot table!Car model </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What is the highest Car model for No of trips?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'Driver pivot table'!$C$3</c:f>
              <c:strCache>
                <c:ptCount val="1"/>
                <c:pt idx="0">
                  <c:v>Total</c:v>
                </c:pt>
              </c:strCache>
            </c:strRef>
          </c:tx>
          <c:spPr>
            <a:solidFill>
              <a:schemeClr val="accent1"/>
            </a:solidFill>
            <a:ln>
              <a:noFill/>
            </a:ln>
            <a:effectLst/>
          </c:spPr>
          <c:invertIfNegative val="0"/>
          <c:cat>
            <c:strRef>
              <c:f>'Driver pivot table'!$B$4:$B$9</c:f>
              <c:strCache>
                <c:ptCount val="5"/>
                <c:pt idx="0">
                  <c:v>Chevrolet</c:v>
                </c:pt>
                <c:pt idx="1">
                  <c:v>Hyundai</c:v>
                </c:pt>
                <c:pt idx="2">
                  <c:v>Kia</c:v>
                </c:pt>
                <c:pt idx="3">
                  <c:v>Nissan</c:v>
                </c:pt>
                <c:pt idx="4">
                  <c:v>Toyota</c:v>
                </c:pt>
              </c:strCache>
            </c:strRef>
          </c:cat>
          <c:val>
            <c:numRef>
              <c:f>'Driver pivot table'!$C$4:$C$9</c:f>
              <c:numCache>
                <c:formatCode>General</c:formatCode>
                <c:ptCount val="5"/>
                <c:pt idx="0">
                  <c:v>173</c:v>
                </c:pt>
                <c:pt idx="1">
                  <c:v>277</c:v>
                </c:pt>
                <c:pt idx="2">
                  <c:v>210</c:v>
                </c:pt>
                <c:pt idx="3">
                  <c:v>121</c:v>
                </c:pt>
                <c:pt idx="4">
                  <c:v>219</c:v>
                </c:pt>
              </c:numCache>
            </c:numRef>
          </c:val>
          <c:extLst>
            <c:ext xmlns:c16="http://schemas.microsoft.com/office/drawing/2014/chart" uri="{C3380CC4-5D6E-409C-BE32-E72D297353CC}">
              <c16:uniqueId val="{00000000-0717-451E-8D45-F3F35966EB12}"/>
            </c:ext>
          </c:extLst>
        </c:ser>
        <c:dLbls>
          <c:showLegendKey val="0"/>
          <c:showVal val="0"/>
          <c:showCatName val="0"/>
          <c:showSerName val="0"/>
          <c:showPercent val="0"/>
          <c:showBubbleSize val="0"/>
        </c:dLbls>
        <c:gapWidth val="219"/>
        <c:overlap val="-27"/>
        <c:axId val="2032702319"/>
        <c:axId val="2032704239"/>
      </c:barChart>
      <c:catAx>
        <c:axId val="2032702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704239"/>
        <c:crosses val="autoZero"/>
        <c:auto val="1"/>
        <c:lblAlgn val="ctr"/>
        <c:lblOffset val="100"/>
        <c:noMultiLvlLbl val="0"/>
      </c:catAx>
      <c:valAx>
        <c:axId val="2032704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702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Relation between rating categroy &amp; Driver joining date</a:t>
            </a:r>
          </a:p>
        </c:rich>
      </c:tx>
      <c:layout>
        <c:manualLayout>
          <c:xMode val="edge"/>
          <c:yMode val="edge"/>
          <c:x val="0.27489216889713886"/>
          <c:y val="0"/>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Lit>
              <c:ptCount val="19"/>
              <c:pt idx="0">
                <c:v>2018 Excellent</c:v>
              </c:pt>
              <c:pt idx="1">
                <c:v>2018 Good</c:v>
              </c:pt>
              <c:pt idx="2">
                <c:v>2018 Very Good</c:v>
              </c:pt>
              <c:pt idx="3">
                <c:v>2019 Excellent</c:v>
              </c:pt>
              <c:pt idx="4">
                <c:v>2019 Good</c:v>
              </c:pt>
              <c:pt idx="5">
                <c:v>2019 Very Good</c:v>
              </c:pt>
              <c:pt idx="6">
                <c:v>2020 Excellent</c:v>
              </c:pt>
              <c:pt idx="7">
                <c:v>2020 Good</c:v>
              </c:pt>
              <c:pt idx="8">
                <c:v>2020 Very Good</c:v>
              </c:pt>
              <c:pt idx="9">
                <c:v>2021 Excellent</c:v>
              </c:pt>
              <c:pt idx="10">
                <c:v>2021 Good</c:v>
              </c:pt>
              <c:pt idx="11">
                <c:v>2021 Very Good</c:v>
              </c:pt>
              <c:pt idx="12">
                <c:v>2022 Excellent</c:v>
              </c:pt>
              <c:pt idx="13">
                <c:v>2022 Good</c:v>
              </c:pt>
              <c:pt idx="14">
                <c:v>2022 Very Good</c:v>
              </c:pt>
              <c:pt idx="15">
                <c:v>2023 Excellent</c:v>
              </c:pt>
              <c:pt idx="16">
                <c:v>2023 Good</c:v>
              </c:pt>
              <c:pt idx="17">
                <c:v>2023 Very Good</c:v>
              </c:pt>
              <c:pt idx="18">
                <c:v>2024 Excellent</c:v>
              </c:pt>
            </c:strLit>
          </c:cat>
          <c:val>
            <c:numLit>
              <c:formatCode>General</c:formatCode>
              <c:ptCount val="19"/>
              <c:pt idx="0">
                <c:v>3</c:v>
              </c:pt>
              <c:pt idx="1">
                <c:v>3</c:v>
              </c:pt>
              <c:pt idx="2">
                <c:v>6</c:v>
              </c:pt>
              <c:pt idx="3">
                <c:v>4</c:v>
              </c:pt>
              <c:pt idx="4">
                <c:v>5</c:v>
              </c:pt>
              <c:pt idx="5">
                <c:v>8</c:v>
              </c:pt>
              <c:pt idx="6">
                <c:v>5</c:v>
              </c:pt>
              <c:pt idx="7">
                <c:v>11</c:v>
              </c:pt>
              <c:pt idx="8">
                <c:v>14</c:v>
              </c:pt>
              <c:pt idx="9">
                <c:v>8</c:v>
              </c:pt>
              <c:pt idx="10">
                <c:v>4</c:v>
              </c:pt>
              <c:pt idx="11">
                <c:v>4</c:v>
              </c:pt>
              <c:pt idx="12">
                <c:v>8</c:v>
              </c:pt>
              <c:pt idx="13">
                <c:v>1</c:v>
              </c:pt>
              <c:pt idx="14">
                <c:v>4</c:v>
              </c:pt>
              <c:pt idx="15">
                <c:v>3</c:v>
              </c:pt>
              <c:pt idx="16">
                <c:v>2</c:v>
              </c:pt>
              <c:pt idx="17">
                <c:v>6</c:v>
              </c:pt>
              <c:pt idx="18">
                <c:v>1</c:v>
              </c:pt>
            </c:numLit>
          </c:val>
          <c:extLst>
            <c:ext xmlns:c16="http://schemas.microsoft.com/office/drawing/2014/chart" uri="{C3380CC4-5D6E-409C-BE32-E72D297353CC}">
              <c16:uniqueId val="{00000000-14F6-454B-BAAA-8258F4F7FAF8}"/>
            </c:ext>
          </c:extLst>
        </c:ser>
        <c:dLbls>
          <c:showLegendKey val="0"/>
          <c:showVal val="0"/>
          <c:showCatName val="0"/>
          <c:showSerName val="0"/>
          <c:showPercent val="0"/>
          <c:showBubbleSize val="0"/>
        </c:dLbls>
        <c:gapWidth val="100"/>
        <c:overlap val="-24"/>
        <c:axId val="1305531887"/>
        <c:axId val="1305532847"/>
      </c:barChart>
      <c:catAx>
        <c:axId val="130553188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532847"/>
        <c:crosses val="autoZero"/>
        <c:auto val="1"/>
        <c:lblAlgn val="ctr"/>
        <c:lblOffset val="100"/>
        <c:noMultiLvlLbl val="0"/>
      </c:catAx>
      <c:valAx>
        <c:axId val="1305532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531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[SmartCairo_Mobility_2024_2025 data processing - cleaning &amp; data modelling - Copy (Recovered) (Recovered).xlsx]Driver pivot table!relation between car year &amp; rating catergory </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relation between car year &amp; rating category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s>
    <c:plotArea>
      <c:layout/>
      <c:barChart>
        <c:barDir val="col"/>
        <c:grouping val="clustered"/>
        <c:varyColors val="0"/>
        <c:ser>
          <c:idx val="0"/>
          <c:order val="0"/>
          <c:tx>
            <c:strRef>
              <c:f>'Driver pivot table'!$D$57</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multiLvlStrRef>
              <c:f>'Driver pivot table'!$B$58:$C$71</c:f>
              <c:multiLvlStrCache>
                <c:ptCount val="13"/>
                <c:lvl>
                  <c:pt idx="0">
                    <c:v>Excellent</c:v>
                  </c:pt>
                  <c:pt idx="1">
                    <c:v>Excellent</c:v>
                  </c:pt>
                  <c:pt idx="2">
                    <c:v>Excellent</c:v>
                  </c:pt>
                  <c:pt idx="3">
                    <c:v>Excellent</c:v>
                  </c:pt>
                  <c:pt idx="4">
                    <c:v>Excellent</c:v>
                  </c:pt>
                  <c:pt idx="5">
                    <c:v>Excellent</c:v>
                  </c:pt>
                  <c:pt idx="6">
                    <c:v>Excellent</c:v>
                  </c:pt>
                  <c:pt idx="7">
                    <c:v>Excellent</c:v>
                  </c:pt>
                  <c:pt idx="8">
                    <c:v>Excellent</c:v>
                  </c:pt>
                  <c:pt idx="9">
                    <c:v>Excellent</c:v>
                  </c:pt>
                  <c:pt idx="10">
                    <c:v>Excellent</c:v>
                  </c:pt>
                  <c:pt idx="11">
                    <c:v>Excellent</c:v>
                  </c:pt>
                  <c:pt idx="12">
                    <c:v>Excellent</c:v>
                  </c:pt>
                </c:lvl>
                <c:lvl>
                  <c:pt idx="0">
                    <c:v>2010</c:v>
                  </c:pt>
                  <c:pt idx="1">
                    <c:v>2011</c:v>
                  </c:pt>
                  <c:pt idx="2">
                    <c:v>2012</c:v>
                  </c:pt>
                  <c:pt idx="3">
                    <c:v>2013</c:v>
                  </c:pt>
                  <c:pt idx="4">
                    <c:v>2014</c:v>
                  </c:pt>
                  <c:pt idx="5">
                    <c:v>2015</c:v>
                  </c:pt>
                  <c:pt idx="6">
                    <c:v>2016</c:v>
                  </c:pt>
                  <c:pt idx="7">
                    <c:v>2017</c:v>
                  </c:pt>
                  <c:pt idx="8">
                    <c:v>2019</c:v>
                  </c:pt>
                  <c:pt idx="9">
                    <c:v>2020</c:v>
                  </c:pt>
                  <c:pt idx="10">
                    <c:v>2021</c:v>
                  </c:pt>
                  <c:pt idx="11">
                    <c:v>2022</c:v>
                  </c:pt>
                  <c:pt idx="12">
                    <c:v>2023</c:v>
                  </c:pt>
                </c:lvl>
              </c:multiLvlStrCache>
            </c:multiLvlStrRef>
          </c:cat>
          <c:val>
            <c:numRef>
              <c:f>'Driver pivot table'!$D$58:$D$71</c:f>
              <c:numCache>
                <c:formatCode>General</c:formatCode>
                <c:ptCount val="13"/>
                <c:pt idx="0">
                  <c:v>18</c:v>
                </c:pt>
                <c:pt idx="1">
                  <c:v>13</c:v>
                </c:pt>
                <c:pt idx="2">
                  <c:v>16</c:v>
                </c:pt>
                <c:pt idx="3">
                  <c:v>5</c:v>
                </c:pt>
                <c:pt idx="4">
                  <c:v>9</c:v>
                </c:pt>
                <c:pt idx="5">
                  <c:v>22</c:v>
                </c:pt>
                <c:pt idx="6">
                  <c:v>7</c:v>
                </c:pt>
                <c:pt idx="7">
                  <c:v>31</c:v>
                </c:pt>
                <c:pt idx="8">
                  <c:v>47</c:v>
                </c:pt>
                <c:pt idx="9">
                  <c:v>20</c:v>
                </c:pt>
                <c:pt idx="10">
                  <c:v>6</c:v>
                </c:pt>
                <c:pt idx="11">
                  <c:v>67</c:v>
                </c:pt>
                <c:pt idx="12">
                  <c:v>42</c:v>
                </c:pt>
              </c:numCache>
            </c:numRef>
          </c:val>
          <c:extLst>
            <c:ext xmlns:c16="http://schemas.microsoft.com/office/drawing/2014/chart" uri="{C3380CC4-5D6E-409C-BE32-E72D297353CC}">
              <c16:uniqueId val="{00000000-8A03-41F0-8566-EE545055256F}"/>
            </c:ext>
          </c:extLst>
        </c:ser>
        <c:dLbls>
          <c:showLegendKey val="0"/>
          <c:showVal val="0"/>
          <c:showCatName val="0"/>
          <c:showSerName val="0"/>
          <c:showPercent val="0"/>
          <c:showBubbleSize val="0"/>
        </c:dLbls>
        <c:gapWidth val="100"/>
        <c:overlap val="-24"/>
        <c:axId val="2130742656"/>
        <c:axId val="2130739296"/>
      </c:barChart>
      <c:catAx>
        <c:axId val="21307426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739296"/>
        <c:crosses val="autoZero"/>
        <c:auto val="1"/>
        <c:lblAlgn val="ctr"/>
        <c:lblOffset val="100"/>
        <c:noMultiLvlLbl val="0"/>
      </c:catAx>
      <c:valAx>
        <c:axId val="2130739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742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a:t>
            </a:r>
            <a:r>
              <a:rPr lang="en-US" baseline="0"/>
              <a:t> between Car model according to Rating Category</a:t>
            </a:r>
            <a:endParaRPr lang="en-US"/>
          </a:p>
        </c:rich>
      </c:tx>
      <c:layout>
        <c:manualLayout>
          <c:xMode val="edge"/>
          <c:yMode val="edge"/>
          <c:x val="0.14876969928697162"/>
          <c:y val="3.71919982733541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5"/>
              <c:pt idx="0">
                <c:v>Chevrolet Excellent</c:v>
              </c:pt>
              <c:pt idx="1">
                <c:v>Chevrolet Good</c:v>
              </c:pt>
              <c:pt idx="2">
                <c:v>Chevrolet Very Good</c:v>
              </c:pt>
              <c:pt idx="3">
                <c:v>Hyundai Excellent</c:v>
              </c:pt>
              <c:pt idx="4">
                <c:v>Hyundai Good</c:v>
              </c:pt>
              <c:pt idx="5">
                <c:v>Hyundai Very Good</c:v>
              </c:pt>
              <c:pt idx="6">
                <c:v>Kia Excellent</c:v>
              </c:pt>
              <c:pt idx="7">
                <c:v>Kia Good</c:v>
              </c:pt>
              <c:pt idx="8">
                <c:v>Kia Very Good</c:v>
              </c:pt>
              <c:pt idx="9">
                <c:v>Nissan Excellent</c:v>
              </c:pt>
              <c:pt idx="10">
                <c:v>Nissan Good</c:v>
              </c:pt>
              <c:pt idx="11">
                <c:v>Nissan Very Good</c:v>
              </c:pt>
              <c:pt idx="12">
                <c:v>Toyota Excellent</c:v>
              </c:pt>
              <c:pt idx="13">
                <c:v>Toyota Good</c:v>
              </c:pt>
              <c:pt idx="14">
                <c:v>Toyota Very Good</c:v>
              </c:pt>
            </c:strLit>
          </c:cat>
          <c:val>
            <c:numLit>
              <c:formatCode>General</c:formatCode>
              <c:ptCount val="15"/>
              <c:pt idx="0">
                <c:v>20</c:v>
              </c:pt>
              <c:pt idx="1">
                <c:v>40</c:v>
              </c:pt>
              <c:pt idx="2">
                <c:v>113</c:v>
              </c:pt>
              <c:pt idx="3">
                <c:v>89</c:v>
              </c:pt>
              <c:pt idx="4">
                <c:v>98</c:v>
              </c:pt>
              <c:pt idx="5">
                <c:v>90</c:v>
              </c:pt>
              <c:pt idx="6">
                <c:v>76</c:v>
              </c:pt>
              <c:pt idx="7">
                <c:v>40</c:v>
              </c:pt>
              <c:pt idx="8">
                <c:v>94</c:v>
              </c:pt>
              <c:pt idx="9">
                <c:v>35</c:v>
              </c:pt>
              <c:pt idx="10">
                <c:v>41</c:v>
              </c:pt>
              <c:pt idx="11">
                <c:v>45</c:v>
              </c:pt>
              <c:pt idx="12">
                <c:v>83</c:v>
              </c:pt>
              <c:pt idx="13">
                <c:v>51</c:v>
              </c:pt>
              <c:pt idx="14">
                <c:v>85</c:v>
              </c:pt>
            </c:numLit>
          </c:val>
          <c:extLst>
            <c:ext xmlns:c16="http://schemas.microsoft.com/office/drawing/2014/chart" uri="{C3380CC4-5D6E-409C-BE32-E72D297353CC}">
              <c16:uniqueId val="{00000000-8F05-4564-9104-7C0E9C219BC5}"/>
            </c:ext>
          </c:extLst>
        </c:ser>
        <c:dLbls>
          <c:dLblPos val="outEnd"/>
          <c:showLegendKey val="0"/>
          <c:showVal val="1"/>
          <c:showCatName val="0"/>
          <c:showSerName val="0"/>
          <c:showPercent val="0"/>
          <c:showBubbleSize val="0"/>
        </c:dLbls>
        <c:gapWidth val="219"/>
        <c:overlap val="-27"/>
        <c:axId val="926722720"/>
        <c:axId val="926721280"/>
      </c:barChart>
      <c:catAx>
        <c:axId val="926722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721280"/>
        <c:crosses val="autoZero"/>
        <c:auto val="1"/>
        <c:lblAlgn val="ctr"/>
        <c:lblOffset val="100"/>
        <c:noMultiLvlLbl val="0"/>
      </c:catAx>
      <c:valAx>
        <c:axId val="9267212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722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3.xml"/><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1.xml"/><Relationship Id="rId3" Type="http://schemas.openxmlformats.org/officeDocument/2006/relationships/chart" Target="../charts/chart16.xml"/><Relationship Id="rId7" Type="http://schemas.openxmlformats.org/officeDocument/2006/relationships/chart" Target="../charts/chart20.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9.xml"/><Relationship Id="rId5" Type="http://schemas.openxmlformats.org/officeDocument/2006/relationships/chart" Target="../charts/chart18.xml"/><Relationship Id="rId4" Type="http://schemas.openxmlformats.org/officeDocument/2006/relationships/chart" Target="../charts/chart1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24.xml"/><Relationship Id="rId2" Type="http://schemas.openxmlformats.org/officeDocument/2006/relationships/chart" Target="../charts/chart23.xml"/><Relationship Id="rId1" Type="http://schemas.openxmlformats.org/officeDocument/2006/relationships/chart" Target="../charts/chart22.xml"/><Relationship Id="rId5" Type="http://schemas.openxmlformats.org/officeDocument/2006/relationships/chart" Target="../charts/chart26.xml"/><Relationship Id="rId4" Type="http://schemas.openxmlformats.org/officeDocument/2006/relationships/chart" Target="../charts/chart25.xml"/></Relationships>
</file>

<file path=xl/drawings/_rels/drawing5.xml.rels><?xml version="1.0" encoding="UTF-8" standalone="yes"?>
<Relationships xmlns="http://schemas.openxmlformats.org/package/2006/relationships"><Relationship Id="rId3" Type="http://schemas.openxmlformats.org/officeDocument/2006/relationships/image" Target="../media/image2.png"/><Relationship Id="rId7" Type="http://schemas.openxmlformats.org/officeDocument/2006/relationships/image" Target="../media/image4.png"/><Relationship Id="rId2" Type="http://schemas.openxmlformats.org/officeDocument/2006/relationships/hyperlink" Target="#'Trips Dashboard '!A1"/><Relationship Id="rId1" Type="http://schemas.openxmlformats.org/officeDocument/2006/relationships/image" Target="../media/image1.png"/><Relationship Id="rId6" Type="http://schemas.openxmlformats.org/officeDocument/2006/relationships/hyperlink" Target="#'Driver Dashboard'!A1"/><Relationship Id="rId5" Type="http://schemas.openxmlformats.org/officeDocument/2006/relationships/image" Target="../media/image3.png"/><Relationship Id="rId4" Type="http://schemas.openxmlformats.org/officeDocument/2006/relationships/hyperlink" Target="#'Cutomer Dashoard'!A1"/></Relationships>
</file>

<file path=xl/drawings/_rels/drawing6.xml.rels><?xml version="1.0" encoding="UTF-8" standalone="yes"?>
<Relationships xmlns="http://schemas.openxmlformats.org/package/2006/relationships"><Relationship Id="rId8" Type="http://schemas.openxmlformats.org/officeDocument/2006/relationships/chart" Target="../charts/chart28.xml"/><Relationship Id="rId13" Type="http://schemas.openxmlformats.org/officeDocument/2006/relationships/chart" Target="../charts/chart33.xml"/><Relationship Id="rId3" Type="http://schemas.openxmlformats.org/officeDocument/2006/relationships/hyperlink" Target="#'Cutomer Dashoard'!A1"/><Relationship Id="rId7" Type="http://schemas.openxmlformats.org/officeDocument/2006/relationships/chart" Target="../charts/chart27.xml"/><Relationship Id="rId12" Type="http://schemas.openxmlformats.org/officeDocument/2006/relationships/chart" Target="../charts/chart32.xml"/><Relationship Id="rId2" Type="http://schemas.openxmlformats.org/officeDocument/2006/relationships/image" Target="../media/image5.png"/><Relationship Id="rId1" Type="http://schemas.openxmlformats.org/officeDocument/2006/relationships/hyperlink" Target="#'Trips Dashboard '!A1"/><Relationship Id="rId6" Type="http://schemas.openxmlformats.org/officeDocument/2006/relationships/image" Target="../media/image7.png"/><Relationship Id="rId11" Type="http://schemas.openxmlformats.org/officeDocument/2006/relationships/chart" Target="../charts/chart31.xml"/><Relationship Id="rId5" Type="http://schemas.openxmlformats.org/officeDocument/2006/relationships/hyperlink" Target="#'Driver Dashboard'!A1"/><Relationship Id="rId10" Type="http://schemas.openxmlformats.org/officeDocument/2006/relationships/chart" Target="../charts/chart30.xml"/><Relationship Id="rId4" Type="http://schemas.openxmlformats.org/officeDocument/2006/relationships/image" Target="../media/image6.png"/><Relationship Id="rId9" Type="http://schemas.openxmlformats.org/officeDocument/2006/relationships/chart" Target="../charts/chart29.xml"/></Relationships>
</file>

<file path=xl/drawings/_rels/drawing7.xml.rels><?xml version="1.0" encoding="UTF-8" standalone="yes"?>
<Relationships xmlns="http://schemas.openxmlformats.org/package/2006/relationships"><Relationship Id="rId8" Type="http://schemas.openxmlformats.org/officeDocument/2006/relationships/chart" Target="../charts/chart35.xml"/><Relationship Id="rId3" Type="http://schemas.openxmlformats.org/officeDocument/2006/relationships/hyperlink" Target="#'Cutomer Dashoard'!A1"/><Relationship Id="rId7" Type="http://schemas.openxmlformats.org/officeDocument/2006/relationships/chart" Target="../charts/chart34.xml"/><Relationship Id="rId2" Type="http://schemas.openxmlformats.org/officeDocument/2006/relationships/image" Target="../media/image5.png"/><Relationship Id="rId1" Type="http://schemas.openxmlformats.org/officeDocument/2006/relationships/hyperlink" Target="#'Trips Dashboard '!A1"/><Relationship Id="rId6" Type="http://schemas.openxmlformats.org/officeDocument/2006/relationships/image" Target="../media/image7.png"/><Relationship Id="rId11" Type="http://schemas.openxmlformats.org/officeDocument/2006/relationships/chart" Target="../charts/chart38.xml"/><Relationship Id="rId5" Type="http://schemas.openxmlformats.org/officeDocument/2006/relationships/hyperlink" Target="#'Driver Dashboard'!A1"/><Relationship Id="rId10" Type="http://schemas.openxmlformats.org/officeDocument/2006/relationships/chart" Target="../charts/chart37.xml"/><Relationship Id="rId4" Type="http://schemas.openxmlformats.org/officeDocument/2006/relationships/image" Target="../media/image6.png"/><Relationship Id="rId9" Type="http://schemas.openxmlformats.org/officeDocument/2006/relationships/chart" Target="../charts/chart36.xml"/></Relationships>
</file>

<file path=xl/drawings/_rels/drawing8.xml.rels><?xml version="1.0" encoding="UTF-8" standalone="yes"?>
<Relationships xmlns="http://schemas.openxmlformats.org/package/2006/relationships"><Relationship Id="rId8" Type="http://schemas.openxmlformats.org/officeDocument/2006/relationships/chart" Target="../charts/chart40.xml"/><Relationship Id="rId3" Type="http://schemas.openxmlformats.org/officeDocument/2006/relationships/hyperlink" Target="#'Cutomer Dashoard'!A1"/><Relationship Id="rId7" Type="http://schemas.openxmlformats.org/officeDocument/2006/relationships/chart" Target="../charts/chart39.xml"/><Relationship Id="rId2" Type="http://schemas.openxmlformats.org/officeDocument/2006/relationships/image" Target="../media/image5.png"/><Relationship Id="rId1" Type="http://schemas.openxmlformats.org/officeDocument/2006/relationships/hyperlink" Target="#'Trips Dashboard '!A1"/><Relationship Id="rId6" Type="http://schemas.openxmlformats.org/officeDocument/2006/relationships/image" Target="../media/image7.png"/><Relationship Id="rId11" Type="http://schemas.openxmlformats.org/officeDocument/2006/relationships/chart" Target="../charts/chart43.xml"/><Relationship Id="rId5" Type="http://schemas.openxmlformats.org/officeDocument/2006/relationships/hyperlink" Target="#'Driver Dashboard'!A1"/><Relationship Id="rId10" Type="http://schemas.openxmlformats.org/officeDocument/2006/relationships/chart" Target="../charts/chart42.xml"/><Relationship Id="rId4" Type="http://schemas.openxmlformats.org/officeDocument/2006/relationships/image" Target="../media/image6.png"/><Relationship Id="rId9" Type="http://schemas.openxmlformats.org/officeDocument/2006/relationships/chart" Target="../charts/chart41.xml"/></Relationships>
</file>

<file path=xl/drawings/_rels/drawing9.xml.rels><?xml version="1.0" encoding="UTF-8" standalone="yes"?>
<Relationships xmlns="http://schemas.openxmlformats.org/package/2006/relationships"><Relationship Id="rId3" Type="http://schemas.openxmlformats.org/officeDocument/2006/relationships/chart" Target="../charts/chart46.xml"/><Relationship Id="rId2" Type="http://schemas.openxmlformats.org/officeDocument/2006/relationships/chart" Target="../charts/chart45.xml"/><Relationship Id="rId1" Type="http://schemas.openxmlformats.org/officeDocument/2006/relationships/chart" Target="../charts/chart44.xml"/></Relationships>
</file>

<file path=xl/drawings/drawing1.xml><?xml version="1.0" encoding="utf-8"?>
<xdr:wsDr xmlns:xdr="http://schemas.openxmlformats.org/drawingml/2006/spreadsheetDrawing" xmlns:a="http://schemas.openxmlformats.org/drawingml/2006/main">
  <xdr:twoCellAnchor>
    <xdr:from>
      <xdr:col>6</xdr:col>
      <xdr:colOff>457200</xdr:colOff>
      <xdr:row>1</xdr:row>
      <xdr:rowOff>180976</xdr:rowOff>
    </xdr:from>
    <xdr:to>
      <xdr:col>10</xdr:col>
      <xdr:colOff>285750</xdr:colOff>
      <xdr:row>16</xdr:row>
      <xdr:rowOff>123826</xdr:rowOff>
    </xdr:to>
    <xdr:graphicFrame macro="">
      <xdr:nvGraphicFramePr>
        <xdr:cNvPr id="9" name="Chart 8">
          <a:extLst>
            <a:ext uri="{FF2B5EF4-FFF2-40B4-BE49-F238E27FC236}">
              <a16:creationId xmlns:a16="http://schemas.microsoft.com/office/drawing/2014/main" id="{B290F806-1997-3287-637E-90A0B4AD23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0</xdr:colOff>
      <xdr:row>7</xdr:row>
      <xdr:rowOff>0</xdr:rowOff>
    </xdr:from>
    <xdr:to>
      <xdr:col>16</xdr:col>
      <xdr:colOff>441325</xdr:colOff>
      <xdr:row>13</xdr:row>
      <xdr:rowOff>9525</xdr:rowOff>
    </xdr:to>
    <mc:AlternateContent xmlns:mc="http://schemas.openxmlformats.org/markup-compatibility/2006" xmlns:a14="http://schemas.microsoft.com/office/drawing/2010/main">
      <mc:Choice Requires="a14">
        <xdr:graphicFrame macro="">
          <xdr:nvGraphicFramePr>
            <xdr:cNvPr id="2" name="payment_method 1">
              <a:extLst>
                <a:ext uri="{FF2B5EF4-FFF2-40B4-BE49-F238E27FC236}">
                  <a16:creationId xmlns:a16="http://schemas.microsoft.com/office/drawing/2014/main" id="{A122A98E-5E8E-AEF3-663C-121E0159FF96}"/>
                </a:ext>
              </a:extLst>
            </xdr:cNvPr>
            <xdr:cNvGraphicFramePr/>
          </xdr:nvGraphicFramePr>
          <xdr:xfrm>
            <a:off x="0" y="0"/>
            <a:ext cx="0" cy="0"/>
          </xdr:xfrm>
          <a:graphic>
            <a:graphicData uri="http://schemas.microsoft.com/office/drawing/2010/slicer">
              <sle:slicer xmlns:sle="http://schemas.microsoft.com/office/drawing/2010/slicer" name="payment_method 1"/>
            </a:graphicData>
          </a:graphic>
        </xdr:graphicFrame>
      </mc:Choice>
      <mc:Fallback xmlns="">
        <xdr:sp macro="" textlink="">
          <xdr:nvSpPr>
            <xdr:cNvPr id="0" name=""/>
            <xdr:cNvSpPr>
              <a:spLocks noTextEdit="1"/>
            </xdr:cNvSpPr>
          </xdr:nvSpPr>
          <xdr:spPr>
            <a:xfrm>
              <a:off x="15773400" y="1333500"/>
              <a:ext cx="1825625" cy="1152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1000125</xdr:colOff>
      <xdr:row>34</xdr:row>
      <xdr:rowOff>133351</xdr:rowOff>
    </xdr:from>
    <xdr:to>
      <xdr:col>6</xdr:col>
      <xdr:colOff>679450</xdr:colOff>
      <xdr:row>42</xdr:row>
      <xdr:rowOff>133351</xdr:rowOff>
    </xdr:to>
    <mc:AlternateContent xmlns:mc="http://schemas.openxmlformats.org/markup-compatibility/2006" xmlns:a14="http://schemas.microsoft.com/office/drawing/2010/main">
      <mc:Choice Requires="a14">
        <xdr:graphicFrame macro="">
          <xdr:nvGraphicFramePr>
            <xdr:cNvPr id="6" name="Quarter 1">
              <a:extLst>
                <a:ext uri="{FF2B5EF4-FFF2-40B4-BE49-F238E27FC236}">
                  <a16:creationId xmlns:a16="http://schemas.microsoft.com/office/drawing/2014/main" id="{760336C7-D2F2-8F48-9754-7FAC22BCA11E}"/>
                </a:ext>
              </a:extLst>
            </xdr:cNvPr>
            <xdr:cNvGraphicFramePr/>
          </xdr:nvGraphicFramePr>
          <xdr:xfrm>
            <a:off x="0" y="0"/>
            <a:ext cx="0" cy="0"/>
          </xdr:xfrm>
          <a:graphic>
            <a:graphicData uri="http://schemas.microsoft.com/office/drawing/2010/slicer">
              <sle:slicer xmlns:sle="http://schemas.microsoft.com/office/drawing/2010/slicer" name="Quarter 1"/>
            </a:graphicData>
          </a:graphic>
        </xdr:graphicFrame>
      </mc:Choice>
      <mc:Fallback xmlns="">
        <xdr:sp macro="" textlink="">
          <xdr:nvSpPr>
            <xdr:cNvPr id="0" name=""/>
            <xdr:cNvSpPr>
              <a:spLocks noTextEdit="1"/>
            </xdr:cNvSpPr>
          </xdr:nvSpPr>
          <xdr:spPr>
            <a:xfrm>
              <a:off x="4124325" y="6610351"/>
              <a:ext cx="182880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685800</xdr:colOff>
      <xdr:row>18</xdr:row>
      <xdr:rowOff>4762</xdr:rowOff>
    </xdr:from>
    <xdr:to>
      <xdr:col>9</xdr:col>
      <xdr:colOff>1285875</xdr:colOff>
      <xdr:row>32</xdr:row>
      <xdr:rowOff>80962</xdr:rowOff>
    </xdr:to>
    <xdr:graphicFrame macro="">
      <xdr:nvGraphicFramePr>
        <xdr:cNvPr id="4" name="Chart 3">
          <a:extLst>
            <a:ext uri="{FF2B5EF4-FFF2-40B4-BE49-F238E27FC236}">
              <a16:creationId xmlns:a16="http://schemas.microsoft.com/office/drawing/2014/main" id="{D214D161-A6D8-A9A5-0032-C705380658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523875</xdr:colOff>
      <xdr:row>2</xdr:row>
      <xdr:rowOff>109537</xdr:rowOff>
    </xdr:from>
    <xdr:to>
      <xdr:col>14</xdr:col>
      <xdr:colOff>371475</xdr:colOff>
      <xdr:row>16</xdr:row>
      <xdr:rowOff>185737</xdr:rowOff>
    </xdr:to>
    <xdr:graphicFrame macro="">
      <xdr:nvGraphicFramePr>
        <xdr:cNvPr id="5" name="Chart 4">
          <a:extLst>
            <a:ext uri="{FF2B5EF4-FFF2-40B4-BE49-F238E27FC236}">
              <a16:creationId xmlns:a16="http://schemas.microsoft.com/office/drawing/2014/main" id="{AA5A8C82-3F4B-C6AB-AB63-BACB9EF23B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876299</xdr:colOff>
      <xdr:row>34</xdr:row>
      <xdr:rowOff>14286</xdr:rowOff>
    </xdr:from>
    <xdr:to>
      <xdr:col>13</xdr:col>
      <xdr:colOff>504824</xdr:colOff>
      <xdr:row>54</xdr:row>
      <xdr:rowOff>95249</xdr:rowOff>
    </xdr:to>
    <xdr:graphicFrame macro="">
      <xdr:nvGraphicFramePr>
        <xdr:cNvPr id="8" name="Chart 7">
          <a:extLst>
            <a:ext uri="{FF2B5EF4-FFF2-40B4-BE49-F238E27FC236}">
              <a16:creationId xmlns:a16="http://schemas.microsoft.com/office/drawing/2014/main" id="{B5B936B2-8E4A-EF4D-E931-340997E4FC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806449</xdr:colOff>
      <xdr:row>57</xdr:row>
      <xdr:rowOff>0</xdr:rowOff>
    </xdr:from>
    <xdr:to>
      <xdr:col>15</xdr:col>
      <xdr:colOff>603249</xdr:colOff>
      <xdr:row>71</xdr:row>
      <xdr:rowOff>76200</xdr:rowOff>
    </xdr:to>
    <xdr:graphicFrame macro="">
      <xdr:nvGraphicFramePr>
        <xdr:cNvPr id="7" name="Chart 6">
          <a:extLst>
            <a:ext uri="{FF2B5EF4-FFF2-40B4-BE49-F238E27FC236}">
              <a16:creationId xmlns:a16="http://schemas.microsoft.com/office/drawing/2014/main" id="{05A535C0-58AD-9F0C-5746-A7E27B5B4B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4</xdr:col>
      <xdr:colOff>996950</xdr:colOff>
      <xdr:row>44</xdr:row>
      <xdr:rowOff>1</xdr:rowOff>
    </xdr:from>
    <xdr:to>
      <xdr:col>6</xdr:col>
      <xdr:colOff>679450</xdr:colOff>
      <xdr:row>49</xdr:row>
      <xdr:rowOff>1</xdr:rowOff>
    </xdr:to>
    <mc:AlternateContent xmlns:mc="http://schemas.openxmlformats.org/markup-compatibility/2006" xmlns:a14="http://schemas.microsoft.com/office/drawing/2010/main">
      <mc:Choice Requires="a14">
        <xdr:graphicFrame macro="">
          <xdr:nvGraphicFramePr>
            <xdr:cNvPr id="10" name="Year 7">
              <a:extLst>
                <a:ext uri="{FF2B5EF4-FFF2-40B4-BE49-F238E27FC236}">
                  <a16:creationId xmlns:a16="http://schemas.microsoft.com/office/drawing/2014/main" id="{22A0E9E7-BF33-593D-7E90-3C728D9C4BDA}"/>
                </a:ext>
              </a:extLst>
            </xdr:cNvPr>
            <xdr:cNvGraphicFramePr/>
          </xdr:nvGraphicFramePr>
          <xdr:xfrm>
            <a:off x="0" y="0"/>
            <a:ext cx="0" cy="0"/>
          </xdr:xfrm>
          <a:graphic>
            <a:graphicData uri="http://schemas.microsoft.com/office/drawing/2010/slicer">
              <sle:slicer xmlns:sle="http://schemas.microsoft.com/office/drawing/2010/slicer" name="Year 7"/>
            </a:graphicData>
          </a:graphic>
        </xdr:graphicFrame>
      </mc:Choice>
      <mc:Fallback xmlns="">
        <xdr:sp macro="" textlink="">
          <xdr:nvSpPr>
            <xdr:cNvPr id="0" name=""/>
            <xdr:cNvSpPr>
              <a:spLocks noTextEdit="1"/>
            </xdr:cNvSpPr>
          </xdr:nvSpPr>
          <xdr:spPr>
            <a:xfrm>
              <a:off x="4476750" y="8382001"/>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387349</xdr:colOff>
      <xdr:row>56</xdr:row>
      <xdr:rowOff>165100</xdr:rowOff>
    </xdr:from>
    <xdr:to>
      <xdr:col>11</xdr:col>
      <xdr:colOff>69849</xdr:colOff>
      <xdr:row>61</xdr:row>
      <xdr:rowOff>88900</xdr:rowOff>
    </xdr:to>
    <mc:AlternateContent xmlns:mc="http://schemas.openxmlformats.org/markup-compatibility/2006" xmlns:a14="http://schemas.microsoft.com/office/drawing/2010/main">
      <mc:Choice Requires="a14">
        <xdr:graphicFrame macro="">
          <xdr:nvGraphicFramePr>
            <xdr:cNvPr id="11" name="Day Type">
              <a:extLst>
                <a:ext uri="{FF2B5EF4-FFF2-40B4-BE49-F238E27FC236}">
                  <a16:creationId xmlns:a16="http://schemas.microsoft.com/office/drawing/2014/main" id="{7CE8B302-F182-5A5A-B0E7-ACC70AB3413B}"/>
                </a:ext>
              </a:extLst>
            </xdr:cNvPr>
            <xdr:cNvGraphicFramePr/>
          </xdr:nvGraphicFramePr>
          <xdr:xfrm>
            <a:off x="0" y="0"/>
            <a:ext cx="0" cy="0"/>
          </xdr:xfrm>
          <a:graphic>
            <a:graphicData uri="http://schemas.microsoft.com/office/drawing/2010/slicer">
              <sle:slicer xmlns:sle="http://schemas.microsoft.com/office/drawing/2010/slicer" name="Day Type"/>
            </a:graphicData>
          </a:graphic>
        </xdr:graphicFrame>
      </mc:Choice>
      <mc:Fallback xmlns="">
        <xdr:sp macro="" textlink="">
          <xdr:nvSpPr>
            <xdr:cNvPr id="0" name=""/>
            <xdr:cNvSpPr>
              <a:spLocks noTextEdit="1"/>
            </xdr:cNvSpPr>
          </xdr:nvSpPr>
          <xdr:spPr>
            <a:xfrm>
              <a:off x="9239249" y="10833100"/>
              <a:ext cx="182880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8</xdr:col>
      <xdr:colOff>495300</xdr:colOff>
      <xdr:row>32</xdr:row>
      <xdr:rowOff>23812</xdr:rowOff>
    </xdr:from>
    <xdr:to>
      <xdr:col>15</xdr:col>
      <xdr:colOff>428625</xdr:colOff>
      <xdr:row>47</xdr:row>
      <xdr:rowOff>76200</xdr:rowOff>
    </xdr:to>
    <xdr:graphicFrame macro="">
      <xdr:nvGraphicFramePr>
        <xdr:cNvPr id="2" name="Chart 1">
          <a:extLst>
            <a:ext uri="{FF2B5EF4-FFF2-40B4-BE49-F238E27FC236}">
              <a16:creationId xmlns:a16="http://schemas.microsoft.com/office/drawing/2014/main" id="{9D55F583-0EB3-DE58-2371-FE9A018FBD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476250</xdr:colOff>
      <xdr:row>13</xdr:row>
      <xdr:rowOff>161925</xdr:rowOff>
    </xdr:from>
    <xdr:to>
      <xdr:col>15</xdr:col>
      <xdr:colOff>906702</xdr:colOff>
      <xdr:row>20</xdr:row>
      <xdr:rowOff>9524</xdr:rowOff>
    </xdr:to>
    <mc:AlternateContent xmlns:mc="http://schemas.openxmlformats.org/markup-compatibility/2006" xmlns:a14="http://schemas.microsoft.com/office/drawing/2010/main">
      <mc:Choice Requires="a14">
        <xdr:graphicFrame macro="">
          <xdr:nvGraphicFramePr>
            <xdr:cNvPr id="3" name="car_model">
              <a:extLst>
                <a:ext uri="{FF2B5EF4-FFF2-40B4-BE49-F238E27FC236}">
                  <a16:creationId xmlns:a16="http://schemas.microsoft.com/office/drawing/2014/main" id="{A9FD9B4E-D5D2-B354-09A0-666C2050C3A2}"/>
                </a:ext>
              </a:extLst>
            </xdr:cNvPr>
            <xdr:cNvGraphicFramePr/>
          </xdr:nvGraphicFramePr>
          <xdr:xfrm>
            <a:off x="0" y="0"/>
            <a:ext cx="0" cy="0"/>
          </xdr:xfrm>
          <a:graphic>
            <a:graphicData uri="http://schemas.microsoft.com/office/drawing/2010/slicer">
              <sle:slicer xmlns:sle="http://schemas.microsoft.com/office/drawing/2010/slicer" name="car_model"/>
            </a:graphicData>
          </a:graphic>
        </xdr:graphicFrame>
      </mc:Choice>
      <mc:Fallback xmlns="">
        <xdr:sp macro="" textlink="">
          <xdr:nvSpPr>
            <xdr:cNvPr id="0" name=""/>
            <xdr:cNvSpPr>
              <a:spLocks noTextEdit="1"/>
            </xdr:cNvSpPr>
          </xdr:nvSpPr>
          <xdr:spPr>
            <a:xfrm>
              <a:off x="14830425" y="2638425"/>
              <a:ext cx="2295525" cy="1181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371475</xdr:colOff>
      <xdr:row>31</xdr:row>
      <xdr:rowOff>119062</xdr:rowOff>
    </xdr:from>
    <xdr:to>
      <xdr:col>21</xdr:col>
      <xdr:colOff>1238250</xdr:colOff>
      <xdr:row>49</xdr:row>
      <xdr:rowOff>133350</xdr:rowOff>
    </xdr:to>
    <xdr:graphicFrame macro="">
      <xdr:nvGraphicFramePr>
        <xdr:cNvPr id="4" name="Chart 3">
          <a:extLst>
            <a:ext uri="{FF2B5EF4-FFF2-40B4-BE49-F238E27FC236}">
              <a16:creationId xmlns:a16="http://schemas.microsoft.com/office/drawing/2014/main" id="{B5C93399-E215-187E-413B-8647CB6D2A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657225</xdr:colOff>
      <xdr:row>4</xdr:row>
      <xdr:rowOff>152400</xdr:rowOff>
    </xdr:from>
    <xdr:to>
      <xdr:col>15</xdr:col>
      <xdr:colOff>627084</xdr:colOff>
      <xdr:row>10</xdr:row>
      <xdr:rowOff>180975</xdr:rowOff>
    </xdr:to>
    <mc:AlternateContent xmlns:mc="http://schemas.openxmlformats.org/markup-compatibility/2006" xmlns:a14="http://schemas.microsoft.com/office/drawing/2010/main">
      <mc:Choice Requires="a14">
        <xdr:graphicFrame macro="">
          <xdr:nvGraphicFramePr>
            <xdr:cNvPr id="5" name="Rating Category">
              <a:extLst>
                <a:ext uri="{FF2B5EF4-FFF2-40B4-BE49-F238E27FC236}">
                  <a16:creationId xmlns:a16="http://schemas.microsoft.com/office/drawing/2014/main" id="{06DD9AB2-0B33-D387-0A9C-B7567DD0F6E7}"/>
                </a:ext>
              </a:extLst>
            </xdr:cNvPr>
            <xdr:cNvGraphicFramePr/>
          </xdr:nvGraphicFramePr>
          <xdr:xfrm>
            <a:off x="0" y="0"/>
            <a:ext cx="0" cy="0"/>
          </xdr:xfrm>
          <a:graphic>
            <a:graphicData uri="http://schemas.microsoft.com/office/drawing/2010/slicer">
              <sle:slicer xmlns:sle="http://schemas.microsoft.com/office/drawing/2010/slicer" name="Rating Category"/>
            </a:graphicData>
          </a:graphic>
        </xdr:graphicFrame>
      </mc:Choice>
      <mc:Fallback xmlns="">
        <xdr:sp macro="" textlink="">
          <xdr:nvSpPr>
            <xdr:cNvPr id="0" name=""/>
            <xdr:cNvSpPr>
              <a:spLocks noTextEdit="1"/>
            </xdr:cNvSpPr>
          </xdr:nvSpPr>
          <xdr:spPr>
            <a:xfrm>
              <a:off x="15011400" y="914400"/>
              <a:ext cx="182880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266700</xdr:colOff>
      <xdr:row>48</xdr:row>
      <xdr:rowOff>119062</xdr:rowOff>
    </xdr:from>
    <xdr:to>
      <xdr:col>15</xdr:col>
      <xdr:colOff>304800</xdr:colOff>
      <xdr:row>64</xdr:row>
      <xdr:rowOff>57150</xdr:rowOff>
    </xdr:to>
    <xdr:graphicFrame macro="">
      <xdr:nvGraphicFramePr>
        <xdr:cNvPr id="6" name="Chart 5">
          <a:extLst>
            <a:ext uri="{FF2B5EF4-FFF2-40B4-BE49-F238E27FC236}">
              <a16:creationId xmlns:a16="http://schemas.microsoft.com/office/drawing/2014/main" id="{6A081CC4-FE79-EB01-60CC-13C54C5356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309561</xdr:colOff>
      <xdr:row>65</xdr:row>
      <xdr:rowOff>14286</xdr:rowOff>
    </xdr:from>
    <xdr:to>
      <xdr:col>14</xdr:col>
      <xdr:colOff>1104900</xdr:colOff>
      <xdr:row>82</xdr:row>
      <xdr:rowOff>190499</xdr:rowOff>
    </xdr:to>
    <xdr:graphicFrame macro="">
      <xdr:nvGraphicFramePr>
        <xdr:cNvPr id="7" name="Chart 6">
          <a:extLst>
            <a:ext uri="{FF2B5EF4-FFF2-40B4-BE49-F238E27FC236}">
              <a16:creationId xmlns:a16="http://schemas.microsoft.com/office/drawing/2014/main" id="{D4F93163-ABB2-55FE-6B8B-460A1F263C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1314448</xdr:colOff>
      <xdr:row>65</xdr:row>
      <xdr:rowOff>109536</xdr:rowOff>
    </xdr:from>
    <xdr:to>
      <xdr:col>21</xdr:col>
      <xdr:colOff>333374</xdr:colOff>
      <xdr:row>82</xdr:row>
      <xdr:rowOff>19049</xdr:rowOff>
    </xdr:to>
    <xdr:graphicFrame macro="">
      <xdr:nvGraphicFramePr>
        <xdr:cNvPr id="8" name="Chart 7">
          <a:extLst>
            <a:ext uri="{FF2B5EF4-FFF2-40B4-BE49-F238E27FC236}">
              <a16:creationId xmlns:a16="http://schemas.microsoft.com/office/drawing/2014/main" id="{F19623FB-EF91-9AA9-52CB-25B4D812DA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381001</xdr:colOff>
      <xdr:row>50</xdr:row>
      <xdr:rowOff>71437</xdr:rowOff>
    </xdr:from>
    <xdr:to>
      <xdr:col>21</xdr:col>
      <xdr:colOff>333375</xdr:colOff>
      <xdr:row>64</xdr:row>
      <xdr:rowOff>180975</xdr:rowOff>
    </xdr:to>
    <xdr:graphicFrame macro="">
      <xdr:nvGraphicFramePr>
        <xdr:cNvPr id="12" name="Chart 11">
          <a:extLst>
            <a:ext uri="{FF2B5EF4-FFF2-40B4-BE49-F238E27FC236}">
              <a16:creationId xmlns:a16="http://schemas.microsoft.com/office/drawing/2014/main" id="{9BF062BF-BB7C-26A6-65A1-12AD35AE62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619122</xdr:colOff>
      <xdr:row>20</xdr:row>
      <xdr:rowOff>9524</xdr:rowOff>
    </xdr:from>
    <xdr:to>
      <xdr:col>21</xdr:col>
      <xdr:colOff>333375</xdr:colOff>
      <xdr:row>35</xdr:row>
      <xdr:rowOff>48081</xdr:rowOff>
    </xdr:to>
    <xdr:graphicFrame macro="">
      <xdr:nvGraphicFramePr>
        <xdr:cNvPr id="9" name="Chart 8">
          <a:extLst>
            <a:ext uri="{FF2B5EF4-FFF2-40B4-BE49-F238E27FC236}">
              <a16:creationId xmlns:a16="http://schemas.microsoft.com/office/drawing/2014/main" id="{6A60A6BC-6757-0DC1-AC86-5EFB8FE353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14</xdr:col>
      <xdr:colOff>619122</xdr:colOff>
      <xdr:row>89</xdr:row>
      <xdr:rowOff>33271</xdr:rowOff>
    </xdr:from>
    <xdr:to>
      <xdr:col>16</xdr:col>
      <xdr:colOff>595114</xdr:colOff>
      <xdr:row>102</xdr:row>
      <xdr:rowOff>13047</xdr:rowOff>
    </xdr:to>
    <mc:AlternateContent xmlns:mc="http://schemas.openxmlformats.org/markup-compatibility/2006" xmlns:a14="http://schemas.microsoft.com/office/drawing/2010/main">
      <mc:Choice Requires="a14">
        <xdr:graphicFrame macro="">
          <xdr:nvGraphicFramePr>
            <xdr:cNvPr id="10" name="Quarter 6">
              <a:extLst>
                <a:ext uri="{FF2B5EF4-FFF2-40B4-BE49-F238E27FC236}">
                  <a16:creationId xmlns:a16="http://schemas.microsoft.com/office/drawing/2014/main" id="{B015C8B1-2C4F-5427-BE0F-B2CD918DE812}"/>
                </a:ext>
              </a:extLst>
            </xdr:cNvPr>
            <xdr:cNvGraphicFramePr/>
          </xdr:nvGraphicFramePr>
          <xdr:xfrm>
            <a:off x="0" y="0"/>
            <a:ext cx="0" cy="0"/>
          </xdr:xfrm>
          <a:graphic>
            <a:graphicData uri="http://schemas.microsoft.com/office/drawing/2010/slicer">
              <sle:slicer xmlns:sle="http://schemas.microsoft.com/office/drawing/2010/slicer" name="Quarter 6"/>
            </a:graphicData>
          </a:graphic>
        </xdr:graphicFrame>
      </mc:Choice>
      <mc:Fallback xmlns="">
        <xdr:sp macro="" textlink="">
          <xdr:nvSpPr>
            <xdr:cNvPr id="0" name=""/>
            <xdr:cNvSpPr>
              <a:spLocks noTextEdit="1"/>
            </xdr:cNvSpPr>
          </xdr:nvSpPr>
          <xdr:spPr>
            <a:xfrm>
              <a:off x="16537615" y="17452278"/>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643130</xdr:colOff>
      <xdr:row>89</xdr:row>
      <xdr:rowOff>20224</xdr:rowOff>
    </xdr:from>
    <xdr:to>
      <xdr:col>14</xdr:col>
      <xdr:colOff>436451</xdr:colOff>
      <xdr:row>102</xdr:row>
      <xdr:rowOff>0</xdr:rowOff>
    </xdr:to>
    <mc:AlternateContent xmlns:mc="http://schemas.openxmlformats.org/markup-compatibility/2006" xmlns:a14="http://schemas.microsoft.com/office/drawing/2010/main">
      <mc:Choice Requires="a14">
        <xdr:graphicFrame macro="">
          <xdr:nvGraphicFramePr>
            <xdr:cNvPr id="11" name="Year 5">
              <a:extLst>
                <a:ext uri="{FF2B5EF4-FFF2-40B4-BE49-F238E27FC236}">
                  <a16:creationId xmlns:a16="http://schemas.microsoft.com/office/drawing/2014/main" id="{0D0285E2-1866-AAE7-6B8F-6AB11F9F718F}"/>
                </a:ext>
              </a:extLst>
            </xdr:cNvPr>
            <xdr:cNvGraphicFramePr/>
          </xdr:nvGraphicFramePr>
          <xdr:xfrm>
            <a:off x="0" y="0"/>
            <a:ext cx="0" cy="0"/>
          </xdr:xfrm>
          <a:graphic>
            <a:graphicData uri="http://schemas.microsoft.com/office/drawing/2010/slicer">
              <sle:slicer xmlns:sle="http://schemas.microsoft.com/office/drawing/2010/slicer" name="Year 5"/>
            </a:graphicData>
          </a:graphic>
        </xdr:graphicFrame>
      </mc:Choice>
      <mc:Fallback xmlns="">
        <xdr:sp macro="" textlink="">
          <xdr:nvSpPr>
            <xdr:cNvPr id="0" name=""/>
            <xdr:cNvSpPr>
              <a:spLocks noTextEdit="1"/>
            </xdr:cNvSpPr>
          </xdr:nvSpPr>
          <xdr:spPr>
            <a:xfrm>
              <a:off x="14526144" y="17439231"/>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386219</xdr:colOff>
      <xdr:row>97</xdr:row>
      <xdr:rowOff>39144</xdr:rowOff>
    </xdr:from>
    <xdr:to>
      <xdr:col>11</xdr:col>
      <xdr:colOff>0</xdr:colOff>
      <xdr:row>111</xdr:row>
      <xdr:rowOff>42275</xdr:rowOff>
    </xdr:to>
    <xdr:graphicFrame macro="">
      <xdr:nvGraphicFramePr>
        <xdr:cNvPr id="13" name="Chart 12">
          <a:extLst>
            <a:ext uri="{FF2B5EF4-FFF2-40B4-BE49-F238E27FC236}">
              <a16:creationId xmlns:a16="http://schemas.microsoft.com/office/drawing/2014/main" id="{225CA526-DCD1-A3CF-BC69-BB1C779030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466725</xdr:colOff>
      <xdr:row>0</xdr:row>
      <xdr:rowOff>42862</xdr:rowOff>
    </xdr:from>
    <xdr:to>
      <xdr:col>15</xdr:col>
      <xdr:colOff>161925</xdr:colOff>
      <xdr:row>14</xdr:row>
      <xdr:rowOff>119062</xdr:rowOff>
    </xdr:to>
    <xdr:graphicFrame macro="">
      <xdr:nvGraphicFramePr>
        <xdr:cNvPr id="2" name="Chart 1">
          <a:extLst>
            <a:ext uri="{FF2B5EF4-FFF2-40B4-BE49-F238E27FC236}">
              <a16:creationId xmlns:a16="http://schemas.microsoft.com/office/drawing/2014/main" id="{AF9E5445-9543-DE22-B7D7-31621FF2C0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200025</xdr:colOff>
      <xdr:row>15</xdr:row>
      <xdr:rowOff>90487</xdr:rowOff>
    </xdr:from>
    <xdr:to>
      <xdr:col>14</xdr:col>
      <xdr:colOff>381000</xdr:colOff>
      <xdr:row>29</xdr:row>
      <xdr:rowOff>166687</xdr:rowOff>
    </xdr:to>
    <xdr:graphicFrame macro="">
      <xdr:nvGraphicFramePr>
        <xdr:cNvPr id="3" name="Chart 2">
          <a:extLst>
            <a:ext uri="{FF2B5EF4-FFF2-40B4-BE49-F238E27FC236}">
              <a16:creationId xmlns:a16="http://schemas.microsoft.com/office/drawing/2014/main" id="{66BB6D8C-B599-EA57-5BF5-0DB1A89C43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285750</xdr:colOff>
      <xdr:row>30</xdr:row>
      <xdr:rowOff>138112</xdr:rowOff>
    </xdr:from>
    <xdr:to>
      <xdr:col>15</xdr:col>
      <xdr:colOff>76200</xdr:colOff>
      <xdr:row>40</xdr:row>
      <xdr:rowOff>95250</xdr:rowOff>
    </xdr:to>
    <xdr:graphicFrame macro="">
      <xdr:nvGraphicFramePr>
        <xdr:cNvPr id="4" name="Chart 3">
          <a:extLst>
            <a:ext uri="{FF2B5EF4-FFF2-40B4-BE49-F238E27FC236}">
              <a16:creationId xmlns:a16="http://schemas.microsoft.com/office/drawing/2014/main" id="{6783200A-FE6B-B3F6-7C7E-4EB5AF6CD3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485776</xdr:colOff>
      <xdr:row>10</xdr:row>
      <xdr:rowOff>66676</xdr:rowOff>
    </xdr:from>
    <xdr:to>
      <xdr:col>6</xdr:col>
      <xdr:colOff>600076</xdr:colOff>
      <xdr:row>15</xdr:row>
      <xdr:rowOff>104776</xdr:rowOff>
    </xdr:to>
    <mc:AlternateContent xmlns:mc="http://schemas.openxmlformats.org/markup-compatibility/2006" xmlns:a14="http://schemas.microsoft.com/office/drawing/2010/main">
      <mc:Choice Requires="a14">
        <xdr:graphicFrame macro="">
          <xdr:nvGraphicFramePr>
            <xdr:cNvPr id="5" name="gender">
              <a:extLst>
                <a:ext uri="{FF2B5EF4-FFF2-40B4-BE49-F238E27FC236}">
                  <a16:creationId xmlns:a16="http://schemas.microsoft.com/office/drawing/2014/main" id="{73AFF136-2998-4BBA-FA61-048A71A1209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5143501" y="1971676"/>
              <a:ext cx="1200149"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552450</xdr:colOff>
      <xdr:row>1</xdr:row>
      <xdr:rowOff>76201</xdr:rowOff>
    </xdr:from>
    <xdr:to>
      <xdr:col>7</xdr:col>
      <xdr:colOff>209550</xdr:colOff>
      <xdr:row>8</xdr:row>
      <xdr:rowOff>171451</xdr:rowOff>
    </xdr:to>
    <mc:AlternateContent xmlns:mc="http://schemas.openxmlformats.org/markup-compatibility/2006" xmlns:a14="http://schemas.microsoft.com/office/drawing/2010/main">
      <mc:Choice Requires="a14">
        <xdr:graphicFrame macro="">
          <xdr:nvGraphicFramePr>
            <xdr:cNvPr id="6" name="Age category">
              <a:extLst>
                <a:ext uri="{FF2B5EF4-FFF2-40B4-BE49-F238E27FC236}">
                  <a16:creationId xmlns:a16="http://schemas.microsoft.com/office/drawing/2014/main" id="{CA65C9C0-FA57-0C00-B101-01D5527BEBD8}"/>
                </a:ext>
              </a:extLst>
            </xdr:cNvPr>
            <xdr:cNvGraphicFramePr/>
          </xdr:nvGraphicFramePr>
          <xdr:xfrm>
            <a:off x="0" y="0"/>
            <a:ext cx="0" cy="0"/>
          </xdr:xfrm>
          <a:graphic>
            <a:graphicData uri="http://schemas.microsoft.com/office/drawing/2010/slicer">
              <sle:slicer xmlns:sle="http://schemas.microsoft.com/office/drawing/2010/slicer" name="Age category"/>
            </a:graphicData>
          </a:graphic>
        </xdr:graphicFrame>
      </mc:Choice>
      <mc:Fallback xmlns="">
        <xdr:sp macro="" textlink="">
          <xdr:nvSpPr>
            <xdr:cNvPr id="0" name=""/>
            <xdr:cNvSpPr>
              <a:spLocks noTextEdit="1"/>
            </xdr:cNvSpPr>
          </xdr:nvSpPr>
          <xdr:spPr>
            <a:xfrm>
              <a:off x="6429375" y="266701"/>
              <a:ext cx="1828800" cy="1428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971549</xdr:colOff>
      <xdr:row>41</xdr:row>
      <xdr:rowOff>100011</xdr:rowOff>
    </xdr:from>
    <xdr:to>
      <xdr:col>15</xdr:col>
      <xdr:colOff>314325</xdr:colOff>
      <xdr:row>57</xdr:row>
      <xdr:rowOff>9524</xdr:rowOff>
    </xdr:to>
    <xdr:graphicFrame macro="">
      <xdr:nvGraphicFramePr>
        <xdr:cNvPr id="7" name="Chart 6">
          <a:extLst>
            <a:ext uri="{FF2B5EF4-FFF2-40B4-BE49-F238E27FC236}">
              <a16:creationId xmlns:a16="http://schemas.microsoft.com/office/drawing/2014/main" id="{7A6BE849-5AD0-4B21-4429-E591C13F8B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5</xdr:col>
      <xdr:colOff>428625</xdr:colOff>
      <xdr:row>63</xdr:row>
      <xdr:rowOff>19050</xdr:rowOff>
    </xdr:from>
    <xdr:to>
      <xdr:col>7</xdr:col>
      <xdr:colOff>85725</xdr:colOff>
      <xdr:row>69</xdr:row>
      <xdr:rowOff>9525</xdr:rowOff>
    </xdr:to>
    <mc:AlternateContent xmlns:mc="http://schemas.openxmlformats.org/markup-compatibility/2006" xmlns:a14="http://schemas.microsoft.com/office/drawing/2010/main">
      <mc:Choice Requires="a14">
        <xdr:graphicFrame macro="">
          <xdr:nvGraphicFramePr>
            <xdr:cNvPr id="8" name="payment_method">
              <a:extLst>
                <a:ext uri="{FF2B5EF4-FFF2-40B4-BE49-F238E27FC236}">
                  <a16:creationId xmlns:a16="http://schemas.microsoft.com/office/drawing/2014/main" id="{5FF25333-C3EB-4B72-8A43-BBBFB515B499}"/>
                </a:ext>
              </a:extLst>
            </xdr:cNvPr>
            <xdr:cNvGraphicFramePr/>
          </xdr:nvGraphicFramePr>
          <xdr:xfrm>
            <a:off x="0" y="0"/>
            <a:ext cx="0" cy="0"/>
          </xdr:xfrm>
          <a:graphic>
            <a:graphicData uri="http://schemas.microsoft.com/office/drawing/2010/slicer">
              <sle:slicer xmlns:sle="http://schemas.microsoft.com/office/drawing/2010/slicer" name="payment_method"/>
            </a:graphicData>
          </a:graphic>
        </xdr:graphicFrame>
      </mc:Choice>
      <mc:Fallback xmlns="">
        <xdr:sp macro="" textlink="">
          <xdr:nvSpPr>
            <xdr:cNvPr id="0" name=""/>
            <xdr:cNvSpPr>
              <a:spLocks noTextEdit="1"/>
            </xdr:cNvSpPr>
          </xdr:nvSpPr>
          <xdr:spPr>
            <a:xfrm>
              <a:off x="4314825" y="12011025"/>
              <a:ext cx="1828800" cy="1133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114300</xdr:colOff>
      <xdr:row>59</xdr:row>
      <xdr:rowOff>23811</xdr:rowOff>
    </xdr:from>
    <xdr:to>
      <xdr:col>15</xdr:col>
      <xdr:colOff>419100</xdr:colOff>
      <xdr:row>75</xdr:row>
      <xdr:rowOff>152399</xdr:rowOff>
    </xdr:to>
    <xdr:graphicFrame macro="">
      <xdr:nvGraphicFramePr>
        <xdr:cNvPr id="9" name="Chart 8">
          <a:extLst>
            <a:ext uri="{FF2B5EF4-FFF2-40B4-BE49-F238E27FC236}">
              <a16:creationId xmlns:a16="http://schemas.microsoft.com/office/drawing/2014/main" id="{F63040C2-58A9-A430-F2E4-EBED01B87F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514350</xdr:colOff>
      <xdr:row>79</xdr:row>
      <xdr:rowOff>23811</xdr:rowOff>
    </xdr:from>
    <xdr:to>
      <xdr:col>16</xdr:col>
      <xdr:colOff>561976</xdr:colOff>
      <xdr:row>95</xdr:row>
      <xdr:rowOff>85724</xdr:rowOff>
    </xdr:to>
    <xdr:graphicFrame macro="">
      <xdr:nvGraphicFramePr>
        <xdr:cNvPr id="10" name="Chart 9">
          <a:extLst>
            <a:ext uri="{FF2B5EF4-FFF2-40B4-BE49-F238E27FC236}">
              <a16:creationId xmlns:a16="http://schemas.microsoft.com/office/drawing/2014/main" id="{BA4FDB11-B0F7-BC20-6597-B36F07E4D2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457200</xdr:colOff>
      <xdr:row>97</xdr:row>
      <xdr:rowOff>14287</xdr:rowOff>
    </xdr:from>
    <xdr:to>
      <xdr:col>16</xdr:col>
      <xdr:colOff>38100</xdr:colOff>
      <xdr:row>111</xdr:row>
      <xdr:rowOff>90487</xdr:rowOff>
    </xdr:to>
    <xdr:graphicFrame macro="">
      <xdr:nvGraphicFramePr>
        <xdr:cNvPr id="11" name="Chart 10">
          <a:extLst>
            <a:ext uri="{FF2B5EF4-FFF2-40B4-BE49-F238E27FC236}">
              <a16:creationId xmlns:a16="http://schemas.microsoft.com/office/drawing/2014/main" id="{0C6BDEFA-D4D8-3CDC-CCE1-5104423629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5</xdr:col>
      <xdr:colOff>295275</xdr:colOff>
      <xdr:row>99</xdr:row>
      <xdr:rowOff>180975</xdr:rowOff>
    </xdr:from>
    <xdr:to>
      <xdr:col>6</xdr:col>
      <xdr:colOff>1038226</xdr:colOff>
      <xdr:row>106</xdr:row>
      <xdr:rowOff>95250</xdr:rowOff>
    </xdr:to>
    <mc:AlternateContent xmlns:mc="http://schemas.openxmlformats.org/markup-compatibility/2006" xmlns:a14="http://schemas.microsoft.com/office/drawing/2010/main">
      <mc:Choice Requires="a14">
        <xdr:graphicFrame macro="">
          <xdr:nvGraphicFramePr>
            <xdr:cNvPr id="12" name="Year">
              <a:extLst>
                <a:ext uri="{FF2B5EF4-FFF2-40B4-BE49-F238E27FC236}">
                  <a16:creationId xmlns:a16="http://schemas.microsoft.com/office/drawing/2014/main" id="{F215F154-0DBE-1DF1-6D2D-497403ABB0A5}"/>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4981575" y="19030950"/>
              <a:ext cx="1828800"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238125</xdr:colOff>
      <xdr:row>107</xdr:row>
      <xdr:rowOff>57150</xdr:rowOff>
    </xdr:from>
    <xdr:to>
      <xdr:col>6</xdr:col>
      <xdr:colOff>981076</xdr:colOff>
      <xdr:row>111</xdr:row>
      <xdr:rowOff>161925</xdr:rowOff>
    </xdr:to>
    <mc:AlternateContent xmlns:mc="http://schemas.openxmlformats.org/markup-compatibility/2006" xmlns:a14="http://schemas.microsoft.com/office/drawing/2010/main">
      <mc:Choice Requires="a14">
        <xdr:graphicFrame macro="">
          <xdr:nvGraphicFramePr>
            <xdr:cNvPr id="13" name="Quarter">
              <a:extLst>
                <a:ext uri="{FF2B5EF4-FFF2-40B4-BE49-F238E27FC236}">
                  <a16:creationId xmlns:a16="http://schemas.microsoft.com/office/drawing/2014/main" id="{4ABADCAE-B9C2-75DC-BA46-B8F279DF8724}"/>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4924425" y="20431125"/>
              <a:ext cx="1828800" cy="866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190500</xdr:colOff>
      <xdr:row>114</xdr:row>
      <xdr:rowOff>14287</xdr:rowOff>
    </xdr:from>
    <xdr:to>
      <xdr:col>13</xdr:col>
      <xdr:colOff>19050</xdr:colOff>
      <xdr:row>128</xdr:row>
      <xdr:rowOff>23812</xdr:rowOff>
    </xdr:to>
    <xdr:graphicFrame macro="">
      <xdr:nvGraphicFramePr>
        <xdr:cNvPr id="14" name="Chart 13">
          <a:extLst>
            <a:ext uri="{FF2B5EF4-FFF2-40B4-BE49-F238E27FC236}">
              <a16:creationId xmlns:a16="http://schemas.microsoft.com/office/drawing/2014/main" id="{F6571823-AFCF-0C9F-4562-3BB375A6D4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466725</xdr:colOff>
      <xdr:row>0</xdr:row>
      <xdr:rowOff>42862</xdr:rowOff>
    </xdr:from>
    <xdr:to>
      <xdr:col>15</xdr:col>
      <xdr:colOff>161925</xdr:colOff>
      <xdr:row>1</xdr:row>
      <xdr:rowOff>0</xdr:rowOff>
    </xdr:to>
    <xdr:graphicFrame macro="">
      <xdr:nvGraphicFramePr>
        <xdr:cNvPr id="2" name="Chart 1">
          <a:extLst>
            <a:ext uri="{FF2B5EF4-FFF2-40B4-BE49-F238E27FC236}">
              <a16:creationId xmlns:a16="http://schemas.microsoft.com/office/drawing/2014/main" id="{AF9E5445-9543-DE22-B7D7-31621FF2C0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605519</xdr:colOff>
      <xdr:row>3</xdr:row>
      <xdr:rowOff>173783</xdr:rowOff>
    </xdr:from>
    <xdr:to>
      <xdr:col>18</xdr:col>
      <xdr:colOff>16524</xdr:colOff>
      <xdr:row>20</xdr:row>
      <xdr:rowOff>184668</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537481</xdr:colOff>
      <xdr:row>20</xdr:row>
      <xdr:rowOff>183501</xdr:rowOff>
    </xdr:from>
    <xdr:to>
      <xdr:col>18</xdr:col>
      <xdr:colOff>210909</xdr:colOff>
      <xdr:row>36</xdr:row>
      <xdr:rowOff>58316</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1310538</xdr:colOff>
      <xdr:row>24</xdr:row>
      <xdr:rowOff>19362</xdr:rowOff>
    </xdr:from>
    <xdr:to>
      <xdr:col>8</xdr:col>
      <xdr:colOff>373271</xdr:colOff>
      <xdr:row>43</xdr:row>
      <xdr:rowOff>162285</xdr:rowOff>
    </xdr:to>
    <mc:AlternateContent xmlns:mc="http://schemas.openxmlformats.org/markup-compatibility/2006">
      <mc:Choice xmlns:a14="http://schemas.microsoft.com/office/drawing/2010/main" Requires="a14">
        <xdr:graphicFrame macro="">
          <xdr:nvGraphicFramePr>
            <xdr:cNvPr id="19" name="station"/>
            <xdr:cNvGraphicFramePr/>
          </xdr:nvGraphicFramePr>
          <xdr:xfrm>
            <a:off x="0" y="0"/>
            <a:ext cx="0" cy="0"/>
          </xdr:xfrm>
          <a:graphic>
            <a:graphicData uri="http://schemas.microsoft.com/office/drawing/2010/slicer">
              <sle:slicer xmlns:sle="http://schemas.microsoft.com/office/drawing/2010/slicer" name="station"/>
            </a:graphicData>
          </a:graphic>
        </xdr:graphicFrame>
      </mc:Choice>
      <mc:Fallback>
        <xdr:sp macro="" textlink="">
          <xdr:nvSpPr>
            <xdr:cNvPr id="0" name=""/>
            <xdr:cNvSpPr>
              <a:spLocks noTextEdit="1"/>
            </xdr:cNvSpPr>
          </xdr:nvSpPr>
          <xdr:spPr>
            <a:xfrm>
              <a:off x="5272938" y="4591362"/>
              <a:ext cx="2625083" cy="37624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281280</xdr:colOff>
      <xdr:row>2</xdr:row>
      <xdr:rowOff>57148</xdr:rowOff>
    </xdr:from>
    <xdr:to>
      <xdr:col>9</xdr:col>
      <xdr:colOff>166203</xdr:colOff>
      <xdr:row>7</xdr:row>
      <xdr:rowOff>68035</xdr:rowOff>
    </xdr:to>
    <mc:AlternateContent xmlns:mc="http://schemas.openxmlformats.org/markup-compatibility/2006" xmlns:a14="http://schemas.microsoft.com/office/drawing/2010/main">
      <mc:Choice Requires="a14">
        <xdr:graphicFrame macro="">
          <xdr:nvGraphicFramePr>
            <xdr:cNvPr id="20" name="Day type 2"/>
            <xdr:cNvGraphicFramePr/>
          </xdr:nvGraphicFramePr>
          <xdr:xfrm>
            <a:off x="0" y="0"/>
            <a:ext cx="0" cy="0"/>
          </xdr:xfrm>
          <a:graphic>
            <a:graphicData uri="http://schemas.microsoft.com/office/drawing/2010/slicer">
              <sle:slicer xmlns:sle="http://schemas.microsoft.com/office/drawing/2010/slicer" name="Day type 2"/>
            </a:graphicData>
          </a:graphic>
        </xdr:graphicFrame>
      </mc:Choice>
      <mc:Fallback xmlns="">
        <xdr:sp macro="" textlink="">
          <xdr:nvSpPr>
            <xdr:cNvPr id="0" name=""/>
            <xdr:cNvSpPr>
              <a:spLocks noTextEdit="1"/>
            </xdr:cNvSpPr>
          </xdr:nvSpPr>
          <xdr:spPr>
            <a:xfrm>
              <a:off x="6831964" y="434554"/>
              <a:ext cx="1825866" cy="9544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772109</xdr:colOff>
      <xdr:row>10</xdr:row>
      <xdr:rowOff>18272</xdr:rowOff>
    </xdr:from>
    <xdr:to>
      <xdr:col>8</xdr:col>
      <xdr:colOff>443206</xdr:colOff>
      <xdr:row>23</xdr:row>
      <xdr:rowOff>15357</xdr:rowOff>
    </xdr:to>
    <mc:AlternateContent xmlns:mc="http://schemas.openxmlformats.org/markup-compatibility/2006" xmlns:a14="http://schemas.microsoft.com/office/drawing/2010/main">
      <mc:Choice Requires="a14">
        <xdr:graphicFrame macro="">
          <xdr:nvGraphicFramePr>
            <xdr:cNvPr id="4" name="Day Name"/>
            <xdr:cNvGraphicFramePr/>
          </xdr:nvGraphicFramePr>
          <xdr:xfrm>
            <a:off x="0" y="0"/>
            <a:ext cx="0" cy="0"/>
          </xdr:xfrm>
          <a:graphic>
            <a:graphicData uri="http://schemas.microsoft.com/office/drawing/2010/slicer">
              <sle:slicer xmlns:sle="http://schemas.microsoft.com/office/drawing/2010/slicer" name="Day Name"/>
            </a:graphicData>
          </a:graphic>
        </xdr:graphicFrame>
      </mc:Choice>
      <mc:Fallback xmlns="">
        <xdr:sp macro="" textlink="">
          <xdr:nvSpPr>
            <xdr:cNvPr id="0" name=""/>
            <xdr:cNvSpPr>
              <a:spLocks noTextEdit="1"/>
            </xdr:cNvSpPr>
          </xdr:nvSpPr>
          <xdr:spPr>
            <a:xfrm>
              <a:off x="6244491" y="1905300"/>
              <a:ext cx="1827701" cy="24502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479165</xdr:colOff>
      <xdr:row>47</xdr:row>
      <xdr:rowOff>18272</xdr:rowOff>
    </xdr:from>
    <xdr:to>
      <xdr:col>16</xdr:col>
      <xdr:colOff>554005</xdr:colOff>
      <xdr:row>64</xdr:row>
      <xdr:rowOff>77755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5</xdr:col>
      <xdr:colOff>128492</xdr:colOff>
      <xdr:row>12</xdr:row>
      <xdr:rowOff>144625</xdr:rowOff>
    </xdr:from>
    <xdr:to>
      <xdr:col>6</xdr:col>
      <xdr:colOff>550138</xdr:colOff>
      <xdr:row>25</xdr:row>
      <xdr:rowOff>141709</xdr:rowOff>
    </xdr:to>
    <mc:AlternateContent xmlns:mc="http://schemas.openxmlformats.org/markup-compatibility/2006" xmlns:a14="http://schemas.microsoft.com/office/drawing/2010/main">
      <mc:Choice Requires="a14">
        <xdr:graphicFrame macro="">
          <xdr:nvGraphicFramePr>
            <xdr:cNvPr id="6" name="date (Quarter)"/>
            <xdr:cNvGraphicFramePr/>
          </xdr:nvGraphicFramePr>
          <xdr:xfrm>
            <a:off x="0" y="0"/>
            <a:ext cx="0" cy="0"/>
          </xdr:xfrm>
          <a:graphic>
            <a:graphicData uri="http://schemas.microsoft.com/office/drawing/2010/slicer">
              <sle:slicer xmlns:sle="http://schemas.microsoft.com/office/drawing/2010/slicer" name="date (Quarter)"/>
            </a:graphicData>
          </a:graphic>
        </xdr:graphicFrame>
      </mc:Choice>
      <mc:Fallback xmlns="">
        <xdr:sp macro="" textlink="">
          <xdr:nvSpPr>
            <xdr:cNvPr id="0" name=""/>
            <xdr:cNvSpPr>
              <a:spLocks noTextEdit="1"/>
            </xdr:cNvSpPr>
          </xdr:nvSpPr>
          <xdr:spPr>
            <a:xfrm>
              <a:off x="4154152" y="2409059"/>
              <a:ext cx="1830268" cy="24502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585302</xdr:colOff>
      <xdr:row>7</xdr:row>
      <xdr:rowOff>154344</xdr:rowOff>
    </xdr:from>
    <xdr:to>
      <xdr:col>10</xdr:col>
      <xdr:colOff>752086</xdr:colOff>
      <xdr:row>12</xdr:row>
      <xdr:rowOff>68036</xdr:rowOff>
    </xdr:to>
    <mc:AlternateContent xmlns:mc="http://schemas.openxmlformats.org/markup-compatibility/2006" xmlns:a14="http://schemas.microsoft.com/office/drawing/2010/main">
      <mc:Choice Requires="a14">
        <xdr:graphicFrame macro="">
          <xdr:nvGraphicFramePr>
            <xdr:cNvPr id="7" name="date (Yea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8214288" y="1475264"/>
              <a:ext cx="1829166" cy="8572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755196</xdr:colOff>
      <xdr:row>40</xdr:row>
      <xdr:rowOff>111578</xdr:rowOff>
    </xdr:from>
    <xdr:to>
      <xdr:col>22</xdr:col>
      <xdr:colOff>170089</xdr:colOff>
      <xdr:row>54</xdr:row>
      <xdr:rowOff>187778</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381000</xdr:colOff>
      <xdr:row>14</xdr:row>
      <xdr:rowOff>28576</xdr:rowOff>
    </xdr:from>
    <xdr:to>
      <xdr:col>18</xdr:col>
      <xdr:colOff>466725</xdr:colOff>
      <xdr:row>37</xdr:row>
      <xdr:rowOff>161926</xdr:rowOff>
    </xdr:to>
    <xdr:pic>
      <xdr:nvPicPr>
        <xdr:cNvPr id="3" name="Picture 2">
          <a:extLst>
            <a:ext uri="{FF2B5EF4-FFF2-40B4-BE49-F238E27FC236}">
              <a16:creationId xmlns:a16="http://schemas.microsoft.com/office/drawing/2014/main" id="{D655FB86-7B74-DF1E-405D-9802254352C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38600" y="2695576"/>
          <a:ext cx="7400925" cy="4514850"/>
        </a:xfrm>
        <a:prstGeom prst="roundRect">
          <a:avLst>
            <a:gd name="adj" fmla="val 4167"/>
          </a:avLst>
        </a:prstGeom>
        <a:solidFill>
          <a:srgbClr val="FFFFFF"/>
        </a:solidFill>
        <a:ln w="76200" cap="sq">
          <a:solidFill>
            <a:srgbClr val="292929"/>
          </a:solidFill>
          <a:miter lim="800000"/>
        </a:ln>
        <a:effectLst>
          <a:reflection blurRad="12700" stA="28000" endPos="28000" dist="5000" dir="5400000" sy="-100000" algn="bl" rotWithShape="0"/>
        </a:effectLst>
        <a:scene3d>
          <a:camera prst="orthographicFront"/>
          <a:lightRig rig="threePt" dir="t">
            <a:rot lat="0" lon="0" rev="2700000"/>
          </a:lightRig>
        </a:scene3d>
        <a:sp3d>
          <a:bevelT h="38100"/>
          <a:contourClr>
            <a:srgbClr val="C0C0C0"/>
          </a:contourClr>
        </a:sp3d>
      </xdr:spPr>
    </xdr:pic>
    <xdr:clientData/>
  </xdr:twoCellAnchor>
  <xdr:twoCellAnchor editAs="oneCell">
    <xdr:from>
      <xdr:col>1</xdr:col>
      <xdr:colOff>581025</xdr:colOff>
      <xdr:row>18</xdr:row>
      <xdr:rowOff>95249</xdr:rowOff>
    </xdr:from>
    <xdr:to>
      <xdr:col>4</xdr:col>
      <xdr:colOff>457200</xdr:colOff>
      <xdr:row>26</xdr:row>
      <xdr:rowOff>38100</xdr:rowOff>
    </xdr:to>
    <xdr:pic>
      <xdr:nvPicPr>
        <xdr:cNvPr id="5" name="Picture 4">
          <a:hlinkClick xmlns:r="http://schemas.openxmlformats.org/officeDocument/2006/relationships" r:id="rId2"/>
          <a:extLst>
            <a:ext uri="{FF2B5EF4-FFF2-40B4-BE49-F238E27FC236}">
              <a16:creationId xmlns:a16="http://schemas.microsoft.com/office/drawing/2014/main" id="{815DBA2C-70E1-CE6E-D8A6-E67190E78639}"/>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90625" y="3524249"/>
          <a:ext cx="1704975" cy="1466851"/>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twoCellAnchor editAs="oneCell">
    <xdr:from>
      <xdr:col>19</xdr:col>
      <xdr:colOff>476251</xdr:colOff>
      <xdr:row>18</xdr:row>
      <xdr:rowOff>47627</xdr:rowOff>
    </xdr:from>
    <xdr:to>
      <xdr:col>22</xdr:col>
      <xdr:colOff>357379</xdr:colOff>
      <xdr:row>25</xdr:row>
      <xdr:rowOff>40193</xdr:rowOff>
    </xdr:to>
    <xdr:pic>
      <xdr:nvPicPr>
        <xdr:cNvPr id="7" name="Picture 6">
          <a:hlinkClick xmlns:r="http://schemas.openxmlformats.org/officeDocument/2006/relationships" r:id="rId4"/>
          <a:extLst>
            <a:ext uri="{FF2B5EF4-FFF2-40B4-BE49-F238E27FC236}">
              <a16:creationId xmlns:a16="http://schemas.microsoft.com/office/drawing/2014/main" id="{4DF27DE8-43F8-FC40-1C2C-1A24DCBCF75D}"/>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2058651" y="3476627"/>
          <a:ext cx="1709928" cy="1326066"/>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twoCellAnchor editAs="oneCell">
    <xdr:from>
      <xdr:col>11</xdr:col>
      <xdr:colOff>104778</xdr:colOff>
      <xdr:row>4</xdr:row>
      <xdr:rowOff>152400</xdr:rowOff>
    </xdr:from>
    <xdr:to>
      <xdr:col>15</xdr:col>
      <xdr:colOff>54248</xdr:colOff>
      <xdr:row>12</xdr:row>
      <xdr:rowOff>91440</xdr:rowOff>
    </xdr:to>
    <xdr:pic>
      <xdr:nvPicPr>
        <xdr:cNvPr id="9" name="Picture 8">
          <a:hlinkClick xmlns:r="http://schemas.openxmlformats.org/officeDocument/2006/relationships" r:id="rId6"/>
          <a:extLst>
            <a:ext uri="{FF2B5EF4-FFF2-40B4-BE49-F238E27FC236}">
              <a16:creationId xmlns:a16="http://schemas.microsoft.com/office/drawing/2014/main" id="{3299BBF2-6FA8-614C-72C0-DACA41A379C5}"/>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6810378" y="914400"/>
          <a:ext cx="2387870" cy="1463040"/>
        </a:xfrm>
        <a:prstGeom prst="roundRect">
          <a:avLst>
            <a:gd name="adj" fmla="val 4167"/>
          </a:avLst>
        </a:prstGeom>
        <a:solidFill>
          <a:srgbClr val="FFFFFF"/>
        </a:solidFill>
        <a:ln w="76200" cap="sq">
          <a:solidFill>
            <a:srgbClr val="292929"/>
          </a:solidFill>
          <a:miter lim="800000"/>
        </a:ln>
        <a:effectLst>
          <a:reflection blurRad="12700" stA="28000" endPos="28000" dist="5000" dir="5400000" sy="-100000" algn="bl" rotWithShape="0"/>
        </a:effectLst>
        <a:scene3d>
          <a:camera prst="orthographicFront"/>
          <a:lightRig rig="threePt" dir="t">
            <a:rot lat="0" lon="0" rev="2700000"/>
          </a:lightRig>
        </a:scene3d>
        <a:sp3d>
          <a:bevelT h="38100"/>
          <a:contourClr>
            <a:srgbClr val="C0C0C0"/>
          </a:contourClr>
        </a:sp3d>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15</xdr:row>
      <xdr:rowOff>133349</xdr:rowOff>
    </xdr:from>
    <xdr:to>
      <xdr:col>0</xdr:col>
      <xdr:colOff>533400</xdr:colOff>
      <xdr:row>19</xdr:row>
      <xdr:rowOff>28575</xdr:rowOff>
    </xdr:to>
    <xdr:pic>
      <xdr:nvPicPr>
        <xdr:cNvPr id="3" name="Picture 2">
          <a:hlinkClick xmlns:r="http://schemas.openxmlformats.org/officeDocument/2006/relationships" r:id="rId1"/>
          <a:extLst>
            <a:ext uri="{FF2B5EF4-FFF2-40B4-BE49-F238E27FC236}">
              <a16:creationId xmlns:a16="http://schemas.microsoft.com/office/drawing/2014/main" id="{4CED0031-EFC7-4D58-919D-5052E7022F6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3371849"/>
          <a:ext cx="533400" cy="676276"/>
        </a:xfrm>
        <a:prstGeom prst="rect">
          <a:avLst/>
        </a:prstGeom>
      </xdr:spPr>
    </xdr:pic>
    <xdr:clientData/>
  </xdr:twoCellAnchor>
  <xdr:twoCellAnchor editAs="oneCell">
    <xdr:from>
      <xdr:col>0</xdr:col>
      <xdr:colOff>38101</xdr:colOff>
      <xdr:row>23</xdr:row>
      <xdr:rowOff>2</xdr:rowOff>
    </xdr:from>
    <xdr:to>
      <xdr:col>0</xdr:col>
      <xdr:colOff>571500</xdr:colOff>
      <xdr:row>26</xdr:row>
      <xdr:rowOff>47625</xdr:rowOff>
    </xdr:to>
    <xdr:pic>
      <xdr:nvPicPr>
        <xdr:cNvPr id="4" name="Picture 3">
          <a:hlinkClick xmlns:r="http://schemas.openxmlformats.org/officeDocument/2006/relationships" r:id="rId3"/>
          <a:extLst>
            <a:ext uri="{FF2B5EF4-FFF2-40B4-BE49-F238E27FC236}">
              <a16:creationId xmlns:a16="http://schemas.microsoft.com/office/drawing/2014/main" id="{EB316633-022B-4909-BDF2-93CF99B4ACB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8101" y="4572002"/>
          <a:ext cx="533399" cy="638173"/>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twoCellAnchor editAs="oneCell">
    <xdr:from>
      <xdr:col>0</xdr:col>
      <xdr:colOff>4</xdr:colOff>
      <xdr:row>8</xdr:row>
      <xdr:rowOff>142875</xdr:rowOff>
    </xdr:from>
    <xdr:to>
      <xdr:col>0</xdr:col>
      <xdr:colOff>561976</xdr:colOff>
      <xdr:row>12</xdr:row>
      <xdr:rowOff>47625</xdr:rowOff>
    </xdr:to>
    <xdr:pic>
      <xdr:nvPicPr>
        <xdr:cNvPr id="5" name="Picture 4">
          <a:hlinkClick xmlns:r="http://schemas.openxmlformats.org/officeDocument/2006/relationships" r:id="rId5"/>
          <a:extLst>
            <a:ext uri="{FF2B5EF4-FFF2-40B4-BE49-F238E27FC236}">
              <a16:creationId xmlns:a16="http://schemas.microsoft.com/office/drawing/2014/main" id="{2D75649E-4083-4C5A-8F29-5B620D1E136B}"/>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4" y="2047875"/>
          <a:ext cx="561972" cy="685800"/>
        </a:xfrm>
        <a:prstGeom prst="roundRect">
          <a:avLst>
            <a:gd name="adj" fmla="val 4167"/>
          </a:avLst>
        </a:prstGeom>
        <a:solidFill>
          <a:srgbClr val="FFFFFF"/>
        </a:solidFill>
        <a:ln w="76200" cap="sq">
          <a:solidFill>
            <a:srgbClr val="292929"/>
          </a:solidFill>
          <a:miter lim="800000"/>
        </a:ln>
        <a:effectLst>
          <a:reflection blurRad="12700" stA="28000" endPos="28000" dist="5000" dir="5400000" sy="-100000" algn="bl" rotWithShape="0"/>
        </a:effectLst>
        <a:scene3d>
          <a:camera prst="orthographicFront"/>
          <a:lightRig rig="threePt" dir="t">
            <a:rot lat="0" lon="0" rev="2700000"/>
          </a:lightRig>
        </a:scene3d>
        <a:sp3d>
          <a:bevelT h="38100"/>
          <a:contourClr>
            <a:srgbClr val="C0C0C0"/>
          </a:contourClr>
        </a:sp3d>
      </xdr:spPr>
    </xdr:pic>
    <xdr:clientData/>
  </xdr:twoCellAnchor>
  <xdr:twoCellAnchor>
    <xdr:from>
      <xdr:col>4</xdr:col>
      <xdr:colOff>390525</xdr:colOff>
      <xdr:row>2</xdr:row>
      <xdr:rowOff>9525</xdr:rowOff>
    </xdr:from>
    <xdr:to>
      <xdr:col>9</xdr:col>
      <xdr:colOff>180975</xdr:colOff>
      <xdr:row>3</xdr:row>
      <xdr:rowOff>371475</xdr:rowOff>
    </xdr:to>
    <xdr:sp macro="" textlink="">
      <xdr:nvSpPr>
        <xdr:cNvPr id="6" name="Rectangle: Rounded Corners 5">
          <a:extLst>
            <a:ext uri="{FF2B5EF4-FFF2-40B4-BE49-F238E27FC236}">
              <a16:creationId xmlns:a16="http://schemas.microsoft.com/office/drawing/2014/main" id="{27F4FA46-898E-1641-6316-61EB3CCBCE2B}"/>
            </a:ext>
          </a:extLst>
        </xdr:cNvPr>
        <xdr:cNvSpPr/>
      </xdr:nvSpPr>
      <xdr:spPr>
        <a:xfrm>
          <a:off x="2828925" y="390525"/>
          <a:ext cx="2809875" cy="4857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a:t># of Customers</a:t>
          </a:r>
        </a:p>
      </xdr:txBody>
    </xdr:sp>
    <xdr:clientData/>
  </xdr:twoCellAnchor>
  <xdr:twoCellAnchor>
    <xdr:from>
      <xdr:col>12</xdr:col>
      <xdr:colOff>276225</xdr:colOff>
      <xdr:row>2</xdr:row>
      <xdr:rowOff>9526</xdr:rowOff>
    </xdr:from>
    <xdr:to>
      <xdr:col>18</xdr:col>
      <xdr:colOff>0</xdr:colOff>
      <xdr:row>3</xdr:row>
      <xdr:rowOff>323851</xdr:rowOff>
    </xdr:to>
    <xdr:sp macro="" textlink="">
      <xdr:nvSpPr>
        <xdr:cNvPr id="7" name="Rectangle: Rounded Corners 6">
          <a:extLst>
            <a:ext uri="{FF2B5EF4-FFF2-40B4-BE49-F238E27FC236}">
              <a16:creationId xmlns:a16="http://schemas.microsoft.com/office/drawing/2014/main" id="{06A3AEB5-EF7F-4194-8C6E-A927EE295369}"/>
            </a:ext>
          </a:extLst>
        </xdr:cNvPr>
        <xdr:cNvSpPr/>
      </xdr:nvSpPr>
      <xdr:spPr>
        <a:xfrm>
          <a:off x="7562850" y="390526"/>
          <a:ext cx="3381375" cy="4381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a:solidFill>
                <a:schemeClr val="lt1"/>
              </a:solidFill>
              <a:latin typeface="+mn-lt"/>
              <a:ea typeface="+mn-ea"/>
              <a:cs typeface="+mn-cs"/>
            </a:rPr>
            <a:t>#</a:t>
          </a:r>
          <a:r>
            <a:rPr lang="en-US" sz="1100"/>
            <a:t> </a:t>
          </a:r>
          <a:r>
            <a:rPr lang="en-US" sz="1800">
              <a:solidFill>
                <a:schemeClr val="lt1"/>
              </a:solidFill>
              <a:latin typeface="+mn-lt"/>
              <a:ea typeface="+mn-ea"/>
              <a:cs typeface="+mn-cs"/>
            </a:rPr>
            <a:t>of Trips done by each customer </a:t>
          </a:r>
        </a:p>
      </xdr:txBody>
    </xdr:sp>
    <xdr:clientData/>
  </xdr:twoCellAnchor>
  <xdr:twoCellAnchor>
    <xdr:from>
      <xdr:col>21</xdr:col>
      <xdr:colOff>257174</xdr:colOff>
      <xdr:row>2</xdr:row>
      <xdr:rowOff>38101</xdr:rowOff>
    </xdr:from>
    <xdr:to>
      <xdr:col>26</xdr:col>
      <xdr:colOff>609599</xdr:colOff>
      <xdr:row>3</xdr:row>
      <xdr:rowOff>333376</xdr:rowOff>
    </xdr:to>
    <xdr:sp macro="" textlink="">
      <xdr:nvSpPr>
        <xdr:cNvPr id="9" name="Rectangle: Rounded Corners 8">
          <a:extLst>
            <a:ext uri="{FF2B5EF4-FFF2-40B4-BE49-F238E27FC236}">
              <a16:creationId xmlns:a16="http://schemas.microsoft.com/office/drawing/2014/main" id="{4860CCFF-1F5B-4D62-B56E-4E3E4C531FAA}"/>
            </a:ext>
          </a:extLst>
        </xdr:cNvPr>
        <xdr:cNvSpPr/>
      </xdr:nvSpPr>
      <xdr:spPr>
        <a:xfrm>
          <a:off x="13030199" y="419101"/>
          <a:ext cx="3400425" cy="4191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a:solidFill>
                <a:schemeClr val="lt1"/>
              </a:solidFill>
              <a:latin typeface="+mn-lt"/>
              <a:ea typeface="+mn-ea"/>
              <a:cs typeface="+mn-cs"/>
            </a:rPr>
            <a:t>Type of Payment Method </a:t>
          </a:r>
        </a:p>
      </xdr:txBody>
    </xdr:sp>
    <xdr:clientData/>
  </xdr:twoCellAnchor>
  <xdr:twoCellAnchor editAs="oneCell">
    <xdr:from>
      <xdr:col>26</xdr:col>
      <xdr:colOff>28575</xdr:colOff>
      <xdr:row>13</xdr:row>
      <xdr:rowOff>114301</xdr:rowOff>
    </xdr:from>
    <xdr:to>
      <xdr:col>29</xdr:col>
      <xdr:colOff>47625</xdr:colOff>
      <xdr:row>18</xdr:row>
      <xdr:rowOff>85726</xdr:rowOff>
    </xdr:to>
    <mc:AlternateContent xmlns:mc="http://schemas.openxmlformats.org/markup-compatibility/2006" xmlns:a14="http://schemas.microsoft.com/office/drawing/2010/main">
      <mc:Choice Requires="a14">
        <xdr:graphicFrame macro="">
          <xdr:nvGraphicFramePr>
            <xdr:cNvPr id="14" name="gender 1">
              <a:extLst>
                <a:ext uri="{FF2B5EF4-FFF2-40B4-BE49-F238E27FC236}">
                  <a16:creationId xmlns:a16="http://schemas.microsoft.com/office/drawing/2014/main" id="{757AB818-B043-4BFA-8DF5-C85DA036EC87}"/>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5849600" y="3057526"/>
              <a:ext cx="1847850"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38099</xdr:colOff>
      <xdr:row>6</xdr:row>
      <xdr:rowOff>161925</xdr:rowOff>
    </xdr:from>
    <xdr:to>
      <xdr:col>29</xdr:col>
      <xdr:colOff>48490</xdr:colOff>
      <xdr:row>13</xdr:row>
      <xdr:rowOff>104776</xdr:rowOff>
    </xdr:to>
    <mc:AlternateContent xmlns:mc="http://schemas.openxmlformats.org/markup-compatibility/2006" xmlns:a14="http://schemas.microsoft.com/office/drawing/2010/main">
      <mc:Choice Requires="a14">
        <xdr:graphicFrame macro="">
          <xdr:nvGraphicFramePr>
            <xdr:cNvPr id="15" name="Age category 1">
              <a:extLst>
                <a:ext uri="{FF2B5EF4-FFF2-40B4-BE49-F238E27FC236}">
                  <a16:creationId xmlns:a16="http://schemas.microsoft.com/office/drawing/2014/main" id="{9416BFC0-E1BA-448A-8504-6ECD5A6C7398}"/>
                </a:ext>
              </a:extLst>
            </xdr:cNvPr>
            <xdr:cNvGraphicFramePr/>
          </xdr:nvGraphicFramePr>
          <xdr:xfrm>
            <a:off x="0" y="0"/>
            <a:ext cx="0" cy="0"/>
          </xdr:xfrm>
          <a:graphic>
            <a:graphicData uri="http://schemas.microsoft.com/office/drawing/2010/slicer">
              <sle:slicer xmlns:sle="http://schemas.microsoft.com/office/drawing/2010/slicer" name="Age category 1"/>
            </a:graphicData>
          </a:graphic>
        </xdr:graphicFrame>
      </mc:Choice>
      <mc:Fallback xmlns="">
        <xdr:sp macro="" textlink="">
          <xdr:nvSpPr>
            <xdr:cNvPr id="0" name=""/>
            <xdr:cNvSpPr>
              <a:spLocks noTextEdit="1"/>
            </xdr:cNvSpPr>
          </xdr:nvSpPr>
          <xdr:spPr>
            <a:xfrm>
              <a:off x="15859124" y="1581150"/>
              <a:ext cx="1839191" cy="14668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28575</xdr:colOff>
      <xdr:row>18</xdr:row>
      <xdr:rowOff>85725</xdr:rowOff>
    </xdr:from>
    <xdr:to>
      <xdr:col>29</xdr:col>
      <xdr:colOff>38966</xdr:colOff>
      <xdr:row>25</xdr:row>
      <xdr:rowOff>0</xdr:rowOff>
    </xdr:to>
    <mc:AlternateContent xmlns:mc="http://schemas.openxmlformats.org/markup-compatibility/2006" xmlns:a14="http://schemas.microsoft.com/office/drawing/2010/main">
      <mc:Choice Requires="a14">
        <xdr:graphicFrame macro="">
          <xdr:nvGraphicFramePr>
            <xdr:cNvPr id="16" name="payment_method 2">
              <a:extLst>
                <a:ext uri="{FF2B5EF4-FFF2-40B4-BE49-F238E27FC236}">
                  <a16:creationId xmlns:a16="http://schemas.microsoft.com/office/drawing/2014/main" id="{9A70C5FC-4192-45AC-A32B-9FCB37E2E9FA}"/>
                </a:ext>
              </a:extLst>
            </xdr:cNvPr>
            <xdr:cNvGraphicFramePr/>
          </xdr:nvGraphicFramePr>
          <xdr:xfrm>
            <a:off x="0" y="0"/>
            <a:ext cx="0" cy="0"/>
          </xdr:xfrm>
          <a:graphic>
            <a:graphicData uri="http://schemas.microsoft.com/office/drawing/2010/slicer">
              <sle:slicer xmlns:sle="http://schemas.microsoft.com/office/drawing/2010/slicer" name="payment_method 2"/>
            </a:graphicData>
          </a:graphic>
        </xdr:graphicFrame>
      </mc:Choice>
      <mc:Fallback xmlns="">
        <xdr:sp macro="" textlink="">
          <xdr:nvSpPr>
            <xdr:cNvPr id="0" name=""/>
            <xdr:cNvSpPr>
              <a:spLocks noTextEdit="1"/>
            </xdr:cNvSpPr>
          </xdr:nvSpPr>
          <xdr:spPr>
            <a:xfrm>
              <a:off x="15849600" y="3981450"/>
              <a:ext cx="1839191"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333375</xdr:colOff>
      <xdr:row>20</xdr:row>
      <xdr:rowOff>19050</xdr:rowOff>
    </xdr:from>
    <xdr:to>
      <xdr:col>25</xdr:col>
      <xdr:colOff>552450</xdr:colOff>
      <xdr:row>34</xdr:row>
      <xdr:rowOff>133350</xdr:rowOff>
    </xdr:to>
    <xdr:graphicFrame macro="">
      <xdr:nvGraphicFramePr>
        <xdr:cNvPr id="18" name="Chart 17">
          <a:extLst>
            <a:ext uri="{FF2B5EF4-FFF2-40B4-BE49-F238E27FC236}">
              <a16:creationId xmlns:a16="http://schemas.microsoft.com/office/drawing/2014/main" id="{86D8B3FE-50CC-4C66-AA73-AB2C197E49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123825</xdr:colOff>
      <xdr:row>6</xdr:row>
      <xdr:rowOff>152400</xdr:rowOff>
    </xdr:from>
    <xdr:to>
      <xdr:col>18</xdr:col>
      <xdr:colOff>322118</xdr:colOff>
      <xdr:row>20</xdr:row>
      <xdr:rowOff>19050</xdr:rowOff>
    </xdr:to>
    <xdr:graphicFrame macro="">
      <xdr:nvGraphicFramePr>
        <xdr:cNvPr id="20" name="Chart 19">
          <a:extLst>
            <a:ext uri="{FF2B5EF4-FFF2-40B4-BE49-F238E27FC236}">
              <a16:creationId xmlns:a16="http://schemas.microsoft.com/office/drawing/2014/main" id="{046091B9-BAF1-40E1-80CF-6CC608E159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31</xdr:col>
      <xdr:colOff>311727</xdr:colOff>
      <xdr:row>30</xdr:row>
      <xdr:rowOff>0</xdr:rowOff>
    </xdr:from>
    <xdr:to>
      <xdr:col>37</xdr:col>
      <xdr:colOff>471920</xdr:colOff>
      <xdr:row>44</xdr:row>
      <xdr:rowOff>76200</xdr:rowOff>
    </xdr:to>
    <xdr:graphicFrame macro="">
      <xdr:nvGraphicFramePr>
        <xdr:cNvPr id="21" name="Chart 20">
          <a:extLst>
            <a:ext uri="{FF2B5EF4-FFF2-40B4-BE49-F238E27FC236}">
              <a16:creationId xmlns:a16="http://schemas.microsoft.com/office/drawing/2014/main" id="{4A9324F1-68CE-41CE-919D-79C2559C0B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27</xdr:col>
      <xdr:colOff>57150</xdr:colOff>
      <xdr:row>114</xdr:row>
      <xdr:rowOff>73170</xdr:rowOff>
    </xdr:from>
    <xdr:to>
      <xdr:col>30</xdr:col>
      <xdr:colOff>62346</xdr:colOff>
      <xdr:row>120</xdr:row>
      <xdr:rowOff>177945</xdr:rowOff>
    </xdr:to>
    <mc:AlternateContent xmlns:mc="http://schemas.openxmlformats.org/markup-compatibility/2006" xmlns:a14="http://schemas.microsoft.com/office/drawing/2010/main">
      <mc:Choice Requires="a14">
        <xdr:graphicFrame macro="">
          <xdr:nvGraphicFramePr>
            <xdr:cNvPr id="22" name="Year 1">
              <a:extLst>
                <a:ext uri="{FF2B5EF4-FFF2-40B4-BE49-F238E27FC236}">
                  <a16:creationId xmlns:a16="http://schemas.microsoft.com/office/drawing/2014/main" id="{BB69834F-566C-4D8F-ABA2-AE5F884051FF}"/>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6487775" y="22256895"/>
              <a:ext cx="1833996"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0</xdr:colOff>
      <xdr:row>121</xdr:row>
      <xdr:rowOff>139845</xdr:rowOff>
    </xdr:from>
    <xdr:to>
      <xdr:col>30</xdr:col>
      <xdr:colOff>5196</xdr:colOff>
      <xdr:row>126</xdr:row>
      <xdr:rowOff>54120</xdr:rowOff>
    </xdr:to>
    <mc:AlternateContent xmlns:mc="http://schemas.openxmlformats.org/markup-compatibility/2006" xmlns:a14="http://schemas.microsoft.com/office/drawing/2010/main">
      <mc:Choice Requires="a14">
        <xdr:graphicFrame macro="">
          <xdr:nvGraphicFramePr>
            <xdr:cNvPr id="23" name="Quarter 2">
              <a:extLst>
                <a:ext uri="{FF2B5EF4-FFF2-40B4-BE49-F238E27FC236}">
                  <a16:creationId xmlns:a16="http://schemas.microsoft.com/office/drawing/2014/main" id="{5854BC67-1846-4BB8-BAFA-2EBED4A2548F}"/>
                </a:ext>
              </a:extLst>
            </xdr:cNvPr>
            <xdr:cNvGraphicFramePr/>
          </xdr:nvGraphicFramePr>
          <xdr:xfrm>
            <a:off x="0" y="0"/>
            <a:ext cx="0" cy="0"/>
          </xdr:xfrm>
          <a:graphic>
            <a:graphicData uri="http://schemas.microsoft.com/office/drawing/2010/slicer">
              <sle:slicer xmlns:sle="http://schemas.microsoft.com/office/drawing/2010/slicer" name="Quarter 2"/>
            </a:graphicData>
          </a:graphic>
        </xdr:graphicFrame>
      </mc:Choice>
      <mc:Fallback xmlns="">
        <xdr:sp macro="" textlink="">
          <xdr:nvSpPr>
            <xdr:cNvPr id="0" name=""/>
            <xdr:cNvSpPr>
              <a:spLocks noTextEdit="1"/>
            </xdr:cNvSpPr>
          </xdr:nvSpPr>
          <xdr:spPr>
            <a:xfrm>
              <a:off x="16430625" y="23657070"/>
              <a:ext cx="1833996" cy="866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38099</xdr:colOff>
      <xdr:row>24</xdr:row>
      <xdr:rowOff>171450</xdr:rowOff>
    </xdr:from>
    <xdr:to>
      <xdr:col>29</xdr:col>
      <xdr:colOff>57150</xdr:colOff>
      <xdr:row>29</xdr:row>
      <xdr:rowOff>142875</xdr:rowOff>
    </xdr:to>
    <mc:AlternateContent xmlns:mc="http://schemas.openxmlformats.org/markup-compatibility/2006" xmlns:a14="http://schemas.microsoft.com/office/drawing/2010/main">
      <mc:Choice Requires="a14">
        <xdr:graphicFrame macro="">
          <xdr:nvGraphicFramePr>
            <xdr:cNvPr id="30" name="Year 2">
              <a:extLst>
                <a:ext uri="{FF2B5EF4-FFF2-40B4-BE49-F238E27FC236}">
                  <a16:creationId xmlns:a16="http://schemas.microsoft.com/office/drawing/2014/main" id="{7266EB77-AE95-49A1-84ED-409C8F0254E6}"/>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15859124" y="5210175"/>
              <a:ext cx="1847851"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47625</xdr:colOff>
      <xdr:row>29</xdr:row>
      <xdr:rowOff>152395</xdr:rowOff>
    </xdr:from>
    <xdr:to>
      <xdr:col>29</xdr:col>
      <xdr:colOff>57150</xdr:colOff>
      <xdr:row>34</xdr:row>
      <xdr:rowOff>76197</xdr:rowOff>
    </xdr:to>
    <mc:AlternateContent xmlns:mc="http://schemas.openxmlformats.org/markup-compatibility/2006" xmlns:a14="http://schemas.microsoft.com/office/drawing/2010/main">
      <mc:Choice Requires="a14">
        <xdr:graphicFrame macro="">
          <xdr:nvGraphicFramePr>
            <xdr:cNvPr id="31" name="Quarter 3">
              <a:extLst>
                <a:ext uri="{FF2B5EF4-FFF2-40B4-BE49-F238E27FC236}">
                  <a16:creationId xmlns:a16="http://schemas.microsoft.com/office/drawing/2014/main" id="{4BDF6FF5-E221-4A64-8440-FF12081FB428}"/>
                </a:ext>
              </a:extLst>
            </xdr:cNvPr>
            <xdr:cNvGraphicFramePr/>
          </xdr:nvGraphicFramePr>
          <xdr:xfrm>
            <a:off x="0" y="0"/>
            <a:ext cx="0" cy="0"/>
          </xdr:xfrm>
          <a:graphic>
            <a:graphicData uri="http://schemas.microsoft.com/office/drawing/2010/slicer">
              <sle:slicer xmlns:sle="http://schemas.microsoft.com/office/drawing/2010/slicer" name="Quarter 3"/>
            </a:graphicData>
          </a:graphic>
        </xdr:graphicFrame>
      </mc:Choice>
      <mc:Fallback xmlns="">
        <xdr:sp macro="" textlink="">
          <xdr:nvSpPr>
            <xdr:cNvPr id="0" name=""/>
            <xdr:cNvSpPr>
              <a:spLocks noTextEdit="1"/>
            </xdr:cNvSpPr>
          </xdr:nvSpPr>
          <xdr:spPr>
            <a:xfrm>
              <a:off x="15868650" y="6143620"/>
              <a:ext cx="1838325" cy="8763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333375</xdr:colOff>
      <xdr:row>6</xdr:row>
      <xdr:rowOff>161925</xdr:rowOff>
    </xdr:from>
    <xdr:to>
      <xdr:col>25</xdr:col>
      <xdr:colOff>571500</xdr:colOff>
      <xdr:row>20</xdr:row>
      <xdr:rowOff>28574</xdr:rowOff>
    </xdr:to>
    <xdr:graphicFrame macro="">
      <xdr:nvGraphicFramePr>
        <xdr:cNvPr id="33" name="Chart 32">
          <a:extLst>
            <a:ext uri="{FF2B5EF4-FFF2-40B4-BE49-F238E27FC236}">
              <a16:creationId xmlns:a16="http://schemas.microsoft.com/office/drawing/2014/main" id="{C0401F3D-B65F-4A64-826C-2A12065B1F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85725</xdr:colOff>
      <xdr:row>6</xdr:row>
      <xdr:rowOff>142875</xdr:rowOff>
    </xdr:from>
    <xdr:to>
      <xdr:col>11</xdr:col>
      <xdr:colOff>123825</xdr:colOff>
      <xdr:row>20</xdr:row>
      <xdr:rowOff>12122</xdr:rowOff>
    </xdr:to>
    <xdr:graphicFrame macro="">
      <xdr:nvGraphicFramePr>
        <xdr:cNvPr id="34" name="Chart 33">
          <a:extLst>
            <a:ext uri="{FF2B5EF4-FFF2-40B4-BE49-F238E27FC236}">
              <a16:creationId xmlns:a16="http://schemas.microsoft.com/office/drawing/2014/main" id="{8CA31784-F833-41DB-A540-F9D6D55AF3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85725</xdr:colOff>
      <xdr:row>20</xdr:row>
      <xdr:rowOff>28574</xdr:rowOff>
    </xdr:from>
    <xdr:to>
      <xdr:col>11</xdr:col>
      <xdr:colOff>114300</xdr:colOff>
      <xdr:row>34</xdr:row>
      <xdr:rowOff>152399</xdr:rowOff>
    </xdr:to>
    <xdr:graphicFrame macro="">
      <xdr:nvGraphicFramePr>
        <xdr:cNvPr id="36" name="Chart 35">
          <a:extLst>
            <a:ext uri="{FF2B5EF4-FFF2-40B4-BE49-F238E27FC236}">
              <a16:creationId xmlns:a16="http://schemas.microsoft.com/office/drawing/2014/main" id="{A8FCD105-FB73-49EA-BB6B-BBEC4E8D09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11</xdr:col>
      <xdr:colOff>133350</xdr:colOff>
      <xdr:row>20</xdr:row>
      <xdr:rowOff>19050</xdr:rowOff>
    </xdr:from>
    <xdr:to>
      <xdr:col>18</xdr:col>
      <xdr:colOff>323850</xdr:colOff>
      <xdr:row>34</xdr:row>
      <xdr:rowOff>133350</xdr:rowOff>
    </xdr:to>
    <xdr:graphicFrame macro="">
      <xdr:nvGraphicFramePr>
        <xdr:cNvPr id="38" name="Chart 37">
          <a:extLst>
            <a:ext uri="{FF2B5EF4-FFF2-40B4-BE49-F238E27FC236}">
              <a16:creationId xmlns:a16="http://schemas.microsoft.com/office/drawing/2014/main" id="{409CBA70-448D-4A09-8755-62A521D821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15</xdr:row>
      <xdr:rowOff>133349</xdr:rowOff>
    </xdr:from>
    <xdr:to>
      <xdr:col>0</xdr:col>
      <xdr:colOff>533400</xdr:colOff>
      <xdr:row>19</xdr:row>
      <xdr:rowOff>28575</xdr:rowOff>
    </xdr:to>
    <xdr:pic>
      <xdr:nvPicPr>
        <xdr:cNvPr id="2" name="Picture 1">
          <a:hlinkClick xmlns:r="http://schemas.openxmlformats.org/officeDocument/2006/relationships" r:id="rId1"/>
          <a:extLst>
            <a:ext uri="{FF2B5EF4-FFF2-40B4-BE49-F238E27FC236}">
              <a16:creationId xmlns:a16="http://schemas.microsoft.com/office/drawing/2014/main" id="{BA284DB4-367D-4975-BD4A-18F22CAC7EA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3457574"/>
          <a:ext cx="533400" cy="657226"/>
        </a:xfrm>
        <a:prstGeom prst="rect">
          <a:avLst/>
        </a:prstGeom>
      </xdr:spPr>
    </xdr:pic>
    <xdr:clientData/>
  </xdr:twoCellAnchor>
  <xdr:twoCellAnchor editAs="oneCell">
    <xdr:from>
      <xdr:col>0</xdr:col>
      <xdr:colOff>38101</xdr:colOff>
      <xdr:row>23</xdr:row>
      <xdr:rowOff>2</xdr:rowOff>
    </xdr:from>
    <xdr:to>
      <xdr:col>0</xdr:col>
      <xdr:colOff>571500</xdr:colOff>
      <xdr:row>26</xdr:row>
      <xdr:rowOff>47625</xdr:rowOff>
    </xdr:to>
    <xdr:pic>
      <xdr:nvPicPr>
        <xdr:cNvPr id="3" name="Picture 2">
          <a:hlinkClick xmlns:r="http://schemas.openxmlformats.org/officeDocument/2006/relationships" r:id="rId3"/>
          <a:extLst>
            <a:ext uri="{FF2B5EF4-FFF2-40B4-BE49-F238E27FC236}">
              <a16:creationId xmlns:a16="http://schemas.microsoft.com/office/drawing/2014/main" id="{8C9AAFAE-661F-466E-9AD3-E0D55A322D5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8101" y="4848227"/>
          <a:ext cx="533399" cy="619123"/>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twoCellAnchor editAs="oneCell">
    <xdr:from>
      <xdr:col>0</xdr:col>
      <xdr:colOff>4</xdr:colOff>
      <xdr:row>8</xdr:row>
      <xdr:rowOff>142875</xdr:rowOff>
    </xdr:from>
    <xdr:to>
      <xdr:col>0</xdr:col>
      <xdr:colOff>561976</xdr:colOff>
      <xdr:row>12</xdr:row>
      <xdr:rowOff>47625</xdr:rowOff>
    </xdr:to>
    <xdr:pic>
      <xdr:nvPicPr>
        <xdr:cNvPr id="4" name="Picture 3">
          <a:hlinkClick xmlns:r="http://schemas.openxmlformats.org/officeDocument/2006/relationships" r:id="rId5"/>
          <a:extLst>
            <a:ext uri="{FF2B5EF4-FFF2-40B4-BE49-F238E27FC236}">
              <a16:creationId xmlns:a16="http://schemas.microsoft.com/office/drawing/2014/main" id="{A276A62C-C28A-4B1B-A505-D4BE8C8B11E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4" y="2133600"/>
          <a:ext cx="561972" cy="666750"/>
        </a:xfrm>
        <a:prstGeom prst="roundRect">
          <a:avLst>
            <a:gd name="adj" fmla="val 4167"/>
          </a:avLst>
        </a:prstGeom>
        <a:solidFill>
          <a:srgbClr val="FFFFFF"/>
        </a:solidFill>
        <a:ln w="76200" cap="sq">
          <a:solidFill>
            <a:srgbClr val="292929"/>
          </a:solidFill>
          <a:miter lim="800000"/>
        </a:ln>
        <a:effectLst>
          <a:reflection blurRad="12700" stA="28000" endPos="28000" dist="5000" dir="5400000" sy="-100000" algn="bl" rotWithShape="0"/>
        </a:effectLst>
        <a:scene3d>
          <a:camera prst="orthographicFront"/>
          <a:lightRig rig="threePt" dir="t">
            <a:rot lat="0" lon="0" rev="2700000"/>
          </a:lightRig>
        </a:scene3d>
        <a:sp3d>
          <a:bevelT h="38100"/>
          <a:contourClr>
            <a:srgbClr val="C0C0C0"/>
          </a:contourClr>
        </a:sp3d>
      </xdr:spPr>
    </xdr:pic>
    <xdr:clientData/>
  </xdr:twoCellAnchor>
  <xdr:twoCellAnchor>
    <xdr:from>
      <xdr:col>4</xdr:col>
      <xdr:colOff>390525</xdr:colOff>
      <xdr:row>2</xdr:row>
      <xdr:rowOff>9525</xdr:rowOff>
    </xdr:from>
    <xdr:to>
      <xdr:col>9</xdr:col>
      <xdr:colOff>180975</xdr:colOff>
      <xdr:row>3</xdr:row>
      <xdr:rowOff>371475</xdr:rowOff>
    </xdr:to>
    <xdr:sp macro="" textlink="">
      <xdr:nvSpPr>
        <xdr:cNvPr id="5" name="Rectangle: Rounded Corners 4">
          <a:extLst>
            <a:ext uri="{FF2B5EF4-FFF2-40B4-BE49-F238E27FC236}">
              <a16:creationId xmlns:a16="http://schemas.microsoft.com/office/drawing/2014/main" id="{CC368E3B-743A-4DA2-8790-8C9657709424}"/>
            </a:ext>
          </a:extLst>
        </xdr:cNvPr>
        <xdr:cNvSpPr/>
      </xdr:nvSpPr>
      <xdr:spPr>
        <a:xfrm>
          <a:off x="2828925" y="390525"/>
          <a:ext cx="2809875" cy="4857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a:t># of Drivers</a:t>
          </a:r>
        </a:p>
      </xdr:txBody>
    </xdr:sp>
    <xdr:clientData/>
  </xdr:twoCellAnchor>
  <xdr:twoCellAnchor>
    <xdr:from>
      <xdr:col>12</xdr:col>
      <xdr:colOff>276225</xdr:colOff>
      <xdr:row>2</xdr:row>
      <xdr:rowOff>9526</xdr:rowOff>
    </xdr:from>
    <xdr:to>
      <xdr:col>18</xdr:col>
      <xdr:colOff>0</xdr:colOff>
      <xdr:row>3</xdr:row>
      <xdr:rowOff>323851</xdr:rowOff>
    </xdr:to>
    <xdr:sp macro="" textlink="">
      <xdr:nvSpPr>
        <xdr:cNvPr id="6" name="Rectangle: Rounded Corners 5">
          <a:extLst>
            <a:ext uri="{FF2B5EF4-FFF2-40B4-BE49-F238E27FC236}">
              <a16:creationId xmlns:a16="http://schemas.microsoft.com/office/drawing/2014/main" id="{10C12113-EDAE-4975-BD59-AF4D3221C625}"/>
            </a:ext>
          </a:extLst>
        </xdr:cNvPr>
        <xdr:cNvSpPr/>
      </xdr:nvSpPr>
      <xdr:spPr>
        <a:xfrm>
          <a:off x="7562850" y="390526"/>
          <a:ext cx="3381375" cy="4381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a:solidFill>
                <a:schemeClr val="lt1"/>
              </a:solidFill>
              <a:latin typeface="+mn-lt"/>
              <a:ea typeface="+mn-ea"/>
              <a:cs typeface="+mn-cs"/>
            </a:rPr>
            <a:t>#</a:t>
          </a:r>
          <a:r>
            <a:rPr lang="en-US" sz="1100"/>
            <a:t> </a:t>
          </a:r>
          <a:r>
            <a:rPr lang="en-US" sz="1800">
              <a:solidFill>
                <a:schemeClr val="lt1"/>
              </a:solidFill>
              <a:latin typeface="+mn-lt"/>
              <a:ea typeface="+mn-ea"/>
              <a:cs typeface="+mn-cs"/>
            </a:rPr>
            <a:t>of Trips done by each Driver </a:t>
          </a:r>
        </a:p>
      </xdr:txBody>
    </xdr:sp>
    <xdr:clientData/>
  </xdr:twoCellAnchor>
  <xdr:twoCellAnchor>
    <xdr:from>
      <xdr:col>21</xdr:col>
      <xdr:colOff>0</xdr:colOff>
      <xdr:row>2</xdr:row>
      <xdr:rowOff>38101</xdr:rowOff>
    </xdr:from>
    <xdr:to>
      <xdr:col>28</xdr:col>
      <xdr:colOff>0</xdr:colOff>
      <xdr:row>3</xdr:row>
      <xdr:rowOff>333376</xdr:rowOff>
    </xdr:to>
    <xdr:sp macro="" textlink="">
      <xdr:nvSpPr>
        <xdr:cNvPr id="7" name="Rectangle: Rounded Corners 6">
          <a:extLst>
            <a:ext uri="{FF2B5EF4-FFF2-40B4-BE49-F238E27FC236}">
              <a16:creationId xmlns:a16="http://schemas.microsoft.com/office/drawing/2014/main" id="{65646C65-C349-46A4-A516-40D29E7FC376}"/>
            </a:ext>
          </a:extLst>
        </xdr:cNvPr>
        <xdr:cNvSpPr/>
      </xdr:nvSpPr>
      <xdr:spPr>
        <a:xfrm>
          <a:off x="12773025" y="419101"/>
          <a:ext cx="4267200" cy="4191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a:solidFill>
                <a:schemeClr val="lt1"/>
              </a:solidFill>
              <a:latin typeface="+mn-lt"/>
              <a:ea typeface="+mn-ea"/>
              <a:cs typeface="+mn-cs"/>
            </a:rPr>
            <a:t>Sum</a:t>
          </a:r>
          <a:r>
            <a:rPr lang="en-US" sz="1800" baseline="0">
              <a:solidFill>
                <a:schemeClr val="lt1"/>
              </a:solidFill>
              <a:latin typeface="+mn-lt"/>
              <a:ea typeface="+mn-ea"/>
              <a:cs typeface="+mn-cs"/>
            </a:rPr>
            <a:t> of Distance Covered by drivers in Km</a:t>
          </a:r>
          <a:endParaRPr lang="en-US" sz="1800">
            <a:solidFill>
              <a:schemeClr val="lt1"/>
            </a:solidFill>
            <a:latin typeface="+mn-lt"/>
            <a:ea typeface="+mn-ea"/>
            <a:cs typeface="+mn-cs"/>
          </a:endParaRPr>
        </a:p>
      </xdr:txBody>
    </xdr:sp>
    <xdr:clientData/>
  </xdr:twoCellAnchor>
  <xdr:twoCellAnchor>
    <xdr:from>
      <xdr:col>31</xdr:col>
      <xdr:colOff>311727</xdr:colOff>
      <xdr:row>30</xdr:row>
      <xdr:rowOff>0</xdr:rowOff>
    </xdr:from>
    <xdr:to>
      <xdr:col>37</xdr:col>
      <xdr:colOff>471920</xdr:colOff>
      <xdr:row>44</xdr:row>
      <xdr:rowOff>76200</xdr:rowOff>
    </xdr:to>
    <xdr:graphicFrame macro="">
      <xdr:nvGraphicFramePr>
        <xdr:cNvPr id="13" name="Chart 12">
          <a:extLst>
            <a:ext uri="{FF2B5EF4-FFF2-40B4-BE49-F238E27FC236}">
              <a16:creationId xmlns:a16="http://schemas.microsoft.com/office/drawing/2014/main" id="{C8E44231-2E69-4785-9397-3A9B6FB946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27</xdr:col>
      <xdr:colOff>57150</xdr:colOff>
      <xdr:row>114</xdr:row>
      <xdr:rowOff>73170</xdr:rowOff>
    </xdr:from>
    <xdr:to>
      <xdr:col>30</xdr:col>
      <xdr:colOff>62346</xdr:colOff>
      <xdr:row>120</xdr:row>
      <xdr:rowOff>177945</xdr:rowOff>
    </xdr:to>
    <mc:AlternateContent xmlns:mc="http://schemas.openxmlformats.org/markup-compatibility/2006" xmlns:a14="http://schemas.microsoft.com/office/drawing/2010/main">
      <mc:Choice Requires="a14">
        <xdr:graphicFrame macro="">
          <xdr:nvGraphicFramePr>
            <xdr:cNvPr id="14" name="Year 3">
              <a:extLst>
                <a:ext uri="{FF2B5EF4-FFF2-40B4-BE49-F238E27FC236}">
                  <a16:creationId xmlns:a16="http://schemas.microsoft.com/office/drawing/2014/main" id="{685EF907-3077-4BB3-BD6B-5AF4A099E19B}"/>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16487775" y="22256895"/>
              <a:ext cx="1833996"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0</xdr:colOff>
      <xdr:row>121</xdr:row>
      <xdr:rowOff>139845</xdr:rowOff>
    </xdr:from>
    <xdr:to>
      <xdr:col>30</xdr:col>
      <xdr:colOff>5196</xdr:colOff>
      <xdr:row>126</xdr:row>
      <xdr:rowOff>54120</xdr:rowOff>
    </xdr:to>
    <mc:AlternateContent xmlns:mc="http://schemas.openxmlformats.org/markup-compatibility/2006" xmlns:a14="http://schemas.microsoft.com/office/drawing/2010/main">
      <mc:Choice Requires="a14">
        <xdr:graphicFrame macro="">
          <xdr:nvGraphicFramePr>
            <xdr:cNvPr id="15" name="Quarter 4">
              <a:extLst>
                <a:ext uri="{FF2B5EF4-FFF2-40B4-BE49-F238E27FC236}">
                  <a16:creationId xmlns:a16="http://schemas.microsoft.com/office/drawing/2014/main" id="{F71F4D9E-DA6A-48C4-9D6C-99840805EA2E}"/>
                </a:ext>
              </a:extLst>
            </xdr:cNvPr>
            <xdr:cNvGraphicFramePr/>
          </xdr:nvGraphicFramePr>
          <xdr:xfrm>
            <a:off x="0" y="0"/>
            <a:ext cx="0" cy="0"/>
          </xdr:xfrm>
          <a:graphic>
            <a:graphicData uri="http://schemas.microsoft.com/office/drawing/2010/slicer">
              <sle:slicer xmlns:sle="http://schemas.microsoft.com/office/drawing/2010/slicer" name="Quarter 4"/>
            </a:graphicData>
          </a:graphic>
        </xdr:graphicFrame>
      </mc:Choice>
      <mc:Fallback xmlns="">
        <xdr:sp macro="" textlink="">
          <xdr:nvSpPr>
            <xdr:cNvPr id="0" name=""/>
            <xdr:cNvSpPr>
              <a:spLocks noTextEdit="1"/>
            </xdr:cNvSpPr>
          </xdr:nvSpPr>
          <xdr:spPr>
            <a:xfrm>
              <a:off x="16430625" y="23657070"/>
              <a:ext cx="1833996" cy="866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447675</xdr:colOff>
      <xdr:row>12</xdr:row>
      <xdr:rowOff>66675</xdr:rowOff>
    </xdr:from>
    <xdr:to>
      <xdr:col>29</xdr:col>
      <xdr:colOff>161925</xdr:colOff>
      <xdr:row>18</xdr:row>
      <xdr:rowOff>104774</xdr:rowOff>
    </xdr:to>
    <mc:AlternateContent xmlns:mc="http://schemas.openxmlformats.org/markup-compatibility/2006" xmlns:a14="http://schemas.microsoft.com/office/drawing/2010/main">
      <mc:Choice Requires="a14">
        <xdr:graphicFrame macro="">
          <xdr:nvGraphicFramePr>
            <xdr:cNvPr id="25" name="car_model 1">
              <a:extLst>
                <a:ext uri="{FF2B5EF4-FFF2-40B4-BE49-F238E27FC236}">
                  <a16:creationId xmlns:a16="http://schemas.microsoft.com/office/drawing/2014/main" id="{F2D602C3-E4B4-408D-97ED-113362C61943}"/>
                </a:ext>
              </a:extLst>
            </xdr:cNvPr>
            <xdr:cNvGraphicFramePr/>
          </xdr:nvGraphicFramePr>
          <xdr:xfrm>
            <a:off x="0" y="0"/>
            <a:ext cx="0" cy="0"/>
          </xdr:xfrm>
          <a:graphic>
            <a:graphicData uri="http://schemas.microsoft.com/office/drawing/2010/slicer">
              <sle:slicer xmlns:sle="http://schemas.microsoft.com/office/drawing/2010/slicer" name="car_model 1"/>
            </a:graphicData>
          </a:graphic>
        </xdr:graphicFrame>
      </mc:Choice>
      <mc:Fallback xmlns="">
        <xdr:sp macro="" textlink="">
          <xdr:nvSpPr>
            <xdr:cNvPr id="0" name=""/>
            <xdr:cNvSpPr>
              <a:spLocks noTextEdit="1"/>
            </xdr:cNvSpPr>
          </xdr:nvSpPr>
          <xdr:spPr>
            <a:xfrm>
              <a:off x="15659100" y="2819400"/>
              <a:ext cx="2152650" cy="1181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447675</xdr:colOff>
      <xdr:row>6</xdr:row>
      <xdr:rowOff>228600</xdr:rowOff>
    </xdr:from>
    <xdr:to>
      <xdr:col>29</xdr:col>
      <xdr:colOff>161925</xdr:colOff>
      <xdr:row>12</xdr:row>
      <xdr:rowOff>66675</xdr:rowOff>
    </xdr:to>
    <mc:AlternateContent xmlns:mc="http://schemas.openxmlformats.org/markup-compatibility/2006" xmlns:a14="http://schemas.microsoft.com/office/drawing/2010/main">
      <mc:Choice Requires="a14">
        <xdr:graphicFrame macro="">
          <xdr:nvGraphicFramePr>
            <xdr:cNvPr id="26" name="Rating Category 1">
              <a:extLst>
                <a:ext uri="{FF2B5EF4-FFF2-40B4-BE49-F238E27FC236}">
                  <a16:creationId xmlns:a16="http://schemas.microsoft.com/office/drawing/2014/main" id="{483B0417-7C52-4A20-9B44-965A7536E121}"/>
                </a:ext>
              </a:extLst>
            </xdr:cNvPr>
            <xdr:cNvGraphicFramePr/>
          </xdr:nvGraphicFramePr>
          <xdr:xfrm>
            <a:off x="0" y="0"/>
            <a:ext cx="0" cy="0"/>
          </xdr:xfrm>
          <a:graphic>
            <a:graphicData uri="http://schemas.microsoft.com/office/drawing/2010/slicer">
              <sle:slicer xmlns:sle="http://schemas.microsoft.com/office/drawing/2010/slicer" name="Rating Category 1"/>
            </a:graphicData>
          </a:graphic>
        </xdr:graphicFrame>
      </mc:Choice>
      <mc:Fallback xmlns="">
        <xdr:sp macro="" textlink="">
          <xdr:nvSpPr>
            <xdr:cNvPr id="0" name=""/>
            <xdr:cNvSpPr>
              <a:spLocks noTextEdit="1"/>
            </xdr:cNvSpPr>
          </xdr:nvSpPr>
          <xdr:spPr>
            <a:xfrm>
              <a:off x="15659100" y="1647825"/>
              <a:ext cx="215265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276225</xdr:colOff>
      <xdr:row>6</xdr:row>
      <xdr:rowOff>228599</xdr:rowOff>
    </xdr:from>
    <xdr:to>
      <xdr:col>25</xdr:col>
      <xdr:colOff>409575</xdr:colOff>
      <xdr:row>22</xdr:row>
      <xdr:rowOff>0</xdr:rowOff>
    </xdr:to>
    <xdr:graphicFrame macro="">
      <xdr:nvGraphicFramePr>
        <xdr:cNvPr id="31" name="Chart 30">
          <a:extLst>
            <a:ext uri="{FF2B5EF4-FFF2-40B4-BE49-F238E27FC236}">
              <a16:creationId xmlns:a16="http://schemas.microsoft.com/office/drawing/2014/main" id="{6F504BA5-557B-4F8B-927C-11117CE29E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371475</xdr:colOff>
      <xdr:row>22</xdr:row>
      <xdr:rowOff>0</xdr:rowOff>
    </xdr:from>
    <xdr:to>
      <xdr:col>12</xdr:col>
      <xdr:colOff>276224</xdr:colOff>
      <xdr:row>34</xdr:row>
      <xdr:rowOff>76197</xdr:rowOff>
    </xdr:to>
    <xdr:graphicFrame macro="">
      <xdr:nvGraphicFramePr>
        <xdr:cNvPr id="33" name="Chart 32">
          <a:extLst>
            <a:ext uri="{FF2B5EF4-FFF2-40B4-BE49-F238E27FC236}">
              <a16:creationId xmlns:a16="http://schemas.microsoft.com/office/drawing/2014/main" id="{494C31E5-AC27-477A-9690-FDC399DE28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276224</xdr:colOff>
      <xdr:row>22</xdr:row>
      <xdr:rowOff>1</xdr:rowOff>
    </xdr:from>
    <xdr:to>
      <xdr:col>25</xdr:col>
      <xdr:colOff>409575</xdr:colOff>
      <xdr:row>34</xdr:row>
      <xdr:rowOff>76197</xdr:rowOff>
    </xdr:to>
    <xdr:graphicFrame macro="">
      <xdr:nvGraphicFramePr>
        <xdr:cNvPr id="35" name="Chart 34">
          <a:extLst>
            <a:ext uri="{FF2B5EF4-FFF2-40B4-BE49-F238E27FC236}">
              <a16:creationId xmlns:a16="http://schemas.microsoft.com/office/drawing/2014/main" id="{66585F98-B996-4A4E-9234-6F60F652CD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371475</xdr:colOff>
      <xdr:row>6</xdr:row>
      <xdr:rowOff>228599</xdr:rowOff>
    </xdr:from>
    <xdr:to>
      <xdr:col>12</xdr:col>
      <xdr:colOff>276224</xdr:colOff>
      <xdr:row>22</xdr:row>
      <xdr:rowOff>0</xdr:rowOff>
    </xdr:to>
    <xdr:graphicFrame macro="">
      <xdr:nvGraphicFramePr>
        <xdr:cNvPr id="37" name="Chart 36">
          <a:extLst>
            <a:ext uri="{FF2B5EF4-FFF2-40B4-BE49-F238E27FC236}">
              <a16:creationId xmlns:a16="http://schemas.microsoft.com/office/drawing/2014/main" id="{D1E27D33-57F1-4813-9338-6002333968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25</xdr:col>
      <xdr:colOff>438150</xdr:colOff>
      <xdr:row>23</xdr:row>
      <xdr:rowOff>104774</xdr:rowOff>
    </xdr:from>
    <xdr:to>
      <xdr:col>29</xdr:col>
      <xdr:colOff>152401</xdr:colOff>
      <xdr:row>31</xdr:row>
      <xdr:rowOff>0</xdr:rowOff>
    </xdr:to>
    <mc:AlternateContent xmlns:mc="http://schemas.openxmlformats.org/markup-compatibility/2006" xmlns:a14="http://schemas.microsoft.com/office/drawing/2010/main">
      <mc:Choice Requires="a14">
        <xdr:graphicFrame macro="">
          <xdr:nvGraphicFramePr>
            <xdr:cNvPr id="46" name="Quarter 7">
              <a:extLst>
                <a:ext uri="{FF2B5EF4-FFF2-40B4-BE49-F238E27FC236}">
                  <a16:creationId xmlns:a16="http://schemas.microsoft.com/office/drawing/2014/main" id="{FDA12777-0F4E-494C-B5F2-00863A5F242B}"/>
                </a:ext>
              </a:extLst>
            </xdr:cNvPr>
            <xdr:cNvGraphicFramePr/>
          </xdr:nvGraphicFramePr>
          <xdr:xfrm>
            <a:off x="0" y="0"/>
            <a:ext cx="0" cy="0"/>
          </xdr:xfrm>
          <a:graphic>
            <a:graphicData uri="http://schemas.microsoft.com/office/drawing/2010/slicer">
              <sle:slicer xmlns:sle="http://schemas.microsoft.com/office/drawing/2010/slicer" name="Quarter 7"/>
            </a:graphicData>
          </a:graphic>
        </xdr:graphicFrame>
      </mc:Choice>
      <mc:Fallback xmlns="">
        <xdr:sp macro="" textlink="">
          <xdr:nvSpPr>
            <xdr:cNvPr id="0" name=""/>
            <xdr:cNvSpPr>
              <a:spLocks noTextEdit="1"/>
            </xdr:cNvSpPr>
          </xdr:nvSpPr>
          <xdr:spPr>
            <a:xfrm>
              <a:off x="15649575" y="4952999"/>
              <a:ext cx="2152651" cy="14192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447675</xdr:colOff>
      <xdr:row>18</xdr:row>
      <xdr:rowOff>104774</xdr:rowOff>
    </xdr:from>
    <xdr:to>
      <xdr:col>29</xdr:col>
      <xdr:colOff>161925</xdr:colOff>
      <xdr:row>23</xdr:row>
      <xdr:rowOff>104774</xdr:rowOff>
    </xdr:to>
    <mc:AlternateContent xmlns:mc="http://schemas.openxmlformats.org/markup-compatibility/2006" xmlns:a14="http://schemas.microsoft.com/office/drawing/2010/main">
      <mc:Choice Requires="a14">
        <xdr:graphicFrame macro="">
          <xdr:nvGraphicFramePr>
            <xdr:cNvPr id="47" name="Year 6">
              <a:extLst>
                <a:ext uri="{FF2B5EF4-FFF2-40B4-BE49-F238E27FC236}">
                  <a16:creationId xmlns:a16="http://schemas.microsoft.com/office/drawing/2014/main" id="{0341E808-B155-4191-BEB1-3B79E07B308C}"/>
                </a:ext>
              </a:extLst>
            </xdr:cNvPr>
            <xdr:cNvGraphicFramePr/>
          </xdr:nvGraphicFramePr>
          <xdr:xfrm>
            <a:off x="0" y="0"/>
            <a:ext cx="0" cy="0"/>
          </xdr:xfrm>
          <a:graphic>
            <a:graphicData uri="http://schemas.microsoft.com/office/drawing/2010/slicer">
              <sle:slicer xmlns:sle="http://schemas.microsoft.com/office/drawing/2010/slicer" name="Year 6"/>
            </a:graphicData>
          </a:graphic>
        </xdr:graphicFrame>
      </mc:Choice>
      <mc:Fallback xmlns="">
        <xdr:sp macro="" textlink="">
          <xdr:nvSpPr>
            <xdr:cNvPr id="0" name=""/>
            <xdr:cNvSpPr>
              <a:spLocks noTextEdit="1"/>
            </xdr:cNvSpPr>
          </xdr:nvSpPr>
          <xdr:spPr>
            <a:xfrm>
              <a:off x="15659100" y="4000499"/>
              <a:ext cx="215265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15</xdr:row>
      <xdr:rowOff>133349</xdr:rowOff>
    </xdr:from>
    <xdr:to>
      <xdr:col>0</xdr:col>
      <xdr:colOff>533400</xdr:colOff>
      <xdr:row>19</xdr:row>
      <xdr:rowOff>28575</xdr:rowOff>
    </xdr:to>
    <xdr:pic>
      <xdr:nvPicPr>
        <xdr:cNvPr id="2" name="Picture 1">
          <a:hlinkClick xmlns:r="http://schemas.openxmlformats.org/officeDocument/2006/relationships" r:id="rId1"/>
          <a:extLst>
            <a:ext uri="{FF2B5EF4-FFF2-40B4-BE49-F238E27FC236}">
              <a16:creationId xmlns:a16="http://schemas.microsoft.com/office/drawing/2014/main" id="{4001B13D-A205-4520-AC78-6B75B727265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3457574"/>
          <a:ext cx="533400" cy="657226"/>
        </a:xfrm>
        <a:prstGeom prst="rect">
          <a:avLst/>
        </a:prstGeom>
      </xdr:spPr>
    </xdr:pic>
    <xdr:clientData/>
  </xdr:twoCellAnchor>
  <xdr:twoCellAnchor editAs="oneCell">
    <xdr:from>
      <xdr:col>0</xdr:col>
      <xdr:colOff>38101</xdr:colOff>
      <xdr:row>23</xdr:row>
      <xdr:rowOff>2</xdr:rowOff>
    </xdr:from>
    <xdr:to>
      <xdr:col>0</xdr:col>
      <xdr:colOff>571500</xdr:colOff>
      <xdr:row>26</xdr:row>
      <xdr:rowOff>47625</xdr:rowOff>
    </xdr:to>
    <xdr:pic>
      <xdr:nvPicPr>
        <xdr:cNvPr id="3" name="Picture 2">
          <a:hlinkClick xmlns:r="http://schemas.openxmlformats.org/officeDocument/2006/relationships" r:id="rId3"/>
          <a:extLst>
            <a:ext uri="{FF2B5EF4-FFF2-40B4-BE49-F238E27FC236}">
              <a16:creationId xmlns:a16="http://schemas.microsoft.com/office/drawing/2014/main" id="{92A19A6F-43C4-4E21-8CBC-2504D6420BC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8101" y="4848227"/>
          <a:ext cx="533399" cy="619123"/>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twoCellAnchor editAs="oneCell">
    <xdr:from>
      <xdr:col>0</xdr:col>
      <xdr:colOff>4</xdr:colOff>
      <xdr:row>8</xdr:row>
      <xdr:rowOff>142875</xdr:rowOff>
    </xdr:from>
    <xdr:to>
      <xdr:col>0</xdr:col>
      <xdr:colOff>561976</xdr:colOff>
      <xdr:row>12</xdr:row>
      <xdr:rowOff>47625</xdr:rowOff>
    </xdr:to>
    <xdr:pic>
      <xdr:nvPicPr>
        <xdr:cNvPr id="4" name="Picture 3">
          <a:hlinkClick xmlns:r="http://schemas.openxmlformats.org/officeDocument/2006/relationships" r:id="rId5"/>
          <a:extLst>
            <a:ext uri="{FF2B5EF4-FFF2-40B4-BE49-F238E27FC236}">
              <a16:creationId xmlns:a16="http://schemas.microsoft.com/office/drawing/2014/main" id="{A95E0FB3-887C-44FD-BCEB-3F007F75BAA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4" y="2133600"/>
          <a:ext cx="561972" cy="666750"/>
        </a:xfrm>
        <a:prstGeom prst="roundRect">
          <a:avLst>
            <a:gd name="adj" fmla="val 4167"/>
          </a:avLst>
        </a:prstGeom>
        <a:solidFill>
          <a:srgbClr val="FFFFFF"/>
        </a:solidFill>
        <a:ln w="76200" cap="sq">
          <a:solidFill>
            <a:srgbClr val="292929"/>
          </a:solidFill>
          <a:miter lim="800000"/>
        </a:ln>
        <a:effectLst>
          <a:reflection blurRad="12700" stA="28000" endPos="28000" dist="5000" dir="5400000" sy="-100000" algn="bl" rotWithShape="0"/>
        </a:effectLst>
        <a:scene3d>
          <a:camera prst="orthographicFront"/>
          <a:lightRig rig="threePt" dir="t">
            <a:rot lat="0" lon="0" rev="2700000"/>
          </a:lightRig>
        </a:scene3d>
        <a:sp3d>
          <a:bevelT h="38100"/>
          <a:contourClr>
            <a:srgbClr val="C0C0C0"/>
          </a:contourClr>
        </a:sp3d>
      </xdr:spPr>
    </xdr:pic>
    <xdr:clientData/>
  </xdr:twoCellAnchor>
  <xdr:twoCellAnchor>
    <xdr:from>
      <xdr:col>4</xdr:col>
      <xdr:colOff>390525</xdr:colOff>
      <xdr:row>2</xdr:row>
      <xdr:rowOff>9525</xdr:rowOff>
    </xdr:from>
    <xdr:to>
      <xdr:col>9</xdr:col>
      <xdr:colOff>180975</xdr:colOff>
      <xdr:row>3</xdr:row>
      <xdr:rowOff>371475</xdr:rowOff>
    </xdr:to>
    <xdr:sp macro="" textlink="">
      <xdr:nvSpPr>
        <xdr:cNvPr id="5" name="Rectangle: Rounded Corners 4">
          <a:extLst>
            <a:ext uri="{FF2B5EF4-FFF2-40B4-BE49-F238E27FC236}">
              <a16:creationId xmlns:a16="http://schemas.microsoft.com/office/drawing/2014/main" id="{7998D778-332E-48DF-BD91-282462D9702F}"/>
            </a:ext>
          </a:extLst>
        </xdr:cNvPr>
        <xdr:cNvSpPr/>
      </xdr:nvSpPr>
      <xdr:spPr>
        <a:xfrm>
          <a:off x="2828925" y="390525"/>
          <a:ext cx="2809875" cy="4857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a:t># of Trips</a:t>
          </a:r>
          <a:r>
            <a:rPr lang="en-US" sz="1800" baseline="0"/>
            <a:t> done</a:t>
          </a:r>
          <a:endParaRPr lang="en-US" sz="1800"/>
        </a:p>
      </xdr:txBody>
    </xdr:sp>
    <xdr:clientData/>
  </xdr:twoCellAnchor>
  <xdr:twoCellAnchor>
    <xdr:from>
      <xdr:col>12</xdr:col>
      <xdr:colOff>276225</xdr:colOff>
      <xdr:row>2</xdr:row>
      <xdr:rowOff>9526</xdr:rowOff>
    </xdr:from>
    <xdr:to>
      <xdr:col>18</xdr:col>
      <xdr:colOff>0</xdr:colOff>
      <xdr:row>3</xdr:row>
      <xdr:rowOff>323851</xdr:rowOff>
    </xdr:to>
    <xdr:sp macro="" textlink="">
      <xdr:nvSpPr>
        <xdr:cNvPr id="6" name="Rectangle: Rounded Corners 5">
          <a:extLst>
            <a:ext uri="{FF2B5EF4-FFF2-40B4-BE49-F238E27FC236}">
              <a16:creationId xmlns:a16="http://schemas.microsoft.com/office/drawing/2014/main" id="{56D9951E-53B4-4F34-A1E0-06546BBD6D32}"/>
            </a:ext>
          </a:extLst>
        </xdr:cNvPr>
        <xdr:cNvSpPr/>
      </xdr:nvSpPr>
      <xdr:spPr>
        <a:xfrm>
          <a:off x="7562850" y="390526"/>
          <a:ext cx="3381375" cy="4381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a:solidFill>
                <a:schemeClr val="lt1"/>
              </a:solidFill>
              <a:latin typeface="+mn-lt"/>
              <a:ea typeface="+mn-ea"/>
              <a:cs typeface="+mn-cs"/>
            </a:rPr>
            <a:t>Sum</a:t>
          </a:r>
          <a:r>
            <a:rPr lang="en-US" sz="1800" baseline="0">
              <a:solidFill>
                <a:schemeClr val="lt1"/>
              </a:solidFill>
              <a:latin typeface="+mn-lt"/>
              <a:ea typeface="+mn-ea"/>
              <a:cs typeface="+mn-cs"/>
            </a:rPr>
            <a:t> of total fares</a:t>
          </a:r>
          <a:r>
            <a:rPr lang="en-US" sz="1800">
              <a:solidFill>
                <a:schemeClr val="lt1"/>
              </a:solidFill>
              <a:latin typeface="+mn-lt"/>
              <a:ea typeface="+mn-ea"/>
              <a:cs typeface="+mn-cs"/>
            </a:rPr>
            <a:t> </a:t>
          </a:r>
        </a:p>
      </xdr:txBody>
    </xdr:sp>
    <xdr:clientData/>
  </xdr:twoCellAnchor>
  <xdr:twoCellAnchor>
    <xdr:from>
      <xdr:col>21</xdr:col>
      <xdr:colOff>0</xdr:colOff>
      <xdr:row>2</xdr:row>
      <xdr:rowOff>38101</xdr:rowOff>
    </xdr:from>
    <xdr:to>
      <xdr:col>28</xdr:col>
      <xdr:colOff>0</xdr:colOff>
      <xdr:row>3</xdr:row>
      <xdr:rowOff>333376</xdr:rowOff>
    </xdr:to>
    <xdr:sp macro="" textlink="">
      <xdr:nvSpPr>
        <xdr:cNvPr id="7" name="Rectangle: Rounded Corners 6">
          <a:extLst>
            <a:ext uri="{FF2B5EF4-FFF2-40B4-BE49-F238E27FC236}">
              <a16:creationId xmlns:a16="http://schemas.microsoft.com/office/drawing/2014/main" id="{526295D4-660C-47E0-80BD-48FA6842CD89}"/>
            </a:ext>
          </a:extLst>
        </xdr:cNvPr>
        <xdr:cNvSpPr/>
      </xdr:nvSpPr>
      <xdr:spPr>
        <a:xfrm>
          <a:off x="12773025" y="419101"/>
          <a:ext cx="4267200" cy="4191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a:solidFill>
                <a:schemeClr val="lt1"/>
              </a:solidFill>
              <a:latin typeface="+mn-lt"/>
              <a:ea typeface="+mn-ea"/>
              <a:cs typeface="+mn-cs"/>
            </a:rPr>
            <a:t>Sum</a:t>
          </a:r>
          <a:r>
            <a:rPr lang="en-US" sz="1800" baseline="0">
              <a:solidFill>
                <a:schemeClr val="lt1"/>
              </a:solidFill>
              <a:latin typeface="+mn-lt"/>
              <a:ea typeface="+mn-ea"/>
              <a:cs typeface="+mn-cs"/>
            </a:rPr>
            <a:t> of Distance Covered in all trips Km</a:t>
          </a:r>
          <a:endParaRPr lang="en-US" sz="1800">
            <a:solidFill>
              <a:schemeClr val="lt1"/>
            </a:solidFill>
            <a:latin typeface="+mn-lt"/>
            <a:ea typeface="+mn-ea"/>
            <a:cs typeface="+mn-cs"/>
          </a:endParaRPr>
        </a:p>
      </xdr:txBody>
    </xdr:sp>
    <xdr:clientData/>
  </xdr:twoCellAnchor>
  <xdr:twoCellAnchor editAs="oneCell">
    <xdr:from>
      <xdr:col>25</xdr:col>
      <xdr:colOff>600075</xdr:colOff>
      <xdr:row>7</xdr:row>
      <xdr:rowOff>38100</xdr:rowOff>
    </xdr:from>
    <xdr:to>
      <xdr:col>28</xdr:col>
      <xdr:colOff>596900</xdr:colOff>
      <xdr:row>14</xdr:row>
      <xdr:rowOff>0</xdr:rowOff>
    </xdr:to>
    <mc:AlternateContent xmlns:mc="http://schemas.openxmlformats.org/markup-compatibility/2006" xmlns:a14="http://schemas.microsoft.com/office/drawing/2010/main">
      <mc:Choice Requires="a14">
        <xdr:graphicFrame macro="">
          <xdr:nvGraphicFramePr>
            <xdr:cNvPr id="27" name="payment_method 3">
              <a:extLst>
                <a:ext uri="{FF2B5EF4-FFF2-40B4-BE49-F238E27FC236}">
                  <a16:creationId xmlns:a16="http://schemas.microsoft.com/office/drawing/2014/main" id="{CAFF7C15-82C3-43AF-90E1-4FE53206C77C}"/>
                </a:ext>
              </a:extLst>
            </xdr:cNvPr>
            <xdr:cNvGraphicFramePr/>
          </xdr:nvGraphicFramePr>
          <xdr:xfrm>
            <a:off x="0" y="0"/>
            <a:ext cx="0" cy="0"/>
          </xdr:xfrm>
          <a:graphic>
            <a:graphicData uri="http://schemas.microsoft.com/office/drawing/2010/slicer">
              <sle:slicer xmlns:sle="http://schemas.microsoft.com/office/drawing/2010/slicer" name="payment_method 3"/>
            </a:graphicData>
          </a:graphic>
        </xdr:graphicFrame>
      </mc:Choice>
      <mc:Fallback xmlns="">
        <xdr:sp macro="" textlink="">
          <xdr:nvSpPr>
            <xdr:cNvPr id="0" name=""/>
            <xdr:cNvSpPr>
              <a:spLocks noTextEdit="1"/>
            </xdr:cNvSpPr>
          </xdr:nvSpPr>
          <xdr:spPr>
            <a:xfrm>
              <a:off x="15811500" y="1838325"/>
              <a:ext cx="1825625" cy="1295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600075</xdr:colOff>
      <xdr:row>14</xdr:row>
      <xdr:rowOff>0</xdr:rowOff>
    </xdr:from>
    <xdr:to>
      <xdr:col>28</xdr:col>
      <xdr:colOff>596900</xdr:colOff>
      <xdr:row>22</xdr:row>
      <xdr:rowOff>0</xdr:rowOff>
    </xdr:to>
    <mc:AlternateContent xmlns:mc="http://schemas.openxmlformats.org/markup-compatibility/2006" xmlns:a14="http://schemas.microsoft.com/office/drawing/2010/main">
      <mc:Choice Requires="a14">
        <xdr:graphicFrame macro="">
          <xdr:nvGraphicFramePr>
            <xdr:cNvPr id="28" name="Quarter 8">
              <a:extLst>
                <a:ext uri="{FF2B5EF4-FFF2-40B4-BE49-F238E27FC236}">
                  <a16:creationId xmlns:a16="http://schemas.microsoft.com/office/drawing/2014/main" id="{33D651BA-75D8-45A5-8D2E-03969758D346}"/>
                </a:ext>
              </a:extLst>
            </xdr:cNvPr>
            <xdr:cNvGraphicFramePr/>
          </xdr:nvGraphicFramePr>
          <xdr:xfrm>
            <a:off x="0" y="0"/>
            <a:ext cx="0" cy="0"/>
          </xdr:xfrm>
          <a:graphic>
            <a:graphicData uri="http://schemas.microsoft.com/office/drawing/2010/slicer">
              <sle:slicer xmlns:sle="http://schemas.microsoft.com/office/drawing/2010/slicer" name="Quarter 8"/>
            </a:graphicData>
          </a:graphic>
        </xdr:graphicFrame>
      </mc:Choice>
      <mc:Fallback xmlns="">
        <xdr:sp macro="" textlink="">
          <xdr:nvSpPr>
            <xdr:cNvPr id="0" name=""/>
            <xdr:cNvSpPr>
              <a:spLocks noTextEdit="1"/>
            </xdr:cNvSpPr>
          </xdr:nvSpPr>
          <xdr:spPr>
            <a:xfrm>
              <a:off x="15811500" y="3133725"/>
              <a:ext cx="1825625"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0</xdr:colOff>
      <xdr:row>22</xdr:row>
      <xdr:rowOff>0</xdr:rowOff>
    </xdr:from>
    <xdr:to>
      <xdr:col>29</xdr:col>
      <xdr:colOff>0</xdr:colOff>
      <xdr:row>27</xdr:row>
      <xdr:rowOff>0</xdr:rowOff>
    </xdr:to>
    <mc:AlternateContent xmlns:mc="http://schemas.openxmlformats.org/markup-compatibility/2006" xmlns:a14="http://schemas.microsoft.com/office/drawing/2010/main">
      <mc:Choice Requires="a14">
        <xdr:graphicFrame macro="">
          <xdr:nvGraphicFramePr>
            <xdr:cNvPr id="38" name="Year 8">
              <a:extLst>
                <a:ext uri="{FF2B5EF4-FFF2-40B4-BE49-F238E27FC236}">
                  <a16:creationId xmlns:a16="http://schemas.microsoft.com/office/drawing/2014/main" id="{746BBDA9-149C-4CEC-A8F9-3F44DC581BEB}"/>
                </a:ext>
              </a:extLst>
            </xdr:cNvPr>
            <xdr:cNvGraphicFramePr/>
          </xdr:nvGraphicFramePr>
          <xdr:xfrm>
            <a:off x="0" y="0"/>
            <a:ext cx="0" cy="0"/>
          </xdr:xfrm>
          <a:graphic>
            <a:graphicData uri="http://schemas.microsoft.com/office/drawing/2010/slicer">
              <sle:slicer xmlns:sle="http://schemas.microsoft.com/office/drawing/2010/slicer" name="Year 8"/>
            </a:graphicData>
          </a:graphic>
        </xdr:graphicFrame>
      </mc:Choice>
      <mc:Fallback xmlns="">
        <xdr:sp macro="" textlink="">
          <xdr:nvSpPr>
            <xdr:cNvPr id="0" name=""/>
            <xdr:cNvSpPr>
              <a:spLocks noTextEdit="1"/>
            </xdr:cNvSpPr>
          </xdr:nvSpPr>
          <xdr:spPr>
            <a:xfrm>
              <a:off x="15821025" y="4657725"/>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304800</xdr:colOff>
      <xdr:row>6</xdr:row>
      <xdr:rowOff>238125</xdr:rowOff>
    </xdr:from>
    <xdr:to>
      <xdr:col>9</xdr:col>
      <xdr:colOff>206375</xdr:colOff>
      <xdr:row>20</xdr:row>
      <xdr:rowOff>123825</xdr:rowOff>
    </xdr:to>
    <xdr:graphicFrame macro="">
      <xdr:nvGraphicFramePr>
        <xdr:cNvPr id="40" name="Chart 39">
          <a:extLst>
            <a:ext uri="{FF2B5EF4-FFF2-40B4-BE49-F238E27FC236}">
              <a16:creationId xmlns:a16="http://schemas.microsoft.com/office/drawing/2014/main" id="{C5AF7F75-9A9D-4DA3-873D-FB6E49DEBF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206375</xdr:colOff>
      <xdr:row>6</xdr:row>
      <xdr:rowOff>238125</xdr:rowOff>
    </xdr:from>
    <xdr:to>
      <xdr:col>19</xdr:col>
      <xdr:colOff>1</xdr:colOff>
      <xdr:row>20</xdr:row>
      <xdr:rowOff>123825</xdr:rowOff>
    </xdr:to>
    <xdr:graphicFrame macro="">
      <xdr:nvGraphicFramePr>
        <xdr:cNvPr id="44" name="Chart 43">
          <a:extLst>
            <a:ext uri="{FF2B5EF4-FFF2-40B4-BE49-F238E27FC236}">
              <a16:creationId xmlns:a16="http://schemas.microsoft.com/office/drawing/2014/main" id="{EB2AA4C8-B4F2-4DBA-B1C6-878121B878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19</xdr:col>
      <xdr:colOff>0</xdr:colOff>
      <xdr:row>6</xdr:row>
      <xdr:rowOff>238125</xdr:rowOff>
    </xdr:from>
    <xdr:to>
      <xdr:col>25</xdr:col>
      <xdr:colOff>444500</xdr:colOff>
      <xdr:row>20</xdr:row>
      <xdr:rowOff>123825</xdr:rowOff>
    </xdr:to>
    <xdr:graphicFrame macro="">
      <xdr:nvGraphicFramePr>
        <xdr:cNvPr id="45" name="Chart 44">
          <a:extLst>
            <a:ext uri="{FF2B5EF4-FFF2-40B4-BE49-F238E27FC236}">
              <a16:creationId xmlns:a16="http://schemas.microsoft.com/office/drawing/2014/main" id="{C9967485-6CBE-4B97-A351-1EA5F307D9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26</xdr:col>
      <xdr:colOff>0</xdr:colOff>
      <xdr:row>27</xdr:row>
      <xdr:rowOff>0</xdr:rowOff>
    </xdr:from>
    <xdr:to>
      <xdr:col>29</xdr:col>
      <xdr:colOff>0</xdr:colOff>
      <xdr:row>32</xdr:row>
      <xdr:rowOff>0</xdr:rowOff>
    </xdr:to>
    <mc:AlternateContent xmlns:mc="http://schemas.openxmlformats.org/markup-compatibility/2006" xmlns:a14="http://schemas.microsoft.com/office/drawing/2010/main">
      <mc:Choice Requires="a14">
        <xdr:graphicFrame macro="">
          <xdr:nvGraphicFramePr>
            <xdr:cNvPr id="48" name="Day Type 1">
              <a:extLst>
                <a:ext uri="{FF2B5EF4-FFF2-40B4-BE49-F238E27FC236}">
                  <a16:creationId xmlns:a16="http://schemas.microsoft.com/office/drawing/2014/main" id="{44418DF2-3D25-433E-AC9A-50AF8C740703}"/>
                </a:ext>
              </a:extLst>
            </xdr:cNvPr>
            <xdr:cNvGraphicFramePr/>
          </xdr:nvGraphicFramePr>
          <xdr:xfrm>
            <a:off x="0" y="0"/>
            <a:ext cx="0" cy="0"/>
          </xdr:xfrm>
          <a:graphic>
            <a:graphicData uri="http://schemas.microsoft.com/office/drawing/2010/slicer">
              <sle:slicer xmlns:sle="http://schemas.microsoft.com/office/drawing/2010/slicer" name="Day Type 1"/>
            </a:graphicData>
          </a:graphic>
        </xdr:graphicFrame>
      </mc:Choice>
      <mc:Fallback xmlns="">
        <xdr:sp macro="" textlink="">
          <xdr:nvSpPr>
            <xdr:cNvPr id="0" name=""/>
            <xdr:cNvSpPr>
              <a:spLocks noTextEdit="1"/>
            </xdr:cNvSpPr>
          </xdr:nvSpPr>
          <xdr:spPr>
            <a:xfrm>
              <a:off x="15821025" y="5610225"/>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304800</xdr:colOff>
      <xdr:row>20</xdr:row>
      <xdr:rowOff>142875</xdr:rowOff>
    </xdr:from>
    <xdr:to>
      <xdr:col>19</xdr:col>
      <xdr:colOff>1</xdr:colOff>
      <xdr:row>35</xdr:row>
      <xdr:rowOff>0</xdr:rowOff>
    </xdr:to>
    <xdr:graphicFrame macro="">
      <xdr:nvGraphicFramePr>
        <xdr:cNvPr id="51" name="Chart 50">
          <a:extLst>
            <a:ext uri="{FF2B5EF4-FFF2-40B4-BE49-F238E27FC236}">
              <a16:creationId xmlns:a16="http://schemas.microsoft.com/office/drawing/2014/main" id="{E933730C-D7F3-4463-BBF2-34256CA192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19</xdr:col>
      <xdr:colOff>1</xdr:colOff>
      <xdr:row>20</xdr:row>
      <xdr:rowOff>142875</xdr:rowOff>
    </xdr:from>
    <xdr:to>
      <xdr:col>25</xdr:col>
      <xdr:colOff>444501</xdr:colOff>
      <xdr:row>35</xdr:row>
      <xdr:rowOff>0</xdr:rowOff>
    </xdr:to>
    <xdr:graphicFrame macro="">
      <xdr:nvGraphicFramePr>
        <xdr:cNvPr id="52" name="Chart 51">
          <a:extLst>
            <a:ext uri="{FF2B5EF4-FFF2-40B4-BE49-F238E27FC236}">
              <a16:creationId xmlns:a16="http://schemas.microsoft.com/office/drawing/2014/main" id="{5D941E53-02E7-40BD-998C-64D2E75019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333375</xdr:colOff>
      <xdr:row>0</xdr:row>
      <xdr:rowOff>171450</xdr:rowOff>
    </xdr:from>
    <xdr:to>
      <xdr:col>7</xdr:col>
      <xdr:colOff>123825</xdr:colOff>
      <xdr:row>3</xdr:row>
      <xdr:rowOff>152400</xdr:rowOff>
    </xdr:to>
    <xdr:sp macro="" textlink="">
      <xdr:nvSpPr>
        <xdr:cNvPr id="5" name="Rectangle: Rounded Corners 4">
          <a:extLst>
            <a:ext uri="{FF2B5EF4-FFF2-40B4-BE49-F238E27FC236}">
              <a16:creationId xmlns:a16="http://schemas.microsoft.com/office/drawing/2014/main" id="{7998D778-332E-48DF-BD91-282462D9702F}"/>
            </a:ext>
          </a:extLst>
        </xdr:cNvPr>
        <xdr:cNvSpPr/>
      </xdr:nvSpPr>
      <xdr:spPr>
        <a:xfrm>
          <a:off x="1552575" y="171450"/>
          <a:ext cx="2809875" cy="4857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a:t># of Metro stations</a:t>
          </a:r>
        </a:p>
      </xdr:txBody>
    </xdr:sp>
    <xdr:clientData/>
  </xdr:twoCellAnchor>
  <xdr:twoCellAnchor>
    <xdr:from>
      <xdr:col>9</xdr:col>
      <xdr:colOff>447675</xdr:colOff>
      <xdr:row>0</xdr:row>
      <xdr:rowOff>180976</xdr:rowOff>
    </xdr:from>
    <xdr:to>
      <xdr:col>15</xdr:col>
      <xdr:colOff>352425</xdr:colOff>
      <xdr:row>3</xdr:row>
      <xdr:rowOff>114301</xdr:rowOff>
    </xdr:to>
    <xdr:sp macro="" textlink="">
      <xdr:nvSpPr>
        <xdr:cNvPr id="6" name="Rectangle: Rounded Corners 5">
          <a:extLst>
            <a:ext uri="{FF2B5EF4-FFF2-40B4-BE49-F238E27FC236}">
              <a16:creationId xmlns:a16="http://schemas.microsoft.com/office/drawing/2014/main" id="{56D9951E-53B4-4F34-A1E0-06546BBD6D32}"/>
            </a:ext>
          </a:extLst>
        </xdr:cNvPr>
        <xdr:cNvSpPr/>
      </xdr:nvSpPr>
      <xdr:spPr>
        <a:xfrm>
          <a:off x="5905500" y="180976"/>
          <a:ext cx="3562350" cy="4381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a:solidFill>
                <a:schemeClr val="lt1"/>
              </a:solidFill>
              <a:latin typeface="+mn-lt"/>
              <a:ea typeface="+mn-ea"/>
              <a:cs typeface="+mn-cs"/>
            </a:rPr>
            <a:t>Sum</a:t>
          </a:r>
          <a:r>
            <a:rPr lang="en-US" sz="1800" baseline="0">
              <a:solidFill>
                <a:schemeClr val="lt1"/>
              </a:solidFill>
              <a:latin typeface="+mn-lt"/>
              <a:ea typeface="+mn-ea"/>
              <a:cs typeface="+mn-cs"/>
            </a:rPr>
            <a:t> of passengers </a:t>
          </a:r>
          <a:r>
            <a:rPr lang="en-US" sz="1800">
              <a:solidFill>
                <a:schemeClr val="lt1"/>
              </a:solidFill>
              <a:latin typeface="+mn-lt"/>
              <a:ea typeface="+mn-ea"/>
              <a:cs typeface="+mn-cs"/>
            </a:rPr>
            <a:t> </a:t>
          </a:r>
        </a:p>
      </xdr:txBody>
    </xdr:sp>
    <xdr:clientData/>
  </xdr:twoCellAnchor>
  <xdr:twoCellAnchor>
    <xdr:from>
      <xdr:col>17</xdr:col>
      <xdr:colOff>409575</xdr:colOff>
      <xdr:row>0</xdr:row>
      <xdr:rowOff>171451</xdr:rowOff>
    </xdr:from>
    <xdr:to>
      <xdr:col>24</xdr:col>
      <xdr:colOff>409575</xdr:colOff>
      <xdr:row>3</xdr:row>
      <xdr:rowOff>85726</xdr:rowOff>
    </xdr:to>
    <xdr:sp macro="" textlink="">
      <xdr:nvSpPr>
        <xdr:cNvPr id="7" name="Rectangle: Rounded Corners 6">
          <a:extLst>
            <a:ext uri="{FF2B5EF4-FFF2-40B4-BE49-F238E27FC236}">
              <a16:creationId xmlns:a16="http://schemas.microsoft.com/office/drawing/2014/main" id="{526295D4-660C-47E0-80BD-48FA6842CD89}"/>
            </a:ext>
          </a:extLst>
        </xdr:cNvPr>
        <xdr:cNvSpPr/>
      </xdr:nvSpPr>
      <xdr:spPr>
        <a:xfrm>
          <a:off x="10744200" y="171451"/>
          <a:ext cx="4267200" cy="4191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a:solidFill>
                <a:schemeClr val="lt1"/>
              </a:solidFill>
              <a:latin typeface="+mn-lt"/>
              <a:ea typeface="+mn-ea"/>
              <a:cs typeface="+mn-cs"/>
            </a:rPr>
            <a:t>Average</a:t>
          </a:r>
          <a:r>
            <a:rPr lang="en-US" sz="1800" baseline="0">
              <a:solidFill>
                <a:schemeClr val="lt1"/>
              </a:solidFill>
              <a:latin typeface="+mn-lt"/>
              <a:ea typeface="+mn-ea"/>
              <a:cs typeface="+mn-cs"/>
            </a:rPr>
            <a:t> of passengers per station</a:t>
          </a:r>
          <a:endParaRPr lang="en-US" sz="1800">
            <a:solidFill>
              <a:schemeClr val="lt1"/>
            </a:solidFill>
            <a:latin typeface="+mn-lt"/>
            <a:ea typeface="+mn-ea"/>
            <a:cs typeface="+mn-cs"/>
          </a:endParaRPr>
        </a:p>
      </xdr:txBody>
    </xdr:sp>
    <xdr:clientData/>
  </xdr:twoCellAnchor>
  <xdr:twoCellAnchor editAs="oneCell">
    <xdr:from>
      <xdr:col>26</xdr:col>
      <xdr:colOff>131016</xdr:colOff>
      <xdr:row>4</xdr:row>
      <xdr:rowOff>20216</xdr:rowOff>
    </xdr:from>
    <xdr:to>
      <xdr:col>29</xdr:col>
      <xdr:colOff>131016</xdr:colOff>
      <xdr:row>8</xdr:row>
      <xdr:rowOff>180975</xdr:rowOff>
    </xdr:to>
    <mc:AlternateContent xmlns:mc="http://schemas.openxmlformats.org/markup-compatibility/2006" xmlns:a14="http://schemas.microsoft.com/office/drawing/2010/main">
      <mc:Choice Requires="a14">
        <xdr:graphicFrame macro="">
          <xdr:nvGraphicFramePr>
            <xdr:cNvPr id="22" name="station 1"/>
            <xdr:cNvGraphicFramePr>
              <a:graphicFrameLocks noChangeAspect="1"/>
            </xdr:cNvGraphicFramePr>
          </xdr:nvGraphicFramePr>
          <xdr:xfrm>
            <a:off x="0" y="0"/>
            <a:ext cx="0" cy="0"/>
          </xdr:xfrm>
          <a:graphic>
            <a:graphicData uri="http://schemas.microsoft.com/office/drawing/2010/slicer">
              <sle:slicer xmlns:sle="http://schemas.microsoft.com/office/drawing/2010/slicer" name="station 1"/>
            </a:graphicData>
          </a:graphic>
        </xdr:graphicFrame>
      </mc:Choice>
      <mc:Fallback xmlns="">
        <xdr:sp macro="" textlink="">
          <xdr:nvSpPr>
            <xdr:cNvPr id="0" name=""/>
            <xdr:cNvSpPr>
              <a:spLocks noTextEdit="1"/>
            </xdr:cNvSpPr>
          </xdr:nvSpPr>
          <xdr:spPr>
            <a:xfrm>
              <a:off x="15952041" y="915566"/>
              <a:ext cx="1828800" cy="14656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133156</xdr:colOff>
      <xdr:row>0</xdr:row>
      <xdr:rowOff>60454</xdr:rowOff>
    </xdr:from>
    <xdr:to>
      <xdr:col>29</xdr:col>
      <xdr:colOff>133156</xdr:colOff>
      <xdr:row>4</xdr:row>
      <xdr:rowOff>38100</xdr:rowOff>
    </xdr:to>
    <mc:AlternateContent xmlns:mc="http://schemas.openxmlformats.org/markup-compatibility/2006" xmlns:a14="http://schemas.microsoft.com/office/drawing/2010/main">
      <mc:Choice Requires="a14">
        <xdr:graphicFrame macro="">
          <xdr:nvGraphicFramePr>
            <xdr:cNvPr id="23" name="Day type 3"/>
            <xdr:cNvGraphicFramePr/>
          </xdr:nvGraphicFramePr>
          <xdr:xfrm>
            <a:off x="0" y="0"/>
            <a:ext cx="0" cy="0"/>
          </xdr:xfrm>
          <a:graphic>
            <a:graphicData uri="http://schemas.microsoft.com/office/drawing/2010/slicer">
              <sle:slicer xmlns:sle="http://schemas.microsoft.com/office/drawing/2010/slicer" name="Day type 3"/>
            </a:graphicData>
          </a:graphic>
        </xdr:graphicFrame>
      </mc:Choice>
      <mc:Fallback xmlns="">
        <xdr:sp macro="" textlink="">
          <xdr:nvSpPr>
            <xdr:cNvPr id="0" name=""/>
            <xdr:cNvSpPr>
              <a:spLocks noTextEdit="1"/>
            </xdr:cNvSpPr>
          </xdr:nvSpPr>
          <xdr:spPr>
            <a:xfrm>
              <a:off x="15954181" y="60454"/>
              <a:ext cx="1828800" cy="8729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126158</xdr:colOff>
      <xdr:row>8</xdr:row>
      <xdr:rowOff>119356</xdr:rowOff>
    </xdr:from>
    <xdr:to>
      <xdr:col>29</xdr:col>
      <xdr:colOff>126158</xdr:colOff>
      <xdr:row>20</xdr:row>
      <xdr:rowOff>114300</xdr:rowOff>
    </xdr:to>
    <mc:AlternateContent xmlns:mc="http://schemas.openxmlformats.org/markup-compatibility/2006" xmlns:a14="http://schemas.microsoft.com/office/drawing/2010/main">
      <mc:Choice Requires="a14">
        <xdr:graphicFrame macro="">
          <xdr:nvGraphicFramePr>
            <xdr:cNvPr id="25" name="Day Name 1"/>
            <xdr:cNvGraphicFramePr/>
          </xdr:nvGraphicFramePr>
          <xdr:xfrm>
            <a:off x="0" y="0"/>
            <a:ext cx="0" cy="0"/>
          </xdr:xfrm>
          <a:graphic>
            <a:graphicData uri="http://schemas.microsoft.com/office/drawing/2010/slicer">
              <sle:slicer xmlns:sle="http://schemas.microsoft.com/office/drawing/2010/slicer" name="Day Name 1"/>
            </a:graphicData>
          </a:graphic>
        </xdr:graphicFrame>
      </mc:Choice>
      <mc:Fallback xmlns="">
        <xdr:sp macro="" textlink="">
          <xdr:nvSpPr>
            <xdr:cNvPr id="0" name=""/>
            <xdr:cNvSpPr>
              <a:spLocks noTextEdit="1"/>
            </xdr:cNvSpPr>
          </xdr:nvSpPr>
          <xdr:spPr>
            <a:xfrm>
              <a:off x="15947183" y="2319631"/>
              <a:ext cx="1828800" cy="22809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125575</xdr:colOff>
      <xdr:row>20</xdr:row>
      <xdr:rowOff>110609</xdr:rowOff>
    </xdr:from>
    <xdr:to>
      <xdr:col>29</xdr:col>
      <xdr:colOff>125575</xdr:colOff>
      <xdr:row>28</xdr:row>
      <xdr:rowOff>104775</xdr:rowOff>
    </xdr:to>
    <mc:AlternateContent xmlns:mc="http://schemas.openxmlformats.org/markup-compatibility/2006" xmlns:a14="http://schemas.microsoft.com/office/drawing/2010/main">
      <mc:Choice Requires="a14">
        <xdr:graphicFrame macro="">
          <xdr:nvGraphicFramePr>
            <xdr:cNvPr id="26" name="date (Quarter) 1"/>
            <xdr:cNvGraphicFramePr/>
          </xdr:nvGraphicFramePr>
          <xdr:xfrm>
            <a:off x="0" y="0"/>
            <a:ext cx="0" cy="0"/>
          </xdr:xfrm>
          <a:graphic>
            <a:graphicData uri="http://schemas.microsoft.com/office/drawing/2010/slicer">
              <sle:slicer xmlns:sle="http://schemas.microsoft.com/office/drawing/2010/slicer" name="date (Quarter) 1"/>
            </a:graphicData>
          </a:graphic>
        </xdr:graphicFrame>
      </mc:Choice>
      <mc:Fallback xmlns="">
        <xdr:sp macro="" textlink="">
          <xdr:nvSpPr>
            <xdr:cNvPr id="0" name=""/>
            <xdr:cNvSpPr>
              <a:spLocks noTextEdit="1"/>
            </xdr:cNvSpPr>
          </xdr:nvSpPr>
          <xdr:spPr>
            <a:xfrm>
              <a:off x="15946600" y="4596884"/>
              <a:ext cx="1828800" cy="15181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123825</xdr:colOff>
      <xdr:row>28</xdr:row>
      <xdr:rowOff>95250</xdr:rowOff>
    </xdr:from>
    <xdr:to>
      <xdr:col>29</xdr:col>
      <xdr:colOff>123825</xdr:colOff>
      <xdr:row>34</xdr:row>
      <xdr:rowOff>19050</xdr:rowOff>
    </xdr:to>
    <mc:AlternateContent xmlns:mc="http://schemas.openxmlformats.org/markup-compatibility/2006" xmlns:a14="http://schemas.microsoft.com/office/drawing/2010/main">
      <mc:Choice Requires="a14">
        <xdr:graphicFrame macro="">
          <xdr:nvGraphicFramePr>
            <xdr:cNvPr id="28" name="date (Year) 1"/>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mlns="">
        <xdr:sp macro="" textlink="">
          <xdr:nvSpPr>
            <xdr:cNvPr id="0" name=""/>
            <xdr:cNvSpPr>
              <a:spLocks noTextEdit="1"/>
            </xdr:cNvSpPr>
          </xdr:nvSpPr>
          <xdr:spPr>
            <a:xfrm>
              <a:off x="15944850" y="6105525"/>
              <a:ext cx="1828800" cy="1066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19</xdr:row>
      <xdr:rowOff>28574</xdr:rowOff>
    </xdr:from>
    <xdr:to>
      <xdr:col>13</xdr:col>
      <xdr:colOff>85725</xdr:colOff>
      <xdr:row>34</xdr:row>
      <xdr:rowOff>1359</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95251</xdr:colOff>
      <xdr:row>19</xdr:row>
      <xdr:rowOff>38099</xdr:rowOff>
    </xdr:from>
    <xdr:to>
      <xdr:col>26</xdr:col>
      <xdr:colOff>57151</xdr:colOff>
      <xdr:row>33</xdr:row>
      <xdr:rowOff>179808</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xdr:colOff>
      <xdr:row>5</xdr:row>
      <xdr:rowOff>152400</xdr:rowOff>
    </xdr:from>
    <xdr:to>
      <xdr:col>26</xdr:col>
      <xdr:colOff>66675</xdr:colOff>
      <xdr:row>19</xdr:row>
      <xdr:rowOff>9525</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saeedmagdy" refreshedDate="45924.914824189815" createdVersion="5" refreshedVersion="8" minRefreshableVersion="3" recordCount="0" supportSubquery="1" supportAdvancedDrill="1">
  <cacheSource type="external" connectionId="19"/>
  <cacheFields count="2">
    <cacheField name="[Drivers Dim].[car_model].[car_model]" caption="car_model" numFmtId="0" hierarchy="20" level="1">
      <sharedItems count="5">
        <s v="Chevrolet"/>
        <s v="Hyundai"/>
        <s v="Kia"/>
        <s v="Nissan"/>
        <s v="Toyota"/>
      </sharedItems>
    </cacheField>
    <cacheField name="[Measures].[Count of Trip Key]" caption="Count of Trip Key" numFmtId="0" hierarchy="81" level="32767"/>
  </cacheFields>
  <cacheHierarchies count="108">
    <cacheHierarchy uniqueName="[Customers Dim].[Customer Key]" caption="Customer Key" attribute="1" defaultMemberUniqueName="[Customers Dim].[Customer Key].[All]" allUniqueName="[Customers Dim].[Customer Key].[All]" dimensionUniqueName="[Customers Dim]" displayFolder="" count="0" memberValueDatatype="130" unbalanced="0"/>
    <cacheHierarchy uniqueName="[Customers Dim].[age]" caption="age" attribute="1" defaultMemberUniqueName="[Customers Dim].[age].[All]" allUniqueName="[Customers Dim].[age].[All]" dimensionUniqueName="[Customers Dim]" displayFolder="" count="0" memberValueDatatype="130" unbalanced="0"/>
    <cacheHierarchy uniqueName="[Customers Dim].[gender]" caption="gender" attribute="1" defaultMemberUniqueName="[Customers Dim].[gender].[All]" allUniqueName="[Customers Dim].[gender].[All]" dimensionUniqueName="[Customers Dim]" displayFolder="" count="0" memberValueDatatype="130" unbalanced="0"/>
    <cacheHierarchy uniqueName="[Customers Dim].[city_area]" caption="city_area" attribute="1" defaultMemberUniqueName="[Customers Dim].[city_area].[All]" allUniqueName="[Customers Dim].[city_area].[All]" dimensionUniqueName="[Customers Dim]" displayFolder="" count="0" memberValueDatatype="130" unbalanced="0"/>
    <cacheHierarchy uniqueName="[Customers Dim].[signup_date]" caption="signup_date" attribute="1" time="1" defaultMemberUniqueName="[Customers Dim].[signup_date].[All]" allUniqueName="[Customers Dim].[signup_date].[All]" dimensionUniqueName="[Customers Dim]" displayFolder="" count="0" memberValueDatatype="7" unbalanced="0"/>
    <cacheHierarchy uniqueName="[Customers Dim].[Month Name]" caption="Month Name" attribute="1" defaultMemberUniqueName="[Customers Dim].[Month Name].[All]" allUniqueName="[Customers Dim].[Month Name].[All]" dimensionUniqueName="[Customers Dim]" displayFolder="" count="0" memberValueDatatype="130" unbalanced="0"/>
    <cacheHierarchy uniqueName="[Customers Dim].[Year]" caption="Year" attribute="1" defaultMemberUniqueName="[Customers Dim].[Year].[All]" allUniqueName="[Customers Dim].[Year].[All]" dimensionUniqueName="[Customers Dim]" displayFolder="" count="0" memberValueDatatype="130" unbalanced="0"/>
    <cacheHierarchy uniqueName="[Customers Dim].[Age category]" caption="Age category" attribute="1" defaultMemberUniqueName="[Customers Dim].[Age category].[All]" allUniqueName="[Customers Dim].[Age category].[All]" dimensionUniqueName="[Customers Dim]" displayFolder="" count="0" memberValueDatatype="130" unbalanced="0"/>
    <cacheHierarchy uniqueName="[Date Dim].[Date Key]" caption="Date Key" attribute="1" defaultMemberUniqueName="[Date Dim].[Date Key].[All]" allUniqueName="[Date Dim].[Date Key].[All]" dimensionUniqueName="[Date Dim]" displayFolder="" count="0" memberValueDatatype="20" unbalanced="0"/>
    <cacheHierarchy uniqueName="[Date Dim].[Date time]" caption="Date time" attribute="1" time="1" defaultMemberUniqueName="[Date Dim].[Date time].[All]" allUniqueName="[Date Dim].[Date time].[All]" dimensionUniqueName="[Date Dim]" displayFolder="" count="0" memberValueDatatype="7" unbalanced="0"/>
    <cacheHierarchy uniqueName="[Date Dim].[Day Name]" caption="Day Name" attribute="1" defaultMemberUniqueName="[Date Dim].[Day Name].[All]" allUniqueName="[Date Dim].[Day Name].[All]" dimensionUniqueName="[Date Dim]" displayFolder="" count="0" memberValueDatatype="130" unbalanced="0"/>
    <cacheHierarchy uniqueName="[Date Dim].[Month Name]" caption="Month Name" attribute="1" defaultMemberUniqueName="[Date Dim].[Month Name].[All]" allUniqueName="[Date Dim].[Month Name].[All]" dimensionUniqueName="[Date Dim]" displayFolder="" count="0" memberValueDatatype="130" unbalanced="0"/>
    <cacheHierarchy uniqueName="[Date Dim].[Quarter]" caption="Quarter" attribute="1" defaultMemberUniqueName="[Date Dim].[Quarter].[All]" allUniqueName="[Date Dim].[Quarter].[All]" dimensionUniqueName="[Date Dim]" displayFolder="" count="0" memberValueDatatype="130" unbalanced="0"/>
    <cacheHierarchy uniqueName="[Date Dim].[Year]" caption="Year" attribute="1" defaultMemberUniqueName="[Date Dim].[Year].[All]" allUniqueName="[Date Dim].[Year].[All]" dimensionUniqueName="[Date Dim]" displayFolder="" count="0" memberValueDatatype="130" unbalanced="0"/>
    <cacheHierarchy uniqueName="[Date Dim].[Hour]" caption="Hour" attribute="1" defaultMemberUniqueName="[Date Dim].[Hour].[All]" allUniqueName="[Date Dim].[Hour].[All]" dimensionUniqueName="[Date Dim]" displayFolder="" count="0" memberValueDatatype="130" unbalanced="0"/>
    <cacheHierarchy uniqueName="[Date Dim].[Minute]" caption="Minute" attribute="1" defaultMemberUniqueName="[Date Dim].[Minute].[All]" allUniqueName="[Date Dim].[Minute].[All]" dimensionUniqueName="[Date Dim]" displayFolder="" count="0" memberValueDatatype="130" unbalanced="0"/>
    <cacheHierarchy uniqueName="[Date Dim].[Day Type]" caption="Day Type" attribute="1" defaultMemberUniqueName="[Date Dim].[Day Type].[All]" allUniqueName="[Date Dim].[Day Type].[All]" dimensionUniqueName="[Date Dim]" displayFolder="" count="0" memberValueDatatype="130" unbalanced="0"/>
    <cacheHierarchy uniqueName="[Driver trip count Dim].[Driver Key]" caption="Driver Key" attribute="1" defaultMemberUniqueName="[Driver trip count Dim].[Driver Key].[All]" allUniqueName="[Driver trip count Dim].[Driver Key].[All]" dimensionUniqueName="[Driver trip count Dim]" displayFolder="" count="0" memberValueDatatype="130" unbalanced="0"/>
    <cacheHierarchy uniqueName="[Driver trip count Dim].[Total trips]" caption="Total trips" attribute="1" defaultMemberUniqueName="[Driver trip count Dim].[Total trips].[All]" allUniqueName="[Driver trip count Dim].[Total trips].[All]" dimensionUniqueName="[Driver trip count Dim]" displayFolder="" count="0" memberValueDatatype="20" unbalanced="0"/>
    <cacheHierarchy uniqueName="[Drivers Dim].[Driver Key]" caption="Driver Key" attribute="1" defaultMemberUniqueName="[Drivers Dim].[Driver Key].[All]" allUniqueName="[Drivers Dim].[Driver Key].[All]" dimensionUniqueName="[Drivers Dim]" displayFolder="" count="0" memberValueDatatype="130" unbalanced="0"/>
    <cacheHierarchy uniqueName="[Drivers Dim].[car_model]" caption="car_model" attribute="1" defaultMemberUniqueName="[Drivers Dim].[car_model].[All]" allUniqueName="[Drivers Dim].[car_model].[All]" dimensionUniqueName="[Drivers Dim]" displayFolder="" count="2" memberValueDatatype="130" unbalanced="0">
      <fieldsUsage count="2">
        <fieldUsage x="-1"/>
        <fieldUsage x="0"/>
      </fieldsUsage>
    </cacheHierarchy>
    <cacheHierarchy uniqueName="[Drivers Dim].[car_year]" caption="car_year" attribute="1" defaultMemberUniqueName="[Drivers Dim].[car_year].[All]" allUniqueName="[Drivers Dim].[car_year].[All]" dimensionUniqueName="[Drivers Dim]" displayFolder="" count="0" memberValueDatatype="130" unbalanced="0"/>
    <cacheHierarchy uniqueName="[Drivers Dim].[rating]" caption="rating" attribute="1" defaultMemberUniqueName="[Drivers Dim].[rating].[All]" allUniqueName="[Drivers Dim].[rating].[All]" dimensionUniqueName="[Drivers Dim]" displayFolder="" count="0" memberValueDatatype="5" unbalanced="0"/>
    <cacheHierarchy uniqueName="[Drivers Dim].[join_date]" caption="join_date" attribute="1" time="1" defaultMemberUniqueName="[Drivers Dim].[join_date].[All]" allUniqueName="[Drivers Dim].[join_date].[All]" dimensionUniqueName="[Drivers Dim]" displayFolder="" count="0" memberValueDatatype="7" unbalanced="0"/>
    <cacheHierarchy uniqueName="[Drivers Dim].[Month Name]" caption="Month Name" attribute="1" defaultMemberUniqueName="[Drivers Dim].[Month Name].[All]" allUniqueName="[Drivers Dim].[Month Name].[All]" dimensionUniqueName="[Drivers Dim]" displayFolder="" count="0" memberValueDatatype="130" unbalanced="0"/>
    <cacheHierarchy uniqueName="[Drivers Dim].[Year]" caption="Year" attribute="1" defaultMemberUniqueName="[Drivers Dim].[Year].[All]" allUniqueName="[Drivers Dim].[Year].[All]" dimensionUniqueName="[Drivers Dim]" displayFolder="" count="0" memberValueDatatype="130" unbalanced="0"/>
    <cacheHierarchy uniqueName="[Drivers Dim].[Rating Category]" caption="Rating Category" attribute="1" defaultMemberUniqueName="[Drivers Dim].[Rating Category].[All]" allUniqueName="[Drivers Dim].[Rating Category].[All]" dimensionUniqueName="[Drivers Dim]" displayFolder="" count="0" memberValueDatatype="130" unbalanced="0"/>
    <cacheHierarchy uniqueName="[Drivers Dim].[join_date (Year)]" caption="join_date (Year)" attribute="1" defaultMemberUniqueName="[Drivers Dim].[join_date (Year)].[All]" allUniqueName="[Drivers Dim].[join_date (Year)].[All]" dimensionUniqueName="[Drivers Dim]" displayFolder="" count="0" memberValueDatatype="130" unbalanced="0"/>
    <cacheHierarchy uniqueName="[Drivers Dim].[join_date (Quarter)]" caption="join_date (Quarter)" attribute="1" defaultMemberUniqueName="[Drivers Dim].[join_date (Quarter)].[All]" allUniqueName="[Drivers Dim].[join_date (Quarter)].[All]" dimensionUniqueName="[Drivers Dim]" displayFolder="" count="0" memberValueDatatype="130" unbalanced="0"/>
    <cacheHierarchy uniqueName="[Drivers Dim].[join_date (Month)]" caption="join_date (Month)" attribute="1" defaultMemberUniqueName="[Drivers Dim].[join_date (Month)].[All]" allUniqueName="[Drivers Dim].[join_date (Month)].[All]" dimensionUniqueName="[Drivers Dim]" displayFolder="" count="0" memberValueDatatype="130" unbalanced="0"/>
    <cacheHierarchy uniqueName="[Fuel_Prices Dim].[Fuel price key]" caption="Fuel price key" attribute="1" defaultMemberUniqueName="[Fuel_Prices Dim].[Fuel price key].[All]" allUniqueName="[Fuel_Prices Dim].[Fuel price key].[All]" dimensionUniqueName="[Fuel_Prices Dim]" displayFolder="" count="0" memberValueDatatype="130" unbalanced="0"/>
    <cacheHierarchy uniqueName="[Fuel_Prices Dim].[Date key]" caption="Date key" attribute="1" time="1" defaultMemberUniqueName="[Fuel_Prices Dim].[Date key].[All]" allUniqueName="[Fuel_Prices Dim].[Date key].[All]" dimensionUniqueName="[Fuel_Prices Dim]" displayFolder="" count="0" memberValueDatatype="7" unbalanced="0"/>
    <cacheHierarchy uniqueName="[Fuel_Prices Dim].[octane92_price]" caption="octane92_price" attribute="1" defaultMemberUniqueName="[Fuel_Prices Dim].[octane92_price].[All]" allUniqueName="[Fuel_Prices Dim].[octane92_price].[All]" dimensionUniqueName="[Fuel_Prices Dim]" displayFolder="" count="0" memberValueDatatype="130" unbalanced="0"/>
    <cacheHierarchy uniqueName="[Fuel_Prices Dim].[octane95_price]" caption="octane95_price" attribute="1" defaultMemberUniqueName="[Fuel_Prices Dim].[octane95_price].[All]" allUniqueName="[Fuel_Prices Dim].[octane95_price].[All]" dimensionUniqueName="[Fuel_Prices Dim]" displayFolder="" count="0" memberValueDatatype="130" unbalanced="0"/>
    <cacheHierarchy uniqueName="[Fuel_Prices Dim].[diesel_price]" caption="diesel_price" attribute="1" defaultMemberUniqueName="[Fuel_Prices Dim].[diesel_price].[All]" allUniqueName="[Fuel_Prices Dim].[diesel_price].[All]" dimensionUniqueName="[Fuel_Prices Dim]" displayFolder="" count="0" memberValueDatatype="130" unbalanced="0"/>
    <cacheHierarchy uniqueName="[Fuel_Prices Dim].[Month Name]" caption="Month Name" attribute="1" defaultMemberUniqueName="[Fuel_Prices Dim].[Month Name].[All]" allUniqueName="[Fuel_Prices Dim].[Month Name].[All]" dimensionUniqueName="[Fuel_Prices Dim]" displayFolder="" count="0" memberValueDatatype="130" unbalanced="0"/>
    <cacheHierarchy uniqueName="[Fuel_Prices Dim].[Year]" caption="Year" attribute="1" defaultMemberUniqueName="[Fuel_Prices Dim].[Year].[All]" allUniqueName="[Fuel_Prices Dim].[Year].[All]" dimensionUniqueName="[Fuel_Prices Dim]" displayFolder="" count="0" memberValueDatatype="130" unbalanced="0"/>
    <cacheHierarchy uniqueName="[Metro_Ridership  2].[station]" caption="station" attribute="1" defaultMemberUniqueName="[Metro_Ridership  2].[station].[All]" allUniqueName="[Metro_Ridership  2].[station].[All]" dimensionUniqueName="[Metro_Ridership  2]" displayFolder="" count="0" memberValueDatatype="130" unbalanced="0"/>
    <cacheHierarchy uniqueName="[Metro_Ridership  2].[date]" caption="date" attribute="1" time="1" defaultMemberUniqueName="[Metro_Ridership  2].[date].[All]" allUniqueName="[Metro_Ridership  2].[date].[All]" dimensionUniqueName="[Metro_Ridership  2]" displayFolder="" count="0" memberValueDatatype="7" unbalanced="0"/>
    <cacheHierarchy uniqueName="[Metro_Ridership  2].[passengers]" caption="passengers" attribute="1" defaultMemberUniqueName="[Metro_Ridership  2].[passengers].[All]" allUniqueName="[Metro_Ridership  2].[passengers].[All]" dimensionUniqueName="[Metro_Ridership  2]" displayFolder="" count="0" memberValueDatatype="20" unbalanced="0"/>
    <cacheHierarchy uniqueName="[Metro_Ridership  2].[Day Name]" caption="Day Name" attribute="1" defaultMemberUniqueName="[Metro_Ridership  2].[Day Name].[All]" allUniqueName="[Metro_Ridership  2].[Day Name].[All]" dimensionUniqueName="[Metro_Ridership  2]" displayFolder="" count="0" memberValueDatatype="130" unbalanced="0"/>
    <cacheHierarchy uniqueName="[Metro_Ridership  2].[Month Name]" caption="Month Name" attribute="1" defaultMemberUniqueName="[Metro_Ridership  2].[Month Name].[All]" allUniqueName="[Metro_Ridership  2].[Month Name].[All]" dimensionUniqueName="[Metro_Ridership  2]" displayFolder="" count="0" memberValueDatatype="130" unbalanced="0"/>
    <cacheHierarchy uniqueName="[Metro_Ridership  2].[Year]" caption="Year" attribute="1" defaultMemberUniqueName="[Metro_Ridership  2].[Year].[All]" allUniqueName="[Metro_Ridership  2].[Year].[All]" dimensionUniqueName="[Metro_Ridership  2]" displayFolder="" count="0" memberValueDatatype="20" unbalanced="0"/>
    <cacheHierarchy uniqueName="[Metro_Ridership  2].[Day type]" caption="Day type" attribute="1" defaultMemberUniqueName="[Metro_Ridership  2].[Day type].[All]" allUniqueName="[Metro_Ridership  2].[Day type].[All]" dimensionUniqueName="[Metro_Ridership  2]" displayFolder="" count="0" memberValueDatatype="130" unbalanced="0"/>
    <cacheHierarchy uniqueName="[Metro_Ridership  2].[Location]" caption="Location" attribute="1" defaultMemberUniqueName="[Metro_Ridership  2].[Location].[All]" allUniqueName="[Metro_Ridership  2].[Location].[All]" dimensionUniqueName="[Metro_Ridership  2]" displayFolder="" count="0" memberValueDatatype="130" unbalanced="0"/>
    <cacheHierarchy uniqueName="[Metro_Ridership  2].[date (Year)]" caption="date (Year)" attribute="1" defaultMemberUniqueName="[Metro_Ridership  2].[date (Year)].[All]" allUniqueName="[Metro_Ridership  2].[date (Year)].[All]" dimensionUniqueName="[Metro_Ridership  2]" displayFolder="" count="0" memberValueDatatype="130" unbalanced="0"/>
    <cacheHierarchy uniqueName="[Metro_Ridership  2].[date (Quarter)]" caption="date (Quarter)" attribute="1" defaultMemberUniqueName="[Metro_Ridership  2].[date (Quarter)].[All]" allUniqueName="[Metro_Ridership  2].[date (Quarter)].[All]" dimensionUniqueName="[Metro_Ridership  2]" displayFolder="" count="0" memberValueDatatype="130" unbalanced="0"/>
    <cacheHierarchy uniqueName="[Metro_Ridership  2].[date (Month)]" caption="date (Month)" attribute="1" defaultMemberUniqueName="[Metro_Ridership  2].[date (Month)].[All]" allUniqueName="[Metro_Ridership  2].[date (Month)].[All]" dimensionUniqueName="[Metro_Ridership  2]" displayFolder="" count="0" memberValueDatatype="130" unbalanced="0"/>
    <cacheHierarchy uniqueName="[Payment method Dim].[Payment method Key]" caption="Payment method Key" attribute="1" defaultMemberUniqueName="[Payment method Dim].[Payment method Key].[All]" allUniqueName="[Payment method Dim].[Payment method Key].[All]" dimensionUniqueName="[Payment method Dim]" displayFolder="" count="0" memberValueDatatype="20" unbalanced="0"/>
    <cacheHierarchy uniqueName="[Payment method Dim].[payment_method]" caption="payment_method" attribute="1" defaultMemberUniqueName="[Payment method Dim].[payment_method].[All]" allUniqueName="[Payment method Dim].[payment_method].[All]" dimensionUniqueName="[Payment method Dim]" displayFolder="" count="0" memberValueDatatype="130" unbalanced="0"/>
    <cacheHierarchy uniqueName="[Total trips for each driver dim].[Trip Key]" caption="Trip Key" attribute="1" defaultMemberUniqueName="[Total trips for each driver dim].[Trip Key].[All]" allUniqueName="[Total trips for each driver dim].[Trip Key].[All]" dimensionUniqueName="[Total trips for each driver dim]" displayFolder="" count="0" memberValueDatatype="130" unbalanced="0"/>
    <cacheHierarchy uniqueName="[Total trips for each driver dim].[Driver Key]" caption="Driver Key" attribute="1" defaultMemberUniqueName="[Total trips for each driver dim].[Driver Key].[All]" allUniqueName="[Total trips for each driver dim].[Driver Key].[All]" dimensionUniqueName="[Total trips for each driver dim]" displayFolder="" count="0" memberValueDatatype="130" unbalanced="0"/>
    <cacheHierarchy uniqueName="[Total trips for each driver dim].[Driver trips]" caption="Driver trips" attribute="1" defaultMemberUniqueName="[Total trips for each driver dim].[Driver trips].[All]" allUniqueName="[Total trips for each driver dim].[Driver trips].[All]" dimensionUniqueName="[Total trips for each driver dim]" displayFolder="" count="0" memberValueDatatype="20" unbalanced="0"/>
    <cacheHierarchy uniqueName="[Trips Fact].[Trip Key]" caption="Trip Key" attribute="1" defaultMemberUniqueName="[Trips Fact].[Trip Key].[All]" allUniqueName="[Trips Fact].[Trip Key].[All]" dimensionUniqueName="[Trips Fact]" displayFolder="" count="0" memberValueDatatype="130" unbalanced="0"/>
    <cacheHierarchy uniqueName="[Trips Fact].[Customer Key]" caption="Customer Key" attribute="1" defaultMemberUniqueName="[Trips Fact].[Customer Key].[All]" allUniqueName="[Trips Fact].[Customer Key].[All]" dimensionUniqueName="[Trips Fact]" displayFolder="" count="0" memberValueDatatype="130" unbalanced="0"/>
    <cacheHierarchy uniqueName="[Trips Fact].[Driver Key]" caption="Driver Key" attribute="1" defaultMemberUniqueName="[Trips Fact].[Driver Key].[All]" allUniqueName="[Trips Fact].[Driver Key].[All]" dimensionUniqueName="[Trips Fact]" displayFolder="" count="0" memberValueDatatype="130" unbalanced="0"/>
    <cacheHierarchy uniqueName="[Trips Fact].[Date Key]" caption="Date Key" attribute="1" defaultMemberUniqueName="[Trips Fact].[Date Key].[All]" allUniqueName="[Trips Fact].[Date Key].[All]" dimensionUniqueName="[Trips Fact]" displayFolder="" count="0" memberValueDatatype="130" unbalanced="0"/>
    <cacheHierarchy uniqueName="[Trips Fact].[Payment method key]" caption="Payment method key" attribute="1" defaultMemberUniqueName="[Trips Fact].[Payment method key].[All]" allUniqueName="[Trips Fact].[Payment method key].[All]" dimensionUniqueName="[Trips Fact]" displayFolder="" count="0" memberValueDatatype="130" unbalanced="0"/>
    <cacheHierarchy uniqueName="[Trips Fact].[start_location]" caption="start_location" attribute="1" defaultMemberUniqueName="[Trips Fact].[start_location].[All]" allUniqueName="[Trips Fact].[start_location].[All]" dimensionUniqueName="[Trips Fact]" displayFolder="" count="0" memberValueDatatype="130" unbalanced="0"/>
    <cacheHierarchy uniqueName="[Trips Fact].[end_location]" caption="end_location" attribute="1" defaultMemberUniqueName="[Trips Fact].[end_location].[All]" allUniqueName="[Trips Fact].[end_location].[All]" dimensionUniqueName="[Trips Fact]" displayFolder="" count="0" memberValueDatatype="130" unbalanced="0"/>
    <cacheHierarchy uniqueName="[Trips Fact].[distance_km]" caption="distance_km" attribute="1" defaultMemberUniqueName="[Trips Fact].[distance_km].[All]" allUniqueName="[Trips Fact].[distance_km].[All]" dimensionUniqueName="[Trips Fact]" displayFolder="" count="0" memberValueDatatype="5" unbalanced="0"/>
    <cacheHierarchy uniqueName="[Trips Fact].[duration_min]" caption="duration_min" attribute="1" defaultMemberUniqueName="[Trips Fact].[duration_min].[All]" allUniqueName="[Trips Fact].[duration_min].[All]" dimensionUniqueName="[Trips Fact]" displayFolder="" count="0" memberValueDatatype="20" unbalanced="0"/>
    <cacheHierarchy uniqueName="[Trips Fact].[fare_EGP]" caption="fare_EGP" attribute="1" defaultMemberUniqueName="[Trips Fact].[fare_EGP].[All]" allUniqueName="[Trips Fact].[fare_EGP].[All]" dimensionUniqueName="[Trips Fact]" displayFolder="" count="0" memberValueDatatype="5" unbalanced="0"/>
    <cacheHierarchy uniqueName="[Trips Fact].[km price]" caption="km price" attribute="1" defaultMemberUniqueName="[Trips Fact].[km price].[All]" allUniqueName="[Trips Fact].[km price].[All]" dimensionUniqueName="[Trips Fact]" displayFolder="" count="0" memberValueDatatype="5" unbalanced="0"/>
    <cacheHierarchy uniqueName="[Trips Fact].[km time]" caption="km time" attribute="1" defaultMemberUniqueName="[Trips Fact].[km time].[All]" allUniqueName="[Trips Fact].[km time].[All]" dimensionUniqueName="[Trips Fact]" displayFolder="" count="0" memberValueDatatype="5" unbalanced="0"/>
    <cacheHierarchy uniqueName="[Drivers Dim].[join_date (Month Index)]" caption="join_date (Month Index)" attribute="1" defaultMemberUniqueName="[Drivers Dim].[join_date (Month Index)].[All]" allUniqueName="[Drivers Dim].[join_date (Month Index)].[All]" dimensionUniqueName="[Drivers Dim]" displayFolder="" count="0" memberValueDatatype="20" unbalanced="0" hidden="1"/>
    <cacheHierarchy uniqueName="[Metro_Ridership  2].[date (Month Index)]" caption="date (Month Index)" attribute="1" defaultMemberUniqueName="[Metro_Ridership  2].[date (Month Index)].[All]" allUniqueName="[Metro_Ridership  2].[date (Month Index)].[All]" dimensionUniqueName="[Metro_Ridership  2]" displayFolder="" count="0" memberValueDatatype="20" unbalanced="0" hidden="1"/>
    <cacheHierarchy uniqueName="[Measures].[__XL_Count Metro_Ridership  2]" caption="__XL_Count Metro_Ridership  2" measure="1" displayFolder="" measureGroup="Metro_Ridership  2" count="0" hidden="1"/>
    <cacheHierarchy uniqueName="[Measures].[__XL_Count Trips Fact]" caption="__XL_Count Trips Fact" measure="1" displayFolder="" measureGroup="Trips Fact" count="0" hidden="1"/>
    <cacheHierarchy uniqueName="[Measures].[__XL_Count Customers Dim]" caption="__XL_Count Customers Dim" measure="1" displayFolder="" measureGroup="Customers Dim" count="0" hidden="1"/>
    <cacheHierarchy uniqueName="[Measures].[__XL_Count Drivers Dim]" caption="__XL_Count Drivers Dim" measure="1" displayFolder="" measureGroup="Drivers Dim" count="0" hidden="1"/>
    <cacheHierarchy uniqueName="[Measures].[__XL_Count Fuel_Prices Dim]" caption="__XL_Count Fuel_Prices Dim" measure="1" displayFolder="" measureGroup="Fuel_Prices Dim" count="0" hidden="1"/>
    <cacheHierarchy uniqueName="[Measures].[__XL_Count Date Dim]" caption="__XL_Count Date Dim" measure="1" displayFolder="" measureGroup="Date Dim" count="0" hidden="1"/>
    <cacheHierarchy uniqueName="[Measures].[__XL_Count Payment method Dim]" caption="__XL_Count Payment method Dim" measure="1" displayFolder="" measureGroup="Payment method Dim" count="0" hidden="1"/>
    <cacheHierarchy uniqueName="[Measures].[__XL_Count Total trips for each driver dim]" caption="__XL_Count Total trips for each driver dim" measure="1" displayFolder="" measureGroup="Total trips for each driver dim" count="0" hidden="1"/>
    <cacheHierarchy uniqueName="[Measures].[__XL_Count Driver trip count Dim]" caption="__XL_Count Driver trip count Dim" measure="1" displayFolder="" measureGroup="Driver trip count Dim" count="0" hidden="1"/>
    <cacheHierarchy uniqueName="[Measures].[__No measures defined]" caption="__No measures defined" measure="1" displayFolder="" count="0" hidden="1"/>
    <cacheHierarchy uniqueName="[Measures].[Sum of fare_EGP]" caption="Sum of fare_EGP" measure="1" displayFolder="" measureGroup="Trips Fact" count="0" hidden="1">
      <extLst>
        <ext xmlns:x15="http://schemas.microsoft.com/office/spreadsheetml/2010/11/main" uri="{B97F6D7D-B522-45F9-BDA1-12C45D357490}">
          <x15:cacheHierarchy aggregatedColumn="62"/>
        </ext>
      </extLst>
    </cacheHierarchy>
    <cacheHierarchy uniqueName="[Measures].[Count of Payment method key]" caption="Count of Payment method key" measure="1" displayFolder="" measureGroup="Trips Fact" count="0" hidden="1">
      <extLst>
        <ext xmlns:x15="http://schemas.microsoft.com/office/spreadsheetml/2010/11/main" uri="{B97F6D7D-B522-45F9-BDA1-12C45D357490}">
          <x15:cacheHierarchy aggregatedColumn="57"/>
        </ext>
      </extLst>
    </cacheHierarchy>
    <cacheHierarchy uniqueName="[Measures].[Sum of duration_min]" caption="Sum of duration_min" measure="1" displayFolder="" measureGroup="Trips Fact" count="0" hidden="1">
      <extLst>
        <ext xmlns:x15="http://schemas.microsoft.com/office/spreadsheetml/2010/11/main" uri="{B97F6D7D-B522-45F9-BDA1-12C45D357490}">
          <x15:cacheHierarchy aggregatedColumn="61"/>
        </ext>
      </extLst>
    </cacheHierarchy>
    <cacheHierarchy uniqueName="[Measures].[Sum of km price]" caption="Sum of km price" measure="1" displayFolder="" measureGroup="Trips Fact" count="0" hidden="1">
      <extLst>
        <ext xmlns:x15="http://schemas.microsoft.com/office/spreadsheetml/2010/11/main" uri="{B97F6D7D-B522-45F9-BDA1-12C45D357490}">
          <x15:cacheHierarchy aggregatedColumn="63"/>
        </ext>
      </extLst>
    </cacheHierarchy>
    <cacheHierarchy uniqueName="[Measures].[Count of Trip Key]" caption="Count of Trip Key" measure="1" displayFolder="" measureGroup="Trips Fact" count="0" oneField="1" hidden="1">
      <fieldsUsage count="1">
        <fieldUsage x="1"/>
      </fieldsUsage>
      <extLst>
        <ext xmlns:x15="http://schemas.microsoft.com/office/spreadsheetml/2010/11/main" uri="{B97F6D7D-B522-45F9-BDA1-12C45D357490}">
          <x15:cacheHierarchy aggregatedColumn="53"/>
        </ext>
      </extLst>
    </cacheHierarchy>
    <cacheHierarchy uniqueName="[Measures].[Count of Year]" caption="Count of Year" measure="1" displayFolder="" measureGroup="Drivers Dim" count="0" hidden="1">
      <extLst>
        <ext xmlns:x15="http://schemas.microsoft.com/office/spreadsheetml/2010/11/main" uri="{B97F6D7D-B522-45F9-BDA1-12C45D357490}">
          <x15:cacheHierarchy aggregatedColumn="25"/>
        </ext>
      </extLst>
    </cacheHierarchy>
    <cacheHierarchy uniqueName="[Measures].[Count of Year 2]" caption="Count of Year 2" measure="1" displayFolder="" measureGroup="Date Dim" count="0" hidden="1">
      <extLst>
        <ext xmlns:x15="http://schemas.microsoft.com/office/spreadsheetml/2010/11/main" uri="{B97F6D7D-B522-45F9-BDA1-12C45D357490}">
          <x15:cacheHierarchy aggregatedColumn="13"/>
        </ext>
      </extLst>
    </cacheHierarchy>
    <cacheHierarchy uniqueName="[Measures].[Count of Customer Key]" caption="Count of Customer Key" measure="1" displayFolder="" measureGroup="Customers Dim" count="0" hidden="1">
      <extLst>
        <ext xmlns:x15="http://schemas.microsoft.com/office/spreadsheetml/2010/11/main" uri="{B97F6D7D-B522-45F9-BDA1-12C45D357490}">
          <x15:cacheHierarchy aggregatedColumn="0"/>
        </ext>
      </extLst>
    </cacheHierarchy>
    <cacheHierarchy uniqueName="[Measures].[Count of car_model]" caption="Count of car_model" measure="1" displayFolder="" measureGroup="Drivers Dim" count="0" hidden="1">
      <extLst>
        <ext xmlns:x15="http://schemas.microsoft.com/office/spreadsheetml/2010/11/main" uri="{B97F6D7D-B522-45F9-BDA1-12C45D357490}">
          <x15:cacheHierarchy aggregatedColumn="20"/>
        </ext>
      </extLst>
    </cacheHierarchy>
    <cacheHierarchy uniqueName="[Measures].[Count of age]" caption="Count of age" measure="1" displayFolder="" measureGroup="Customers Dim" count="0" hidden="1">
      <extLst>
        <ext xmlns:x15="http://schemas.microsoft.com/office/spreadsheetml/2010/11/main" uri="{B97F6D7D-B522-45F9-BDA1-12C45D357490}">
          <x15:cacheHierarchy aggregatedColumn="1"/>
        </ext>
      </extLst>
    </cacheHierarchy>
    <cacheHierarchy uniqueName="[Measures].[Count of payment_method]" caption="Count of payment_method" measure="1" displayFolder="" measureGroup="Payment method Dim" count="0" hidden="1">
      <extLst>
        <ext xmlns:x15="http://schemas.microsoft.com/office/spreadsheetml/2010/11/main" uri="{B97F6D7D-B522-45F9-BDA1-12C45D357490}">
          <x15:cacheHierarchy aggregatedColumn="49"/>
        </ext>
      </extLst>
    </cacheHierarchy>
    <cacheHierarchy uniqueName="[Measures].[Sum of Payment method Key]" caption="Sum of Payment method Key" measure="1" displayFolder="" measureGroup="Payment method Dim" count="0" hidden="1">
      <extLst>
        <ext xmlns:x15="http://schemas.microsoft.com/office/spreadsheetml/2010/11/main" uri="{B97F6D7D-B522-45F9-BDA1-12C45D357490}">
          <x15:cacheHierarchy aggregatedColumn="48"/>
        </ext>
      </extLst>
    </cacheHierarchy>
    <cacheHierarchy uniqueName="[Measures].[Count of Driver Key]" caption="Count of Driver Key" measure="1" displayFolder="" measureGroup="Drivers Dim" count="0" hidden="1">
      <extLst>
        <ext xmlns:x15="http://schemas.microsoft.com/office/spreadsheetml/2010/11/main" uri="{B97F6D7D-B522-45F9-BDA1-12C45D357490}">
          <x15:cacheHierarchy aggregatedColumn="19"/>
        </ext>
      </extLst>
    </cacheHierarchy>
    <cacheHierarchy uniqueName="[Measures].[Sum of rating]" caption="Sum of rating" measure="1" displayFolder="" measureGroup="Drivers Dim" count="0" hidden="1">
      <extLst>
        <ext xmlns:x15="http://schemas.microsoft.com/office/spreadsheetml/2010/11/main" uri="{B97F6D7D-B522-45F9-BDA1-12C45D357490}">
          <x15:cacheHierarchy aggregatedColumn="22"/>
        </ext>
      </extLst>
    </cacheHierarchy>
    <cacheHierarchy uniqueName="[Measures].[Sum of distance_km]" caption="Sum of distance_km" measure="1" displayFolder="" measureGroup="Trips Fact" count="0" hidden="1">
      <extLst>
        <ext xmlns:x15="http://schemas.microsoft.com/office/spreadsheetml/2010/11/main" uri="{B97F6D7D-B522-45F9-BDA1-12C45D357490}">
          <x15:cacheHierarchy aggregatedColumn="60"/>
        </ext>
      </extLst>
    </cacheHierarchy>
    <cacheHierarchy uniqueName="[Measures].[Average of distance_km]" caption="Average of distance_km" measure="1" displayFolder="" measureGroup="Trips Fact" count="0" hidden="1">
      <extLst>
        <ext xmlns:x15="http://schemas.microsoft.com/office/spreadsheetml/2010/11/main" uri="{B97F6D7D-B522-45F9-BDA1-12C45D357490}">
          <x15:cacheHierarchy aggregatedColumn="60"/>
        </ext>
      </extLst>
    </cacheHierarchy>
    <cacheHierarchy uniqueName="[Measures].[Count of Rating Category]" caption="Count of Rating Category" measure="1" displayFolder="" measureGroup="Drivers Dim" count="0" hidden="1">
      <extLst>
        <ext xmlns:x15="http://schemas.microsoft.com/office/spreadsheetml/2010/11/main" uri="{B97F6D7D-B522-45F9-BDA1-12C45D357490}">
          <x15:cacheHierarchy aggregatedColumn="26"/>
        </ext>
      </extLst>
    </cacheHierarchy>
    <cacheHierarchy uniqueName="[Measures].[Count of Driver Key 2]" caption="Count of Driver Key 2" measure="1" displayFolder="" measureGroup="Trips Fact" count="0" hidden="1">
      <extLst>
        <ext xmlns:x15="http://schemas.microsoft.com/office/spreadsheetml/2010/11/main" uri="{B97F6D7D-B522-45F9-BDA1-12C45D357490}">
          <x15:cacheHierarchy aggregatedColumn="55"/>
        </ext>
      </extLst>
    </cacheHierarchy>
    <cacheHierarchy uniqueName="[Measures].[Average of fare_EGP]" caption="Average of fare_EGP" measure="1" displayFolder="" measureGroup="Trips Fact" count="0" hidden="1">
      <extLst>
        <ext xmlns:x15="http://schemas.microsoft.com/office/spreadsheetml/2010/11/main" uri="{B97F6D7D-B522-45F9-BDA1-12C45D357490}">
          <x15:cacheHierarchy aggregatedColumn="62"/>
        </ext>
      </extLst>
    </cacheHierarchy>
    <cacheHierarchy uniqueName="[Measures].[Sum of Driver trips]" caption="Sum of Driver trips" measure="1" displayFolder="" measureGroup="Total trips for each driver dim" count="0" hidden="1">
      <extLst>
        <ext xmlns:x15="http://schemas.microsoft.com/office/spreadsheetml/2010/11/main" uri="{B97F6D7D-B522-45F9-BDA1-12C45D357490}">
          <x15:cacheHierarchy aggregatedColumn="52"/>
        </ext>
      </extLst>
    </cacheHierarchy>
    <cacheHierarchy uniqueName="[Measures].[Average of Driver trips]" caption="Average of Driver trips" measure="1" displayFolder="" measureGroup="Total trips for each driver dim" count="0" hidden="1">
      <extLst>
        <ext xmlns:x15="http://schemas.microsoft.com/office/spreadsheetml/2010/11/main" uri="{B97F6D7D-B522-45F9-BDA1-12C45D357490}">
          <x15:cacheHierarchy aggregatedColumn="52"/>
        </ext>
      </extLst>
    </cacheHierarchy>
    <cacheHierarchy uniqueName="[Measures].[Sum of Total trips]" caption="Sum of Total trips" measure="1" displayFolder="" measureGroup="Driver trip count Dim" count="0" hidden="1">
      <extLst>
        <ext xmlns:x15="http://schemas.microsoft.com/office/spreadsheetml/2010/11/main" uri="{B97F6D7D-B522-45F9-BDA1-12C45D357490}">
          <x15:cacheHierarchy aggregatedColumn="18"/>
        </ext>
      </extLst>
    </cacheHierarchy>
    <cacheHierarchy uniqueName="[Measures].[Count of Driver Key 3]" caption="Count of Driver Key 3" measure="1" displayFolder="" measureGroup="Total trips for each driver dim" count="0" hidden="1">
      <extLst>
        <ext xmlns:x15="http://schemas.microsoft.com/office/spreadsheetml/2010/11/main" uri="{B97F6D7D-B522-45F9-BDA1-12C45D357490}">
          <x15:cacheHierarchy aggregatedColumn="51"/>
        </ext>
      </extLst>
    </cacheHierarchy>
    <cacheHierarchy uniqueName="[Measures].[Count of Driver trips]" caption="Count of Driver trips" measure="1" displayFolder="" measureGroup="Total trips for each driver dim" count="0" hidden="1">
      <extLst>
        <ext xmlns:x15="http://schemas.microsoft.com/office/spreadsheetml/2010/11/main" uri="{B97F6D7D-B522-45F9-BDA1-12C45D357490}">
          <x15:cacheHierarchy aggregatedColumn="52"/>
        </ext>
      </extLst>
    </cacheHierarchy>
    <cacheHierarchy uniqueName="[Measures].[Count of Total trips]" caption="Count of Total trips" measure="1" displayFolder="" measureGroup="Driver trip count Dim" count="0" hidden="1">
      <extLst>
        <ext xmlns:x15="http://schemas.microsoft.com/office/spreadsheetml/2010/11/main" uri="{B97F6D7D-B522-45F9-BDA1-12C45D357490}">
          <x15:cacheHierarchy aggregatedColumn="18"/>
        </ext>
      </extLst>
    </cacheHierarchy>
    <cacheHierarchy uniqueName="[Measures].[Count of octane92_price]" caption="Count of octane92_price" measure="1" displayFolder="" measureGroup="Fuel_Prices Dim" count="0" hidden="1">
      <extLst>
        <ext xmlns:x15="http://schemas.microsoft.com/office/spreadsheetml/2010/11/main" uri="{B97F6D7D-B522-45F9-BDA1-12C45D357490}">
          <x15:cacheHierarchy aggregatedColumn="32"/>
        </ext>
      </extLst>
    </cacheHierarchy>
    <cacheHierarchy uniqueName="[Measures].[Average of duration_min]" caption="Average of duration_min" measure="1" displayFolder="" measureGroup="Trips Fact" count="0" hidden="1">
      <extLst>
        <ext xmlns:x15="http://schemas.microsoft.com/office/spreadsheetml/2010/11/main" uri="{B97F6D7D-B522-45F9-BDA1-12C45D357490}">
          <x15:cacheHierarchy aggregatedColumn="61"/>
        </ext>
      </extLst>
    </cacheHierarchy>
    <cacheHierarchy uniqueName="[Measures].[Sum of passengers]" caption="Sum of passengers" measure="1" displayFolder="" measureGroup="Metro_Ridership  2" count="0" hidden="1">
      <extLst>
        <ext xmlns:x15="http://schemas.microsoft.com/office/spreadsheetml/2010/11/main" uri="{B97F6D7D-B522-45F9-BDA1-12C45D357490}">
          <x15:cacheHierarchy aggregatedColumn="39"/>
        </ext>
      </extLst>
    </cacheHierarchy>
    <cacheHierarchy uniqueName="[Measures].[Sum of Year]" caption="Sum of Year" measure="1" displayFolder="" measureGroup="Metro_Ridership  2" count="0" hidden="1">
      <extLst>
        <ext xmlns:x15="http://schemas.microsoft.com/office/spreadsheetml/2010/11/main" uri="{B97F6D7D-B522-45F9-BDA1-12C45D357490}">
          <x15:cacheHierarchy aggregatedColumn="42"/>
        </ext>
      </extLst>
    </cacheHierarchy>
    <cacheHierarchy uniqueName="[Measures].[Average of passengers]" caption="Average of passengers" measure="1" displayFolder="" measureGroup="Metro_Ridership  2" count="0" hidden="1">
      <extLst>
        <ext xmlns:x15="http://schemas.microsoft.com/office/spreadsheetml/2010/11/main" uri="{B97F6D7D-B522-45F9-BDA1-12C45D357490}">
          <x15:cacheHierarchy aggregatedColumn="39"/>
        </ext>
      </extLst>
    </cacheHierarchy>
    <cacheHierarchy uniqueName="[Measures].[Count of passengers]" caption="Count of passengers" measure="1" displayFolder="" measureGroup="Metro_Ridership  2" count="0" hidden="1">
      <extLst>
        <ext xmlns:x15="http://schemas.microsoft.com/office/spreadsheetml/2010/11/main" uri="{B97F6D7D-B522-45F9-BDA1-12C45D357490}">
          <x15:cacheHierarchy aggregatedColumn="39"/>
        </ext>
      </extLst>
    </cacheHierarchy>
  </cacheHierarchies>
  <kpis count="0"/>
  <dimensions count="10">
    <dimension name="Customers Dim" uniqueName="[Customers Dim]" caption="Customers Dim"/>
    <dimension name="Date Dim" uniqueName="[Date Dim]" caption="Date Dim"/>
    <dimension name="Driver trip count Dim" uniqueName="[Driver trip count Dim]" caption="Driver trip count Dim"/>
    <dimension name="Drivers Dim" uniqueName="[Drivers Dim]" caption="Drivers Dim"/>
    <dimension name="Fuel_Prices Dim" uniqueName="[Fuel_Prices Dim]" caption="Fuel_Prices Dim"/>
    <dimension measure="1" name="Measures" uniqueName="[Measures]" caption="Measures"/>
    <dimension name="Metro_Ridership  2" uniqueName="[Metro_Ridership  2]" caption="Metro_Ridership  2"/>
    <dimension name="Payment method Dim" uniqueName="[Payment method Dim]" caption="Payment method Dim"/>
    <dimension name="Total trips for each driver dim" uniqueName="[Total trips for each driver dim]" caption="Total trips for each driver dim"/>
    <dimension name="Trips Fact" uniqueName="[Trips Fact]" caption="Trips Fact"/>
  </dimensions>
  <measureGroups count="9">
    <measureGroup name="Customers Dim" caption="Customers Dim"/>
    <measureGroup name="Date Dim" caption="Date Dim"/>
    <measureGroup name="Driver trip count Dim" caption="Driver trip count Dim"/>
    <measureGroup name="Drivers Dim" caption="Drivers Dim"/>
    <measureGroup name="Fuel_Prices Dim" caption="Fuel_Prices Dim"/>
    <measureGroup name="Metro_Ridership  2" caption="Metro_Ridership  2"/>
    <measureGroup name="Payment method Dim" caption="Payment method Dim"/>
    <measureGroup name="Total trips for each driver dim" caption="Total trips for each driver dim"/>
    <measureGroup name="Trips Fact" caption="Trips Fact"/>
  </measureGroups>
  <maps count="17">
    <map measureGroup="0" dimension="0"/>
    <map measureGroup="1" dimension="1"/>
    <map measureGroup="2" dimension="2"/>
    <map measureGroup="3" dimension="3"/>
    <map measureGroup="4" dimension="4"/>
    <map measureGroup="5" dimension="1"/>
    <map measureGroup="5" dimension="6"/>
    <map measureGroup="6" dimension="7"/>
    <map measureGroup="7" dimension="8"/>
    <map measureGroup="8" dimension="0"/>
    <map measureGroup="8" dimension="1"/>
    <map measureGroup="8" dimension="2"/>
    <map measureGroup="8" dimension="3"/>
    <map measureGroup="8" dimension="4"/>
    <map measureGroup="8" dimension="7"/>
    <map measureGroup="8"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Magdy Elsaeed" refreshedDate="45925.964996643517" createdVersion="5" refreshedVersion="6" minRefreshableVersion="3" recordCount="0" supportSubquery="1" supportAdvancedDrill="1">
  <cacheSource type="external" connectionId="19"/>
  <cacheFields count="3">
    <cacheField name="[Drivers Dim].[car_year].[car_year]" caption="car_year" numFmtId="0" hierarchy="21" level="1">
      <sharedItems count="13">
        <s v="2010"/>
        <s v="2011"/>
        <s v="2012"/>
        <s v="2013"/>
        <s v="2014"/>
        <s v="2015"/>
        <s v="2016"/>
        <s v="2017"/>
        <s v="2019"/>
        <s v="2020"/>
        <s v="2021"/>
        <s v="2022"/>
        <s v="2023"/>
      </sharedItems>
    </cacheField>
    <cacheField name="[Measures].[Count of Trip Key]" caption="Count of Trip Key" numFmtId="0" hierarchy="81" level="32767"/>
    <cacheField name="[Drivers Dim].[Rating Category].[Rating Category]" caption="Rating Category" numFmtId="0" hierarchy="26" level="1">
      <sharedItems count="1">
        <s v="Excellent"/>
      </sharedItems>
    </cacheField>
  </cacheFields>
  <cacheHierarchies count="108">
    <cacheHierarchy uniqueName="[Customers Dim].[Customer Key]" caption="Customer Key" attribute="1" defaultMemberUniqueName="[Customers Dim].[Customer Key].[All]" allUniqueName="[Customers Dim].[Customer Key].[All]" dimensionUniqueName="[Customers Dim]" displayFolder="" count="0" memberValueDatatype="130" unbalanced="0"/>
    <cacheHierarchy uniqueName="[Customers Dim].[age]" caption="age" attribute="1" defaultMemberUniqueName="[Customers Dim].[age].[All]" allUniqueName="[Customers Dim].[age].[All]" dimensionUniqueName="[Customers Dim]" displayFolder="" count="0" memberValueDatatype="130" unbalanced="0"/>
    <cacheHierarchy uniqueName="[Customers Dim].[gender]" caption="gender" attribute="1" defaultMemberUniqueName="[Customers Dim].[gender].[All]" allUniqueName="[Customers Dim].[gender].[All]" dimensionUniqueName="[Customers Dim]" displayFolder="" count="0" memberValueDatatype="130" unbalanced="0"/>
    <cacheHierarchy uniqueName="[Customers Dim].[city_area]" caption="city_area" attribute="1" defaultMemberUniqueName="[Customers Dim].[city_area].[All]" allUniqueName="[Customers Dim].[city_area].[All]" dimensionUniqueName="[Customers Dim]" displayFolder="" count="0" memberValueDatatype="130" unbalanced="0"/>
    <cacheHierarchy uniqueName="[Customers Dim].[signup_date]" caption="signup_date" attribute="1" time="1" defaultMemberUniqueName="[Customers Dim].[signup_date].[All]" allUniqueName="[Customers Dim].[signup_date].[All]" dimensionUniqueName="[Customers Dim]" displayFolder="" count="0" memberValueDatatype="7" unbalanced="0"/>
    <cacheHierarchy uniqueName="[Customers Dim].[Month Name]" caption="Month Name" attribute="1" defaultMemberUniqueName="[Customers Dim].[Month Name].[All]" allUniqueName="[Customers Dim].[Month Name].[All]" dimensionUniqueName="[Customers Dim]" displayFolder="" count="0" memberValueDatatype="130" unbalanced="0"/>
    <cacheHierarchy uniqueName="[Customers Dim].[Year]" caption="Year" attribute="1" defaultMemberUniqueName="[Customers Dim].[Year].[All]" allUniqueName="[Customers Dim].[Year].[All]" dimensionUniqueName="[Customers Dim]" displayFolder="" count="0" memberValueDatatype="130" unbalanced="0"/>
    <cacheHierarchy uniqueName="[Customers Dim].[Age category]" caption="Age category" attribute="1" defaultMemberUniqueName="[Customers Dim].[Age category].[All]" allUniqueName="[Customers Dim].[Age category].[All]" dimensionUniqueName="[Customers Dim]" displayFolder="" count="0" memberValueDatatype="130" unbalanced="0"/>
    <cacheHierarchy uniqueName="[Date Dim].[Date Key]" caption="Date Key" attribute="1" defaultMemberUniqueName="[Date Dim].[Date Key].[All]" allUniqueName="[Date Dim].[Date Key].[All]" dimensionUniqueName="[Date Dim]" displayFolder="" count="0" memberValueDatatype="20" unbalanced="0"/>
    <cacheHierarchy uniqueName="[Date Dim].[Date time]" caption="Date time" attribute="1" time="1" defaultMemberUniqueName="[Date Dim].[Date time].[All]" allUniqueName="[Date Dim].[Date time].[All]" dimensionUniqueName="[Date Dim]" displayFolder="" count="0" memberValueDatatype="7" unbalanced="0"/>
    <cacheHierarchy uniqueName="[Date Dim].[Day Name]" caption="Day Name" attribute="1" defaultMemberUniqueName="[Date Dim].[Day Name].[All]" allUniqueName="[Date Dim].[Day Name].[All]" dimensionUniqueName="[Date Dim]" displayFolder="" count="0" memberValueDatatype="130" unbalanced="0"/>
    <cacheHierarchy uniqueName="[Date Dim].[Month Name]" caption="Month Name" attribute="1" defaultMemberUniqueName="[Date Dim].[Month Name].[All]" allUniqueName="[Date Dim].[Month Name].[All]" dimensionUniqueName="[Date Dim]" displayFolder="" count="0" memberValueDatatype="130" unbalanced="0"/>
    <cacheHierarchy uniqueName="[Date Dim].[Quarter]" caption="Quarter" attribute="1" defaultMemberUniqueName="[Date Dim].[Quarter].[All]" allUniqueName="[Date Dim].[Quarter].[All]" dimensionUniqueName="[Date Dim]" displayFolder="" count="0" memberValueDatatype="130" unbalanced="0"/>
    <cacheHierarchy uniqueName="[Date Dim].[Year]" caption="Year" attribute="1" defaultMemberUniqueName="[Date Dim].[Year].[All]" allUniqueName="[Date Dim].[Year].[All]" dimensionUniqueName="[Date Dim]" displayFolder="" count="0" memberValueDatatype="130" unbalanced="0"/>
    <cacheHierarchy uniqueName="[Date Dim].[Hour]" caption="Hour" attribute="1" defaultMemberUniqueName="[Date Dim].[Hour].[All]" allUniqueName="[Date Dim].[Hour].[All]" dimensionUniqueName="[Date Dim]" displayFolder="" count="0" memberValueDatatype="130" unbalanced="0"/>
    <cacheHierarchy uniqueName="[Date Dim].[Minute]" caption="Minute" attribute="1" defaultMemberUniqueName="[Date Dim].[Minute].[All]" allUniqueName="[Date Dim].[Minute].[All]" dimensionUniqueName="[Date Dim]" displayFolder="" count="0" memberValueDatatype="130" unbalanced="0"/>
    <cacheHierarchy uniqueName="[Date Dim].[Day Type]" caption="Day Type" attribute="1" defaultMemberUniqueName="[Date Dim].[Day Type].[All]" allUniqueName="[Date Dim].[Day Type].[All]" dimensionUniqueName="[Date Dim]" displayFolder="" count="0" memberValueDatatype="130" unbalanced="0"/>
    <cacheHierarchy uniqueName="[Driver trip count Dim].[Driver Key]" caption="Driver Key" attribute="1" defaultMemberUniqueName="[Driver trip count Dim].[Driver Key].[All]" allUniqueName="[Driver trip count Dim].[Driver Key].[All]" dimensionUniqueName="[Driver trip count Dim]" displayFolder="" count="0" memberValueDatatype="130" unbalanced="0"/>
    <cacheHierarchy uniqueName="[Driver trip count Dim].[Total trips]" caption="Total trips" attribute="1" defaultMemberUniqueName="[Driver trip count Dim].[Total trips].[All]" allUniqueName="[Driver trip count Dim].[Total trips].[All]" dimensionUniqueName="[Driver trip count Dim]" displayFolder="" count="0" memberValueDatatype="20" unbalanced="0"/>
    <cacheHierarchy uniqueName="[Drivers Dim].[Driver Key]" caption="Driver Key" attribute="1" defaultMemberUniqueName="[Drivers Dim].[Driver Key].[All]" allUniqueName="[Drivers Dim].[Driver Key].[All]" dimensionUniqueName="[Drivers Dim]" displayFolder="" count="0" memberValueDatatype="130" unbalanced="0"/>
    <cacheHierarchy uniqueName="[Drivers Dim].[car_model]" caption="car_model" attribute="1" defaultMemberUniqueName="[Drivers Dim].[car_model].[All]" allUniqueName="[Drivers Dim].[car_model].[All]" dimensionUniqueName="[Drivers Dim]" displayFolder="" count="2" memberValueDatatype="130" unbalanced="0"/>
    <cacheHierarchy uniqueName="[Drivers Dim].[car_year]" caption="car_year" attribute="1" defaultMemberUniqueName="[Drivers Dim].[car_year].[All]" allUniqueName="[Drivers Dim].[car_year].[All]" dimensionUniqueName="[Drivers Dim]" displayFolder="" count="2" memberValueDatatype="130" unbalanced="0">
      <fieldsUsage count="2">
        <fieldUsage x="-1"/>
        <fieldUsage x="0"/>
      </fieldsUsage>
    </cacheHierarchy>
    <cacheHierarchy uniqueName="[Drivers Dim].[rating]" caption="rating" attribute="1" defaultMemberUniqueName="[Drivers Dim].[rating].[All]" allUniqueName="[Drivers Dim].[rating].[All]" dimensionUniqueName="[Drivers Dim]" displayFolder="" count="0" memberValueDatatype="5" unbalanced="0"/>
    <cacheHierarchy uniqueName="[Drivers Dim].[join_date]" caption="join_date" attribute="1" time="1" defaultMemberUniqueName="[Drivers Dim].[join_date].[All]" allUniqueName="[Drivers Dim].[join_date].[All]" dimensionUniqueName="[Drivers Dim]" displayFolder="" count="0" memberValueDatatype="7" unbalanced="0"/>
    <cacheHierarchy uniqueName="[Drivers Dim].[Month Name]" caption="Month Name" attribute="1" defaultMemberUniqueName="[Drivers Dim].[Month Name].[All]" allUniqueName="[Drivers Dim].[Month Name].[All]" dimensionUniqueName="[Drivers Dim]" displayFolder="" count="0" memberValueDatatype="130" unbalanced="0"/>
    <cacheHierarchy uniqueName="[Drivers Dim].[Year]" caption="Year" attribute="1" defaultMemberUniqueName="[Drivers Dim].[Year].[All]" allUniqueName="[Drivers Dim].[Year].[All]" dimensionUniqueName="[Drivers Dim]" displayFolder="" count="0" memberValueDatatype="130" unbalanced="0"/>
    <cacheHierarchy uniqueName="[Drivers Dim].[Rating Category]" caption="Rating Category" attribute="1" defaultMemberUniqueName="[Drivers Dim].[Rating Category].[All]" allUniqueName="[Drivers Dim].[Rating Category].[All]" dimensionUniqueName="[Drivers Dim]" displayFolder="" count="2" memberValueDatatype="130" unbalanced="0">
      <fieldsUsage count="2">
        <fieldUsage x="-1"/>
        <fieldUsage x="2"/>
      </fieldsUsage>
    </cacheHierarchy>
    <cacheHierarchy uniqueName="[Drivers Dim].[join_date (Year)]" caption="join_date (Year)" attribute="1" defaultMemberUniqueName="[Drivers Dim].[join_date (Year)].[All]" allUniqueName="[Drivers Dim].[join_date (Year)].[All]" dimensionUniqueName="[Drivers Dim]" displayFolder="" count="0" memberValueDatatype="130" unbalanced="0"/>
    <cacheHierarchy uniqueName="[Drivers Dim].[join_date (Quarter)]" caption="join_date (Quarter)" attribute="1" defaultMemberUniqueName="[Drivers Dim].[join_date (Quarter)].[All]" allUniqueName="[Drivers Dim].[join_date (Quarter)].[All]" dimensionUniqueName="[Drivers Dim]" displayFolder="" count="0" memberValueDatatype="130" unbalanced="0"/>
    <cacheHierarchy uniqueName="[Drivers Dim].[join_date (Month)]" caption="join_date (Month)" attribute="1" defaultMemberUniqueName="[Drivers Dim].[join_date (Month)].[All]" allUniqueName="[Drivers Dim].[join_date (Month)].[All]" dimensionUniqueName="[Drivers Dim]" displayFolder="" count="0" memberValueDatatype="130" unbalanced="0"/>
    <cacheHierarchy uniqueName="[Fuel_Prices Dim].[Fuel price key]" caption="Fuel price key" attribute="1" defaultMemberUniqueName="[Fuel_Prices Dim].[Fuel price key].[All]" allUniqueName="[Fuel_Prices Dim].[Fuel price key].[All]" dimensionUniqueName="[Fuel_Prices Dim]" displayFolder="" count="0" memberValueDatatype="130" unbalanced="0"/>
    <cacheHierarchy uniqueName="[Fuel_Prices Dim].[Date key]" caption="Date key" attribute="1" time="1" defaultMemberUniqueName="[Fuel_Prices Dim].[Date key].[All]" allUniqueName="[Fuel_Prices Dim].[Date key].[All]" dimensionUniqueName="[Fuel_Prices Dim]" displayFolder="" count="0" memberValueDatatype="7" unbalanced="0"/>
    <cacheHierarchy uniqueName="[Fuel_Prices Dim].[octane92_price]" caption="octane92_price" attribute="1" defaultMemberUniqueName="[Fuel_Prices Dim].[octane92_price].[All]" allUniqueName="[Fuel_Prices Dim].[octane92_price].[All]" dimensionUniqueName="[Fuel_Prices Dim]" displayFolder="" count="0" memberValueDatatype="130" unbalanced="0"/>
    <cacheHierarchy uniqueName="[Fuel_Prices Dim].[octane95_price]" caption="octane95_price" attribute="1" defaultMemberUniqueName="[Fuel_Prices Dim].[octane95_price].[All]" allUniqueName="[Fuel_Prices Dim].[octane95_price].[All]" dimensionUniqueName="[Fuel_Prices Dim]" displayFolder="" count="0" memberValueDatatype="130" unbalanced="0"/>
    <cacheHierarchy uniqueName="[Fuel_Prices Dim].[diesel_price]" caption="diesel_price" attribute="1" defaultMemberUniqueName="[Fuel_Prices Dim].[diesel_price].[All]" allUniqueName="[Fuel_Prices Dim].[diesel_price].[All]" dimensionUniqueName="[Fuel_Prices Dim]" displayFolder="" count="0" memberValueDatatype="130" unbalanced="0"/>
    <cacheHierarchy uniqueName="[Fuel_Prices Dim].[Month Name]" caption="Month Name" attribute="1" defaultMemberUniqueName="[Fuel_Prices Dim].[Month Name].[All]" allUniqueName="[Fuel_Prices Dim].[Month Name].[All]" dimensionUniqueName="[Fuel_Prices Dim]" displayFolder="" count="0" memberValueDatatype="130" unbalanced="0"/>
    <cacheHierarchy uniqueName="[Fuel_Prices Dim].[Year]" caption="Year" attribute="1" defaultMemberUniqueName="[Fuel_Prices Dim].[Year].[All]" allUniqueName="[Fuel_Prices Dim].[Year].[All]" dimensionUniqueName="[Fuel_Prices Dim]" displayFolder="" count="0" memberValueDatatype="130" unbalanced="0"/>
    <cacheHierarchy uniqueName="[Metro_Ridership  2].[station]" caption="station" attribute="1" defaultMemberUniqueName="[Metro_Ridership  2].[station].[All]" allUniqueName="[Metro_Ridership  2].[station].[All]" dimensionUniqueName="[Metro_Ridership  2]" displayFolder="" count="0" memberValueDatatype="130" unbalanced="0"/>
    <cacheHierarchy uniqueName="[Metro_Ridership  2].[date]" caption="date" attribute="1" time="1" defaultMemberUniqueName="[Metro_Ridership  2].[date].[All]" allUniqueName="[Metro_Ridership  2].[date].[All]" dimensionUniqueName="[Metro_Ridership  2]" displayFolder="" count="0" memberValueDatatype="7" unbalanced="0"/>
    <cacheHierarchy uniqueName="[Metro_Ridership  2].[passengers]" caption="passengers" attribute="1" defaultMemberUniqueName="[Metro_Ridership  2].[passengers].[All]" allUniqueName="[Metro_Ridership  2].[passengers].[All]" dimensionUniqueName="[Metro_Ridership  2]" displayFolder="" count="0" memberValueDatatype="20" unbalanced="0"/>
    <cacheHierarchy uniqueName="[Metro_Ridership  2].[Day Name]" caption="Day Name" attribute="1" defaultMemberUniqueName="[Metro_Ridership  2].[Day Name].[All]" allUniqueName="[Metro_Ridership  2].[Day Name].[All]" dimensionUniqueName="[Metro_Ridership  2]" displayFolder="" count="0" memberValueDatatype="130" unbalanced="0"/>
    <cacheHierarchy uniqueName="[Metro_Ridership  2].[Month Name]" caption="Month Name" attribute="1" defaultMemberUniqueName="[Metro_Ridership  2].[Month Name].[All]" allUniqueName="[Metro_Ridership  2].[Month Name].[All]" dimensionUniqueName="[Metro_Ridership  2]" displayFolder="" count="0" memberValueDatatype="130" unbalanced="0"/>
    <cacheHierarchy uniqueName="[Metro_Ridership  2].[Year]" caption="Year" attribute="1" defaultMemberUniqueName="[Metro_Ridership  2].[Year].[All]" allUniqueName="[Metro_Ridership  2].[Year].[All]" dimensionUniqueName="[Metro_Ridership  2]" displayFolder="" count="0" memberValueDatatype="20" unbalanced="0"/>
    <cacheHierarchy uniqueName="[Metro_Ridership  2].[Day type]" caption="Day type" attribute="1" defaultMemberUniqueName="[Metro_Ridership  2].[Day type].[All]" allUniqueName="[Metro_Ridership  2].[Day type].[All]" dimensionUniqueName="[Metro_Ridership  2]" displayFolder="" count="0" memberValueDatatype="130" unbalanced="0"/>
    <cacheHierarchy uniqueName="[Metro_Ridership  2].[Location]" caption="Location" attribute="1" defaultMemberUniqueName="[Metro_Ridership  2].[Location].[All]" allUniqueName="[Metro_Ridership  2].[Location].[All]" dimensionUniqueName="[Metro_Ridership  2]" displayFolder="" count="0" memberValueDatatype="130" unbalanced="0"/>
    <cacheHierarchy uniqueName="[Metro_Ridership  2].[date (Year)]" caption="date (Year)" attribute="1" defaultMemberUniqueName="[Metro_Ridership  2].[date (Year)].[All]" allUniqueName="[Metro_Ridership  2].[date (Year)].[All]" dimensionUniqueName="[Metro_Ridership  2]" displayFolder="" count="0" memberValueDatatype="130" unbalanced="0"/>
    <cacheHierarchy uniqueName="[Metro_Ridership  2].[date (Quarter)]" caption="date (Quarter)" attribute="1" defaultMemberUniqueName="[Metro_Ridership  2].[date (Quarter)].[All]" allUniqueName="[Metro_Ridership  2].[date (Quarter)].[All]" dimensionUniqueName="[Metro_Ridership  2]" displayFolder="" count="0" memberValueDatatype="130" unbalanced="0"/>
    <cacheHierarchy uniqueName="[Metro_Ridership  2].[date (Month)]" caption="date (Month)" attribute="1" defaultMemberUniqueName="[Metro_Ridership  2].[date (Month)].[All]" allUniqueName="[Metro_Ridership  2].[date (Month)].[All]" dimensionUniqueName="[Metro_Ridership  2]" displayFolder="" count="0" memberValueDatatype="130" unbalanced="0"/>
    <cacheHierarchy uniqueName="[Payment method Dim].[Payment method Key]" caption="Payment method Key" attribute="1" defaultMemberUniqueName="[Payment method Dim].[Payment method Key].[All]" allUniqueName="[Payment method Dim].[Payment method Key].[All]" dimensionUniqueName="[Payment method Dim]" displayFolder="" count="0" memberValueDatatype="20" unbalanced="0"/>
    <cacheHierarchy uniqueName="[Payment method Dim].[payment_method]" caption="payment_method" attribute="1" defaultMemberUniqueName="[Payment method Dim].[payment_method].[All]" allUniqueName="[Payment method Dim].[payment_method].[All]" dimensionUniqueName="[Payment method Dim]" displayFolder="" count="0" memberValueDatatype="130" unbalanced="0"/>
    <cacheHierarchy uniqueName="[Total trips for each driver dim].[Trip Key]" caption="Trip Key" attribute="1" defaultMemberUniqueName="[Total trips for each driver dim].[Trip Key].[All]" allUniqueName="[Total trips for each driver dim].[Trip Key].[All]" dimensionUniqueName="[Total trips for each driver dim]" displayFolder="" count="0" memberValueDatatype="130" unbalanced="0"/>
    <cacheHierarchy uniqueName="[Total trips for each driver dim].[Driver Key]" caption="Driver Key" attribute="1" defaultMemberUniqueName="[Total trips for each driver dim].[Driver Key].[All]" allUniqueName="[Total trips for each driver dim].[Driver Key].[All]" dimensionUniqueName="[Total trips for each driver dim]" displayFolder="" count="0" memberValueDatatype="130" unbalanced="0"/>
    <cacheHierarchy uniqueName="[Total trips for each driver dim].[Driver trips]" caption="Driver trips" attribute="1" defaultMemberUniqueName="[Total trips for each driver dim].[Driver trips].[All]" allUniqueName="[Total trips for each driver dim].[Driver trips].[All]" dimensionUniqueName="[Total trips for each driver dim]" displayFolder="" count="0" memberValueDatatype="20" unbalanced="0"/>
    <cacheHierarchy uniqueName="[Trips Fact].[Trip Key]" caption="Trip Key" attribute="1" defaultMemberUniqueName="[Trips Fact].[Trip Key].[All]" allUniqueName="[Trips Fact].[Trip Key].[All]" dimensionUniqueName="[Trips Fact]" displayFolder="" count="0" memberValueDatatype="130" unbalanced="0"/>
    <cacheHierarchy uniqueName="[Trips Fact].[Customer Key]" caption="Customer Key" attribute="1" defaultMemberUniqueName="[Trips Fact].[Customer Key].[All]" allUniqueName="[Trips Fact].[Customer Key].[All]" dimensionUniqueName="[Trips Fact]" displayFolder="" count="0" memberValueDatatype="130" unbalanced="0"/>
    <cacheHierarchy uniqueName="[Trips Fact].[Driver Key]" caption="Driver Key" attribute="1" defaultMemberUniqueName="[Trips Fact].[Driver Key].[All]" allUniqueName="[Trips Fact].[Driver Key].[All]" dimensionUniqueName="[Trips Fact]" displayFolder="" count="0" memberValueDatatype="130" unbalanced="0"/>
    <cacheHierarchy uniqueName="[Trips Fact].[Date Key]" caption="Date Key" attribute="1" defaultMemberUniqueName="[Trips Fact].[Date Key].[All]" allUniqueName="[Trips Fact].[Date Key].[All]" dimensionUniqueName="[Trips Fact]" displayFolder="" count="0" memberValueDatatype="130" unbalanced="0"/>
    <cacheHierarchy uniqueName="[Trips Fact].[Payment method key]" caption="Payment method key" attribute="1" defaultMemberUniqueName="[Trips Fact].[Payment method key].[All]" allUniqueName="[Trips Fact].[Payment method key].[All]" dimensionUniqueName="[Trips Fact]" displayFolder="" count="0" memberValueDatatype="130" unbalanced="0"/>
    <cacheHierarchy uniqueName="[Trips Fact].[start_location]" caption="start_location" attribute="1" defaultMemberUniqueName="[Trips Fact].[start_location].[All]" allUniqueName="[Trips Fact].[start_location].[All]" dimensionUniqueName="[Trips Fact]" displayFolder="" count="0" memberValueDatatype="130" unbalanced="0"/>
    <cacheHierarchy uniqueName="[Trips Fact].[end_location]" caption="end_location" attribute="1" defaultMemberUniqueName="[Trips Fact].[end_location].[All]" allUniqueName="[Trips Fact].[end_location].[All]" dimensionUniqueName="[Trips Fact]" displayFolder="" count="0" memberValueDatatype="130" unbalanced="0"/>
    <cacheHierarchy uniqueName="[Trips Fact].[distance_km]" caption="distance_km" attribute="1" defaultMemberUniqueName="[Trips Fact].[distance_km].[All]" allUniqueName="[Trips Fact].[distance_km].[All]" dimensionUniqueName="[Trips Fact]" displayFolder="" count="0" memberValueDatatype="5" unbalanced="0"/>
    <cacheHierarchy uniqueName="[Trips Fact].[duration_min]" caption="duration_min" attribute="1" defaultMemberUniqueName="[Trips Fact].[duration_min].[All]" allUniqueName="[Trips Fact].[duration_min].[All]" dimensionUniqueName="[Trips Fact]" displayFolder="" count="0" memberValueDatatype="20" unbalanced="0"/>
    <cacheHierarchy uniqueName="[Trips Fact].[fare_EGP]" caption="fare_EGP" attribute="1" defaultMemberUniqueName="[Trips Fact].[fare_EGP].[All]" allUniqueName="[Trips Fact].[fare_EGP].[All]" dimensionUniqueName="[Trips Fact]" displayFolder="" count="0" memberValueDatatype="5" unbalanced="0"/>
    <cacheHierarchy uniqueName="[Trips Fact].[km price]" caption="km price" attribute="1" defaultMemberUniqueName="[Trips Fact].[km price].[All]" allUniqueName="[Trips Fact].[km price].[All]" dimensionUniqueName="[Trips Fact]" displayFolder="" count="0" memberValueDatatype="5" unbalanced="0"/>
    <cacheHierarchy uniqueName="[Trips Fact].[km time]" caption="km time" attribute="1" defaultMemberUniqueName="[Trips Fact].[km time].[All]" allUniqueName="[Trips Fact].[km time].[All]" dimensionUniqueName="[Trips Fact]" displayFolder="" count="0" memberValueDatatype="5" unbalanced="0"/>
    <cacheHierarchy uniqueName="[Drivers Dim].[join_date (Month Index)]" caption="join_date (Month Index)" attribute="1" defaultMemberUniqueName="[Drivers Dim].[join_date (Month Index)].[All]" allUniqueName="[Drivers Dim].[join_date (Month Index)].[All]" dimensionUniqueName="[Drivers Dim]" displayFolder="" count="0" memberValueDatatype="20" unbalanced="0" hidden="1"/>
    <cacheHierarchy uniqueName="[Metro_Ridership  2].[date (Month Index)]" caption="date (Month Index)" attribute="1" defaultMemberUniqueName="[Metro_Ridership  2].[date (Month Index)].[All]" allUniqueName="[Metro_Ridership  2].[date (Month Index)].[All]" dimensionUniqueName="[Metro_Ridership  2]" displayFolder="" count="0" memberValueDatatype="20" unbalanced="0" hidden="1"/>
    <cacheHierarchy uniqueName="[Measures].[__XL_Count Metro_Ridership  2]" caption="__XL_Count Metro_Ridership  2" measure="1" displayFolder="" measureGroup="Metro_Ridership  2" count="0" hidden="1"/>
    <cacheHierarchy uniqueName="[Measures].[__XL_Count Trips Fact]" caption="__XL_Count Trips Fact" measure="1" displayFolder="" measureGroup="Trips Fact" count="0" hidden="1"/>
    <cacheHierarchy uniqueName="[Measures].[__XL_Count Customers Dim]" caption="__XL_Count Customers Dim" measure="1" displayFolder="" measureGroup="Customers Dim" count="0" hidden="1"/>
    <cacheHierarchy uniqueName="[Measures].[__XL_Count Drivers Dim]" caption="__XL_Count Drivers Dim" measure="1" displayFolder="" measureGroup="Drivers Dim" count="0" hidden="1"/>
    <cacheHierarchy uniqueName="[Measures].[__XL_Count Fuel_Prices Dim]" caption="__XL_Count Fuel_Prices Dim" measure="1" displayFolder="" measureGroup="Fuel_Prices Dim" count="0" hidden="1"/>
    <cacheHierarchy uniqueName="[Measures].[__XL_Count Date Dim]" caption="__XL_Count Date Dim" measure="1" displayFolder="" measureGroup="Date Dim" count="0" hidden="1"/>
    <cacheHierarchy uniqueName="[Measures].[__XL_Count Payment method Dim]" caption="__XL_Count Payment method Dim" measure="1" displayFolder="" measureGroup="Payment method Dim" count="0" hidden="1"/>
    <cacheHierarchy uniqueName="[Measures].[__XL_Count Total trips for each driver dim]" caption="__XL_Count Total trips for each driver dim" measure="1" displayFolder="" measureGroup="Total trips for each driver dim" count="0" hidden="1"/>
    <cacheHierarchy uniqueName="[Measures].[__XL_Count Driver trip count Dim]" caption="__XL_Count Driver trip count Dim" measure="1" displayFolder="" measureGroup="Driver trip count Dim" count="0" hidden="1"/>
    <cacheHierarchy uniqueName="[Measures].[__No measures defined]" caption="__No measures defined" measure="1" displayFolder="" count="0" hidden="1"/>
    <cacheHierarchy uniqueName="[Measures].[Sum of fare_EGP]" caption="Sum of fare_EGP" measure="1" displayFolder="" measureGroup="Trips Fact" count="0" hidden="1">
      <extLst>
        <ext xmlns:x15="http://schemas.microsoft.com/office/spreadsheetml/2010/11/main" uri="{B97F6D7D-B522-45F9-BDA1-12C45D357490}">
          <x15:cacheHierarchy aggregatedColumn="62"/>
        </ext>
      </extLst>
    </cacheHierarchy>
    <cacheHierarchy uniqueName="[Measures].[Count of Payment method key]" caption="Count of Payment method key" measure="1" displayFolder="" measureGroup="Trips Fact" count="0" hidden="1">
      <extLst>
        <ext xmlns:x15="http://schemas.microsoft.com/office/spreadsheetml/2010/11/main" uri="{B97F6D7D-B522-45F9-BDA1-12C45D357490}">
          <x15:cacheHierarchy aggregatedColumn="57"/>
        </ext>
      </extLst>
    </cacheHierarchy>
    <cacheHierarchy uniqueName="[Measures].[Sum of duration_min]" caption="Sum of duration_min" measure="1" displayFolder="" measureGroup="Trips Fact" count="0" hidden="1">
      <extLst>
        <ext xmlns:x15="http://schemas.microsoft.com/office/spreadsheetml/2010/11/main" uri="{B97F6D7D-B522-45F9-BDA1-12C45D357490}">
          <x15:cacheHierarchy aggregatedColumn="61"/>
        </ext>
      </extLst>
    </cacheHierarchy>
    <cacheHierarchy uniqueName="[Measures].[Sum of km price]" caption="Sum of km price" measure="1" displayFolder="" measureGroup="Trips Fact" count="0" hidden="1">
      <extLst>
        <ext xmlns:x15="http://schemas.microsoft.com/office/spreadsheetml/2010/11/main" uri="{B97F6D7D-B522-45F9-BDA1-12C45D357490}">
          <x15:cacheHierarchy aggregatedColumn="63"/>
        </ext>
      </extLst>
    </cacheHierarchy>
    <cacheHierarchy uniqueName="[Measures].[Count of Trip Key]" caption="Count of Trip Key" measure="1" displayFolder="" measureGroup="Trips Fact" count="0" oneField="1" hidden="1">
      <fieldsUsage count="1">
        <fieldUsage x="1"/>
      </fieldsUsage>
      <extLst>
        <ext xmlns:x15="http://schemas.microsoft.com/office/spreadsheetml/2010/11/main" uri="{B97F6D7D-B522-45F9-BDA1-12C45D357490}">
          <x15:cacheHierarchy aggregatedColumn="53"/>
        </ext>
      </extLst>
    </cacheHierarchy>
    <cacheHierarchy uniqueName="[Measures].[Count of Year]" caption="Count of Year" measure="1" displayFolder="" measureGroup="Drivers Dim" count="0" hidden="1">
      <extLst>
        <ext xmlns:x15="http://schemas.microsoft.com/office/spreadsheetml/2010/11/main" uri="{B97F6D7D-B522-45F9-BDA1-12C45D357490}">
          <x15:cacheHierarchy aggregatedColumn="25"/>
        </ext>
      </extLst>
    </cacheHierarchy>
    <cacheHierarchy uniqueName="[Measures].[Count of Year 2]" caption="Count of Year 2" measure="1" displayFolder="" measureGroup="Date Dim" count="0" hidden="1">
      <extLst>
        <ext xmlns:x15="http://schemas.microsoft.com/office/spreadsheetml/2010/11/main" uri="{B97F6D7D-B522-45F9-BDA1-12C45D357490}">
          <x15:cacheHierarchy aggregatedColumn="13"/>
        </ext>
      </extLst>
    </cacheHierarchy>
    <cacheHierarchy uniqueName="[Measures].[Count of Customer Key]" caption="Count of Customer Key" measure="1" displayFolder="" measureGroup="Customers Dim" count="0" hidden="1">
      <extLst>
        <ext xmlns:x15="http://schemas.microsoft.com/office/spreadsheetml/2010/11/main" uri="{B97F6D7D-B522-45F9-BDA1-12C45D357490}">
          <x15:cacheHierarchy aggregatedColumn="0"/>
        </ext>
      </extLst>
    </cacheHierarchy>
    <cacheHierarchy uniqueName="[Measures].[Count of car_model]" caption="Count of car_model" measure="1" displayFolder="" measureGroup="Drivers Dim" count="0" hidden="1">
      <extLst>
        <ext xmlns:x15="http://schemas.microsoft.com/office/spreadsheetml/2010/11/main" uri="{B97F6D7D-B522-45F9-BDA1-12C45D357490}">
          <x15:cacheHierarchy aggregatedColumn="20"/>
        </ext>
      </extLst>
    </cacheHierarchy>
    <cacheHierarchy uniqueName="[Measures].[Count of age]" caption="Count of age" measure="1" displayFolder="" measureGroup="Customers Dim" count="0" hidden="1">
      <extLst>
        <ext xmlns:x15="http://schemas.microsoft.com/office/spreadsheetml/2010/11/main" uri="{B97F6D7D-B522-45F9-BDA1-12C45D357490}">
          <x15:cacheHierarchy aggregatedColumn="1"/>
        </ext>
      </extLst>
    </cacheHierarchy>
    <cacheHierarchy uniqueName="[Measures].[Count of payment_method]" caption="Count of payment_method" measure="1" displayFolder="" measureGroup="Payment method Dim" count="0" hidden="1">
      <extLst>
        <ext xmlns:x15="http://schemas.microsoft.com/office/spreadsheetml/2010/11/main" uri="{B97F6D7D-B522-45F9-BDA1-12C45D357490}">
          <x15:cacheHierarchy aggregatedColumn="49"/>
        </ext>
      </extLst>
    </cacheHierarchy>
    <cacheHierarchy uniqueName="[Measures].[Sum of Payment method Key]" caption="Sum of Payment method Key" measure="1" displayFolder="" measureGroup="Payment method Dim" count="0" hidden="1">
      <extLst>
        <ext xmlns:x15="http://schemas.microsoft.com/office/spreadsheetml/2010/11/main" uri="{B97F6D7D-B522-45F9-BDA1-12C45D357490}">
          <x15:cacheHierarchy aggregatedColumn="48"/>
        </ext>
      </extLst>
    </cacheHierarchy>
    <cacheHierarchy uniqueName="[Measures].[Count of Driver Key]" caption="Count of Driver Key" measure="1" displayFolder="" measureGroup="Drivers Dim" count="0" hidden="1">
      <extLst>
        <ext xmlns:x15="http://schemas.microsoft.com/office/spreadsheetml/2010/11/main" uri="{B97F6D7D-B522-45F9-BDA1-12C45D357490}">
          <x15:cacheHierarchy aggregatedColumn="19"/>
        </ext>
      </extLst>
    </cacheHierarchy>
    <cacheHierarchy uniqueName="[Measures].[Sum of rating]" caption="Sum of rating" measure="1" displayFolder="" measureGroup="Drivers Dim" count="0" hidden="1">
      <extLst>
        <ext xmlns:x15="http://schemas.microsoft.com/office/spreadsheetml/2010/11/main" uri="{B97F6D7D-B522-45F9-BDA1-12C45D357490}">
          <x15:cacheHierarchy aggregatedColumn="22"/>
        </ext>
      </extLst>
    </cacheHierarchy>
    <cacheHierarchy uniqueName="[Measures].[Sum of distance_km]" caption="Sum of distance_km" measure="1" displayFolder="" measureGroup="Trips Fact" count="0" hidden="1">
      <extLst>
        <ext xmlns:x15="http://schemas.microsoft.com/office/spreadsheetml/2010/11/main" uri="{B97F6D7D-B522-45F9-BDA1-12C45D357490}">
          <x15:cacheHierarchy aggregatedColumn="60"/>
        </ext>
      </extLst>
    </cacheHierarchy>
    <cacheHierarchy uniqueName="[Measures].[Average of distance_km]" caption="Average of distance_km" measure="1" displayFolder="" measureGroup="Trips Fact" count="0" hidden="1">
      <extLst>
        <ext xmlns:x15="http://schemas.microsoft.com/office/spreadsheetml/2010/11/main" uri="{B97F6D7D-B522-45F9-BDA1-12C45D357490}">
          <x15:cacheHierarchy aggregatedColumn="60"/>
        </ext>
      </extLst>
    </cacheHierarchy>
    <cacheHierarchy uniqueName="[Measures].[Count of Rating Category]" caption="Count of Rating Category" measure="1" displayFolder="" measureGroup="Drivers Dim" count="0" hidden="1">
      <extLst>
        <ext xmlns:x15="http://schemas.microsoft.com/office/spreadsheetml/2010/11/main" uri="{B97F6D7D-B522-45F9-BDA1-12C45D357490}">
          <x15:cacheHierarchy aggregatedColumn="26"/>
        </ext>
      </extLst>
    </cacheHierarchy>
    <cacheHierarchy uniqueName="[Measures].[Count of Driver Key 2]" caption="Count of Driver Key 2" measure="1" displayFolder="" measureGroup="Trips Fact" count="0" hidden="1">
      <extLst>
        <ext xmlns:x15="http://schemas.microsoft.com/office/spreadsheetml/2010/11/main" uri="{B97F6D7D-B522-45F9-BDA1-12C45D357490}">
          <x15:cacheHierarchy aggregatedColumn="55"/>
        </ext>
      </extLst>
    </cacheHierarchy>
    <cacheHierarchy uniqueName="[Measures].[Average of fare_EGP]" caption="Average of fare_EGP" measure="1" displayFolder="" measureGroup="Trips Fact" count="0" hidden="1">
      <extLst>
        <ext xmlns:x15="http://schemas.microsoft.com/office/spreadsheetml/2010/11/main" uri="{B97F6D7D-B522-45F9-BDA1-12C45D357490}">
          <x15:cacheHierarchy aggregatedColumn="62"/>
        </ext>
      </extLst>
    </cacheHierarchy>
    <cacheHierarchy uniqueName="[Measures].[Sum of Driver trips]" caption="Sum of Driver trips" measure="1" displayFolder="" measureGroup="Total trips for each driver dim" count="0" hidden="1">
      <extLst>
        <ext xmlns:x15="http://schemas.microsoft.com/office/spreadsheetml/2010/11/main" uri="{B97F6D7D-B522-45F9-BDA1-12C45D357490}">
          <x15:cacheHierarchy aggregatedColumn="52"/>
        </ext>
      </extLst>
    </cacheHierarchy>
    <cacheHierarchy uniqueName="[Measures].[Average of Driver trips]" caption="Average of Driver trips" measure="1" displayFolder="" measureGroup="Total trips for each driver dim" count="0" hidden="1">
      <extLst>
        <ext xmlns:x15="http://schemas.microsoft.com/office/spreadsheetml/2010/11/main" uri="{B97F6D7D-B522-45F9-BDA1-12C45D357490}">
          <x15:cacheHierarchy aggregatedColumn="52"/>
        </ext>
      </extLst>
    </cacheHierarchy>
    <cacheHierarchy uniqueName="[Measures].[Sum of Total trips]" caption="Sum of Total trips" measure="1" displayFolder="" measureGroup="Driver trip count Dim" count="0" hidden="1">
      <extLst>
        <ext xmlns:x15="http://schemas.microsoft.com/office/spreadsheetml/2010/11/main" uri="{B97F6D7D-B522-45F9-BDA1-12C45D357490}">
          <x15:cacheHierarchy aggregatedColumn="18"/>
        </ext>
      </extLst>
    </cacheHierarchy>
    <cacheHierarchy uniqueName="[Measures].[Count of Driver Key 3]" caption="Count of Driver Key 3" measure="1" displayFolder="" measureGroup="Total trips for each driver dim" count="0" hidden="1">
      <extLst>
        <ext xmlns:x15="http://schemas.microsoft.com/office/spreadsheetml/2010/11/main" uri="{B97F6D7D-B522-45F9-BDA1-12C45D357490}">
          <x15:cacheHierarchy aggregatedColumn="51"/>
        </ext>
      </extLst>
    </cacheHierarchy>
    <cacheHierarchy uniqueName="[Measures].[Count of Driver trips]" caption="Count of Driver trips" measure="1" displayFolder="" measureGroup="Total trips for each driver dim" count="0" hidden="1">
      <extLst>
        <ext xmlns:x15="http://schemas.microsoft.com/office/spreadsheetml/2010/11/main" uri="{B97F6D7D-B522-45F9-BDA1-12C45D357490}">
          <x15:cacheHierarchy aggregatedColumn="52"/>
        </ext>
      </extLst>
    </cacheHierarchy>
    <cacheHierarchy uniqueName="[Measures].[Count of Total trips]" caption="Count of Total trips" measure="1" displayFolder="" measureGroup="Driver trip count Dim" count="0" hidden="1">
      <extLst>
        <ext xmlns:x15="http://schemas.microsoft.com/office/spreadsheetml/2010/11/main" uri="{B97F6D7D-B522-45F9-BDA1-12C45D357490}">
          <x15:cacheHierarchy aggregatedColumn="18"/>
        </ext>
      </extLst>
    </cacheHierarchy>
    <cacheHierarchy uniqueName="[Measures].[Count of octane92_price]" caption="Count of octane92_price" measure="1" displayFolder="" measureGroup="Fuel_Prices Dim" count="0" hidden="1">
      <extLst>
        <ext xmlns:x15="http://schemas.microsoft.com/office/spreadsheetml/2010/11/main" uri="{B97F6D7D-B522-45F9-BDA1-12C45D357490}">
          <x15:cacheHierarchy aggregatedColumn="32"/>
        </ext>
      </extLst>
    </cacheHierarchy>
    <cacheHierarchy uniqueName="[Measures].[Average of duration_min]" caption="Average of duration_min" measure="1" displayFolder="" measureGroup="Trips Fact" count="0" hidden="1">
      <extLst>
        <ext xmlns:x15="http://schemas.microsoft.com/office/spreadsheetml/2010/11/main" uri="{B97F6D7D-B522-45F9-BDA1-12C45D357490}">
          <x15:cacheHierarchy aggregatedColumn="61"/>
        </ext>
      </extLst>
    </cacheHierarchy>
    <cacheHierarchy uniqueName="[Measures].[Sum of passengers]" caption="Sum of passengers" measure="1" displayFolder="" measureGroup="Metro_Ridership  2" count="0" hidden="1">
      <extLst>
        <ext xmlns:x15="http://schemas.microsoft.com/office/spreadsheetml/2010/11/main" uri="{B97F6D7D-B522-45F9-BDA1-12C45D357490}">
          <x15:cacheHierarchy aggregatedColumn="39"/>
        </ext>
      </extLst>
    </cacheHierarchy>
    <cacheHierarchy uniqueName="[Measures].[Sum of Year]" caption="Sum of Year" measure="1" displayFolder="" measureGroup="Metro_Ridership  2" count="0" hidden="1">
      <extLst>
        <ext xmlns:x15="http://schemas.microsoft.com/office/spreadsheetml/2010/11/main" uri="{B97F6D7D-B522-45F9-BDA1-12C45D357490}">
          <x15:cacheHierarchy aggregatedColumn="42"/>
        </ext>
      </extLst>
    </cacheHierarchy>
    <cacheHierarchy uniqueName="[Measures].[Average of passengers]" caption="Average of passengers" measure="1" displayFolder="" measureGroup="Metro_Ridership  2" count="0" hidden="1">
      <extLst>
        <ext xmlns:x15="http://schemas.microsoft.com/office/spreadsheetml/2010/11/main" uri="{B97F6D7D-B522-45F9-BDA1-12C45D357490}">
          <x15:cacheHierarchy aggregatedColumn="39"/>
        </ext>
      </extLst>
    </cacheHierarchy>
    <cacheHierarchy uniqueName="[Measures].[Count of passengers]" caption="Count of passengers" measure="1" displayFolder="" measureGroup="Metro_Ridership  2" count="0" hidden="1">
      <extLst>
        <ext xmlns:x15="http://schemas.microsoft.com/office/spreadsheetml/2010/11/main" uri="{B97F6D7D-B522-45F9-BDA1-12C45D357490}">
          <x15:cacheHierarchy aggregatedColumn="39"/>
        </ext>
      </extLst>
    </cacheHierarchy>
  </cacheHierarchies>
  <kpis count="0"/>
  <dimensions count="10">
    <dimension name="Customers Dim" uniqueName="[Customers Dim]" caption="Customers Dim"/>
    <dimension name="Date Dim" uniqueName="[Date Dim]" caption="Date Dim"/>
    <dimension name="Driver trip count Dim" uniqueName="[Driver trip count Dim]" caption="Driver trip count Dim"/>
    <dimension name="Drivers Dim" uniqueName="[Drivers Dim]" caption="Drivers Dim"/>
    <dimension name="Fuel_Prices Dim" uniqueName="[Fuel_Prices Dim]" caption="Fuel_Prices Dim"/>
    <dimension measure="1" name="Measures" uniqueName="[Measures]" caption="Measures"/>
    <dimension name="Metro_Ridership  2" uniqueName="[Metro_Ridership  2]" caption="Metro_Ridership  2"/>
    <dimension name="Payment method Dim" uniqueName="[Payment method Dim]" caption="Payment method Dim"/>
    <dimension name="Total trips for each driver dim" uniqueName="[Total trips for each driver dim]" caption="Total trips for each driver dim"/>
    <dimension name="Trips Fact" uniqueName="[Trips Fact]" caption="Trips Fact"/>
  </dimensions>
  <measureGroups count="9">
    <measureGroup name="Customers Dim" caption="Customers Dim"/>
    <measureGroup name="Date Dim" caption="Date Dim"/>
    <measureGroup name="Driver trip count Dim" caption="Driver trip count Dim"/>
    <measureGroup name="Drivers Dim" caption="Drivers Dim"/>
    <measureGroup name="Fuel_Prices Dim" caption="Fuel_Prices Dim"/>
    <measureGroup name="Metro_Ridership  2" caption="Metro_Ridership  2"/>
    <measureGroup name="Payment method Dim" caption="Payment method Dim"/>
    <measureGroup name="Total trips for each driver dim" caption="Total trips for each driver dim"/>
    <measureGroup name="Trips Fact" caption="Trips Fact"/>
  </measureGroups>
  <maps count="17">
    <map measureGroup="0" dimension="0"/>
    <map measureGroup="1" dimension="1"/>
    <map measureGroup="2" dimension="2"/>
    <map measureGroup="3" dimension="3"/>
    <map measureGroup="4" dimension="4"/>
    <map measureGroup="5" dimension="1"/>
    <map measureGroup="5" dimension="6"/>
    <map measureGroup="6" dimension="7"/>
    <map measureGroup="7" dimension="8"/>
    <map measureGroup="8" dimension="0"/>
    <map measureGroup="8" dimension="1"/>
    <map measureGroup="8" dimension="2"/>
    <map measureGroup="8" dimension="3"/>
    <map measureGroup="8" dimension="4"/>
    <map measureGroup="8" dimension="7"/>
    <map measureGroup="8"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Magdy Elsaeed" refreshedDate="45925.964997106479" createdVersion="5" refreshedVersion="6" minRefreshableVersion="3" recordCount="0" supportSubquery="1" supportAdvancedDrill="1">
  <cacheSource type="external" connectionId="19"/>
  <cacheFields count="4">
    <cacheField name="[Drivers Dim].[car_model].[car_model]" caption="car_model" numFmtId="0" hierarchy="20" level="1">
      <sharedItems count="5">
        <s v="Chevrolet"/>
        <s v="Hyundai"/>
        <s v="Kia"/>
        <s v="Nissan"/>
        <s v="Toyota"/>
      </sharedItems>
    </cacheField>
    <cacheField name="[Measures].[Count of Trip Key]" caption="Count of Trip Key" numFmtId="0" hierarchy="81" level="32767"/>
    <cacheField name="[Customers Dim].[Age category].[Age category]" caption="Age category" numFmtId="0" hierarchy="7" level="1">
      <sharedItems count="4">
        <s v="Adult"/>
        <s v="Middle aged adult"/>
        <s v="Older adult"/>
        <s v="Young Adult"/>
      </sharedItems>
    </cacheField>
    <cacheField name="[Drivers Dim].[Rating Category].[Rating Category]" caption="Rating Category" numFmtId="0" hierarchy="26" level="1">
      <sharedItems containsSemiMixedTypes="0" containsNonDate="0" containsString="0"/>
    </cacheField>
  </cacheFields>
  <cacheHierarchies count="108">
    <cacheHierarchy uniqueName="[Customers Dim].[Customer Key]" caption="Customer Key" attribute="1" defaultMemberUniqueName="[Customers Dim].[Customer Key].[All]" allUniqueName="[Customers Dim].[Customer Key].[All]" dimensionUniqueName="[Customers Dim]" displayFolder="" count="0" memberValueDatatype="130" unbalanced="0"/>
    <cacheHierarchy uniqueName="[Customers Dim].[age]" caption="age" attribute="1" defaultMemberUniqueName="[Customers Dim].[age].[All]" allUniqueName="[Customers Dim].[age].[All]" dimensionUniqueName="[Customers Dim]" displayFolder="" count="0" memberValueDatatype="130" unbalanced="0"/>
    <cacheHierarchy uniqueName="[Customers Dim].[gender]" caption="gender" attribute="1" defaultMemberUniqueName="[Customers Dim].[gender].[All]" allUniqueName="[Customers Dim].[gender].[All]" dimensionUniqueName="[Customers Dim]" displayFolder="" count="0" memberValueDatatype="130" unbalanced="0"/>
    <cacheHierarchy uniqueName="[Customers Dim].[city_area]" caption="city_area" attribute="1" defaultMemberUniqueName="[Customers Dim].[city_area].[All]" allUniqueName="[Customers Dim].[city_area].[All]" dimensionUniqueName="[Customers Dim]" displayFolder="" count="0" memberValueDatatype="130" unbalanced="0"/>
    <cacheHierarchy uniqueName="[Customers Dim].[signup_date]" caption="signup_date" attribute="1" time="1" defaultMemberUniqueName="[Customers Dim].[signup_date].[All]" allUniqueName="[Customers Dim].[signup_date].[All]" dimensionUniqueName="[Customers Dim]" displayFolder="" count="0" memberValueDatatype="7" unbalanced="0"/>
    <cacheHierarchy uniqueName="[Customers Dim].[Month Name]" caption="Month Name" attribute="1" defaultMemberUniqueName="[Customers Dim].[Month Name].[All]" allUniqueName="[Customers Dim].[Month Name].[All]" dimensionUniqueName="[Customers Dim]" displayFolder="" count="0" memberValueDatatype="130" unbalanced="0"/>
    <cacheHierarchy uniqueName="[Customers Dim].[Year]" caption="Year" attribute="1" defaultMemberUniqueName="[Customers Dim].[Year].[All]" allUniqueName="[Customers Dim].[Year].[All]" dimensionUniqueName="[Customers Dim]" displayFolder="" count="0" memberValueDatatype="130" unbalanced="0"/>
    <cacheHierarchy uniqueName="[Customers Dim].[Age category]" caption="Age category" attribute="1" defaultMemberUniqueName="[Customers Dim].[Age category].[All]" allUniqueName="[Customers Dim].[Age category].[All]" dimensionUniqueName="[Customers Dim]" displayFolder="" count="2" memberValueDatatype="130" unbalanced="0">
      <fieldsUsage count="2">
        <fieldUsage x="-1"/>
        <fieldUsage x="2"/>
      </fieldsUsage>
    </cacheHierarchy>
    <cacheHierarchy uniqueName="[Date Dim].[Date Key]" caption="Date Key" attribute="1" defaultMemberUniqueName="[Date Dim].[Date Key].[All]" allUniqueName="[Date Dim].[Date Key].[All]" dimensionUniqueName="[Date Dim]" displayFolder="" count="0" memberValueDatatype="20" unbalanced="0"/>
    <cacheHierarchy uniqueName="[Date Dim].[Date time]" caption="Date time" attribute="1" time="1" defaultMemberUniqueName="[Date Dim].[Date time].[All]" allUniqueName="[Date Dim].[Date time].[All]" dimensionUniqueName="[Date Dim]" displayFolder="" count="0" memberValueDatatype="7" unbalanced="0"/>
    <cacheHierarchy uniqueName="[Date Dim].[Day Name]" caption="Day Name" attribute="1" defaultMemberUniqueName="[Date Dim].[Day Name].[All]" allUniqueName="[Date Dim].[Day Name].[All]" dimensionUniqueName="[Date Dim]" displayFolder="" count="0" memberValueDatatype="130" unbalanced="0"/>
    <cacheHierarchy uniqueName="[Date Dim].[Month Name]" caption="Month Name" attribute="1" defaultMemberUniqueName="[Date Dim].[Month Name].[All]" allUniqueName="[Date Dim].[Month Name].[All]" dimensionUniqueName="[Date Dim]" displayFolder="" count="0" memberValueDatatype="130" unbalanced="0"/>
    <cacheHierarchy uniqueName="[Date Dim].[Quarter]" caption="Quarter" attribute="1" defaultMemberUniqueName="[Date Dim].[Quarter].[All]" allUniqueName="[Date Dim].[Quarter].[All]" dimensionUniqueName="[Date Dim]" displayFolder="" count="0" memberValueDatatype="130" unbalanced="0"/>
    <cacheHierarchy uniqueName="[Date Dim].[Year]" caption="Year" attribute="1" defaultMemberUniqueName="[Date Dim].[Year].[All]" allUniqueName="[Date Dim].[Year].[All]" dimensionUniqueName="[Date Dim]" displayFolder="" count="0" memberValueDatatype="130" unbalanced="0"/>
    <cacheHierarchy uniqueName="[Date Dim].[Hour]" caption="Hour" attribute="1" defaultMemberUniqueName="[Date Dim].[Hour].[All]" allUniqueName="[Date Dim].[Hour].[All]" dimensionUniqueName="[Date Dim]" displayFolder="" count="0" memberValueDatatype="130" unbalanced="0"/>
    <cacheHierarchy uniqueName="[Date Dim].[Minute]" caption="Minute" attribute="1" defaultMemberUniqueName="[Date Dim].[Minute].[All]" allUniqueName="[Date Dim].[Minute].[All]" dimensionUniqueName="[Date Dim]" displayFolder="" count="0" memberValueDatatype="130" unbalanced="0"/>
    <cacheHierarchy uniqueName="[Date Dim].[Day Type]" caption="Day Type" attribute="1" defaultMemberUniqueName="[Date Dim].[Day Type].[All]" allUniqueName="[Date Dim].[Day Type].[All]" dimensionUniqueName="[Date Dim]" displayFolder="" count="0" memberValueDatatype="130" unbalanced="0"/>
    <cacheHierarchy uniqueName="[Driver trip count Dim].[Driver Key]" caption="Driver Key" attribute="1" defaultMemberUniqueName="[Driver trip count Dim].[Driver Key].[All]" allUniqueName="[Driver trip count Dim].[Driver Key].[All]" dimensionUniqueName="[Driver trip count Dim]" displayFolder="" count="0" memberValueDatatype="130" unbalanced="0"/>
    <cacheHierarchy uniqueName="[Driver trip count Dim].[Total trips]" caption="Total trips" attribute="1" defaultMemberUniqueName="[Driver trip count Dim].[Total trips].[All]" allUniqueName="[Driver trip count Dim].[Total trips].[All]" dimensionUniqueName="[Driver trip count Dim]" displayFolder="" count="0" memberValueDatatype="20" unbalanced="0"/>
    <cacheHierarchy uniqueName="[Drivers Dim].[Driver Key]" caption="Driver Key" attribute="1" defaultMemberUniqueName="[Drivers Dim].[Driver Key].[All]" allUniqueName="[Drivers Dim].[Driver Key].[All]" dimensionUniqueName="[Drivers Dim]" displayFolder="" count="0" memberValueDatatype="130" unbalanced="0"/>
    <cacheHierarchy uniqueName="[Drivers Dim].[car_model]" caption="car_model" attribute="1" defaultMemberUniqueName="[Drivers Dim].[car_model].[All]" allUniqueName="[Drivers Dim].[car_model].[All]" dimensionUniqueName="[Drivers Dim]" displayFolder="" count="2" memberValueDatatype="130" unbalanced="0">
      <fieldsUsage count="2">
        <fieldUsage x="-1"/>
        <fieldUsage x="0"/>
      </fieldsUsage>
    </cacheHierarchy>
    <cacheHierarchy uniqueName="[Drivers Dim].[car_year]" caption="car_year" attribute="1" defaultMemberUniqueName="[Drivers Dim].[car_year].[All]" allUniqueName="[Drivers Dim].[car_year].[All]" dimensionUniqueName="[Drivers Dim]" displayFolder="" count="0" memberValueDatatype="130" unbalanced="0"/>
    <cacheHierarchy uniqueName="[Drivers Dim].[rating]" caption="rating" attribute="1" defaultMemberUniqueName="[Drivers Dim].[rating].[All]" allUniqueName="[Drivers Dim].[rating].[All]" dimensionUniqueName="[Drivers Dim]" displayFolder="" count="0" memberValueDatatype="5" unbalanced="0"/>
    <cacheHierarchy uniqueName="[Drivers Dim].[join_date]" caption="join_date" attribute="1" time="1" defaultMemberUniqueName="[Drivers Dim].[join_date].[All]" allUniqueName="[Drivers Dim].[join_date].[All]" dimensionUniqueName="[Drivers Dim]" displayFolder="" count="0" memberValueDatatype="7" unbalanced="0"/>
    <cacheHierarchy uniqueName="[Drivers Dim].[Month Name]" caption="Month Name" attribute="1" defaultMemberUniqueName="[Drivers Dim].[Month Name].[All]" allUniqueName="[Drivers Dim].[Month Name].[All]" dimensionUniqueName="[Drivers Dim]" displayFolder="" count="0" memberValueDatatype="130" unbalanced="0"/>
    <cacheHierarchy uniqueName="[Drivers Dim].[Year]" caption="Year" attribute="1" defaultMemberUniqueName="[Drivers Dim].[Year].[All]" allUniqueName="[Drivers Dim].[Year].[All]" dimensionUniqueName="[Drivers Dim]" displayFolder="" count="0" memberValueDatatype="130" unbalanced="0"/>
    <cacheHierarchy uniqueName="[Drivers Dim].[Rating Category]" caption="Rating Category" attribute="1" defaultMemberUniqueName="[Drivers Dim].[Rating Category].[All]" allUniqueName="[Drivers Dim].[Rating Category].[All]" dimensionUniqueName="[Drivers Dim]" displayFolder="" count="2" memberValueDatatype="130" unbalanced="0">
      <fieldsUsage count="2">
        <fieldUsage x="-1"/>
        <fieldUsage x="3"/>
      </fieldsUsage>
    </cacheHierarchy>
    <cacheHierarchy uniqueName="[Drivers Dim].[join_date (Year)]" caption="join_date (Year)" attribute="1" defaultMemberUniqueName="[Drivers Dim].[join_date (Year)].[All]" allUniqueName="[Drivers Dim].[join_date (Year)].[All]" dimensionUniqueName="[Drivers Dim]" displayFolder="" count="0" memberValueDatatype="130" unbalanced="0"/>
    <cacheHierarchy uniqueName="[Drivers Dim].[join_date (Quarter)]" caption="join_date (Quarter)" attribute="1" defaultMemberUniqueName="[Drivers Dim].[join_date (Quarter)].[All]" allUniqueName="[Drivers Dim].[join_date (Quarter)].[All]" dimensionUniqueName="[Drivers Dim]" displayFolder="" count="0" memberValueDatatype="130" unbalanced="0"/>
    <cacheHierarchy uniqueName="[Drivers Dim].[join_date (Month)]" caption="join_date (Month)" attribute="1" defaultMemberUniqueName="[Drivers Dim].[join_date (Month)].[All]" allUniqueName="[Drivers Dim].[join_date (Month)].[All]" dimensionUniqueName="[Drivers Dim]" displayFolder="" count="0" memberValueDatatype="130" unbalanced="0"/>
    <cacheHierarchy uniqueName="[Fuel_Prices Dim].[Fuel price key]" caption="Fuel price key" attribute="1" defaultMemberUniqueName="[Fuel_Prices Dim].[Fuel price key].[All]" allUniqueName="[Fuel_Prices Dim].[Fuel price key].[All]" dimensionUniqueName="[Fuel_Prices Dim]" displayFolder="" count="0" memberValueDatatype="130" unbalanced="0"/>
    <cacheHierarchy uniqueName="[Fuel_Prices Dim].[Date key]" caption="Date key" attribute="1" time="1" defaultMemberUniqueName="[Fuel_Prices Dim].[Date key].[All]" allUniqueName="[Fuel_Prices Dim].[Date key].[All]" dimensionUniqueName="[Fuel_Prices Dim]" displayFolder="" count="0" memberValueDatatype="7" unbalanced="0"/>
    <cacheHierarchy uniqueName="[Fuel_Prices Dim].[octane92_price]" caption="octane92_price" attribute="1" defaultMemberUniqueName="[Fuel_Prices Dim].[octane92_price].[All]" allUniqueName="[Fuel_Prices Dim].[octane92_price].[All]" dimensionUniqueName="[Fuel_Prices Dim]" displayFolder="" count="0" memberValueDatatype="130" unbalanced="0"/>
    <cacheHierarchy uniqueName="[Fuel_Prices Dim].[octane95_price]" caption="octane95_price" attribute="1" defaultMemberUniqueName="[Fuel_Prices Dim].[octane95_price].[All]" allUniqueName="[Fuel_Prices Dim].[octane95_price].[All]" dimensionUniqueName="[Fuel_Prices Dim]" displayFolder="" count="0" memberValueDatatype="130" unbalanced="0"/>
    <cacheHierarchy uniqueName="[Fuel_Prices Dim].[diesel_price]" caption="diesel_price" attribute="1" defaultMemberUniqueName="[Fuel_Prices Dim].[diesel_price].[All]" allUniqueName="[Fuel_Prices Dim].[diesel_price].[All]" dimensionUniqueName="[Fuel_Prices Dim]" displayFolder="" count="0" memberValueDatatype="130" unbalanced="0"/>
    <cacheHierarchy uniqueName="[Fuel_Prices Dim].[Month Name]" caption="Month Name" attribute="1" defaultMemberUniqueName="[Fuel_Prices Dim].[Month Name].[All]" allUniqueName="[Fuel_Prices Dim].[Month Name].[All]" dimensionUniqueName="[Fuel_Prices Dim]" displayFolder="" count="0" memberValueDatatype="130" unbalanced="0"/>
    <cacheHierarchy uniqueName="[Fuel_Prices Dim].[Year]" caption="Year" attribute="1" defaultMemberUniqueName="[Fuel_Prices Dim].[Year].[All]" allUniqueName="[Fuel_Prices Dim].[Year].[All]" dimensionUniqueName="[Fuel_Prices Dim]" displayFolder="" count="0" memberValueDatatype="130" unbalanced="0"/>
    <cacheHierarchy uniqueName="[Metro_Ridership  2].[station]" caption="station" attribute="1" defaultMemberUniqueName="[Metro_Ridership  2].[station].[All]" allUniqueName="[Metro_Ridership  2].[station].[All]" dimensionUniqueName="[Metro_Ridership  2]" displayFolder="" count="0" memberValueDatatype="130" unbalanced="0"/>
    <cacheHierarchy uniqueName="[Metro_Ridership  2].[date]" caption="date" attribute="1" time="1" defaultMemberUniqueName="[Metro_Ridership  2].[date].[All]" allUniqueName="[Metro_Ridership  2].[date].[All]" dimensionUniqueName="[Metro_Ridership  2]" displayFolder="" count="0" memberValueDatatype="7" unbalanced="0"/>
    <cacheHierarchy uniqueName="[Metro_Ridership  2].[passengers]" caption="passengers" attribute="1" defaultMemberUniqueName="[Metro_Ridership  2].[passengers].[All]" allUniqueName="[Metro_Ridership  2].[passengers].[All]" dimensionUniqueName="[Metro_Ridership  2]" displayFolder="" count="0" memberValueDatatype="20" unbalanced="0"/>
    <cacheHierarchy uniqueName="[Metro_Ridership  2].[Day Name]" caption="Day Name" attribute="1" defaultMemberUniqueName="[Metro_Ridership  2].[Day Name].[All]" allUniqueName="[Metro_Ridership  2].[Day Name].[All]" dimensionUniqueName="[Metro_Ridership  2]" displayFolder="" count="0" memberValueDatatype="130" unbalanced="0"/>
    <cacheHierarchy uniqueName="[Metro_Ridership  2].[Month Name]" caption="Month Name" attribute="1" defaultMemberUniqueName="[Metro_Ridership  2].[Month Name].[All]" allUniqueName="[Metro_Ridership  2].[Month Name].[All]" dimensionUniqueName="[Metro_Ridership  2]" displayFolder="" count="0" memberValueDatatype="130" unbalanced="0"/>
    <cacheHierarchy uniqueName="[Metro_Ridership  2].[Year]" caption="Year" attribute="1" defaultMemberUniqueName="[Metro_Ridership  2].[Year].[All]" allUniqueName="[Metro_Ridership  2].[Year].[All]" dimensionUniqueName="[Metro_Ridership  2]" displayFolder="" count="0" memberValueDatatype="20" unbalanced="0"/>
    <cacheHierarchy uniqueName="[Metro_Ridership  2].[Day type]" caption="Day type" attribute="1" defaultMemberUniqueName="[Metro_Ridership  2].[Day type].[All]" allUniqueName="[Metro_Ridership  2].[Day type].[All]" dimensionUniqueName="[Metro_Ridership  2]" displayFolder="" count="0" memberValueDatatype="130" unbalanced="0"/>
    <cacheHierarchy uniqueName="[Metro_Ridership  2].[Location]" caption="Location" attribute="1" defaultMemberUniqueName="[Metro_Ridership  2].[Location].[All]" allUniqueName="[Metro_Ridership  2].[Location].[All]" dimensionUniqueName="[Metro_Ridership  2]" displayFolder="" count="0" memberValueDatatype="130" unbalanced="0"/>
    <cacheHierarchy uniqueName="[Metro_Ridership  2].[date (Year)]" caption="date (Year)" attribute="1" defaultMemberUniqueName="[Metro_Ridership  2].[date (Year)].[All]" allUniqueName="[Metro_Ridership  2].[date (Year)].[All]" dimensionUniqueName="[Metro_Ridership  2]" displayFolder="" count="0" memberValueDatatype="130" unbalanced="0"/>
    <cacheHierarchy uniqueName="[Metro_Ridership  2].[date (Quarter)]" caption="date (Quarter)" attribute="1" defaultMemberUniqueName="[Metro_Ridership  2].[date (Quarter)].[All]" allUniqueName="[Metro_Ridership  2].[date (Quarter)].[All]" dimensionUniqueName="[Metro_Ridership  2]" displayFolder="" count="0" memberValueDatatype="130" unbalanced="0"/>
    <cacheHierarchy uniqueName="[Metro_Ridership  2].[date (Month)]" caption="date (Month)" attribute="1" defaultMemberUniqueName="[Metro_Ridership  2].[date (Month)].[All]" allUniqueName="[Metro_Ridership  2].[date (Month)].[All]" dimensionUniqueName="[Metro_Ridership  2]" displayFolder="" count="0" memberValueDatatype="130" unbalanced="0"/>
    <cacheHierarchy uniqueName="[Payment method Dim].[Payment method Key]" caption="Payment method Key" attribute="1" defaultMemberUniqueName="[Payment method Dim].[Payment method Key].[All]" allUniqueName="[Payment method Dim].[Payment method Key].[All]" dimensionUniqueName="[Payment method Dim]" displayFolder="" count="0" memberValueDatatype="20" unbalanced="0"/>
    <cacheHierarchy uniqueName="[Payment method Dim].[payment_method]" caption="payment_method" attribute="1" defaultMemberUniqueName="[Payment method Dim].[payment_method].[All]" allUniqueName="[Payment method Dim].[payment_method].[All]" dimensionUniqueName="[Payment method Dim]" displayFolder="" count="0" memberValueDatatype="130" unbalanced="0"/>
    <cacheHierarchy uniqueName="[Total trips for each driver dim].[Trip Key]" caption="Trip Key" attribute="1" defaultMemberUniqueName="[Total trips for each driver dim].[Trip Key].[All]" allUniqueName="[Total trips for each driver dim].[Trip Key].[All]" dimensionUniqueName="[Total trips for each driver dim]" displayFolder="" count="0" memberValueDatatype="130" unbalanced="0"/>
    <cacheHierarchy uniqueName="[Total trips for each driver dim].[Driver Key]" caption="Driver Key" attribute="1" defaultMemberUniqueName="[Total trips for each driver dim].[Driver Key].[All]" allUniqueName="[Total trips for each driver dim].[Driver Key].[All]" dimensionUniqueName="[Total trips for each driver dim]" displayFolder="" count="0" memberValueDatatype="130" unbalanced="0"/>
    <cacheHierarchy uniqueName="[Total trips for each driver dim].[Driver trips]" caption="Driver trips" attribute="1" defaultMemberUniqueName="[Total trips for each driver dim].[Driver trips].[All]" allUniqueName="[Total trips for each driver dim].[Driver trips].[All]" dimensionUniqueName="[Total trips for each driver dim]" displayFolder="" count="0" memberValueDatatype="20" unbalanced="0"/>
    <cacheHierarchy uniqueName="[Trips Fact].[Trip Key]" caption="Trip Key" attribute="1" defaultMemberUniqueName="[Trips Fact].[Trip Key].[All]" allUniqueName="[Trips Fact].[Trip Key].[All]" dimensionUniqueName="[Trips Fact]" displayFolder="" count="0" memberValueDatatype="130" unbalanced="0"/>
    <cacheHierarchy uniqueName="[Trips Fact].[Customer Key]" caption="Customer Key" attribute="1" defaultMemberUniqueName="[Trips Fact].[Customer Key].[All]" allUniqueName="[Trips Fact].[Customer Key].[All]" dimensionUniqueName="[Trips Fact]" displayFolder="" count="0" memberValueDatatype="130" unbalanced="0"/>
    <cacheHierarchy uniqueName="[Trips Fact].[Driver Key]" caption="Driver Key" attribute="1" defaultMemberUniqueName="[Trips Fact].[Driver Key].[All]" allUniqueName="[Trips Fact].[Driver Key].[All]" dimensionUniqueName="[Trips Fact]" displayFolder="" count="0" memberValueDatatype="130" unbalanced="0"/>
    <cacheHierarchy uniqueName="[Trips Fact].[Date Key]" caption="Date Key" attribute="1" defaultMemberUniqueName="[Trips Fact].[Date Key].[All]" allUniqueName="[Trips Fact].[Date Key].[All]" dimensionUniqueName="[Trips Fact]" displayFolder="" count="0" memberValueDatatype="130" unbalanced="0"/>
    <cacheHierarchy uniqueName="[Trips Fact].[Payment method key]" caption="Payment method key" attribute="1" defaultMemberUniqueName="[Trips Fact].[Payment method key].[All]" allUniqueName="[Trips Fact].[Payment method key].[All]" dimensionUniqueName="[Trips Fact]" displayFolder="" count="0" memberValueDatatype="130" unbalanced="0"/>
    <cacheHierarchy uniqueName="[Trips Fact].[start_location]" caption="start_location" attribute="1" defaultMemberUniqueName="[Trips Fact].[start_location].[All]" allUniqueName="[Trips Fact].[start_location].[All]" dimensionUniqueName="[Trips Fact]" displayFolder="" count="0" memberValueDatatype="130" unbalanced="0"/>
    <cacheHierarchy uniqueName="[Trips Fact].[end_location]" caption="end_location" attribute="1" defaultMemberUniqueName="[Trips Fact].[end_location].[All]" allUniqueName="[Trips Fact].[end_location].[All]" dimensionUniqueName="[Trips Fact]" displayFolder="" count="0" memberValueDatatype="130" unbalanced="0"/>
    <cacheHierarchy uniqueName="[Trips Fact].[distance_km]" caption="distance_km" attribute="1" defaultMemberUniqueName="[Trips Fact].[distance_km].[All]" allUniqueName="[Trips Fact].[distance_km].[All]" dimensionUniqueName="[Trips Fact]" displayFolder="" count="0" memberValueDatatype="5" unbalanced="0"/>
    <cacheHierarchy uniqueName="[Trips Fact].[duration_min]" caption="duration_min" attribute="1" defaultMemberUniqueName="[Trips Fact].[duration_min].[All]" allUniqueName="[Trips Fact].[duration_min].[All]" dimensionUniqueName="[Trips Fact]" displayFolder="" count="0" memberValueDatatype="20" unbalanced="0"/>
    <cacheHierarchy uniqueName="[Trips Fact].[fare_EGP]" caption="fare_EGP" attribute="1" defaultMemberUniqueName="[Trips Fact].[fare_EGP].[All]" allUniqueName="[Trips Fact].[fare_EGP].[All]" dimensionUniqueName="[Trips Fact]" displayFolder="" count="0" memberValueDatatype="5" unbalanced="0"/>
    <cacheHierarchy uniqueName="[Trips Fact].[km price]" caption="km price" attribute="1" defaultMemberUniqueName="[Trips Fact].[km price].[All]" allUniqueName="[Trips Fact].[km price].[All]" dimensionUniqueName="[Trips Fact]" displayFolder="" count="0" memberValueDatatype="5" unbalanced="0"/>
    <cacheHierarchy uniqueName="[Trips Fact].[km time]" caption="km time" attribute="1" defaultMemberUniqueName="[Trips Fact].[km time].[All]" allUniqueName="[Trips Fact].[km time].[All]" dimensionUniqueName="[Trips Fact]" displayFolder="" count="0" memberValueDatatype="5" unbalanced="0"/>
    <cacheHierarchy uniqueName="[Drivers Dim].[join_date (Month Index)]" caption="join_date (Month Index)" attribute="1" defaultMemberUniqueName="[Drivers Dim].[join_date (Month Index)].[All]" allUniqueName="[Drivers Dim].[join_date (Month Index)].[All]" dimensionUniqueName="[Drivers Dim]" displayFolder="" count="0" memberValueDatatype="20" unbalanced="0" hidden="1"/>
    <cacheHierarchy uniqueName="[Metro_Ridership  2].[date (Month Index)]" caption="date (Month Index)" attribute="1" defaultMemberUniqueName="[Metro_Ridership  2].[date (Month Index)].[All]" allUniqueName="[Metro_Ridership  2].[date (Month Index)].[All]" dimensionUniqueName="[Metro_Ridership  2]" displayFolder="" count="0" memberValueDatatype="20" unbalanced="0" hidden="1"/>
    <cacheHierarchy uniqueName="[Measures].[__XL_Count Metro_Ridership  2]" caption="__XL_Count Metro_Ridership  2" measure="1" displayFolder="" measureGroup="Metro_Ridership  2" count="0" hidden="1"/>
    <cacheHierarchy uniqueName="[Measures].[__XL_Count Trips Fact]" caption="__XL_Count Trips Fact" measure="1" displayFolder="" measureGroup="Trips Fact" count="0" hidden="1"/>
    <cacheHierarchy uniqueName="[Measures].[__XL_Count Customers Dim]" caption="__XL_Count Customers Dim" measure="1" displayFolder="" measureGroup="Customers Dim" count="0" hidden="1"/>
    <cacheHierarchy uniqueName="[Measures].[__XL_Count Drivers Dim]" caption="__XL_Count Drivers Dim" measure="1" displayFolder="" measureGroup="Drivers Dim" count="0" hidden="1"/>
    <cacheHierarchy uniqueName="[Measures].[__XL_Count Fuel_Prices Dim]" caption="__XL_Count Fuel_Prices Dim" measure="1" displayFolder="" measureGroup="Fuel_Prices Dim" count="0" hidden="1"/>
    <cacheHierarchy uniqueName="[Measures].[__XL_Count Date Dim]" caption="__XL_Count Date Dim" measure="1" displayFolder="" measureGroup="Date Dim" count="0" hidden="1"/>
    <cacheHierarchy uniqueName="[Measures].[__XL_Count Payment method Dim]" caption="__XL_Count Payment method Dim" measure="1" displayFolder="" measureGroup="Payment method Dim" count="0" hidden="1"/>
    <cacheHierarchy uniqueName="[Measures].[__XL_Count Total trips for each driver dim]" caption="__XL_Count Total trips for each driver dim" measure="1" displayFolder="" measureGroup="Total trips for each driver dim" count="0" hidden="1"/>
    <cacheHierarchy uniqueName="[Measures].[__XL_Count Driver trip count Dim]" caption="__XL_Count Driver trip count Dim" measure="1" displayFolder="" measureGroup="Driver trip count Dim" count="0" hidden="1"/>
    <cacheHierarchy uniqueName="[Measures].[__No measures defined]" caption="__No measures defined" measure="1" displayFolder="" count="0" hidden="1"/>
    <cacheHierarchy uniqueName="[Measures].[Sum of fare_EGP]" caption="Sum of fare_EGP" measure="1" displayFolder="" measureGroup="Trips Fact" count="0" hidden="1">
      <extLst>
        <ext xmlns:x15="http://schemas.microsoft.com/office/spreadsheetml/2010/11/main" uri="{B97F6D7D-B522-45F9-BDA1-12C45D357490}">
          <x15:cacheHierarchy aggregatedColumn="62"/>
        </ext>
      </extLst>
    </cacheHierarchy>
    <cacheHierarchy uniqueName="[Measures].[Count of Payment method key]" caption="Count of Payment method key" measure="1" displayFolder="" measureGroup="Trips Fact" count="0" hidden="1">
      <extLst>
        <ext xmlns:x15="http://schemas.microsoft.com/office/spreadsheetml/2010/11/main" uri="{B97F6D7D-B522-45F9-BDA1-12C45D357490}">
          <x15:cacheHierarchy aggregatedColumn="57"/>
        </ext>
      </extLst>
    </cacheHierarchy>
    <cacheHierarchy uniqueName="[Measures].[Sum of duration_min]" caption="Sum of duration_min" measure="1" displayFolder="" measureGroup="Trips Fact" count="0" hidden="1">
      <extLst>
        <ext xmlns:x15="http://schemas.microsoft.com/office/spreadsheetml/2010/11/main" uri="{B97F6D7D-B522-45F9-BDA1-12C45D357490}">
          <x15:cacheHierarchy aggregatedColumn="61"/>
        </ext>
      </extLst>
    </cacheHierarchy>
    <cacheHierarchy uniqueName="[Measures].[Sum of km price]" caption="Sum of km price" measure="1" displayFolder="" measureGroup="Trips Fact" count="0" hidden="1">
      <extLst>
        <ext xmlns:x15="http://schemas.microsoft.com/office/spreadsheetml/2010/11/main" uri="{B97F6D7D-B522-45F9-BDA1-12C45D357490}">
          <x15:cacheHierarchy aggregatedColumn="63"/>
        </ext>
      </extLst>
    </cacheHierarchy>
    <cacheHierarchy uniqueName="[Measures].[Count of Trip Key]" caption="Count of Trip Key" measure="1" displayFolder="" measureGroup="Trips Fact" count="0" oneField="1" hidden="1">
      <fieldsUsage count="1">
        <fieldUsage x="1"/>
      </fieldsUsage>
      <extLst>
        <ext xmlns:x15="http://schemas.microsoft.com/office/spreadsheetml/2010/11/main" uri="{B97F6D7D-B522-45F9-BDA1-12C45D357490}">
          <x15:cacheHierarchy aggregatedColumn="53"/>
        </ext>
      </extLst>
    </cacheHierarchy>
    <cacheHierarchy uniqueName="[Measures].[Count of Year]" caption="Count of Year" measure="1" displayFolder="" measureGroup="Drivers Dim" count="0" hidden="1">
      <extLst>
        <ext xmlns:x15="http://schemas.microsoft.com/office/spreadsheetml/2010/11/main" uri="{B97F6D7D-B522-45F9-BDA1-12C45D357490}">
          <x15:cacheHierarchy aggregatedColumn="25"/>
        </ext>
      </extLst>
    </cacheHierarchy>
    <cacheHierarchy uniqueName="[Measures].[Count of Year 2]" caption="Count of Year 2" measure="1" displayFolder="" measureGroup="Date Dim" count="0" hidden="1">
      <extLst>
        <ext xmlns:x15="http://schemas.microsoft.com/office/spreadsheetml/2010/11/main" uri="{B97F6D7D-B522-45F9-BDA1-12C45D357490}">
          <x15:cacheHierarchy aggregatedColumn="13"/>
        </ext>
      </extLst>
    </cacheHierarchy>
    <cacheHierarchy uniqueName="[Measures].[Count of Customer Key]" caption="Count of Customer Key" measure="1" displayFolder="" measureGroup="Customers Dim" count="0" hidden="1">
      <extLst>
        <ext xmlns:x15="http://schemas.microsoft.com/office/spreadsheetml/2010/11/main" uri="{B97F6D7D-B522-45F9-BDA1-12C45D357490}">
          <x15:cacheHierarchy aggregatedColumn="0"/>
        </ext>
      </extLst>
    </cacheHierarchy>
    <cacheHierarchy uniqueName="[Measures].[Count of car_model]" caption="Count of car_model" measure="1" displayFolder="" measureGroup="Drivers Dim" count="0" hidden="1">
      <extLst>
        <ext xmlns:x15="http://schemas.microsoft.com/office/spreadsheetml/2010/11/main" uri="{B97F6D7D-B522-45F9-BDA1-12C45D357490}">
          <x15:cacheHierarchy aggregatedColumn="20"/>
        </ext>
      </extLst>
    </cacheHierarchy>
    <cacheHierarchy uniqueName="[Measures].[Count of age]" caption="Count of age" measure="1" displayFolder="" measureGroup="Customers Dim" count="0" hidden="1">
      <extLst>
        <ext xmlns:x15="http://schemas.microsoft.com/office/spreadsheetml/2010/11/main" uri="{B97F6D7D-B522-45F9-BDA1-12C45D357490}">
          <x15:cacheHierarchy aggregatedColumn="1"/>
        </ext>
      </extLst>
    </cacheHierarchy>
    <cacheHierarchy uniqueName="[Measures].[Count of payment_method]" caption="Count of payment_method" measure="1" displayFolder="" measureGroup="Payment method Dim" count="0" hidden="1">
      <extLst>
        <ext xmlns:x15="http://schemas.microsoft.com/office/spreadsheetml/2010/11/main" uri="{B97F6D7D-B522-45F9-BDA1-12C45D357490}">
          <x15:cacheHierarchy aggregatedColumn="49"/>
        </ext>
      </extLst>
    </cacheHierarchy>
    <cacheHierarchy uniqueName="[Measures].[Sum of Payment method Key]" caption="Sum of Payment method Key" measure="1" displayFolder="" measureGroup="Payment method Dim" count="0" hidden="1">
      <extLst>
        <ext xmlns:x15="http://schemas.microsoft.com/office/spreadsheetml/2010/11/main" uri="{B97F6D7D-B522-45F9-BDA1-12C45D357490}">
          <x15:cacheHierarchy aggregatedColumn="48"/>
        </ext>
      </extLst>
    </cacheHierarchy>
    <cacheHierarchy uniqueName="[Measures].[Count of Driver Key]" caption="Count of Driver Key" measure="1" displayFolder="" measureGroup="Drivers Dim" count="0" hidden="1">
      <extLst>
        <ext xmlns:x15="http://schemas.microsoft.com/office/spreadsheetml/2010/11/main" uri="{B97F6D7D-B522-45F9-BDA1-12C45D357490}">
          <x15:cacheHierarchy aggregatedColumn="19"/>
        </ext>
      </extLst>
    </cacheHierarchy>
    <cacheHierarchy uniqueName="[Measures].[Sum of rating]" caption="Sum of rating" measure="1" displayFolder="" measureGroup="Drivers Dim" count="0" hidden="1">
      <extLst>
        <ext xmlns:x15="http://schemas.microsoft.com/office/spreadsheetml/2010/11/main" uri="{B97F6D7D-B522-45F9-BDA1-12C45D357490}">
          <x15:cacheHierarchy aggregatedColumn="22"/>
        </ext>
      </extLst>
    </cacheHierarchy>
    <cacheHierarchy uniqueName="[Measures].[Sum of distance_km]" caption="Sum of distance_km" measure="1" displayFolder="" measureGroup="Trips Fact" count="0" hidden="1">
      <extLst>
        <ext xmlns:x15="http://schemas.microsoft.com/office/spreadsheetml/2010/11/main" uri="{B97F6D7D-B522-45F9-BDA1-12C45D357490}">
          <x15:cacheHierarchy aggregatedColumn="60"/>
        </ext>
      </extLst>
    </cacheHierarchy>
    <cacheHierarchy uniqueName="[Measures].[Average of distance_km]" caption="Average of distance_km" measure="1" displayFolder="" measureGroup="Trips Fact" count="0" hidden="1">
      <extLst>
        <ext xmlns:x15="http://schemas.microsoft.com/office/spreadsheetml/2010/11/main" uri="{B97F6D7D-B522-45F9-BDA1-12C45D357490}">
          <x15:cacheHierarchy aggregatedColumn="60"/>
        </ext>
      </extLst>
    </cacheHierarchy>
    <cacheHierarchy uniqueName="[Measures].[Count of Rating Category]" caption="Count of Rating Category" measure="1" displayFolder="" measureGroup="Drivers Dim" count="0" hidden="1">
      <extLst>
        <ext xmlns:x15="http://schemas.microsoft.com/office/spreadsheetml/2010/11/main" uri="{B97F6D7D-B522-45F9-BDA1-12C45D357490}">
          <x15:cacheHierarchy aggregatedColumn="26"/>
        </ext>
      </extLst>
    </cacheHierarchy>
    <cacheHierarchy uniqueName="[Measures].[Count of Driver Key 2]" caption="Count of Driver Key 2" measure="1" displayFolder="" measureGroup="Trips Fact" count="0" hidden="1">
      <extLst>
        <ext xmlns:x15="http://schemas.microsoft.com/office/spreadsheetml/2010/11/main" uri="{B97F6D7D-B522-45F9-BDA1-12C45D357490}">
          <x15:cacheHierarchy aggregatedColumn="55"/>
        </ext>
      </extLst>
    </cacheHierarchy>
    <cacheHierarchy uniqueName="[Measures].[Average of fare_EGP]" caption="Average of fare_EGP" measure="1" displayFolder="" measureGroup="Trips Fact" count="0" hidden="1">
      <extLst>
        <ext xmlns:x15="http://schemas.microsoft.com/office/spreadsheetml/2010/11/main" uri="{B97F6D7D-B522-45F9-BDA1-12C45D357490}">
          <x15:cacheHierarchy aggregatedColumn="62"/>
        </ext>
      </extLst>
    </cacheHierarchy>
    <cacheHierarchy uniqueName="[Measures].[Sum of Driver trips]" caption="Sum of Driver trips" measure="1" displayFolder="" measureGroup="Total trips for each driver dim" count="0" hidden="1">
      <extLst>
        <ext xmlns:x15="http://schemas.microsoft.com/office/spreadsheetml/2010/11/main" uri="{B97F6D7D-B522-45F9-BDA1-12C45D357490}">
          <x15:cacheHierarchy aggregatedColumn="52"/>
        </ext>
      </extLst>
    </cacheHierarchy>
    <cacheHierarchy uniqueName="[Measures].[Average of Driver trips]" caption="Average of Driver trips" measure="1" displayFolder="" measureGroup="Total trips for each driver dim" count="0" hidden="1">
      <extLst>
        <ext xmlns:x15="http://schemas.microsoft.com/office/spreadsheetml/2010/11/main" uri="{B97F6D7D-B522-45F9-BDA1-12C45D357490}">
          <x15:cacheHierarchy aggregatedColumn="52"/>
        </ext>
      </extLst>
    </cacheHierarchy>
    <cacheHierarchy uniqueName="[Measures].[Sum of Total trips]" caption="Sum of Total trips" measure="1" displayFolder="" measureGroup="Driver trip count Dim" count="0" hidden="1">
      <extLst>
        <ext xmlns:x15="http://schemas.microsoft.com/office/spreadsheetml/2010/11/main" uri="{B97F6D7D-B522-45F9-BDA1-12C45D357490}">
          <x15:cacheHierarchy aggregatedColumn="18"/>
        </ext>
      </extLst>
    </cacheHierarchy>
    <cacheHierarchy uniqueName="[Measures].[Count of Driver Key 3]" caption="Count of Driver Key 3" measure="1" displayFolder="" measureGroup="Total trips for each driver dim" count="0" hidden="1">
      <extLst>
        <ext xmlns:x15="http://schemas.microsoft.com/office/spreadsheetml/2010/11/main" uri="{B97F6D7D-B522-45F9-BDA1-12C45D357490}">
          <x15:cacheHierarchy aggregatedColumn="51"/>
        </ext>
      </extLst>
    </cacheHierarchy>
    <cacheHierarchy uniqueName="[Measures].[Count of Driver trips]" caption="Count of Driver trips" measure="1" displayFolder="" measureGroup="Total trips for each driver dim" count="0" hidden="1">
      <extLst>
        <ext xmlns:x15="http://schemas.microsoft.com/office/spreadsheetml/2010/11/main" uri="{B97F6D7D-B522-45F9-BDA1-12C45D357490}">
          <x15:cacheHierarchy aggregatedColumn="52"/>
        </ext>
      </extLst>
    </cacheHierarchy>
    <cacheHierarchy uniqueName="[Measures].[Count of Total trips]" caption="Count of Total trips" measure="1" displayFolder="" measureGroup="Driver trip count Dim" count="0" hidden="1">
      <extLst>
        <ext xmlns:x15="http://schemas.microsoft.com/office/spreadsheetml/2010/11/main" uri="{B97F6D7D-B522-45F9-BDA1-12C45D357490}">
          <x15:cacheHierarchy aggregatedColumn="18"/>
        </ext>
      </extLst>
    </cacheHierarchy>
    <cacheHierarchy uniqueName="[Measures].[Count of octane92_price]" caption="Count of octane92_price" measure="1" displayFolder="" measureGroup="Fuel_Prices Dim" count="0" hidden="1">
      <extLst>
        <ext xmlns:x15="http://schemas.microsoft.com/office/spreadsheetml/2010/11/main" uri="{B97F6D7D-B522-45F9-BDA1-12C45D357490}">
          <x15:cacheHierarchy aggregatedColumn="32"/>
        </ext>
      </extLst>
    </cacheHierarchy>
    <cacheHierarchy uniqueName="[Measures].[Average of duration_min]" caption="Average of duration_min" measure="1" displayFolder="" measureGroup="Trips Fact" count="0" hidden="1">
      <extLst>
        <ext xmlns:x15="http://schemas.microsoft.com/office/spreadsheetml/2010/11/main" uri="{B97F6D7D-B522-45F9-BDA1-12C45D357490}">
          <x15:cacheHierarchy aggregatedColumn="61"/>
        </ext>
      </extLst>
    </cacheHierarchy>
    <cacheHierarchy uniqueName="[Measures].[Sum of passengers]" caption="Sum of passengers" measure="1" displayFolder="" measureGroup="Metro_Ridership  2" count="0" hidden="1">
      <extLst>
        <ext xmlns:x15="http://schemas.microsoft.com/office/spreadsheetml/2010/11/main" uri="{B97F6D7D-B522-45F9-BDA1-12C45D357490}">
          <x15:cacheHierarchy aggregatedColumn="39"/>
        </ext>
      </extLst>
    </cacheHierarchy>
    <cacheHierarchy uniqueName="[Measures].[Sum of Year]" caption="Sum of Year" measure="1" displayFolder="" measureGroup="Metro_Ridership  2" count="0" hidden="1">
      <extLst>
        <ext xmlns:x15="http://schemas.microsoft.com/office/spreadsheetml/2010/11/main" uri="{B97F6D7D-B522-45F9-BDA1-12C45D357490}">
          <x15:cacheHierarchy aggregatedColumn="42"/>
        </ext>
      </extLst>
    </cacheHierarchy>
    <cacheHierarchy uniqueName="[Measures].[Average of passengers]" caption="Average of passengers" measure="1" displayFolder="" measureGroup="Metro_Ridership  2" count="0" hidden="1">
      <extLst>
        <ext xmlns:x15="http://schemas.microsoft.com/office/spreadsheetml/2010/11/main" uri="{B97F6D7D-B522-45F9-BDA1-12C45D357490}">
          <x15:cacheHierarchy aggregatedColumn="39"/>
        </ext>
      </extLst>
    </cacheHierarchy>
    <cacheHierarchy uniqueName="[Measures].[Count of passengers]" caption="Count of passengers" measure="1" displayFolder="" measureGroup="Metro_Ridership  2" count="0" hidden="1">
      <extLst>
        <ext xmlns:x15="http://schemas.microsoft.com/office/spreadsheetml/2010/11/main" uri="{B97F6D7D-B522-45F9-BDA1-12C45D357490}">
          <x15:cacheHierarchy aggregatedColumn="39"/>
        </ext>
      </extLst>
    </cacheHierarchy>
  </cacheHierarchies>
  <kpis count="0"/>
  <dimensions count="10">
    <dimension name="Customers Dim" uniqueName="[Customers Dim]" caption="Customers Dim"/>
    <dimension name="Date Dim" uniqueName="[Date Dim]" caption="Date Dim"/>
    <dimension name="Driver trip count Dim" uniqueName="[Driver trip count Dim]" caption="Driver trip count Dim"/>
    <dimension name="Drivers Dim" uniqueName="[Drivers Dim]" caption="Drivers Dim"/>
    <dimension name="Fuel_Prices Dim" uniqueName="[Fuel_Prices Dim]" caption="Fuel_Prices Dim"/>
    <dimension measure="1" name="Measures" uniqueName="[Measures]" caption="Measures"/>
    <dimension name="Metro_Ridership  2" uniqueName="[Metro_Ridership  2]" caption="Metro_Ridership  2"/>
    <dimension name="Payment method Dim" uniqueName="[Payment method Dim]" caption="Payment method Dim"/>
    <dimension name="Total trips for each driver dim" uniqueName="[Total trips for each driver dim]" caption="Total trips for each driver dim"/>
    <dimension name="Trips Fact" uniqueName="[Trips Fact]" caption="Trips Fact"/>
  </dimensions>
  <measureGroups count="9">
    <measureGroup name="Customers Dim" caption="Customers Dim"/>
    <measureGroup name="Date Dim" caption="Date Dim"/>
    <measureGroup name="Driver trip count Dim" caption="Driver trip count Dim"/>
    <measureGroup name="Drivers Dim" caption="Drivers Dim"/>
    <measureGroup name="Fuel_Prices Dim" caption="Fuel_Prices Dim"/>
    <measureGroup name="Metro_Ridership  2" caption="Metro_Ridership  2"/>
    <measureGroup name="Payment method Dim" caption="Payment method Dim"/>
    <measureGroup name="Total trips for each driver dim" caption="Total trips for each driver dim"/>
    <measureGroup name="Trips Fact" caption="Trips Fact"/>
  </measureGroups>
  <maps count="17">
    <map measureGroup="0" dimension="0"/>
    <map measureGroup="1" dimension="1"/>
    <map measureGroup="2" dimension="2"/>
    <map measureGroup="3" dimension="3"/>
    <map measureGroup="4" dimension="4"/>
    <map measureGroup="5" dimension="1"/>
    <map measureGroup="5" dimension="6"/>
    <map measureGroup="6" dimension="7"/>
    <map measureGroup="7" dimension="8"/>
    <map measureGroup="8" dimension="0"/>
    <map measureGroup="8" dimension="1"/>
    <map measureGroup="8" dimension="2"/>
    <map measureGroup="8" dimension="3"/>
    <map measureGroup="8" dimension="4"/>
    <map measureGroup="8" dimension="7"/>
    <map measureGroup="8"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Magdy Elsaeed" refreshedDate="45925.964997453702" createdVersion="5" refreshedVersion="6" minRefreshableVersion="3" recordCount="0" supportSubquery="1" supportAdvancedDrill="1">
  <cacheSource type="external" connectionId="19"/>
  <cacheFields count="4">
    <cacheField name="[Drivers Dim].[join_date (Year)].[join_date (Year)]" caption="join_date (Year)" numFmtId="0" hierarchy="27" level="1">
      <sharedItems count="7">
        <s v="2018"/>
        <s v="2019"/>
        <s v="2020"/>
        <s v="2021"/>
        <s v="2022"/>
        <s v="2023"/>
        <s v="2024"/>
      </sharedItems>
    </cacheField>
    <cacheField name="[Measures].[Count of Driver Key]" caption="Count of Driver Key" numFmtId="0" hierarchy="89" level="32767"/>
    <cacheField name="[Drivers Dim].[Rating Category].[Rating Category]" caption="Rating Category" numFmtId="0" hierarchy="26" level="1">
      <sharedItems count="1">
        <s v="Excellent"/>
      </sharedItems>
    </cacheField>
    <cacheField name="[Drivers Dim].[car_model].[car_model]" caption="car_model" numFmtId="0" hierarchy="20" level="1">
      <sharedItems count="5">
        <s v="Kia"/>
        <s v="Toyota"/>
        <s v="Hyundai"/>
        <s v="Nissan"/>
        <s v="Chevrolet"/>
      </sharedItems>
    </cacheField>
  </cacheFields>
  <cacheHierarchies count="108">
    <cacheHierarchy uniqueName="[Customers Dim].[Customer Key]" caption="Customer Key" attribute="1" defaultMemberUniqueName="[Customers Dim].[Customer Key].[All]" allUniqueName="[Customers Dim].[Customer Key].[All]" dimensionUniqueName="[Customers Dim]" displayFolder="" count="0" memberValueDatatype="130" unbalanced="0"/>
    <cacheHierarchy uniqueName="[Customers Dim].[age]" caption="age" attribute="1" defaultMemberUniqueName="[Customers Dim].[age].[All]" allUniqueName="[Customers Dim].[age].[All]" dimensionUniqueName="[Customers Dim]" displayFolder="" count="0" memberValueDatatype="130" unbalanced="0"/>
    <cacheHierarchy uniqueName="[Customers Dim].[gender]" caption="gender" attribute="1" defaultMemberUniqueName="[Customers Dim].[gender].[All]" allUniqueName="[Customers Dim].[gender].[All]" dimensionUniqueName="[Customers Dim]" displayFolder="" count="0" memberValueDatatype="130" unbalanced="0"/>
    <cacheHierarchy uniqueName="[Customers Dim].[city_area]" caption="city_area" attribute="1" defaultMemberUniqueName="[Customers Dim].[city_area].[All]" allUniqueName="[Customers Dim].[city_area].[All]" dimensionUniqueName="[Customers Dim]" displayFolder="" count="0" memberValueDatatype="130" unbalanced="0"/>
    <cacheHierarchy uniqueName="[Customers Dim].[signup_date]" caption="signup_date" attribute="1" time="1" defaultMemberUniqueName="[Customers Dim].[signup_date].[All]" allUniqueName="[Customers Dim].[signup_date].[All]" dimensionUniqueName="[Customers Dim]" displayFolder="" count="0" memberValueDatatype="7" unbalanced="0"/>
    <cacheHierarchy uniqueName="[Customers Dim].[Month Name]" caption="Month Name" attribute="1" defaultMemberUniqueName="[Customers Dim].[Month Name].[All]" allUniqueName="[Customers Dim].[Month Name].[All]" dimensionUniqueName="[Customers Dim]" displayFolder="" count="0" memberValueDatatype="130" unbalanced="0"/>
    <cacheHierarchy uniqueName="[Customers Dim].[Year]" caption="Year" attribute="1" defaultMemberUniqueName="[Customers Dim].[Year].[All]" allUniqueName="[Customers Dim].[Year].[All]" dimensionUniqueName="[Customers Dim]" displayFolder="" count="0" memberValueDatatype="130" unbalanced="0"/>
    <cacheHierarchy uniqueName="[Customers Dim].[Age category]" caption="Age category" attribute="1" defaultMemberUniqueName="[Customers Dim].[Age category].[All]" allUniqueName="[Customers Dim].[Age category].[All]" dimensionUniqueName="[Customers Dim]" displayFolder="" count="0" memberValueDatatype="130" unbalanced="0"/>
    <cacheHierarchy uniqueName="[Date Dim].[Date Key]" caption="Date Key" attribute="1" defaultMemberUniqueName="[Date Dim].[Date Key].[All]" allUniqueName="[Date Dim].[Date Key].[All]" dimensionUniqueName="[Date Dim]" displayFolder="" count="0" memberValueDatatype="20" unbalanced="0"/>
    <cacheHierarchy uniqueName="[Date Dim].[Date time]" caption="Date time" attribute="1" time="1" defaultMemberUniqueName="[Date Dim].[Date time].[All]" allUniqueName="[Date Dim].[Date time].[All]" dimensionUniqueName="[Date Dim]" displayFolder="" count="0" memberValueDatatype="7" unbalanced="0"/>
    <cacheHierarchy uniqueName="[Date Dim].[Day Name]" caption="Day Name" attribute="1" defaultMemberUniqueName="[Date Dim].[Day Name].[All]" allUniqueName="[Date Dim].[Day Name].[All]" dimensionUniqueName="[Date Dim]" displayFolder="" count="0" memberValueDatatype="130" unbalanced="0"/>
    <cacheHierarchy uniqueName="[Date Dim].[Month Name]" caption="Month Name" attribute="1" defaultMemberUniqueName="[Date Dim].[Month Name].[All]" allUniqueName="[Date Dim].[Month Name].[All]" dimensionUniqueName="[Date Dim]" displayFolder="" count="0" memberValueDatatype="130" unbalanced="0"/>
    <cacheHierarchy uniqueName="[Date Dim].[Quarter]" caption="Quarter" attribute="1" defaultMemberUniqueName="[Date Dim].[Quarter].[All]" allUniqueName="[Date Dim].[Quarter].[All]" dimensionUniqueName="[Date Dim]" displayFolder="" count="0" memberValueDatatype="130" unbalanced="0"/>
    <cacheHierarchy uniqueName="[Date Dim].[Year]" caption="Year" attribute="1" defaultMemberUniqueName="[Date Dim].[Year].[All]" allUniqueName="[Date Dim].[Year].[All]" dimensionUniqueName="[Date Dim]" displayFolder="" count="0" memberValueDatatype="130" unbalanced="0"/>
    <cacheHierarchy uniqueName="[Date Dim].[Hour]" caption="Hour" attribute="1" defaultMemberUniqueName="[Date Dim].[Hour].[All]" allUniqueName="[Date Dim].[Hour].[All]" dimensionUniqueName="[Date Dim]" displayFolder="" count="0" memberValueDatatype="130" unbalanced="0"/>
    <cacheHierarchy uniqueName="[Date Dim].[Minute]" caption="Minute" attribute="1" defaultMemberUniqueName="[Date Dim].[Minute].[All]" allUniqueName="[Date Dim].[Minute].[All]" dimensionUniqueName="[Date Dim]" displayFolder="" count="0" memberValueDatatype="130" unbalanced="0"/>
    <cacheHierarchy uniqueName="[Date Dim].[Day Type]" caption="Day Type" attribute="1" defaultMemberUniqueName="[Date Dim].[Day Type].[All]" allUniqueName="[Date Dim].[Day Type].[All]" dimensionUniqueName="[Date Dim]" displayFolder="" count="0" memberValueDatatype="130" unbalanced="0"/>
    <cacheHierarchy uniqueName="[Driver trip count Dim].[Driver Key]" caption="Driver Key" attribute="1" defaultMemberUniqueName="[Driver trip count Dim].[Driver Key].[All]" allUniqueName="[Driver trip count Dim].[Driver Key].[All]" dimensionUniqueName="[Driver trip count Dim]" displayFolder="" count="0" memberValueDatatype="130" unbalanced="0"/>
    <cacheHierarchy uniqueName="[Driver trip count Dim].[Total trips]" caption="Total trips" attribute="1" defaultMemberUniqueName="[Driver trip count Dim].[Total trips].[All]" allUniqueName="[Driver trip count Dim].[Total trips].[All]" dimensionUniqueName="[Driver trip count Dim]" displayFolder="" count="0" memberValueDatatype="20" unbalanced="0"/>
    <cacheHierarchy uniqueName="[Drivers Dim].[Driver Key]" caption="Driver Key" attribute="1" defaultMemberUniqueName="[Drivers Dim].[Driver Key].[All]" allUniqueName="[Drivers Dim].[Driver Key].[All]" dimensionUniqueName="[Drivers Dim]" displayFolder="" count="0" memberValueDatatype="130" unbalanced="0"/>
    <cacheHierarchy uniqueName="[Drivers Dim].[car_model]" caption="car_model" attribute="1" defaultMemberUniqueName="[Drivers Dim].[car_model].[All]" allUniqueName="[Drivers Dim].[car_model].[All]" dimensionUniqueName="[Drivers Dim]" displayFolder="" count="2" memberValueDatatype="130" unbalanced="0">
      <fieldsUsage count="2">
        <fieldUsage x="-1"/>
        <fieldUsage x="3"/>
      </fieldsUsage>
    </cacheHierarchy>
    <cacheHierarchy uniqueName="[Drivers Dim].[car_year]" caption="car_year" attribute="1" defaultMemberUniqueName="[Drivers Dim].[car_year].[All]" allUniqueName="[Drivers Dim].[car_year].[All]" dimensionUniqueName="[Drivers Dim]" displayFolder="" count="0" memberValueDatatype="130" unbalanced="0"/>
    <cacheHierarchy uniqueName="[Drivers Dim].[rating]" caption="rating" attribute="1" defaultMemberUniqueName="[Drivers Dim].[rating].[All]" allUniqueName="[Drivers Dim].[rating].[All]" dimensionUniqueName="[Drivers Dim]" displayFolder="" count="0" memberValueDatatype="5" unbalanced="0"/>
    <cacheHierarchy uniqueName="[Drivers Dim].[join_date]" caption="join_date" attribute="1" time="1" defaultMemberUniqueName="[Drivers Dim].[join_date].[All]" allUniqueName="[Drivers Dim].[join_date].[All]" dimensionUniqueName="[Drivers Dim]" displayFolder="" count="0" memberValueDatatype="7" unbalanced="0"/>
    <cacheHierarchy uniqueName="[Drivers Dim].[Month Name]" caption="Month Name" attribute="1" defaultMemberUniqueName="[Drivers Dim].[Month Name].[All]" allUniqueName="[Drivers Dim].[Month Name].[All]" dimensionUniqueName="[Drivers Dim]" displayFolder="" count="0" memberValueDatatype="130" unbalanced="0"/>
    <cacheHierarchy uniqueName="[Drivers Dim].[Year]" caption="Year" attribute="1" defaultMemberUniqueName="[Drivers Dim].[Year].[All]" allUniqueName="[Drivers Dim].[Year].[All]" dimensionUniqueName="[Drivers Dim]" displayFolder="" count="0" memberValueDatatype="130" unbalanced="0"/>
    <cacheHierarchy uniqueName="[Drivers Dim].[Rating Category]" caption="Rating Category" attribute="1" defaultMemberUniqueName="[Drivers Dim].[Rating Category].[All]" allUniqueName="[Drivers Dim].[Rating Category].[All]" dimensionUniqueName="[Drivers Dim]" displayFolder="" count="2" memberValueDatatype="130" unbalanced="0">
      <fieldsUsage count="2">
        <fieldUsage x="-1"/>
        <fieldUsage x="2"/>
      </fieldsUsage>
    </cacheHierarchy>
    <cacheHierarchy uniqueName="[Drivers Dim].[join_date (Year)]" caption="join_date (Year)" attribute="1" defaultMemberUniqueName="[Drivers Dim].[join_date (Year)].[All]" allUniqueName="[Drivers Dim].[join_date (Year)].[All]" dimensionUniqueName="[Drivers Dim]" displayFolder="" count="2" memberValueDatatype="130" unbalanced="0">
      <fieldsUsage count="2">
        <fieldUsage x="-1"/>
        <fieldUsage x="0"/>
      </fieldsUsage>
    </cacheHierarchy>
    <cacheHierarchy uniqueName="[Drivers Dim].[join_date (Quarter)]" caption="join_date (Quarter)" attribute="1" defaultMemberUniqueName="[Drivers Dim].[join_date (Quarter)].[All]" allUniqueName="[Drivers Dim].[join_date (Quarter)].[All]" dimensionUniqueName="[Drivers Dim]" displayFolder="" count="0" memberValueDatatype="130" unbalanced="0"/>
    <cacheHierarchy uniqueName="[Drivers Dim].[join_date (Month)]" caption="join_date (Month)" attribute="1" defaultMemberUniqueName="[Drivers Dim].[join_date (Month)].[All]" allUniqueName="[Drivers Dim].[join_date (Month)].[All]" dimensionUniqueName="[Drivers Dim]" displayFolder="" count="0" memberValueDatatype="130" unbalanced="0"/>
    <cacheHierarchy uniqueName="[Fuel_Prices Dim].[Fuel price key]" caption="Fuel price key" attribute="1" defaultMemberUniqueName="[Fuel_Prices Dim].[Fuel price key].[All]" allUniqueName="[Fuel_Prices Dim].[Fuel price key].[All]" dimensionUniqueName="[Fuel_Prices Dim]" displayFolder="" count="0" memberValueDatatype="130" unbalanced="0"/>
    <cacheHierarchy uniqueName="[Fuel_Prices Dim].[Date key]" caption="Date key" attribute="1" time="1" defaultMemberUniqueName="[Fuel_Prices Dim].[Date key].[All]" allUniqueName="[Fuel_Prices Dim].[Date key].[All]" dimensionUniqueName="[Fuel_Prices Dim]" displayFolder="" count="0" memberValueDatatype="7" unbalanced="0"/>
    <cacheHierarchy uniqueName="[Fuel_Prices Dim].[octane92_price]" caption="octane92_price" attribute="1" defaultMemberUniqueName="[Fuel_Prices Dim].[octane92_price].[All]" allUniqueName="[Fuel_Prices Dim].[octane92_price].[All]" dimensionUniqueName="[Fuel_Prices Dim]" displayFolder="" count="0" memberValueDatatype="130" unbalanced="0"/>
    <cacheHierarchy uniqueName="[Fuel_Prices Dim].[octane95_price]" caption="octane95_price" attribute="1" defaultMemberUniqueName="[Fuel_Prices Dim].[octane95_price].[All]" allUniqueName="[Fuel_Prices Dim].[octane95_price].[All]" dimensionUniqueName="[Fuel_Prices Dim]" displayFolder="" count="0" memberValueDatatype="130" unbalanced="0"/>
    <cacheHierarchy uniqueName="[Fuel_Prices Dim].[diesel_price]" caption="diesel_price" attribute="1" defaultMemberUniqueName="[Fuel_Prices Dim].[diesel_price].[All]" allUniqueName="[Fuel_Prices Dim].[diesel_price].[All]" dimensionUniqueName="[Fuel_Prices Dim]" displayFolder="" count="0" memberValueDatatype="130" unbalanced="0"/>
    <cacheHierarchy uniqueName="[Fuel_Prices Dim].[Month Name]" caption="Month Name" attribute="1" defaultMemberUniqueName="[Fuel_Prices Dim].[Month Name].[All]" allUniqueName="[Fuel_Prices Dim].[Month Name].[All]" dimensionUniqueName="[Fuel_Prices Dim]" displayFolder="" count="0" memberValueDatatype="130" unbalanced="0"/>
    <cacheHierarchy uniqueName="[Fuel_Prices Dim].[Year]" caption="Year" attribute="1" defaultMemberUniqueName="[Fuel_Prices Dim].[Year].[All]" allUniqueName="[Fuel_Prices Dim].[Year].[All]" dimensionUniqueName="[Fuel_Prices Dim]" displayFolder="" count="0" memberValueDatatype="130" unbalanced="0"/>
    <cacheHierarchy uniqueName="[Metro_Ridership  2].[station]" caption="station" attribute="1" defaultMemberUniqueName="[Metro_Ridership  2].[station].[All]" allUniqueName="[Metro_Ridership  2].[station].[All]" dimensionUniqueName="[Metro_Ridership  2]" displayFolder="" count="0" memberValueDatatype="130" unbalanced="0"/>
    <cacheHierarchy uniqueName="[Metro_Ridership  2].[date]" caption="date" attribute="1" time="1" defaultMemberUniqueName="[Metro_Ridership  2].[date].[All]" allUniqueName="[Metro_Ridership  2].[date].[All]" dimensionUniqueName="[Metro_Ridership  2]" displayFolder="" count="0" memberValueDatatype="7" unbalanced="0"/>
    <cacheHierarchy uniqueName="[Metro_Ridership  2].[passengers]" caption="passengers" attribute="1" defaultMemberUniqueName="[Metro_Ridership  2].[passengers].[All]" allUniqueName="[Metro_Ridership  2].[passengers].[All]" dimensionUniqueName="[Metro_Ridership  2]" displayFolder="" count="0" memberValueDatatype="20" unbalanced="0"/>
    <cacheHierarchy uniqueName="[Metro_Ridership  2].[Day Name]" caption="Day Name" attribute="1" defaultMemberUniqueName="[Metro_Ridership  2].[Day Name].[All]" allUniqueName="[Metro_Ridership  2].[Day Name].[All]" dimensionUniqueName="[Metro_Ridership  2]" displayFolder="" count="0" memberValueDatatype="130" unbalanced="0"/>
    <cacheHierarchy uniqueName="[Metro_Ridership  2].[Month Name]" caption="Month Name" attribute="1" defaultMemberUniqueName="[Metro_Ridership  2].[Month Name].[All]" allUniqueName="[Metro_Ridership  2].[Month Name].[All]" dimensionUniqueName="[Metro_Ridership  2]" displayFolder="" count="0" memberValueDatatype="130" unbalanced="0"/>
    <cacheHierarchy uniqueName="[Metro_Ridership  2].[Year]" caption="Year" attribute="1" defaultMemberUniqueName="[Metro_Ridership  2].[Year].[All]" allUniqueName="[Metro_Ridership  2].[Year].[All]" dimensionUniqueName="[Metro_Ridership  2]" displayFolder="" count="0" memberValueDatatype="20" unbalanced="0"/>
    <cacheHierarchy uniqueName="[Metro_Ridership  2].[Day type]" caption="Day type" attribute="1" defaultMemberUniqueName="[Metro_Ridership  2].[Day type].[All]" allUniqueName="[Metro_Ridership  2].[Day type].[All]" dimensionUniqueName="[Metro_Ridership  2]" displayFolder="" count="0" memberValueDatatype="130" unbalanced="0"/>
    <cacheHierarchy uniqueName="[Metro_Ridership  2].[Location]" caption="Location" attribute="1" defaultMemberUniqueName="[Metro_Ridership  2].[Location].[All]" allUniqueName="[Metro_Ridership  2].[Location].[All]" dimensionUniqueName="[Metro_Ridership  2]" displayFolder="" count="0" memberValueDatatype="130" unbalanced="0"/>
    <cacheHierarchy uniqueName="[Metro_Ridership  2].[date (Year)]" caption="date (Year)" attribute="1" defaultMemberUniqueName="[Metro_Ridership  2].[date (Year)].[All]" allUniqueName="[Metro_Ridership  2].[date (Year)].[All]" dimensionUniqueName="[Metro_Ridership  2]" displayFolder="" count="0" memberValueDatatype="130" unbalanced="0"/>
    <cacheHierarchy uniqueName="[Metro_Ridership  2].[date (Quarter)]" caption="date (Quarter)" attribute="1" defaultMemberUniqueName="[Metro_Ridership  2].[date (Quarter)].[All]" allUniqueName="[Metro_Ridership  2].[date (Quarter)].[All]" dimensionUniqueName="[Metro_Ridership  2]" displayFolder="" count="0" memberValueDatatype="130" unbalanced="0"/>
    <cacheHierarchy uniqueName="[Metro_Ridership  2].[date (Month)]" caption="date (Month)" attribute="1" defaultMemberUniqueName="[Metro_Ridership  2].[date (Month)].[All]" allUniqueName="[Metro_Ridership  2].[date (Month)].[All]" dimensionUniqueName="[Metro_Ridership  2]" displayFolder="" count="0" memberValueDatatype="130" unbalanced="0"/>
    <cacheHierarchy uniqueName="[Payment method Dim].[Payment method Key]" caption="Payment method Key" attribute="1" defaultMemberUniqueName="[Payment method Dim].[Payment method Key].[All]" allUniqueName="[Payment method Dim].[Payment method Key].[All]" dimensionUniqueName="[Payment method Dim]" displayFolder="" count="0" memberValueDatatype="20" unbalanced="0"/>
    <cacheHierarchy uniqueName="[Payment method Dim].[payment_method]" caption="payment_method" attribute="1" defaultMemberUniqueName="[Payment method Dim].[payment_method].[All]" allUniqueName="[Payment method Dim].[payment_method].[All]" dimensionUniqueName="[Payment method Dim]" displayFolder="" count="0" memberValueDatatype="130" unbalanced="0"/>
    <cacheHierarchy uniqueName="[Total trips for each driver dim].[Trip Key]" caption="Trip Key" attribute="1" defaultMemberUniqueName="[Total trips for each driver dim].[Trip Key].[All]" allUniqueName="[Total trips for each driver dim].[Trip Key].[All]" dimensionUniqueName="[Total trips for each driver dim]" displayFolder="" count="0" memberValueDatatype="130" unbalanced="0"/>
    <cacheHierarchy uniqueName="[Total trips for each driver dim].[Driver Key]" caption="Driver Key" attribute="1" defaultMemberUniqueName="[Total trips for each driver dim].[Driver Key].[All]" allUniqueName="[Total trips for each driver dim].[Driver Key].[All]" dimensionUniqueName="[Total trips for each driver dim]" displayFolder="" count="0" memberValueDatatype="130" unbalanced="0"/>
    <cacheHierarchy uniqueName="[Total trips for each driver dim].[Driver trips]" caption="Driver trips" attribute="1" defaultMemberUniqueName="[Total trips for each driver dim].[Driver trips].[All]" allUniqueName="[Total trips for each driver dim].[Driver trips].[All]" dimensionUniqueName="[Total trips for each driver dim]" displayFolder="" count="0" memberValueDatatype="20" unbalanced="0"/>
    <cacheHierarchy uniqueName="[Trips Fact].[Trip Key]" caption="Trip Key" attribute="1" defaultMemberUniqueName="[Trips Fact].[Trip Key].[All]" allUniqueName="[Trips Fact].[Trip Key].[All]" dimensionUniqueName="[Trips Fact]" displayFolder="" count="0" memberValueDatatype="130" unbalanced="0"/>
    <cacheHierarchy uniqueName="[Trips Fact].[Customer Key]" caption="Customer Key" attribute="1" defaultMemberUniqueName="[Trips Fact].[Customer Key].[All]" allUniqueName="[Trips Fact].[Customer Key].[All]" dimensionUniqueName="[Trips Fact]" displayFolder="" count="0" memberValueDatatype="130" unbalanced="0"/>
    <cacheHierarchy uniqueName="[Trips Fact].[Driver Key]" caption="Driver Key" attribute="1" defaultMemberUniqueName="[Trips Fact].[Driver Key].[All]" allUniqueName="[Trips Fact].[Driver Key].[All]" dimensionUniqueName="[Trips Fact]" displayFolder="" count="0" memberValueDatatype="130" unbalanced="0"/>
    <cacheHierarchy uniqueName="[Trips Fact].[Date Key]" caption="Date Key" attribute="1" defaultMemberUniqueName="[Trips Fact].[Date Key].[All]" allUniqueName="[Trips Fact].[Date Key].[All]" dimensionUniqueName="[Trips Fact]" displayFolder="" count="0" memberValueDatatype="130" unbalanced="0"/>
    <cacheHierarchy uniqueName="[Trips Fact].[Payment method key]" caption="Payment method key" attribute="1" defaultMemberUniqueName="[Trips Fact].[Payment method key].[All]" allUniqueName="[Trips Fact].[Payment method key].[All]" dimensionUniqueName="[Trips Fact]" displayFolder="" count="0" memberValueDatatype="130" unbalanced="0"/>
    <cacheHierarchy uniqueName="[Trips Fact].[start_location]" caption="start_location" attribute="1" defaultMemberUniqueName="[Trips Fact].[start_location].[All]" allUniqueName="[Trips Fact].[start_location].[All]" dimensionUniqueName="[Trips Fact]" displayFolder="" count="0" memberValueDatatype="130" unbalanced="0"/>
    <cacheHierarchy uniqueName="[Trips Fact].[end_location]" caption="end_location" attribute="1" defaultMemberUniqueName="[Trips Fact].[end_location].[All]" allUniqueName="[Trips Fact].[end_location].[All]" dimensionUniqueName="[Trips Fact]" displayFolder="" count="0" memberValueDatatype="130" unbalanced="0"/>
    <cacheHierarchy uniqueName="[Trips Fact].[distance_km]" caption="distance_km" attribute="1" defaultMemberUniqueName="[Trips Fact].[distance_km].[All]" allUniqueName="[Trips Fact].[distance_km].[All]" dimensionUniqueName="[Trips Fact]" displayFolder="" count="0" memberValueDatatype="5" unbalanced="0"/>
    <cacheHierarchy uniqueName="[Trips Fact].[duration_min]" caption="duration_min" attribute="1" defaultMemberUniqueName="[Trips Fact].[duration_min].[All]" allUniqueName="[Trips Fact].[duration_min].[All]" dimensionUniqueName="[Trips Fact]" displayFolder="" count="0" memberValueDatatype="20" unbalanced="0"/>
    <cacheHierarchy uniqueName="[Trips Fact].[fare_EGP]" caption="fare_EGP" attribute="1" defaultMemberUniqueName="[Trips Fact].[fare_EGP].[All]" allUniqueName="[Trips Fact].[fare_EGP].[All]" dimensionUniqueName="[Trips Fact]" displayFolder="" count="0" memberValueDatatype="5" unbalanced="0"/>
    <cacheHierarchy uniqueName="[Trips Fact].[km price]" caption="km price" attribute="1" defaultMemberUniqueName="[Trips Fact].[km price].[All]" allUniqueName="[Trips Fact].[km price].[All]" dimensionUniqueName="[Trips Fact]" displayFolder="" count="0" memberValueDatatype="5" unbalanced="0"/>
    <cacheHierarchy uniqueName="[Trips Fact].[km time]" caption="km time" attribute="1" defaultMemberUniqueName="[Trips Fact].[km time].[All]" allUniqueName="[Trips Fact].[km time].[All]" dimensionUniqueName="[Trips Fact]" displayFolder="" count="0" memberValueDatatype="5" unbalanced="0"/>
    <cacheHierarchy uniqueName="[Drivers Dim].[join_date (Month Index)]" caption="join_date (Month Index)" attribute="1" defaultMemberUniqueName="[Drivers Dim].[join_date (Month Index)].[All]" allUniqueName="[Drivers Dim].[join_date (Month Index)].[All]" dimensionUniqueName="[Drivers Dim]" displayFolder="" count="0" memberValueDatatype="20" unbalanced="0" hidden="1"/>
    <cacheHierarchy uniqueName="[Metro_Ridership  2].[date (Month Index)]" caption="date (Month Index)" attribute="1" defaultMemberUniqueName="[Metro_Ridership  2].[date (Month Index)].[All]" allUniqueName="[Metro_Ridership  2].[date (Month Index)].[All]" dimensionUniqueName="[Metro_Ridership  2]" displayFolder="" count="0" memberValueDatatype="20" unbalanced="0" hidden="1"/>
    <cacheHierarchy uniqueName="[Measures].[__XL_Count Metro_Ridership  2]" caption="__XL_Count Metro_Ridership  2" measure="1" displayFolder="" measureGroup="Metro_Ridership  2" count="0" hidden="1"/>
    <cacheHierarchy uniqueName="[Measures].[__XL_Count Trips Fact]" caption="__XL_Count Trips Fact" measure="1" displayFolder="" measureGroup="Trips Fact" count="0" hidden="1"/>
    <cacheHierarchy uniqueName="[Measures].[__XL_Count Customers Dim]" caption="__XL_Count Customers Dim" measure="1" displayFolder="" measureGroup="Customers Dim" count="0" hidden="1"/>
    <cacheHierarchy uniqueName="[Measures].[__XL_Count Drivers Dim]" caption="__XL_Count Drivers Dim" measure="1" displayFolder="" measureGroup="Drivers Dim" count="0" hidden="1"/>
    <cacheHierarchy uniqueName="[Measures].[__XL_Count Fuel_Prices Dim]" caption="__XL_Count Fuel_Prices Dim" measure="1" displayFolder="" measureGroup="Fuel_Prices Dim" count="0" hidden="1"/>
    <cacheHierarchy uniqueName="[Measures].[__XL_Count Date Dim]" caption="__XL_Count Date Dim" measure="1" displayFolder="" measureGroup="Date Dim" count="0" hidden="1"/>
    <cacheHierarchy uniqueName="[Measures].[__XL_Count Payment method Dim]" caption="__XL_Count Payment method Dim" measure="1" displayFolder="" measureGroup="Payment method Dim" count="0" hidden="1"/>
    <cacheHierarchy uniqueName="[Measures].[__XL_Count Total trips for each driver dim]" caption="__XL_Count Total trips for each driver dim" measure="1" displayFolder="" measureGroup="Total trips for each driver dim" count="0" hidden="1"/>
    <cacheHierarchy uniqueName="[Measures].[__XL_Count Driver trip count Dim]" caption="__XL_Count Driver trip count Dim" measure="1" displayFolder="" measureGroup="Driver trip count Dim" count="0" hidden="1"/>
    <cacheHierarchy uniqueName="[Measures].[__No measures defined]" caption="__No measures defined" measure="1" displayFolder="" count="0" hidden="1"/>
    <cacheHierarchy uniqueName="[Measures].[Sum of fare_EGP]" caption="Sum of fare_EGP" measure="1" displayFolder="" measureGroup="Trips Fact" count="0" hidden="1">
      <extLst>
        <ext xmlns:x15="http://schemas.microsoft.com/office/spreadsheetml/2010/11/main" uri="{B97F6D7D-B522-45F9-BDA1-12C45D357490}">
          <x15:cacheHierarchy aggregatedColumn="62"/>
        </ext>
      </extLst>
    </cacheHierarchy>
    <cacheHierarchy uniqueName="[Measures].[Count of Payment method key]" caption="Count of Payment method key" measure="1" displayFolder="" measureGroup="Trips Fact" count="0" hidden="1">
      <extLst>
        <ext xmlns:x15="http://schemas.microsoft.com/office/spreadsheetml/2010/11/main" uri="{B97F6D7D-B522-45F9-BDA1-12C45D357490}">
          <x15:cacheHierarchy aggregatedColumn="57"/>
        </ext>
      </extLst>
    </cacheHierarchy>
    <cacheHierarchy uniqueName="[Measures].[Sum of duration_min]" caption="Sum of duration_min" measure="1" displayFolder="" measureGroup="Trips Fact" count="0" hidden="1">
      <extLst>
        <ext xmlns:x15="http://schemas.microsoft.com/office/spreadsheetml/2010/11/main" uri="{B97F6D7D-B522-45F9-BDA1-12C45D357490}">
          <x15:cacheHierarchy aggregatedColumn="61"/>
        </ext>
      </extLst>
    </cacheHierarchy>
    <cacheHierarchy uniqueName="[Measures].[Sum of km price]" caption="Sum of km price" measure="1" displayFolder="" measureGroup="Trips Fact" count="0" hidden="1">
      <extLst>
        <ext xmlns:x15="http://schemas.microsoft.com/office/spreadsheetml/2010/11/main" uri="{B97F6D7D-B522-45F9-BDA1-12C45D357490}">
          <x15:cacheHierarchy aggregatedColumn="63"/>
        </ext>
      </extLst>
    </cacheHierarchy>
    <cacheHierarchy uniqueName="[Measures].[Count of Trip Key]" caption="Count of Trip Key" measure="1" displayFolder="" measureGroup="Trips Fact" count="0" hidden="1">
      <extLst>
        <ext xmlns:x15="http://schemas.microsoft.com/office/spreadsheetml/2010/11/main" uri="{B97F6D7D-B522-45F9-BDA1-12C45D357490}">
          <x15:cacheHierarchy aggregatedColumn="53"/>
        </ext>
      </extLst>
    </cacheHierarchy>
    <cacheHierarchy uniqueName="[Measures].[Count of Year]" caption="Count of Year" measure="1" displayFolder="" measureGroup="Drivers Dim" count="0" hidden="1">
      <extLst>
        <ext xmlns:x15="http://schemas.microsoft.com/office/spreadsheetml/2010/11/main" uri="{B97F6D7D-B522-45F9-BDA1-12C45D357490}">
          <x15:cacheHierarchy aggregatedColumn="25"/>
        </ext>
      </extLst>
    </cacheHierarchy>
    <cacheHierarchy uniqueName="[Measures].[Count of Year 2]" caption="Count of Year 2" measure="1" displayFolder="" measureGroup="Date Dim" count="0" hidden="1">
      <extLst>
        <ext xmlns:x15="http://schemas.microsoft.com/office/spreadsheetml/2010/11/main" uri="{B97F6D7D-B522-45F9-BDA1-12C45D357490}">
          <x15:cacheHierarchy aggregatedColumn="13"/>
        </ext>
      </extLst>
    </cacheHierarchy>
    <cacheHierarchy uniqueName="[Measures].[Count of Customer Key]" caption="Count of Customer Key" measure="1" displayFolder="" measureGroup="Customers Dim" count="0" hidden="1">
      <extLst>
        <ext xmlns:x15="http://schemas.microsoft.com/office/spreadsheetml/2010/11/main" uri="{B97F6D7D-B522-45F9-BDA1-12C45D357490}">
          <x15:cacheHierarchy aggregatedColumn="0"/>
        </ext>
      </extLst>
    </cacheHierarchy>
    <cacheHierarchy uniqueName="[Measures].[Count of car_model]" caption="Count of car_model" measure="1" displayFolder="" measureGroup="Drivers Dim" count="0" hidden="1">
      <extLst>
        <ext xmlns:x15="http://schemas.microsoft.com/office/spreadsheetml/2010/11/main" uri="{B97F6D7D-B522-45F9-BDA1-12C45D357490}">
          <x15:cacheHierarchy aggregatedColumn="20"/>
        </ext>
      </extLst>
    </cacheHierarchy>
    <cacheHierarchy uniqueName="[Measures].[Count of age]" caption="Count of age" measure="1" displayFolder="" measureGroup="Customers Dim" count="0" hidden="1">
      <extLst>
        <ext xmlns:x15="http://schemas.microsoft.com/office/spreadsheetml/2010/11/main" uri="{B97F6D7D-B522-45F9-BDA1-12C45D357490}">
          <x15:cacheHierarchy aggregatedColumn="1"/>
        </ext>
      </extLst>
    </cacheHierarchy>
    <cacheHierarchy uniqueName="[Measures].[Count of payment_method]" caption="Count of payment_method" measure="1" displayFolder="" measureGroup="Payment method Dim" count="0" hidden="1">
      <extLst>
        <ext xmlns:x15="http://schemas.microsoft.com/office/spreadsheetml/2010/11/main" uri="{B97F6D7D-B522-45F9-BDA1-12C45D357490}">
          <x15:cacheHierarchy aggregatedColumn="49"/>
        </ext>
      </extLst>
    </cacheHierarchy>
    <cacheHierarchy uniqueName="[Measures].[Sum of Payment method Key]" caption="Sum of Payment method Key" measure="1" displayFolder="" measureGroup="Payment method Dim" count="0" hidden="1">
      <extLst>
        <ext xmlns:x15="http://schemas.microsoft.com/office/spreadsheetml/2010/11/main" uri="{B97F6D7D-B522-45F9-BDA1-12C45D357490}">
          <x15:cacheHierarchy aggregatedColumn="48"/>
        </ext>
      </extLst>
    </cacheHierarchy>
    <cacheHierarchy uniqueName="[Measures].[Count of Driver Key]" caption="Count of Driver Key" measure="1" displayFolder="" measureGroup="Drivers Dim"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rating]" caption="Sum of rating" measure="1" displayFolder="" measureGroup="Drivers Dim" count="0" hidden="1">
      <extLst>
        <ext xmlns:x15="http://schemas.microsoft.com/office/spreadsheetml/2010/11/main" uri="{B97F6D7D-B522-45F9-BDA1-12C45D357490}">
          <x15:cacheHierarchy aggregatedColumn="22"/>
        </ext>
      </extLst>
    </cacheHierarchy>
    <cacheHierarchy uniqueName="[Measures].[Sum of distance_km]" caption="Sum of distance_km" measure="1" displayFolder="" measureGroup="Trips Fact" count="0" hidden="1">
      <extLst>
        <ext xmlns:x15="http://schemas.microsoft.com/office/spreadsheetml/2010/11/main" uri="{B97F6D7D-B522-45F9-BDA1-12C45D357490}">
          <x15:cacheHierarchy aggregatedColumn="60"/>
        </ext>
      </extLst>
    </cacheHierarchy>
    <cacheHierarchy uniqueName="[Measures].[Average of distance_km]" caption="Average of distance_km" measure="1" displayFolder="" measureGroup="Trips Fact" count="0" hidden="1">
      <extLst>
        <ext xmlns:x15="http://schemas.microsoft.com/office/spreadsheetml/2010/11/main" uri="{B97F6D7D-B522-45F9-BDA1-12C45D357490}">
          <x15:cacheHierarchy aggregatedColumn="60"/>
        </ext>
      </extLst>
    </cacheHierarchy>
    <cacheHierarchy uniqueName="[Measures].[Count of Rating Category]" caption="Count of Rating Category" measure="1" displayFolder="" measureGroup="Drivers Dim" count="0" hidden="1">
      <extLst>
        <ext xmlns:x15="http://schemas.microsoft.com/office/spreadsheetml/2010/11/main" uri="{B97F6D7D-B522-45F9-BDA1-12C45D357490}">
          <x15:cacheHierarchy aggregatedColumn="26"/>
        </ext>
      </extLst>
    </cacheHierarchy>
    <cacheHierarchy uniqueName="[Measures].[Count of Driver Key 2]" caption="Count of Driver Key 2" measure="1" displayFolder="" measureGroup="Trips Fact" count="0" hidden="1">
      <extLst>
        <ext xmlns:x15="http://schemas.microsoft.com/office/spreadsheetml/2010/11/main" uri="{B97F6D7D-B522-45F9-BDA1-12C45D357490}">
          <x15:cacheHierarchy aggregatedColumn="55"/>
        </ext>
      </extLst>
    </cacheHierarchy>
    <cacheHierarchy uniqueName="[Measures].[Average of fare_EGP]" caption="Average of fare_EGP" measure="1" displayFolder="" measureGroup="Trips Fact" count="0" hidden="1">
      <extLst>
        <ext xmlns:x15="http://schemas.microsoft.com/office/spreadsheetml/2010/11/main" uri="{B97F6D7D-B522-45F9-BDA1-12C45D357490}">
          <x15:cacheHierarchy aggregatedColumn="62"/>
        </ext>
      </extLst>
    </cacheHierarchy>
    <cacheHierarchy uniqueName="[Measures].[Sum of Driver trips]" caption="Sum of Driver trips" measure="1" displayFolder="" measureGroup="Total trips for each driver dim" count="0" hidden="1">
      <extLst>
        <ext xmlns:x15="http://schemas.microsoft.com/office/spreadsheetml/2010/11/main" uri="{B97F6D7D-B522-45F9-BDA1-12C45D357490}">
          <x15:cacheHierarchy aggregatedColumn="52"/>
        </ext>
      </extLst>
    </cacheHierarchy>
    <cacheHierarchy uniqueName="[Measures].[Average of Driver trips]" caption="Average of Driver trips" measure="1" displayFolder="" measureGroup="Total trips for each driver dim" count="0" hidden="1">
      <extLst>
        <ext xmlns:x15="http://schemas.microsoft.com/office/spreadsheetml/2010/11/main" uri="{B97F6D7D-B522-45F9-BDA1-12C45D357490}">
          <x15:cacheHierarchy aggregatedColumn="52"/>
        </ext>
      </extLst>
    </cacheHierarchy>
    <cacheHierarchy uniqueName="[Measures].[Sum of Total trips]" caption="Sum of Total trips" measure="1" displayFolder="" measureGroup="Driver trip count Dim" count="0" hidden="1">
      <extLst>
        <ext xmlns:x15="http://schemas.microsoft.com/office/spreadsheetml/2010/11/main" uri="{B97F6D7D-B522-45F9-BDA1-12C45D357490}">
          <x15:cacheHierarchy aggregatedColumn="18"/>
        </ext>
      </extLst>
    </cacheHierarchy>
    <cacheHierarchy uniqueName="[Measures].[Count of Driver Key 3]" caption="Count of Driver Key 3" measure="1" displayFolder="" measureGroup="Total trips for each driver dim" count="0" hidden="1">
      <extLst>
        <ext xmlns:x15="http://schemas.microsoft.com/office/spreadsheetml/2010/11/main" uri="{B97F6D7D-B522-45F9-BDA1-12C45D357490}">
          <x15:cacheHierarchy aggregatedColumn="51"/>
        </ext>
      </extLst>
    </cacheHierarchy>
    <cacheHierarchy uniqueName="[Measures].[Count of Driver trips]" caption="Count of Driver trips" measure="1" displayFolder="" measureGroup="Total trips for each driver dim" count="0" hidden="1">
      <extLst>
        <ext xmlns:x15="http://schemas.microsoft.com/office/spreadsheetml/2010/11/main" uri="{B97F6D7D-B522-45F9-BDA1-12C45D357490}">
          <x15:cacheHierarchy aggregatedColumn="52"/>
        </ext>
      </extLst>
    </cacheHierarchy>
    <cacheHierarchy uniqueName="[Measures].[Count of Total trips]" caption="Count of Total trips" measure="1" displayFolder="" measureGroup="Driver trip count Dim" count="0" hidden="1">
      <extLst>
        <ext xmlns:x15="http://schemas.microsoft.com/office/spreadsheetml/2010/11/main" uri="{B97F6D7D-B522-45F9-BDA1-12C45D357490}">
          <x15:cacheHierarchy aggregatedColumn="18"/>
        </ext>
      </extLst>
    </cacheHierarchy>
    <cacheHierarchy uniqueName="[Measures].[Count of octane92_price]" caption="Count of octane92_price" measure="1" displayFolder="" measureGroup="Fuel_Prices Dim" count="0" hidden="1">
      <extLst>
        <ext xmlns:x15="http://schemas.microsoft.com/office/spreadsheetml/2010/11/main" uri="{B97F6D7D-B522-45F9-BDA1-12C45D357490}">
          <x15:cacheHierarchy aggregatedColumn="32"/>
        </ext>
      </extLst>
    </cacheHierarchy>
    <cacheHierarchy uniqueName="[Measures].[Average of duration_min]" caption="Average of duration_min" measure="1" displayFolder="" measureGroup="Trips Fact" count="0" hidden="1">
      <extLst>
        <ext xmlns:x15="http://schemas.microsoft.com/office/spreadsheetml/2010/11/main" uri="{B97F6D7D-B522-45F9-BDA1-12C45D357490}">
          <x15:cacheHierarchy aggregatedColumn="61"/>
        </ext>
      </extLst>
    </cacheHierarchy>
    <cacheHierarchy uniqueName="[Measures].[Sum of passengers]" caption="Sum of passengers" measure="1" displayFolder="" measureGroup="Metro_Ridership  2" count="0" hidden="1">
      <extLst>
        <ext xmlns:x15="http://schemas.microsoft.com/office/spreadsheetml/2010/11/main" uri="{B97F6D7D-B522-45F9-BDA1-12C45D357490}">
          <x15:cacheHierarchy aggregatedColumn="39"/>
        </ext>
      </extLst>
    </cacheHierarchy>
    <cacheHierarchy uniqueName="[Measures].[Sum of Year]" caption="Sum of Year" measure="1" displayFolder="" measureGroup="Metro_Ridership  2" count="0" hidden="1">
      <extLst>
        <ext xmlns:x15="http://schemas.microsoft.com/office/spreadsheetml/2010/11/main" uri="{B97F6D7D-B522-45F9-BDA1-12C45D357490}">
          <x15:cacheHierarchy aggregatedColumn="42"/>
        </ext>
      </extLst>
    </cacheHierarchy>
    <cacheHierarchy uniqueName="[Measures].[Average of passengers]" caption="Average of passengers" measure="1" displayFolder="" measureGroup="Metro_Ridership  2" count="0" hidden="1">
      <extLst>
        <ext xmlns:x15="http://schemas.microsoft.com/office/spreadsheetml/2010/11/main" uri="{B97F6D7D-B522-45F9-BDA1-12C45D357490}">
          <x15:cacheHierarchy aggregatedColumn="39"/>
        </ext>
      </extLst>
    </cacheHierarchy>
    <cacheHierarchy uniqueName="[Measures].[Count of passengers]" caption="Count of passengers" measure="1" displayFolder="" measureGroup="Metro_Ridership  2" count="0" hidden="1">
      <extLst>
        <ext xmlns:x15="http://schemas.microsoft.com/office/spreadsheetml/2010/11/main" uri="{B97F6D7D-B522-45F9-BDA1-12C45D357490}">
          <x15:cacheHierarchy aggregatedColumn="39"/>
        </ext>
      </extLst>
    </cacheHierarchy>
  </cacheHierarchies>
  <kpis count="0"/>
  <dimensions count="10">
    <dimension name="Customers Dim" uniqueName="[Customers Dim]" caption="Customers Dim"/>
    <dimension name="Date Dim" uniqueName="[Date Dim]" caption="Date Dim"/>
    <dimension name="Driver trip count Dim" uniqueName="[Driver trip count Dim]" caption="Driver trip count Dim"/>
    <dimension name="Drivers Dim" uniqueName="[Drivers Dim]" caption="Drivers Dim"/>
    <dimension name="Fuel_Prices Dim" uniqueName="[Fuel_Prices Dim]" caption="Fuel_Prices Dim"/>
    <dimension measure="1" name="Measures" uniqueName="[Measures]" caption="Measures"/>
    <dimension name="Metro_Ridership  2" uniqueName="[Metro_Ridership  2]" caption="Metro_Ridership  2"/>
    <dimension name="Payment method Dim" uniqueName="[Payment method Dim]" caption="Payment method Dim"/>
    <dimension name="Total trips for each driver dim" uniqueName="[Total trips for each driver dim]" caption="Total trips for each driver dim"/>
    <dimension name="Trips Fact" uniqueName="[Trips Fact]" caption="Trips Fact"/>
  </dimensions>
  <measureGroups count="9">
    <measureGroup name="Customers Dim" caption="Customers Dim"/>
    <measureGroup name="Date Dim" caption="Date Dim"/>
    <measureGroup name="Driver trip count Dim" caption="Driver trip count Dim"/>
    <measureGroup name="Drivers Dim" caption="Drivers Dim"/>
    <measureGroup name="Fuel_Prices Dim" caption="Fuel_Prices Dim"/>
    <measureGroup name="Metro_Ridership  2" caption="Metro_Ridership  2"/>
    <measureGroup name="Payment method Dim" caption="Payment method Dim"/>
    <measureGroup name="Total trips for each driver dim" caption="Total trips for each driver dim"/>
    <measureGroup name="Trips Fact" caption="Trips Fact"/>
  </measureGroups>
  <maps count="17">
    <map measureGroup="0" dimension="0"/>
    <map measureGroup="1" dimension="1"/>
    <map measureGroup="2" dimension="2"/>
    <map measureGroup="3" dimension="3"/>
    <map measureGroup="4" dimension="4"/>
    <map measureGroup="5" dimension="1"/>
    <map measureGroup="5" dimension="6"/>
    <map measureGroup="6" dimension="7"/>
    <map measureGroup="7" dimension="8"/>
    <map measureGroup="8" dimension="0"/>
    <map measureGroup="8" dimension="1"/>
    <map measureGroup="8" dimension="2"/>
    <map measureGroup="8" dimension="3"/>
    <map measureGroup="8" dimension="4"/>
    <map measureGroup="8" dimension="7"/>
    <map measureGroup="8"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saveData="0" refreshedBy="Magdy Elsaeed" refreshedDate="45925.964997916664" createdVersion="5" refreshedVersion="6" minRefreshableVersion="3" recordCount="0" supportSubquery="1" supportAdvancedDrill="1">
  <cacheSource type="external" connectionId="19"/>
  <cacheFields count="4">
    <cacheField name="[Drivers Dim].[car_model].[car_model]" caption="car_model" numFmtId="0" hierarchy="20" level="1">
      <sharedItems count="5">
        <s v="Chevrolet"/>
        <s v="Hyundai"/>
        <s v="Kia"/>
        <s v="Nissan"/>
        <s v="Toyota"/>
      </sharedItems>
    </cacheField>
    <cacheField name="[Measures].[Count of Trip Key]" caption="Count of Trip Key" numFmtId="0" hierarchy="81" level="32767"/>
    <cacheField name="[Customers Dim].[Age category].[Age category]" caption="Age category" numFmtId="0" hierarchy="7" level="1">
      <sharedItems count="4">
        <s v="Adult"/>
        <s v="Middle aged adult"/>
        <s v="Older adult"/>
        <s v="Young Adult"/>
      </sharedItems>
    </cacheField>
    <cacheField name="[Drivers Dim].[Rating Category].[Rating Category]" caption="Rating Category" numFmtId="0" hierarchy="26" level="1">
      <sharedItems containsSemiMixedTypes="0" containsNonDate="0" containsString="0"/>
    </cacheField>
  </cacheFields>
  <cacheHierarchies count="108">
    <cacheHierarchy uniqueName="[Customers Dim].[Customer Key]" caption="Customer Key" attribute="1" defaultMemberUniqueName="[Customers Dim].[Customer Key].[All]" allUniqueName="[Customers Dim].[Customer Key].[All]" dimensionUniqueName="[Customers Dim]" displayFolder="" count="0" memberValueDatatype="130" unbalanced="0"/>
    <cacheHierarchy uniqueName="[Customers Dim].[age]" caption="age" attribute="1" defaultMemberUniqueName="[Customers Dim].[age].[All]" allUniqueName="[Customers Dim].[age].[All]" dimensionUniqueName="[Customers Dim]" displayFolder="" count="0" memberValueDatatype="130" unbalanced="0"/>
    <cacheHierarchy uniqueName="[Customers Dim].[gender]" caption="gender" attribute="1" defaultMemberUniqueName="[Customers Dim].[gender].[All]" allUniqueName="[Customers Dim].[gender].[All]" dimensionUniqueName="[Customers Dim]" displayFolder="" count="0" memberValueDatatype="130" unbalanced="0"/>
    <cacheHierarchy uniqueName="[Customers Dim].[city_area]" caption="city_area" attribute="1" defaultMemberUniqueName="[Customers Dim].[city_area].[All]" allUniqueName="[Customers Dim].[city_area].[All]" dimensionUniqueName="[Customers Dim]" displayFolder="" count="0" memberValueDatatype="130" unbalanced="0"/>
    <cacheHierarchy uniqueName="[Customers Dim].[signup_date]" caption="signup_date" attribute="1" time="1" defaultMemberUniqueName="[Customers Dim].[signup_date].[All]" allUniqueName="[Customers Dim].[signup_date].[All]" dimensionUniqueName="[Customers Dim]" displayFolder="" count="0" memberValueDatatype="7" unbalanced="0"/>
    <cacheHierarchy uniqueName="[Customers Dim].[Month Name]" caption="Month Name" attribute="1" defaultMemberUniqueName="[Customers Dim].[Month Name].[All]" allUniqueName="[Customers Dim].[Month Name].[All]" dimensionUniqueName="[Customers Dim]" displayFolder="" count="0" memberValueDatatype="130" unbalanced="0"/>
    <cacheHierarchy uniqueName="[Customers Dim].[Year]" caption="Year" attribute="1" defaultMemberUniqueName="[Customers Dim].[Year].[All]" allUniqueName="[Customers Dim].[Year].[All]" dimensionUniqueName="[Customers Dim]" displayFolder="" count="0" memberValueDatatype="130" unbalanced="0"/>
    <cacheHierarchy uniqueName="[Customers Dim].[Age category]" caption="Age category" attribute="1" defaultMemberUniqueName="[Customers Dim].[Age category].[All]" allUniqueName="[Customers Dim].[Age category].[All]" dimensionUniqueName="[Customers Dim]" displayFolder="" count="2" memberValueDatatype="130" unbalanced="0">
      <fieldsUsage count="2">
        <fieldUsage x="-1"/>
        <fieldUsage x="2"/>
      </fieldsUsage>
    </cacheHierarchy>
    <cacheHierarchy uniqueName="[Date Dim].[Date Key]" caption="Date Key" attribute="1" defaultMemberUniqueName="[Date Dim].[Date Key].[All]" allUniqueName="[Date Dim].[Date Key].[All]" dimensionUniqueName="[Date Dim]" displayFolder="" count="0" memberValueDatatype="20" unbalanced="0"/>
    <cacheHierarchy uniqueName="[Date Dim].[Date time]" caption="Date time" attribute="1" time="1" defaultMemberUniqueName="[Date Dim].[Date time].[All]" allUniqueName="[Date Dim].[Date time].[All]" dimensionUniqueName="[Date Dim]" displayFolder="" count="0" memberValueDatatype="7" unbalanced="0"/>
    <cacheHierarchy uniqueName="[Date Dim].[Day Name]" caption="Day Name" attribute="1" defaultMemberUniqueName="[Date Dim].[Day Name].[All]" allUniqueName="[Date Dim].[Day Name].[All]" dimensionUniqueName="[Date Dim]" displayFolder="" count="0" memberValueDatatype="130" unbalanced="0"/>
    <cacheHierarchy uniqueName="[Date Dim].[Month Name]" caption="Month Name" attribute="1" defaultMemberUniqueName="[Date Dim].[Month Name].[All]" allUniqueName="[Date Dim].[Month Name].[All]" dimensionUniqueName="[Date Dim]" displayFolder="" count="0" memberValueDatatype="130" unbalanced="0"/>
    <cacheHierarchy uniqueName="[Date Dim].[Quarter]" caption="Quarter" attribute="1" defaultMemberUniqueName="[Date Dim].[Quarter].[All]" allUniqueName="[Date Dim].[Quarter].[All]" dimensionUniqueName="[Date Dim]" displayFolder="" count="0" memberValueDatatype="130" unbalanced="0"/>
    <cacheHierarchy uniqueName="[Date Dim].[Year]" caption="Year" attribute="1" defaultMemberUniqueName="[Date Dim].[Year].[All]" allUniqueName="[Date Dim].[Year].[All]" dimensionUniqueName="[Date Dim]" displayFolder="" count="0" memberValueDatatype="130" unbalanced="0"/>
    <cacheHierarchy uniqueName="[Date Dim].[Hour]" caption="Hour" attribute="1" defaultMemberUniqueName="[Date Dim].[Hour].[All]" allUniqueName="[Date Dim].[Hour].[All]" dimensionUniqueName="[Date Dim]" displayFolder="" count="0" memberValueDatatype="130" unbalanced="0"/>
    <cacheHierarchy uniqueName="[Date Dim].[Minute]" caption="Minute" attribute="1" defaultMemberUniqueName="[Date Dim].[Minute].[All]" allUniqueName="[Date Dim].[Minute].[All]" dimensionUniqueName="[Date Dim]" displayFolder="" count="0" memberValueDatatype="130" unbalanced="0"/>
    <cacheHierarchy uniqueName="[Date Dim].[Day Type]" caption="Day Type" attribute="1" defaultMemberUniqueName="[Date Dim].[Day Type].[All]" allUniqueName="[Date Dim].[Day Type].[All]" dimensionUniqueName="[Date Dim]" displayFolder="" count="0" memberValueDatatype="130" unbalanced="0"/>
    <cacheHierarchy uniqueName="[Driver trip count Dim].[Driver Key]" caption="Driver Key" attribute="1" defaultMemberUniqueName="[Driver trip count Dim].[Driver Key].[All]" allUniqueName="[Driver trip count Dim].[Driver Key].[All]" dimensionUniqueName="[Driver trip count Dim]" displayFolder="" count="0" memberValueDatatype="130" unbalanced="0"/>
    <cacheHierarchy uniqueName="[Driver trip count Dim].[Total trips]" caption="Total trips" attribute="1" defaultMemberUniqueName="[Driver trip count Dim].[Total trips].[All]" allUniqueName="[Driver trip count Dim].[Total trips].[All]" dimensionUniqueName="[Driver trip count Dim]" displayFolder="" count="0" memberValueDatatype="20" unbalanced="0"/>
    <cacheHierarchy uniqueName="[Drivers Dim].[Driver Key]" caption="Driver Key" attribute="1" defaultMemberUniqueName="[Drivers Dim].[Driver Key].[All]" allUniqueName="[Drivers Dim].[Driver Key].[All]" dimensionUniqueName="[Drivers Dim]" displayFolder="" count="0" memberValueDatatype="130" unbalanced="0"/>
    <cacheHierarchy uniqueName="[Drivers Dim].[car_model]" caption="car_model" attribute="1" defaultMemberUniqueName="[Drivers Dim].[car_model].[All]" allUniqueName="[Drivers Dim].[car_model].[All]" dimensionUniqueName="[Drivers Dim]" displayFolder="" count="2" memberValueDatatype="130" unbalanced="0">
      <fieldsUsage count="2">
        <fieldUsage x="-1"/>
        <fieldUsage x="0"/>
      </fieldsUsage>
    </cacheHierarchy>
    <cacheHierarchy uniqueName="[Drivers Dim].[car_year]" caption="car_year" attribute="1" defaultMemberUniqueName="[Drivers Dim].[car_year].[All]" allUniqueName="[Drivers Dim].[car_year].[All]" dimensionUniqueName="[Drivers Dim]" displayFolder="" count="0" memberValueDatatype="130" unbalanced="0"/>
    <cacheHierarchy uniqueName="[Drivers Dim].[rating]" caption="rating" attribute="1" defaultMemberUniqueName="[Drivers Dim].[rating].[All]" allUniqueName="[Drivers Dim].[rating].[All]" dimensionUniqueName="[Drivers Dim]" displayFolder="" count="0" memberValueDatatype="5" unbalanced="0"/>
    <cacheHierarchy uniqueName="[Drivers Dim].[join_date]" caption="join_date" attribute="1" time="1" defaultMemberUniqueName="[Drivers Dim].[join_date].[All]" allUniqueName="[Drivers Dim].[join_date].[All]" dimensionUniqueName="[Drivers Dim]" displayFolder="" count="0" memberValueDatatype="7" unbalanced="0"/>
    <cacheHierarchy uniqueName="[Drivers Dim].[Month Name]" caption="Month Name" attribute="1" defaultMemberUniqueName="[Drivers Dim].[Month Name].[All]" allUniqueName="[Drivers Dim].[Month Name].[All]" dimensionUniqueName="[Drivers Dim]" displayFolder="" count="0" memberValueDatatype="130" unbalanced="0"/>
    <cacheHierarchy uniqueName="[Drivers Dim].[Year]" caption="Year" attribute="1" defaultMemberUniqueName="[Drivers Dim].[Year].[All]" allUniqueName="[Drivers Dim].[Year].[All]" dimensionUniqueName="[Drivers Dim]" displayFolder="" count="0" memberValueDatatype="130" unbalanced="0"/>
    <cacheHierarchy uniqueName="[Drivers Dim].[Rating Category]" caption="Rating Category" attribute="1" defaultMemberUniqueName="[Drivers Dim].[Rating Category].[All]" allUniqueName="[Drivers Dim].[Rating Category].[All]" dimensionUniqueName="[Drivers Dim]" displayFolder="" count="2" memberValueDatatype="130" unbalanced="0">
      <fieldsUsage count="2">
        <fieldUsage x="-1"/>
        <fieldUsage x="3"/>
      </fieldsUsage>
    </cacheHierarchy>
    <cacheHierarchy uniqueName="[Drivers Dim].[join_date (Year)]" caption="join_date (Year)" attribute="1" defaultMemberUniqueName="[Drivers Dim].[join_date (Year)].[All]" allUniqueName="[Drivers Dim].[join_date (Year)].[All]" dimensionUniqueName="[Drivers Dim]" displayFolder="" count="0" memberValueDatatype="130" unbalanced="0"/>
    <cacheHierarchy uniqueName="[Drivers Dim].[join_date (Quarter)]" caption="join_date (Quarter)" attribute="1" defaultMemberUniqueName="[Drivers Dim].[join_date (Quarter)].[All]" allUniqueName="[Drivers Dim].[join_date (Quarter)].[All]" dimensionUniqueName="[Drivers Dim]" displayFolder="" count="0" memberValueDatatype="130" unbalanced="0"/>
    <cacheHierarchy uniqueName="[Drivers Dim].[join_date (Month)]" caption="join_date (Month)" attribute="1" defaultMemberUniqueName="[Drivers Dim].[join_date (Month)].[All]" allUniqueName="[Drivers Dim].[join_date (Month)].[All]" dimensionUniqueName="[Drivers Dim]" displayFolder="" count="0" memberValueDatatype="130" unbalanced="0"/>
    <cacheHierarchy uniqueName="[Fuel_Prices Dim].[Fuel price key]" caption="Fuel price key" attribute="1" defaultMemberUniqueName="[Fuel_Prices Dim].[Fuel price key].[All]" allUniqueName="[Fuel_Prices Dim].[Fuel price key].[All]" dimensionUniqueName="[Fuel_Prices Dim]" displayFolder="" count="0" memberValueDatatype="130" unbalanced="0"/>
    <cacheHierarchy uniqueName="[Fuel_Prices Dim].[Date key]" caption="Date key" attribute="1" time="1" defaultMemberUniqueName="[Fuel_Prices Dim].[Date key].[All]" allUniqueName="[Fuel_Prices Dim].[Date key].[All]" dimensionUniqueName="[Fuel_Prices Dim]" displayFolder="" count="0" memberValueDatatype="7" unbalanced="0"/>
    <cacheHierarchy uniqueName="[Fuel_Prices Dim].[octane92_price]" caption="octane92_price" attribute="1" defaultMemberUniqueName="[Fuel_Prices Dim].[octane92_price].[All]" allUniqueName="[Fuel_Prices Dim].[octane92_price].[All]" dimensionUniqueName="[Fuel_Prices Dim]" displayFolder="" count="0" memberValueDatatype="130" unbalanced="0"/>
    <cacheHierarchy uniqueName="[Fuel_Prices Dim].[octane95_price]" caption="octane95_price" attribute="1" defaultMemberUniqueName="[Fuel_Prices Dim].[octane95_price].[All]" allUniqueName="[Fuel_Prices Dim].[octane95_price].[All]" dimensionUniqueName="[Fuel_Prices Dim]" displayFolder="" count="0" memberValueDatatype="130" unbalanced="0"/>
    <cacheHierarchy uniqueName="[Fuel_Prices Dim].[diesel_price]" caption="diesel_price" attribute="1" defaultMemberUniqueName="[Fuel_Prices Dim].[diesel_price].[All]" allUniqueName="[Fuel_Prices Dim].[diesel_price].[All]" dimensionUniqueName="[Fuel_Prices Dim]" displayFolder="" count="0" memberValueDatatype="130" unbalanced="0"/>
    <cacheHierarchy uniqueName="[Fuel_Prices Dim].[Month Name]" caption="Month Name" attribute="1" defaultMemberUniqueName="[Fuel_Prices Dim].[Month Name].[All]" allUniqueName="[Fuel_Prices Dim].[Month Name].[All]" dimensionUniqueName="[Fuel_Prices Dim]" displayFolder="" count="0" memberValueDatatype="130" unbalanced="0"/>
    <cacheHierarchy uniqueName="[Fuel_Prices Dim].[Year]" caption="Year" attribute="1" defaultMemberUniqueName="[Fuel_Prices Dim].[Year].[All]" allUniqueName="[Fuel_Prices Dim].[Year].[All]" dimensionUniqueName="[Fuel_Prices Dim]" displayFolder="" count="0" memberValueDatatype="130" unbalanced="0"/>
    <cacheHierarchy uniqueName="[Metro_Ridership  2].[station]" caption="station" attribute="1" defaultMemberUniqueName="[Metro_Ridership  2].[station].[All]" allUniqueName="[Metro_Ridership  2].[station].[All]" dimensionUniqueName="[Metro_Ridership  2]" displayFolder="" count="0" memberValueDatatype="130" unbalanced="0"/>
    <cacheHierarchy uniqueName="[Metro_Ridership  2].[date]" caption="date" attribute="1" time="1" defaultMemberUniqueName="[Metro_Ridership  2].[date].[All]" allUniqueName="[Metro_Ridership  2].[date].[All]" dimensionUniqueName="[Metro_Ridership  2]" displayFolder="" count="0" memberValueDatatype="7" unbalanced="0"/>
    <cacheHierarchy uniqueName="[Metro_Ridership  2].[passengers]" caption="passengers" attribute="1" defaultMemberUniqueName="[Metro_Ridership  2].[passengers].[All]" allUniqueName="[Metro_Ridership  2].[passengers].[All]" dimensionUniqueName="[Metro_Ridership  2]" displayFolder="" count="0" memberValueDatatype="20" unbalanced="0"/>
    <cacheHierarchy uniqueName="[Metro_Ridership  2].[Day Name]" caption="Day Name" attribute="1" defaultMemberUniqueName="[Metro_Ridership  2].[Day Name].[All]" allUniqueName="[Metro_Ridership  2].[Day Name].[All]" dimensionUniqueName="[Metro_Ridership  2]" displayFolder="" count="0" memberValueDatatype="130" unbalanced="0"/>
    <cacheHierarchy uniqueName="[Metro_Ridership  2].[Month Name]" caption="Month Name" attribute="1" defaultMemberUniqueName="[Metro_Ridership  2].[Month Name].[All]" allUniqueName="[Metro_Ridership  2].[Month Name].[All]" dimensionUniqueName="[Metro_Ridership  2]" displayFolder="" count="0" memberValueDatatype="130" unbalanced="0"/>
    <cacheHierarchy uniqueName="[Metro_Ridership  2].[Year]" caption="Year" attribute="1" defaultMemberUniqueName="[Metro_Ridership  2].[Year].[All]" allUniqueName="[Metro_Ridership  2].[Year].[All]" dimensionUniqueName="[Metro_Ridership  2]" displayFolder="" count="0" memberValueDatatype="20" unbalanced="0"/>
    <cacheHierarchy uniqueName="[Metro_Ridership  2].[Day type]" caption="Day type" attribute="1" defaultMemberUniqueName="[Metro_Ridership  2].[Day type].[All]" allUniqueName="[Metro_Ridership  2].[Day type].[All]" dimensionUniqueName="[Metro_Ridership  2]" displayFolder="" count="0" memberValueDatatype="130" unbalanced="0"/>
    <cacheHierarchy uniqueName="[Metro_Ridership  2].[Location]" caption="Location" attribute="1" defaultMemberUniqueName="[Metro_Ridership  2].[Location].[All]" allUniqueName="[Metro_Ridership  2].[Location].[All]" dimensionUniqueName="[Metro_Ridership  2]" displayFolder="" count="0" memberValueDatatype="130" unbalanced="0"/>
    <cacheHierarchy uniqueName="[Metro_Ridership  2].[date (Year)]" caption="date (Year)" attribute="1" defaultMemberUniqueName="[Metro_Ridership  2].[date (Year)].[All]" allUniqueName="[Metro_Ridership  2].[date (Year)].[All]" dimensionUniqueName="[Metro_Ridership  2]" displayFolder="" count="0" memberValueDatatype="130" unbalanced="0"/>
    <cacheHierarchy uniqueName="[Metro_Ridership  2].[date (Quarter)]" caption="date (Quarter)" attribute="1" defaultMemberUniqueName="[Metro_Ridership  2].[date (Quarter)].[All]" allUniqueName="[Metro_Ridership  2].[date (Quarter)].[All]" dimensionUniqueName="[Metro_Ridership  2]" displayFolder="" count="0" memberValueDatatype="130" unbalanced="0"/>
    <cacheHierarchy uniqueName="[Metro_Ridership  2].[date (Month)]" caption="date (Month)" attribute="1" defaultMemberUniqueName="[Metro_Ridership  2].[date (Month)].[All]" allUniqueName="[Metro_Ridership  2].[date (Month)].[All]" dimensionUniqueName="[Metro_Ridership  2]" displayFolder="" count="0" memberValueDatatype="130" unbalanced="0"/>
    <cacheHierarchy uniqueName="[Payment method Dim].[Payment method Key]" caption="Payment method Key" attribute="1" defaultMemberUniqueName="[Payment method Dim].[Payment method Key].[All]" allUniqueName="[Payment method Dim].[Payment method Key].[All]" dimensionUniqueName="[Payment method Dim]" displayFolder="" count="0" memberValueDatatype="20" unbalanced="0"/>
    <cacheHierarchy uniqueName="[Payment method Dim].[payment_method]" caption="payment_method" attribute="1" defaultMemberUniqueName="[Payment method Dim].[payment_method].[All]" allUniqueName="[Payment method Dim].[payment_method].[All]" dimensionUniqueName="[Payment method Dim]" displayFolder="" count="0" memberValueDatatype="130" unbalanced="0"/>
    <cacheHierarchy uniqueName="[Total trips for each driver dim].[Trip Key]" caption="Trip Key" attribute="1" defaultMemberUniqueName="[Total trips for each driver dim].[Trip Key].[All]" allUniqueName="[Total trips for each driver dim].[Trip Key].[All]" dimensionUniqueName="[Total trips for each driver dim]" displayFolder="" count="0" memberValueDatatype="130" unbalanced="0"/>
    <cacheHierarchy uniqueName="[Total trips for each driver dim].[Driver Key]" caption="Driver Key" attribute="1" defaultMemberUniqueName="[Total trips for each driver dim].[Driver Key].[All]" allUniqueName="[Total trips for each driver dim].[Driver Key].[All]" dimensionUniqueName="[Total trips for each driver dim]" displayFolder="" count="0" memberValueDatatype="130" unbalanced="0"/>
    <cacheHierarchy uniqueName="[Total trips for each driver dim].[Driver trips]" caption="Driver trips" attribute="1" defaultMemberUniqueName="[Total trips for each driver dim].[Driver trips].[All]" allUniqueName="[Total trips for each driver dim].[Driver trips].[All]" dimensionUniqueName="[Total trips for each driver dim]" displayFolder="" count="0" memberValueDatatype="20" unbalanced="0"/>
    <cacheHierarchy uniqueName="[Trips Fact].[Trip Key]" caption="Trip Key" attribute="1" defaultMemberUniqueName="[Trips Fact].[Trip Key].[All]" allUniqueName="[Trips Fact].[Trip Key].[All]" dimensionUniqueName="[Trips Fact]" displayFolder="" count="0" memberValueDatatype="130" unbalanced="0"/>
    <cacheHierarchy uniqueName="[Trips Fact].[Customer Key]" caption="Customer Key" attribute="1" defaultMemberUniqueName="[Trips Fact].[Customer Key].[All]" allUniqueName="[Trips Fact].[Customer Key].[All]" dimensionUniqueName="[Trips Fact]" displayFolder="" count="0" memberValueDatatype="130" unbalanced="0"/>
    <cacheHierarchy uniqueName="[Trips Fact].[Driver Key]" caption="Driver Key" attribute="1" defaultMemberUniqueName="[Trips Fact].[Driver Key].[All]" allUniqueName="[Trips Fact].[Driver Key].[All]" dimensionUniqueName="[Trips Fact]" displayFolder="" count="0" memberValueDatatype="130" unbalanced="0"/>
    <cacheHierarchy uniqueName="[Trips Fact].[Date Key]" caption="Date Key" attribute="1" defaultMemberUniqueName="[Trips Fact].[Date Key].[All]" allUniqueName="[Trips Fact].[Date Key].[All]" dimensionUniqueName="[Trips Fact]" displayFolder="" count="0" memberValueDatatype="130" unbalanced="0"/>
    <cacheHierarchy uniqueName="[Trips Fact].[Payment method key]" caption="Payment method key" attribute="1" defaultMemberUniqueName="[Trips Fact].[Payment method key].[All]" allUniqueName="[Trips Fact].[Payment method key].[All]" dimensionUniqueName="[Trips Fact]" displayFolder="" count="0" memberValueDatatype="130" unbalanced="0"/>
    <cacheHierarchy uniqueName="[Trips Fact].[start_location]" caption="start_location" attribute="1" defaultMemberUniqueName="[Trips Fact].[start_location].[All]" allUniqueName="[Trips Fact].[start_location].[All]" dimensionUniqueName="[Trips Fact]" displayFolder="" count="0" memberValueDatatype="130" unbalanced="0"/>
    <cacheHierarchy uniqueName="[Trips Fact].[end_location]" caption="end_location" attribute="1" defaultMemberUniqueName="[Trips Fact].[end_location].[All]" allUniqueName="[Trips Fact].[end_location].[All]" dimensionUniqueName="[Trips Fact]" displayFolder="" count="0" memberValueDatatype="130" unbalanced="0"/>
    <cacheHierarchy uniqueName="[Trips Fact].[distance_km]" caption="distance_km" attribute="1" defaultMemberUniqueName="[Trips Fact].[distance_km].[All]" allUniqueName="[Trips Fact].[distance_km].[All]" dimensionUniqueName="[Trips Fact]" displayFolder="" count="0" memberValueDatatype="5" unbalanced="0"/>
    <cacheHierarchy uniqueName="[Trips Fact].[duration_min]" caption="duration_min" attribute="1" defaultMemberUniqueName="[Trips Fact].[duration_min].[All]" allUniqueName="[Trips Fact].[duration_min].[All]" dimensionUniqueName="[Trips Fact]" displayFolder="" count="0" memberValueDatatype="20" unbalanced="0"/>
    <cacheHierarchy uniqueName="[Trips Fact].[fare_EGP]" caption="fare_EGP" attribute="1" defaultMemberUniqueName="[Trips Fact].[fare_EGP].[All]" allUniqueName="[Trips Fact].[fare_EGP].[All]" dimensionUniqueName="[Trips Fact]" displayFolder="" count="0" memberValueDatatype="5" unbalanced="0"/>
    <cacheHierarchy uniqueName="[Trips Fact].[km price]" caption="km price" attribute="1" defaultMemberUniqueName="[Trips Fact].[km price].[All]" allUniqueName="[Trips Fact].[km price].[All]" dimensionUniqueName="[Trips Fact]" displayFolder="" count="0" memberValueDatatype="5" unbalanced="0"/>
    <cacheHierarchy uniqueName="[Trips Fact].[km time]" caption="km time" attribute="1" defaultMemberUniqueName="[Trips Fact].[km time].[All]" allUniqueName="[Trips Fact].[km time].[All]" dimensionUniqueName="[Trips Fact]" displayFolder="" count="0" memberValueDatatype="5" unbalanced="0"/>
    <cacheHierarchy uniqueName="[Drivers Dim].[join_date (Month Index)]" caption="join_date (Month Index)" attribute="1" defaultMemberUniqueName="[Drivers Dim].[join_date (Month Index)].[All]" allUniqueName="[Drivers Dim].[join_date (Month Index)].[All]" dimensionUniqueName="[Drivers Dim]" displayFolder="" count="0" memberValueDatatype="20" unbalanced="0" hidden="1"/>
    <cacheHierarchy uniqueName="[Metro_Ridership  2].[date (Month Index)]" caption="date (Month Index)" attribute="1" defaultMemberUniqueName="[Metro_Ridership  2].[date (Month Index)].[All]" allUniqueName="[Metro_Ridership  2].[date (Month Index)].[All]" dimensionUniqueName="[Metro_Ridership  2]" displayFolder="" count="0" memberValueDatatype="20" unbalanced="0" hidden="1"/>
    <cacheHierarchy uniqueName="[Measures].[__XL_Count Metro_Ridership  2]" caption="__XL_Count Metro_Ridership  2" measure="1" displayFolder="" measureGroup="Metro_Ridership  2" count="0" hidden="1"/>
    <cacheHierarchy uniqueName="[Measures].[__XL_Count Trips Fact]" caption="__XL_Count Trips Fact" measure="1" displayFolder="" measureGroup="Trips Fact" count="0" hidden="1"/>
    <cacheHierarchy uniqueName="[Measures].[__XL_Count Customers Dim]" caption="__XL_Count Customers Dim" measure="1" displayFolder="" measureGroup="Customers Dim" count="0" hidden="1"/>
    <cacheHierarchy uniqueName="[Measures].[__XL_Count Drivers Dim]" caption="__XL_Count Drivers Dim" measure="1" displayFolder="" measureGroup="Drivers Dim" count="0" hidden="1"/>
    <cacheHierarchy uniqueName="[Measures].[__XL_Count Fuel_Prices Dim]" caption="__XL_Count Fuel_Prices Dim" measure="1" displayFolder="" measureGroup="Fuel_Prices Dim" count="0" hidden="1"/>
    <cacheHierarchy uniqueName="[Measures].[__XL_Count Date Dim]" caption="__XL_Count Date Dim" measure="1" displayFolder="" measureGroup="Date Dim" count="0" hidden="1"/>
    <cacheHierarchy uniqueName="[Measures].[__XL_Count Payment method Dim]" caption="__XL_Count Payment method Dim" measure="1" displayFolder="" measureGroup="Payment method Dim" count="0" hidden="1"/>
    <cacheHierarchy uniqueName="[Measures].[__XL_Count Total trips for each driver dim]" caption="__XL_Count Total trips for each driver dim" measure="1" displayFolder="" measureGroup="Total trips for each driver dim" count="0" hidden="1"/>
    <cacheHierarchy uniqueName="[Measures].[__XL_Count Driver trip count Dim]" caption="__XL_Count Driver trip count Dim" measure="1" displayFolder="" measureGroup="Driver trip count Dim" count="0" hidden="1"/>
    <cacheHierarchy uniqueName="[Measures].[__No measures defined]" caption="__No measures defined" measure="1" displayFolder="" count="0" hidden="1"/>
    <cacheHierarchy uniqueName="[Measures].[Sum of fare_EGP]" caption="Sum of fare_EGP" measure="1" displayFolder="" measureGroup="Trips Fact" count="0" hidden="1">
      <extLst>
        <ext xmlns:x15="http://schemas.microsoft.com/office/spreadsheetml/2010/11/main" uri="{B97F6D7D-B522-45F9-BDA1-12C45D357490}">
          <x15:cacheHierarchy aggregatedColumn="62"/>
        </ext>
      </extLst>
    </cacheHierarchy>
    <cacheHierarchy uniqueName="[Measures].[Count of Payment method key]" caption="Count of Payment method key" measure="1" displayFolder="" measureGroup="Trips Fact" count="0" hidden="1">
      <extLst>
        <ext xmlns:x15="http://schemas.microsoft.com/office/spreadsheetml/2010/11/main" uri="{B97F6D7D-B522-45F9-BDA1-12C45D357490}">
          <x15:cacheHierarchy aggregatedColumn="57"/>
        </ext>
      </extLst>
    </cacheHierarchy>
    <cacheHierarchy uniqueName="[Measures].[Sum of duration_min]" caption="Sum of duration_min" measure="1" displayFolder="" measureGroup="Trips Fact" count="0" hidden="1">
      <extLst>
        <ext xmlns:x15="http://schemas.microsoft.com/office/spreadsheetml/2010/11/main" uri="{B97F6D7D-B522-45F9-BDA1-12C45D357490}">
          <x15:cacheHierarchy aggregatedColumn="61"/>
        </ext>
      </extLst>
    </cacheHierarchy>
    <cacheHierarchy uniqueName="[Measures].[Sum of km price]" caption="Sum of km price" measure="1" displayFolder="" measureGroup="Trips Fact" count="0" hidden="1">
      <extLst>
        <ext xmlns:x15="http://schemas.microsoft.com/office/spreadsheetml/2010/11/main" uri="{B97F6D7D-B522-45F9-BDA1-12C45D357490}">
          <x15:cacheHierarchy aggregatedColumn="63"/>
        </ext>
      </extLst>
    </cacheHierarchy>
    <cacheHierarchy uniqueName="[Measures].[Count of Trip Key]" caption="Count of Trip Key" measure="1" displayFolder="" measureGroup="Trips Fact" count="0" oneField="1" hidden="1">
      <fieldsUsage count="1">
        <fieldUsage x="1"/>
      </fieldsUsage>
      <extLst>
        <ext xmlns:x15="http://schemas.microsoft.com/office/spreadsheetml/2010/11/main" uri="{B97F6D7D-B522-45F9-BDA1-12C45D357490}">
          <x15:cacheHierarchy aggregatedColumn="53"/>
        </ext>
      </extLst>
    </cacheHierarchy>
    <cacheHierarchy uniqueName="[Measures].[Count of Year]" caption="Count of Year" measure="1" displayFolder="" measureGroup="Drivers Dim" count="0" hidden="1">
      <extLst>
        <ext xmlns:x15="http://schemas.microsoft.com/office/spreadsheetml/2010/11/main" uri="{B97F6D7D-B522-45F9-BDA1-12C45D357490}">
          <x15:cacheHierarchy aggregatedColumn="25"/>
        </ext>
      </extLst>
    </cacheHierarchy>
    <cacheHierarchy uniqueName="[Measures].[Count of Year 2]" caption="Count of Year 2" measure="1" displayFolder="" measureGroup="Date Dim" count="0" hidden="1">
      <extLst>
        <ext xmlns:x15="http://schemas.microsoft.com/office/spreadsheetml/2010/11/main" uri="{B97F6D7D-B522-45F9-BDA1-12C45D357490}">
          <x15:cacheHierarchy aggregatedColumn="13"/>
        </ext>
      </extLst>
    </cacheHierarchy>
    <cacheHierarchy uniqueName="[Measures].[Count of Customer Key]" caption="Count of Customer Key" measure="1" displayFolder="" measureGroup="Customers Dim" count="0" hidden="1">
      <extLst>
        <ext xmlns:x15="http://schemas.microsoft.com/office/spreadsheetml/2010/11/main" uri="{B97F6D7D-B522-45F9-BDA1-12C45D357490}">
          <x15:cacheHierarchy aggregatedColumn="0"/>
        </ext>
      </extLst>
    </cacheHierarchy>
    <cacheHierarchy uniqueName="[Measures].[Count of car_model]" caption="Count of car_model" measure="1" displayFolder="" measureGroup="Drivers Dim" count="0" hidden="1">
      <extLst>
        <ext xmlns:x15="http://schemas.microsoft.com/office/spreadsheetml/2010/11/main" uri="{B97F6D7D-B522-45F9-BDA1-12C45D357490}">
          <x15:cacheHierarchy aggregatedColumn="20"/>
        </ext>
      </extLst>
    </cacheHierarchy>
    <cacheHierarchy uniqueName="[Measures].[Count of age]" caption="Count of age" measure="1" displayFolder="" measureGroup="Customers Dim" count="0" hidden="1">
      <extLst>
        <ext xmlns:x15="http://schemas.microsoft.com/office/spreadsheetml/2010/11/main" uri="{B97F6D7D-B522-45F9-BDA1-12C45D357490}">
          <x15:cacheHierarchy aggregatedColumn="1"/>
        </ext>
      </extLst>
    </cacheHierarchy>
    <cacheHierarchy uniqueName="[Measures].[Count of payment_method]" caption="Count of payment_method" measure="1" displayFolder="" measureGroup="Payment method Dim" count="0" hidden="1">
      <extLst>
        <ext xmlns:x15="http://schemas.microsoft.com/office/spreadsheetml/2010/11/main" uri="{B97F6D7D-B522-45F9-BDA1-12C45D357490}">
          <x15:cacheHierarchy aggregatedColumn="49"/>
        </ext>
      </extLst>
    </cacheHierarchy>
    <cacheHierarchy uniqueName="[Measures].[Sum of Payment method Key]" caption="Sum of Payment method Key" measure="1" displayFolder="" measureGroup="Payment method Dim" count="0" hidden="1">
      <extLst>
        <ext xmlns:x15="http://schemas.microsoft.com/office/spreadsheetml/2010/11/main" uri="{B97F6D7D-B522-45F9-BDA1-12C45D357490}">
          <x15:cacheHierarchy aggregatedColumn="48"/>
        </ext>
      </extLst>
    </cacheHierarchy>
    <cacheHierarchy uniqueName="[Measures].[Count of Driver Key]" caption="Count of Driver Key" measure="1" displayFolder="" measureGroup="Drivers Dim" count="0" hidden="1">
      <extLst>
        <ext xmlns:x15="http://schemas.microsoft.com/office/spreadsheetml/2010/11/main" uri="{B97F6D7D-B522-45F9-BDA1-12C45D357490}">
          <x15:cacheHierarchy aggregatedColumn="19"/>
        </ext>
      </extLst>
    </cacheHierarchy>
    <cacheHierarchy uniqueName="[Measures].[Sum of rating]" caption="Sum of rating" measure="1" displayFolder="" measureGroup="Drivers Dim" count="0" hidden="1">
      <extLst>
        <ext xmlns:x15="http://schemas.microsoft.com/office/spreadsheetml/2010/11/main" uri="{B97F6D7D-B522-45F9-BDA1-12C45D357490}">
          <x15:cacheHierarchy aggregatedColumn="22"/>
        </ext>
      </extLst>
    </cacheHierarchy>
    <cacheHierarchy uniqueName="[Measures].[Sum of distance_km]" caption="Sum of distance_km" measure="1" displayFolder="" measureGroup="Trips Fact" count="0" hidden="1">
      <extLst>
        <ext xmlns:x15="http://schemas.microsoft.com/office/spreadsheetml/2010/11/main" uri="{B97F6D7D-B522-45F9-BDA1-12C45D357490}">
          <x15:cacheHierarchy aggregatedColumn="60"/>
        </ext>
      </extLst>
    </cacheHierarchy>
    <cacheHierarchy uniqueName="[Measures].[Average of distance_km]" caption="Average of distance_km" measure="1" displayFolder="" measureGroup="Trips Fact" count="0" hidden="1">
      <extLst>
        <ext xmlns:x15="http://schemas.microsoft.com/office/spreadsheetml/2010/11/main" uri="{B97F6D7D-B522-45F9-BDA1-12C45D357490}">
          <x15:cacheHierarchy aggregatedColumn="60"/>
        </ext>
      </extLst>
    </cacheHierarchy>
    <cacheHierarchy uniqueName="[Measures].[Count of Rating Category]" caption="Count of Rating Category" measure="1" displayFolder="" measureGroup="Drivers Dim" count="0" hidden="1">
      <extLst>
        <ext xmlns:x15="http://schemas.microsoft.com/office/spreadsheetml/2010/11/main" uri="{B97F6D7D-B522-45F9-BDA1-12C45D357490}">
          <x15:cacheHierarchy aggregatedColumn="26"/>
        </ext>
      </extLst>
    </cacheHierarchy>
    <cacheHierarchy uniqueName="[Measures].[Count of Driver Key 2]" caption="Count of Driver Key 2" measure="1" displayFolder="" measureGroup="Trips Fact" count="0" hidden="1">
      <extLst>
        <ext xmlns:x15="http://schemas.microsoft.com/office/spreadsheetml/2010/11/main" uri="{B97F6D7D-B522-45F9-BDA1-12C45D357490}">
          <x15:cacheHierarchy aggregatedColumn="55"/>
        </ext>
      </extLst>
    </cacheHierarchy>
    <cacheHierarchy uniqueName="[Measures].[Average of fare_EGP]" caption="Average of fare_EGP" measure="1" displayFolder="" measureGroup="Trips Fact" count="0" hidden="1">
      <extLst>
        <ext xmlns:x15="http://schemas.microsoft.com/office/spreadsheetml/2010/11/main" uri="{B97F6D7D-B522-45F9-BDA1-12C45D357490}">
          <x15:cacheHierarchy aggregatedColumn="62"/>
        </ext>
      </extLst>
    </cacheHierarchy>
    <cacheHierarchy uniqueName="[Measures].[Sum of Driver trips]" caption="Sum of Driver trips" measure="1" displayFolder="" measureGroup="Total trips for each driver dim" count="0" hidden="1">
      <extLst>
        <ext xmlns:x15="http://schemas.microsoft.com/office/spreadsheetml/2010/11/main" uri="{B97F6D7D-B522-45F9-BDA1-12C45D357490}">
          <x15:cacheHierarchy aggregatedColumn="52"/>
        </ext>
      </extLst>
    </cacheHierarchy>
    <cacheHierarchy uniqueName="[Measures].[Average of Driver trips]" caption="Average of Driver trips" measure="1" displayFolder="" measureGroup="Total trips for each driver dim" count="0" hidden="1">
      <extLst>
        <ext xmlns:x15="http://schemas.microsoft.com/office/spreadsheetml/2010/11/main" uri="{B97F6D7D-B522-45F9-BDA1-12C45D357490}">
          <x15:cacheHierarchy aggregatedColumn="52"/>
        </ext>
      </extLst>
    </cacheHierarchy>
    <cacheHierarchy uniqueName="[Measures].[Sum of Total trips]" caption="Sum of Total trips" measure="1" displayFolder="" measureGroup="Driver trip count Dim" count="0" hidden="1">
      <extLst>
        <ext xmlns:x15="http://schemas.microsoft.com/office/spreadsheetml/2010/11/main" uri="{B97F6D7D-B522-45F9-BDA1-12C45D357490}">
          <x15:cacheHierarchy aggregatedColumn="18"/>
        </ext>
      </extLst>
    </cacheHierarchy>
    <cacheHierarchy uniqueName="[Measures].[Count of Driver Key 3]" caption="Count of Driver Key 3" measure="1" displayFolder="" measureGroup="Total trips for each driver dim" count="0" hidden="1">
      <extLst>
        <ext xmlns:x15="http://schemas.microsoft.com/office/spreadsheetml/2010/11/main" uri="{B97F6D7D-B522-45F9-BDA1-12C45D357490}">
          <x15:cacheHierarchy aggregatedColumn="51"/>
        </ext>
      </extLst>
    </cacheHierarchy>
    <cacheHierarchy uniqueName="[Measures].[Count of Driver trips]" caption="Count of Driver trips" measure="1" displayFolder="" measureGroup="Total trips for each driver dim" count="0" hidden="1">
      <extLst>
        <ext xmlns:x15="http://schemas.microsoft.com/office/spreadsheetml/2010/11/main" uri="{B97F6D7D-B522-45F9-BDA1-12C45D357490}">
          <x15:cacheHierarchy aggregatedColumn="52"/>
        </ext>
      </extLst>
    </cacheHierarchy>
    <cacheHierarchy uniqueName="[Measures].[Count of Total trips]" caption="Count of Total trips" measure="1" displayFolder="" measureGroup="Driver trip count Dim" count="0" hidden="1">
      <extLst>
        <ext xmlns:x15="http://schemas.microsoft.com/office/spreadsheetml/2010/11/main" uri="{B97F6D7D-B522-45F9-BDA1-12C45D357490}">
          <x15:cacheHierarchy aggregatedColumn="18"/>
        </ext>
      </extLst>
    </cacheHierarchy>
    <cacheHierarchy uniqueName="[Measures].[Count of octane92_price]" caption="Count of octane92_price" measure="1" displayFolder="" measureGroup="Fuel_Prices Dim" count="0" hidden="1">
      <extLst>
        <ext xmlns:x15="http://schemas.microsoft.com/office/spreadsheetml/2010/11/main" uri="{B97F6D7D-B522-45F9-BDA1-12C45D357490}">
          <x15:cacheHierarchy aggregatedColumn="32"/>
        </ext>
      </extLst>
    </cacheHierarchy>
    <cacheHierarchy uniqueName="[Measures].[Average of duration_min]" caption="Average of duration_min" measure="1" displayFolder="" measureGroup="Trips Fact" count="0" hidden="1">
      <extLst>
        <ext xmlns:x15="http://schemas.microsoft.com/office/spreadsheetml/2010/11/main" uri="{B97F6D7D-B522-45F9-BDA1-12C45D357490}">
          <x15:cacheHierarchy aggregatedColumn="61"/>
        </ext>
      </extLst>
    </cacheHierarchy>
    <cacheHierarchy uniqueName="[Measures].[Sum of passengers]" caption="Sum of passengers" measure="1" displayFolder="" measureGroup="Metro_Ridership  2" count="0" hidden="1">
      <extLst>
        <ext xmlns:x15="http://schemas.microsoft.com/office/spreadsheetml/2010/11/main" uri="{B97F6D7D-B522-45F9-BDA1-12C45D357490}">
          <x15:cacheHierarchy aggregatedColumn="39"/>
        </ext>
      </extLst>
    </cacheHierarchy>
    <cacheHierarchy uniqueName="[Measures].[Sum of Year]" caption="Sum of Year" measure="1" displayFolder="" measureGroup="Metro_Ridership  2" count="0" hidden="1">
      <extLst>
        <ext xmlns:x15="http://schemas.microsoft.com/office/spreadsheetml/2010/11/main" uri="{B97F6D7D-B522-45F9-BDA1-12C45D357490}">
          <x15:cacheHierarchy aggregatedColumn="42"/>
        </ext>
      </extLst>
    </cacheHierarchy>
    <cacheHierarchy uniqueName="[Measures].[Average of passengers]" caption="Average of passengers" measure="1" displayFolder="" measureGroup="Metro_Ridership  2" count="0" hidden="1">
      <extLst>
        <ext xmlns:x15="http://schemas.microsoft.com/office/spreadsheetml/2010/11/main" uri="{B97F6D7D-B522-45F9-BDA1-12C45D357490}">
          <x15:cacheHierarchy aggregatedColumn="39"/>
        </ext>
      </extLst>
    </cacheHierarchy>
    <cacheHierarchy uniqueName="[Measures].[Count of passengers]" caption="Count of passengers" measure="1" displayFolder="" measureGroup="Metro_Ridership  2" count="0" hidden="1">
      <extLst>
        <ext xmlns:x15="http://schemas.microsoft.com/office/spreadsheetml/2010/11/main" uri="{B97F6D7D-B522-45F9-BDA1-12C45D357490}">
          <x15:cacheHierarchy aggregatedColumn="39"/>
        </ext>
      </extLst>
    </cacheHierarchy>
  </cacheHierarchies>
  <kpis count="0"/>
  <dimensions count="10">
    <dimension name="Customers Dim" uniqueName="[Customers Dim]" caption="Customers Dim"/>
    <dimension name="Date Dim" uniqueName="[Date Dim]" caption="Date Dim"/>
    <dimension name="Driver trip count Dim" uniqueName="[Driver trip count Dim]" caption="Driver trip count Dim"/>
    <dimension name="Drivers Dim" uniqueName="[Drivers Dim]" caption="Drivers Dim"/>
    <dimension name="Fuel_Prices Dim" uniqueName="[Fuel_Prices Dim]" caption="Fuel_Prices Dim"/>
    <dimension measure="1" name="Measures" uniqueName="[Measures]" caption="Measures"/>
    <dimension name="Metro_Ridership  2" uniqueName="[Metro_Ridership  2]" caption="Metro_Ridership  2"/>
    <dimension name="Payment method Dim" uniqueName="[Payment method Dim]" caption="Payment method Dim"/>
    <dimension name="Total trips for each driver dim" uniqueName="[Total trips for each driver dim]" caption="Total trips for each driver dim"/>
    <dimension name="Trips Fact" uniqueName="[Trips Fact]" caption="Trips Fact"/>
  </dimensions>
  <measureGroups count="9">
    <measureGroup name="Customers Dim" caption="Customers Dim"/>
    <measureGroup name="Date Dim" caption="Date Dim"/>
    <measureGroup name="Driver trip count Dim" caption="Driver trip count Dim"/>
    <measureGroup name="Drivers Dim" caption="Drivers Dim"/>
    <measureGroup name="Fuel_Prices Dim" caption="Fuel_Prices Dim"/>
    <measureGroup name="Metro_Ridership  2" caption="Metro_Ridership  2"/>
    <measureGroup name="Payment method Dim" caption="Payment method Dim"/>
    <measureGroup name="Total trips for each driver dim" caption="Total trips for each driver dim"/>
    <measureGroup name="Trips Fact" caption="Trips Fact"/>
  </measureGroups>
  <maps count="17">
    <map measureGroup="0" dimension="0"/>
    <map measureGroup="1" dimension="1"/>
    <map measureGroup="2" dimension="2"/>
    <map measureGroup="3" dimension="3"/>
    <map measureGroup="4" dimension="4"/>
    <map measureGroup="5" dimension="1"/>
    <map measureGroup="5" dimension="6"/>
    <map measureGroup="6" dimension="7"/>
    <map measureGroup="7" dimension="8"/>
    <map measureGroup="8" dimension="0"/>
    <map measureGroup="8" dimension="1"/>
    <map measureGroup="8" dimension="2"/>
    <map measureGroup="8" dimension="3"/>
    <map measureGroup="8" dimension="4"/>
    <map measureGroup="8" dimension="7"/>
    <map measureGroup="8"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saveData="0" refreshedBy="Magdy Elsaeed" refreshedDate="45925.964998148149" createdVersion="5" refreshedVersion="6" minRefreshableVersion="3" recordCount="0" supportSubquery="1" supportAdvancedDrill="1">
  <cacheSource type="external" connectionId="19"/>
  <cacheFields count="3">
    <cacheField name="[Drivers Dim].[car_model].[car_model]" caption="car_model" numFmtId="0" hierarchy="20" level="1">
      <sharedItems count="5">
        <s v="Chevrolet"/>
        <s v="Hyundai"/>
        <s v="Kia"/>
        <s v="Nissan"/>
        <s v="Toyota"/>
      </sharedItems>
    </cacheField>
    <cacheField name="[Measures].[Count of Trip Key]" caption="Count of Trip Key" numFmtId="0" hierarchy="81" level="32767"/>
    <cacheField name="[Drivers Dim].[Rating Category].[Rating Category]" caption="Rating Category" numFmtId="0" hierarchy="26" level="1">
      <sharedItems count="1">
        <s v="Excellent"/>
      </sharedItems>
    </cacheField>
  </cacheFields>
  <cacheHierarchies count="108">
    <cacheHierarchy uniqueName="[Customers Dim].[Customer Key]" caption="Customer Key" attribute="1" defaultMemberUniqueName="[Customers Dim].[Customer Key].[All]" allUniqueName="[Customers Dim].[Customer Key].[All]" dimensionUniqueName="[Customers Dim]" displayFolder="" count="0" memberValueDatatype="130" unbalanced="0"/>
    <cacheHierarchy uniqueName="[Customers Dim].[age]" caption="age" attribute="1" defaultMemberUniqueName="[Customers Dim].[age].[All]" allUniqueName="[Customers Dim].[age].[All]" dimensionUniqueName="[Customers Dim]" displayFolder="" count="0" memberValueDatatype="130" unbalanced="0"/>
    <cacheHierarchy uniqueName="[Customers Dim].[gender]" caption="gender" attribute="1" defaultMemberUniqueName="[Customers Dim].[gender].[All]" allUniqueName="[Customers Dim].[gender].[All]" dimensionUniqueName="[Customers Dim]" displayFolder="" count="0" memberValueDatatype="130" unbalanced="0"/>
    <cacheHierarchy uniqueName="[Customers Dim].[city_area]" caption="city_area" attribute="1" defaultMemberUniqueName="[Customers Dim].[city_area].[All]" allUniqueName="[Customers Dim].[city_area].[All]" dimensionUniqueName="[Customers Dim]" displayFolder="" count="0" memberValueDatatype="130" unbalanced="0"/>
    <cacheHierarchy uniqueName="[Customers Dim].[signup_date]" caption="signup_date" attribute="1" time="1" defaultMemberUniqueName="[Customers Dim].[signup_date].[All]" allUniqueName="[Customers Dim].[signup_date].[All]" dimensionUniqueName="[Customers Dim]" displayFolder="" count="0" memberValueDatatype="7" unbalanced="0"/>
    <cacheHierarchy uniqueName="[Customers Dim].[Month Name]" caption="Month Name" attribute="1" defaultMemberUniqueName="[Customers Dim].[Month Name].[All]" allUniqueName="[Customers Dim].[Month Name].[All]" dimensionUniqueName="[Customers Dim]" displayFolder="" count="0" memberValueDatatype="130" unbalanced="0"/>
    <cacheHierarchy uniqueName="[Customers Dim].[Year]" caption="Year" attribute="1" defaultMemberUniqueName="[Customers Dim].[Year].[All]" allUniqueName="[Customers Dim].[Year].[All]" dimensionUniqueName="[Customers Dim]" displayFolder="" count="0" memberValueDatatype="130" unbalanced="0"/>
    <cacheHierarchy uniqueName="[Customers Dim].[Age category]" caption="Age category" attribute="1" defaultMemberUniqueName="[Customers Dim].[Age category].[All]" allUniqueName="[Customers Dim].[Age category].[All]" dimensionUniqueName="[Customers Dim]" displayFolder="" count="0" memberValueDatatype="130" unbalanced="0"/>
    <cacheHierarchy uniqueName="[Date Dim].[Date Key]" caption="Date Key" attribute="1" defaultMemberUniqueName="[Date Dim].[Date Key].[All]" allUniqueName="[Date Dim].[Date Key].[All]" dimensionUniqueName="[Date Dim]" displayFolder="" count="0" memberValueDatatype="20" unbalanced="0"/>
    <cacheHierarchy uniqueName="[Date Dim].[Date time]" caption="Date time" attribute="1" time="1" defaultMemberUniqueName="[Date Dim].[Date time].[All]" allUniqueName="[Date Dim].[Date time].[All]" dimensionUniqueName="[Date Dim]" displayFolder="" count="0" memberValueDatatype="7" unbalanced="0"/>
    <cacheHierarchy uniqueName="[Date Dim].[Day Name]" caption="Day Name" attribute="1" defaultMemberUniqueName="[Date Dim].[Day Name].[All]" allUniqueName="[Date Dim].[Day Name].[All]" dimensionUniqueName="[Date Dim]" displayFolder="" count="0" memberValueDatatype="130" unbalanced="0"/>
    <cacheHierarchy uniqueName="[Date Dim].[Month Name]" caption="Month Name" attribute="1" defaultMemberUniqueName="[Date Dim].[Month Name].[All]" allUniqueName="[Date Dim].[Month Name].[All]" dimensionUniqueName="[Date Dim]" displayFolder="" count="0" memberValueDatatype="130" unbalanced="0"/>
    <cacheHierarchy uniqueName="[Date Dim].[Quarter]" caption="Quarter" attribute="1" defaultMemberUniqueName="[Date Dim].[Quarter].[All]" allUniqueName="[Date Dim].[Quarter].[All]" dimensionUniqueName="[Date Dim]" displayFolder="" count="0" memberValueDatatype="130" unbalanced="0"/>
    <cacheHierarchy uniqueName="[Date Dim].[Year]" caption="Year" attribute="1" defaultMemberUniqueName="[Date Dim].[Year].[All]" allUniqueName="[Date Dim].[Year].[All]" dimensionUniqueName="[Date Dim]" displayFolder="" count="0" memberValueDatatype="130" unbalanced="0"/>
    <cacheHierarchy uniqueName="[Date Dim].[Hour]" caption="Hour" attribute="1" defaultMemberUniqueName="[Date Dim].[Hour].[All]" allUniqueName="[Date Dim].[Hour].[All]" dimensionUniqueName="[Date Dim]" displayFolder="" count="0" memberValueDatatype="130" unbalanced="0"/>
    <cacheHierarchy uniqueName="[Date Dim].[Minute]" caption="Minute" attribute="1" defaultMemberUniqueName="[Date Dim].[Minute].[All]" allUniqueName="[Date Dim].[Minute].[All]" dimensionUniqueName="[Date Dim]" displayFolder="" count="0" memberValueDatatype="130" unbalanced="0"/>
    <cacheHierarchy uniqueName="[Date Dim].[Day Type]" caption="Day Type" attribute="1" defaultMemberUniqueName="[Date Dim].[Day Type].[All]" allUniqueName="[Date Dim].[Day Type].[All]" dimensionUniqueName="[Date Dim]" displayFolder="" count="0" memberValueDatatype="130" unbalanced="0"/>
    <cacheHierarchy uniqueName="[Driver trip count Dim].[Driver Key]" caption="Driver Key" attribute="1" defaultMemberUniqueName="[Driver trip count Dim].[Driver Key].[All]" allUniqueName="[Driver trip count Dim].[Driver Key].[All]" dimensionUniqueName="[Driver trip count Dim]" displayFolder="" count="0" memberValueDatatype="130" unbalanced="0"/>
    <cacheHierarchy uniqueName="[Driver trip count Dim].[Total trips]" caption="Total trips" attribute="1" defaultMemberUniqueName="[Driver trip count Dim].[Total trips].[All]" allUniqueName="[Driver trip count Dim].[Total trips].[All]" dimensionUniqueName="[Driver trip count Dim]" displayFolder="" count="0" memberValueDatatype="20" unbalanced="0"/>
    <cacheHierarchy uniqueName="[Drivers Dim].[Driver Key]" caption="Driver Key" attribute="1" defaultMemberUniqueName="[Drivers Dim].[Driver Key].[All]" allUniqueName="[Drivers Dim].[Driver Key].[All]" dimensionUniqueName="[Drivers Dim]" displayFolder="" count="0" memberValueDatatype="130" unbalanced="0"/>
    <cacheHierarchy uniqueName="[Drivers Dim].[car_model]" caption="car_model" attribute="1" defaultMemberUniqueName="[Drivers Dim].[car_model].[All]" allUniqueName="[Drivers Dim].[car_model].[All]" dimensionUniqueName="[Drivers Dim]" displayFolder="" count="2" memberValueDatatype="130" unbalanced="0">
      <fieldsUsage count="2">
        <fieldUsage x="-1"/>
        <fieldUsage x="0"/>
      </fieldsUsage>
    </cacheHierarchy>
    <cacheHierarchy uniqueName="[Drivers Dim].[car_year]" caption="car_year" attribute="1" defaultMemberUniqueName="[Drivers Dim].[car_year].[All]" allUniqueName="[Drivers Dim].[car_year].[All]" dimensionUniqueName="[Drivers Dim]" displayFolder="" count="0" memberValueDatatype="130" unbalanced="0"/>
    <cacheHierarchy uniqueName="[Drivers Dim].[rating]" caption="rating" attribute="1" defaultMemberUniqueName="[Drivers Dim].[rating].[All]" allUniqueName="[Drivers Dim].[rating].[All]" dimensionUniqueName="[Drivers Dim]" displayFolder="" count="0" memberValueDatatype="5" unbalanced="0"/>
    <cacheHierarchy uniqueName="[Drivers Dim].[join_date]" caption="join_date" attribute="1" time="1" defaultMemberUniqueName="[Drivers Dim].[join_date].[All]" allUniqueName="[Drivers Dim].[join_date].[All]" dimensionUniqueName="[Drivers Dim]" displayFolder="" count="0" memberValueDatatype="7" unbalanced="0"/>
    <cacheHierarchy uniqueName="[Drivers Dim].[Month Name]" caption="Month Name" attribute="1" defaultMemberUniqueName="[Drivers Dim].[Month Name].[All]" allUniqueName="[Drivers Dim].[Month Name].[All]" dimensionUniqueName="[Drivers Dim]" displayFolder="" count="0" memberValueDatatype="130" unbalanced="0"/>
    <cacheHierarchy uniqueName="[Drivers Dim].[Year]" caption="Year" attribute="1" defaultMemberUniqueName="[Drivers Dim].[Year].[All]" allUniqueName="[Drivers Dim].[Year].[All]" dimensionUniqueName="[Drivers Dim]" displayFolder="" count="0" memberValueDatatype="130" unbalanced="0"/>
    <cacheHierarchy uniqueName="[Drivers Dim].[Rating Category]" caption="Rating Category" attribute="1" defaultMemberUniqueName="[Drivers Dim].[Rating Category].[All]" allUniqueName="[Drivers Dim].[Rating Category].[All]" dimensionUniqueName="[Drivers Dim]" displayFolder="" count="2" memberValueDatatype="130" unbalanced="0">
      <fieldsUsage count="2">
        <fieldUsage x="-1"/>
        <fieldUsage x="2"/>
      </fieldsUsage>
    </cacheHierarchy>
    <cacheHierarchy uniqueName="[Drivers Dim].[join_date (Year)]" caption="join_date (Year)" attribute="1" defaultMemberUniqueName="[Drivers Dim].[join_date (Year)].[All]" allUniqueName="[Drivers Dim].[join_date (Year)].[All]" dimensionUniqueName="[Drivers Dim]" displayFolder="" count="0" memberValueDatatype="130" unbalanced="0"/>
    <cacheHierarchy uniqueName="[Drivers Dim].[join_date (Quarter)]" caption="join_date (Quarter)" attribute="1" defaultMemberUniqueName="[Drivers Dim].[join_date (Quarter)].[All]" allUniqueName="[Drivers Dim].[join_date (Quarter)].[All]" dimensionUniqueName="[Drivers Dim]" displayFolder="" count="0" memberValueDatatype="130" unbalanced="0"/>
    <cacheHierarchy uniqueName="[Drivers Dim].[join_date (Month)]" caption="join_date (Month)" attribute="1" defaultMemberUniqueName="[Drivers Dim].[join_date (Month)].[All]" allUniqueName="[Drivers Dim].[join_date (Month)].[All]" dimensionUniqueName="[Drivers Dim]" displayFolder="" count="0" memberValueDatatype="130" unbalanced="0"/>
    <cacheHierarchy uniqueName="[Fuel_Prices Dim].[Fuel price key]" caption="Fuel price key" attribute="1" defaultMemberUniqueName="[Fuel_Prices Dim].[Fuel price key].[All]" allUniqueName="[Fuel_Prices Dim].[Fuel price key].[All]" dimensionUniqueName="[Fuel_Prices Dim]" displayFolder="" count="0" memberValueDatatype="130" unbalanced="0"/>
    <cacheHierarchy uniqueName="[Fuel_Prices Dim].[Date key]" caption="Date key" attribute="1" time="1" defaultMemberUniqueName="[Fuel_Prices Dim].[Date key].[All]" allUniqueName="[Fuel_Prices Dim].[Date key].[All]" dimensionUniqueName="[Fuel_Prices Dim]" displayFolder="" count="0" memberValueDatatype="7" unbalanced="0"/>
    <cacheHierarchy uniqueName="[Fuel_Prices Dim].[octane92_price]" caption="octane92_price" attribute="1" defaultMemberUniqueName="[Fuel_Prices Dim].[octane92_price].[All]" allUniqueName="[Fuel_Prices Dim].[octane92_price].[All]" dimensionUniqueName="[Fuel_Prices Dim]" displayFolder="" count="0" memberValueDatatype="130" unbalanced="0"/>
    <cacheHierarchy uniqueName="[Fuel_Prices Dim].[octane95_price]" caption="octane95_price" attribute="1" defaultMemberUniqueName="[Fuel_Prices Dim].[octane95_price].[All]" allUniqueName="[Fuel_Prices Dim].[octane95_price].[All]" dimensionUniqueName="[Fuel_Prices Dim]" displayFolder="" count="0" memberValueDatatype="130" unbalanced="0"/>
    <cacheHierarchy uniqueName="[Fuel_Prices Dim].[diesel_price]" caption="diesel_price" attribute="1" defaultMemberUniqueName="[Fuel_Prices Dim].[diesel_price].[All]" allUniqueName="[Fuel_Prices Dim].[diesel_price].[All]" dimensionUniqueName="[Fuel_Prices Dim]" displayFolder="" count="0" memberValueDatatype="130" unbalanced="0"/>
    <cacheHierarchy uniqueName="[Fuel_Prices Dim].[Month Name]" caption="Month Name" attribute="1" defaultMemberUniqueName="[Fuel_Prices Dim].[Month Name].[All]" allUniqueName="[Fuel_Prices Dim].[Month Name].[All]" dimensionUniqueName="[Fuel_Prices Dim]" displayFolder="" count="0" memberValueDatatype="130" unbalanced="0"/>
    <cacheHierarchy uniqueName="[Fuel_Prices Dim].[Year]" caption="Year" attribute="1" defaultMemberUniqueName="[Fuel_Prices Dim].[Year].[All]" allUniqueName="[Fuel_Prices Dim].[Year].[All]" dimensionUniqueName="[Fuel_Prices Dim]" displayFolder="" count="0" memberValueDatatype="130" unbalanced="0"/>
    <cacheHierarchy uniqueName="[Metro_Ridership  2].[station]" caption="station" attribute="1" defaultMemberUniqueName="[Metro_Ridership  2].[station].[All]" allUniqueName="[Metro_Ridership  2].[station].[All]" dimensionUniqueName="[Metro_Ridership  2]" displayFolder="" count="0" memberValueDatatype="130" unbalanced="0"/>
    <cacheHierarchy uniqueName="[Metro_Ridership  2].[date]" caption="date" attribute="1" time="1" defaultMemberUniqueName="[Metro_Ridership  2].[date].[All]" allUniqueName="[Metro_Ridership  2].[date].[All]" dimensionUniqueName="[Metro_Ridership  2]" displayFolder="" count="0" memberValueDatatype="7" unbalanced="0"/>
    <cacheHierarchy uniqueName="[Metro_Ridership  2].[passengers]" caption="passengers" attribute="1" defaultMemberUniqueName="[Metro_Ridership  2].[passengers].[All]" allUniqueName="[Metro_Ridership  2].[passengers].[All]" dimensionUniqueName="[Metro_Ridership  2]" displayFolder="" count="0" memberValueDatatype="20" unbalanced="0"/>
    <cacheHierarchy uniqueName="[Metro_Ridership  2].[Day Name]" caption="Day Name" attribute="1" defaultMemberUniqueName="[Metro_Ridership  2].[Day Name].[All]" allUniqueName="[Metro_Ridership  2].[Day Name].[All]" dimensionUniqueName="[Metro_Ridership  2]" displayFolder="" count="0" memberValueDatatype="130" unbalanced="0"/>
    <cacheHierarchy uniqueName="[Metro_Ridership  2].[Month Name]" caption="Month Name" attribute="1" defaultMemberUniqueName="[Metro_Ridership  2].[Month Name].[All]" allUniqueName="[Metro_Ridership  2].[Month Name].[All]" dimensionUniqueName="[Metro_Ridership  2]" displayFolder="" count="0" memberValueDatatype="130" unbalanced="0"/>
    <cacheHierarchy uniqueName="[Metro_Ridership  2].[Year]" caption="Year" attribute="1" defaultMemberUniqueName="[Metro_Ridership  2].[Year].[All]" allUniqueName="[Metro_Ridership  2].[Year].[All]" dimensionUniqueName="[Metro_Ridership  2]" displayFolder="" count="0" memberValueDatatype="20" unbalanced="0"/>
    <cacheHierarchy uniqueName="[Metro_Ridership  2].[Day type]" caption="Day type" attribute="1" defaultMemberUniqueName="[Metro_Ridership  2].[Day type].[All]" allUniqueName="[Metro_Ridership  2].[Day type].[All]" dimensionUniqueName="[Metro_Ridership  2]" displayFolder="" count="0" memberValueDatatype="130" unbalanced="0"/>
    <cacheHierarchy uniqueName="[Metro_Ridership  2].[Location]" caption="Location" attribute="1" defaultMemberUniqueName="[Metro_Ridership  2].[Location].[All]" allUniqueName="[Metro_Ridership  2].[Location].[All]" dimensionUniqueName="[Metro_Ridership  2]" displayFolder="" count="0" memberValueDatatype="130" unbalanced="0"/>
    <cacheHierarchy uniqueName="[Metro_Ridership  2].[date (Year)]" caption="date (Year)" attribute="1" defaultMemberUniqueName="[Metro_Ridership  2].[date (Year)].[All]" allUniqueName="[Metro_Ridership  2].[date (Year)].[All]" dimensionUniqueName="[Metro_Ridership  2]" displayFolder="" count="0" memberValueDatatype="130" unbalanced="0"/>
    <cacheHierarchy uniqueName="[Metro_Ridership  2].[date (Quarter)]" caption="date (Quarter)" attribute="1" defaultMemberUniqueName="[Metro_Ridership  2].[date (Quarter)].[All]" allUniqueName="[Metro_Ridership  2].[date (Quarter)].[All]" dimensionUniqueName="[Metro_Ridership  2]" displayFolder="" count="0" memberValueDatatype="130" unbalanced="0"/>
    <cacheHierarchy uniqueName="[Metro_Ridership  2].[date (Month)]" caption="date (Month)" attribute="1" defaultMemberUniqueName="[Metro_Ridership  2].[date (Month)].[All]" allUniqueName="[Metro_Ridership  2].[date (Month)].[All]" dimensionUniqueName="[Metro_Ridership  2]" displayFolder="" count="0" memberValueDatatype="130" unbalanced="0"/>
    <cacheHierarchy uniqueName="[Payment method Dim].[Payment method Key]" caption="Payment method Key" attribute="1" defaultMemberUniqueName="[Payment method Dim].[Payment method Key].[All]" allUniqueName="[Payment method Dim].[Payment method Key].[All]" dimensionUniqueName="[Payment method Dim]" displayFolder="" count="0" memberValueDatatype="20" unbalanced="0"/>
    <cacheHierarchy uniqueName="[Payment method Dim].[payment_method]" caption="payment_method" attribute="1" defaultMemberUniqueName="[Payment method Dim].[payment_method].[All]" allUniqueName="[Payment method Dim].[payment_method].[All]" dimensionUniqueName="[Payment method Dim]" displayFolder="" count="0" memberValueDatatype="130" unbalanced="0"/>
    <cacheHierarchy uniqueName="[Total trips for each driver dim].[Trip Key]" caption="Trip Key" attribute="1" defaultMemberUniqueName="[Total trips for each driver dim].[Trip Key].[All]" allUniqueName="[Total trips for each driver dim].[Trip Key].[All]" dimensionUniqueName="[Total trips for each driver dim]" displayFolder="" count="0" memberValueDatatype="130" unbalanced="0"/>
    <cacheHierarchy uniqueName="[Total trips for each driver dim].[Driver Key]" caption="Driver Key" attribute="1" defaultMemberUniqueName="[Total trips for each driver dim].[Driver Key].[All]" allUniqueName="[Total trips for each driver dim].[Driver Key].[All]" dimensionUniqueName="[Total trips for each driver dim]" displayFolder="" count="0" memberValueDatatype="130" unbalanced="0"/>
    <cacheHierarchy uniqueName="[Total trips for each driver dim].[Driver trips]" caption="Driver trips" attribute="1" defaultMemberUniqueName="[Total trips for each driver dim].[Driver trips].[All]" allUniqueName="[Total trips for each driver dim].[Driver trips].[All]" dimensionUniqueName="[Total trips for each driver dim]" displayFolder="" count="0" memberValueDatatype="20" unbalanced="0"/>
    <cacheHierarchy uniqueName="[Trips Fact].[Trip Key]" caption="Trip Key" attribute="1" defaultMemberUniqueName="[Trips Fact].[Trip Key].[All]" allUniqueName="[Trips Fact].[Trip Key].[All]" dimensionUniqueName="[Trips Fact]" displayFolder="" count="0" memberValueDatatype="130" unbalanced="0"/>
    <cacheHierarchy uniqueName="[Trips Fact].[Customer Key]" caption="Customer Key" attribute="1" defaultMemberUniqueName="[Trips Fact].[Customer Key].[All]" allUniqueName="[Trips Fact].[Customer Key].[All]" dimensionUniqueName="[Trips Fact]" displayFolder="" count="0" memberValueDatatype="130" unbalanced="0"/>
    <cacheHierarchy uniqueName="[Trips Fact].[Driver Key]" caption="Driver Key" attribute="1" defaultMemberUniqueName="[Trips Fact].[Driver Key].[All]" allUniqueName="[Trips Fact].[Driver Key].[All]" dimensionUniqueName="[Trips Fact]" displayFolder="" count="0" memberValueDatatype="130" unbalanced="0"/>
    <cacheHierarchy uniqueName="[Trips Fact].[Date Key]" caption="Date Key" attribute="1" defaultMemberUniqueName="[Trips Fact].[Date Key].[All]" allUniqueName="[Trips Fact].[Date Key].[All]" dimensionUniqueName="[Trips Fact]" displayFolder="" count="0" memberValueDatatype="130" unbalanced="0"/>
    <cacheHierarchy uniqueName="[Trips Fact].[Payment method key]" caption="Payment method key" attribute="1" defaultMemberUniqueName="[Trips Fact].[Payment method key].[All]" allUniqueName="[Trips Fact].[Payment method key].[All]" dimensionUniqueName="[Trips Fact]" displayFolder="" count="0" memberValueDatatype="130" unbalanced="0"/>
    <cacheHierarchy uniqueName="[Trips Fact].[start_location]" caption="start_location" attribute="1" defaultMemberUniqueName="[Trips Fact].[start_location].[All]" allUniqueName="[Trips Fact].[start_location].[All]" dimensionUniqueName="[Trips Fact]" displayFolder="" count="0" memberValueDatatype="130" unbalanced="0"/>
    <cacheHierarchy uniqueName="[Trips Fact].[end_location]" caption="end_location" attribute="1" defaultMemberUniqueName="[Trips Fact].[end_location].[All]" allUniqueName="[Trips Fact].[end_location].[All]" dimensionUniqueName="[Trips Fact]" displayFolder="" count="0" memberValueDatatype="130" unbalanced="0"/>
    <cacheHierarchy uniqueName="[Trips Fact].[distance_km]" caption="distance_km" attribute="1" defaultMemberUniqueName="[Trips Fact].[distance_km].[All]" allUniqueName="[Trips Fact].[distance_km].[All]" dimensionUniqueName="[Trips Fact]" displayFolder="" count="0" memberValueDatatype="5" unbalanced="0"/>
    <cacheHierarchy uniqueName="[Trips Fact].[duration_min]" caption="duration_min" attribute="1" defaultMemberUniqueName="[Trips Fact].[duration_min].[All]" allUniqueName="[Trips Fact].[duration_min].[All]" dimensionUniqueName="[Trips Fact]" displayFolder="" count="0" memberValueDatatype="20" unbalanced="0"/>
    <cacheHierarchy uniqueName="[Trips Fact].[fare_EGP]" caption="fare_EGP" attribute="1" defaultMemberUniqueName="[Trips Fact].[fare_EGP].[All]" allUniqueName="[Trips Fact].[fare_EGP].[All]" dimensionUniqueName="[Trips Fact]" displayFolder="" count="0" memberValueDatatype="5" unbalanced="0"/>
    <cacheHierarchy uniqueName="[Trips Fact].[km price]" caption="km price" attribute="1" defaultMemberUniqueName="[Trips Fact].[km price].[All]" allUniqueName="[Trips Fact].[km price].[All]" dimensionUniqueName="[Trips Fact]" displayFolder="" count="0" memberValueDatatype="5" unbalanced="0"/>
    <cacheHierarchy uniqueName="[Trips Fact].[km time]" caption="km time" attribute="1" defaultMemberUniqueName="[Trips Fact].[km time].[All]" allUniqueName="[Trips Fact].[km time].[All]" dimensionUniqueName="[Trips Fact]" displayFolder="" count="0" memberValueDatatype="5" unbalanced="0"/>
    <cacheHierarchy uniqueName="[Drivers Dim].[join_date (Month Index)]" caption="join_date (Month Index)" attribute="1" defaultMemberUniqueName="[Drivers Dim].[join_date (Month Index)].[All]" allUniqueName="[Drivers Dim].[join_date (Month Index)].[All]" dimensionUniqueName="[Drivers Dim]" displayFolder="" count="0" memberValueDatatype="20" unbalanced="0" hidden="1"/>
    <cacheHierarchy uniqueName="[Metro_Ridership  2].[date (Month Index)]" caption="date (Month Index)" attribute="1" defaultMemberUniqueName="[Metro_Ridership  2].[date (Month Index)].[All]" allUniqueName="[Metro_Ridership  2].[date (Month Index)].[All]" dimensionUniqueName="[Metro_Ridership  2]" displayFolder="" count="0" memberValueDatatype="20" unbalanced="0" hidden="1"/>
    <cacheHierarchy uniqueName="[Measures].[__XL_Count Metro_Ridership  2]" caption="__XL_Count Metro_Ridership  2" measure="1" displayFolder="" measureGroup="Metro_Ridership  2" count="0" hidden="1"/>
    <cacheHierarchy uniqueName="[Measures].[__XL_Count Trips Fact]" caption="__XL_Count Trips Fact" measure="1" displayFolder="" measureGroup="Trips Fact" count="0" hidden="1"/>
    <cacheHierarchy uniqueName="[Measures].[__XL_Count Customers Dim]" caption="__XL_Count Customers Dim" measure="1" displayFolder="" measureGroup="Customers Dim" count="0" hidden="1"/>
    <cacheHierarchy uniqueName="[Measures].[__XL_Count Drivers Dim]" caption="__XL_Count Drivers Dim" measure="1" displayFolder="" measureGroup="Drivers Dim" count="0" hidden="1"/>
    <cacheHierarchy uniqueName="[Measures].[__XL_Count Fuel_Prices Dim]" caption="__XL_Count Fuel_Prices Dim" measure="1" displayFolder="" measureGroup="Fuel_Prices Dim" count="0" hidden="1"/>
    <cacheHierarchy uniqueName="[Measures].[__XL_Count Date Dim]" caption="__XL_Count Date Dim" measure="1" displayFolder="" measureGroup="Date Dim" count="0" hidden="1"/>
    <cacheHierarchy uniqueName="[Measures].[__XL_Count Payment method Dim]" caption="__XL_Count Payment method Dim" measure="1" displayFolder="" measureGroup="Payment method Dim" count="0" hidden="1"/>
    <cacheHierarchy uniqueName="[Measures].[__XL_Count Total trips for each driver dim]" caption="__XL_Count Total trips for each driver dim" measure="1" displayFolder="" measureGroup="Total trips for each driver dim" count="0" hidden="1"/>
    <cacheHierarchy uniqueName="[Measures].[__XL_Count Driver trip count Dim]" caption="__XL_Count Driver trip count Dim" measure="1" displayFolder="" measureGroup="Driver trip count Dim" count="0" hidden="1"/>
    <cacheHierarchy uniqueName="[Measures].[__No measures defined]" caption="__No measures defined" measure="1" displayFolder="" count="0" hidden="1"/>
    <cacheHierarchy uniqueName="[Measures].[Sum of fare_EGP]" caption="Sum of fare_EGP" measure="1" displayFolder="" measureGroup="Trips Fact" count="0" hidden="1">
      <extLst>
        <ext xmlns:x15="http://schemas.microsoft.com/office/spreadsheetml/2010/11/main" uri="{B97F6D7D-B522-45F9-BDA1-12C45D357490}">
          <x15:cacheHierarchy aggregatedColumn="62"/>
        </ext>
      </extLst>
    </cacheHierarchy>
    <cacheHierarchy uniqueName="[Measures].[Count of Payment method key]" caption="Count of Payment method key" measure="1" displayFolder="" measureGroup="Trips Fact" count="0" hidden="1">
      <extLst>
        <ext xmlns:x15="http://schemas.microsoft.com/office/spreadsheetml/2010/11/main" uri="{B97F6D7D-B522-45F9-BDA1-12C45D357490}">
          <x15:cacheHierarchy aggregatedColumn="57"/>
        </ext>
      </extLst>
    </cacheHierarchy>
    <cacheHierarchy uniqueName="[Measures].[Sum of duration_min]" caption="Sum of duration_min" measure="1" displayFolder="" measureGroup="Trips Fact" count="0" hidden="1">
      <extLst>
        <ext xmlns:x15="http://schemas.microsoft.com/office/spreadsheetml/2010/11/main" uri="{B97F6D7D-B522-45F9-BDA1-12C45D357490}">
          <x15:cacheHierarchy aggregatedColumn="61"/>
        </ext>
      </extLst>
    </cacheHierarchy>
    <cacheHierarchy uniqueName="[Measures].[Sum of km price]" caption="Sum of km price" measure="1" displayFolder="" measureGroup="Trips Fact" count="0" hidden="1">
      <extLst>
        <ext xmlns:x15="http://schemas.microsoft.com/office/spreadsheetml/2010/11/main" uri="{B97F6D7D-B522-45F9-BDA1-12C45D357490}">
          <x15:cacheHierarchy aggregatedColumn="63"/>
        </ext>
      </extLst>
    </cacheHierarchy>
    <cacheHierarchy uniqueName="[Measures].[Count of Trip Key]" caption="Count of Trip Key" measure="1" displayFolder="" measureGroup="Trips Fact" count="0" oneField="1" hidden="1">
      <fieldsUsage count="1">
        <fieldUsage x="1"/>
      </fieldsUsage>
      <extLst>
        <ext xmlns:x15="http://schemas.microsoft.com/office/spreadsheetml/2010/11/main" uri="{B97F6D7D-B522-45F9-BDA1-12C45D357490}">
          <x15:cacheHierarchy aggregatedColumn="53"/>
        </ext>
      </extLst>
    </cacheHierarchy>
    <cacheHierarchy uniqueName="[Measures].[Count of Year]" caption="Count of Year" measure="1" displayFolder="" measureGroup="Drivers Dim" count="0" hidden="1">
      <extLst>
        <ext xmlns:x15="http://schemas.microsoft.com/office/spreadsheetml/2010/11/main" uri="{B97F6D7D-B522-45F9-BDA1-12C45D357490}">
          <x15:cacheHierarchy aggregatedColumn="25"/>
        </ext>
      </extLst>
    </cacheHierarchy>
    <cacheHierarchy uniqueName="[Measures].[Count of Year 2]" caption="Count of Year 2" measure="1" displayFolder="" measureGroup="Date Dim" count="0" hidden="1">
      <extLst>
        <ext xmlns:x15="http://schemas.microsoft.com/office/spreadsheetml/2010/11/main" uri="{B97F6D7D-B522-45F9-BDA1-12C45D357490}">
          <x15:cacheHierarchy aggregatedColumn="13"/>
        </ext>
      </extLst>
    </cacheHierarchy>
    <cacheHierarchy uniqueName="[Measures].[Count of Customer Key]" caption="Count of Customer Key" measure="1" displayFolder="" measureGroup="Customers Dim" count="0" hidden="1">
      <extLst>
        <ext xmlns:x15="http://schemas.microsoft.com/office/spreadsheetml/2010/11/main" uri="{B97F6D7D-B522-45F9-BDA1-12C45D357490}">
          <x15:cacheHierarchy aggregatedColumn="0"/>
        </ext>
      </extLst>
    </cacheHierarchy>
    <cacheHierarchy uniqueName="[Measures].[Count of car_model]" caption="Count of car_model" measure="1" displayFolder="" measureGroup="Drivers Dim" count="0" hidden="1">
      <extLst>
        <ext xmlns:x15="http://schemas.microsoft.com/office/spreadsheetml/2010/11/main" uri="{B97F6D7D-B522-45F9-BDA1-12C45D357490}">
          <x15:cacheHierarchy aggregatedColumn="20"/>
        </ext>
      </extLst>
    </cacheHierarchy>
    <cacheHierarchy uniqueName="[Measures].[Count of age]" caption="Count of age" measure="1" displayFolder="" measureGroup="Customers Dim" count="0" hidden="1">
      <extLst>
        <ext xmlns:x15="http://schemas.microsoft.com/office/spreadsheetml/2010/11/main" uri="{B97F6D7D-B522-45F9-BDA1-12C45D357490}">
          <x15:cacheHierarchy aggregatedColumn="1"/>
        </ext>
      </extLst>
    </cacheHierarchy>
    <cacheHierarchy uniqueName="[Measures].[Count of payment_method]" caption="Count of payment_method" measure="1" displayFolder="" measureGroup="Payment method Dim" count="0" hidden="1">
      <extLst>
        <ext xmlns:x15="http://schemas.microsoft.com/office/spreadsheetml/2010/11/main" uri="{B97F6D7D-B522-45F9-BDA1-12C45D357490}">
          <x15:cacheHierarchy aggregatedColumn="49"/>
        </ext>
      </extLst>
    </cacheHierarchy>
    <cacheHierarchy uniqueName="[Measures].[Sum of Payment method Key]" caption="Sum of Payment method Key" measure="1" displayFolder="" measureGroup="Payment method Dim" count="0" hidden="1">
      <extLst>
        <ext xmlns:x15="http://schemas.microsoft.com/office/spreadsheetml/2010/11/main" uri="{B97F6D7D-B522-45F9-BDA1-12C45D357490}">
          <x15:cacheHierarchy aggregatedColumn="48"/>
        </ext>
      </extLst>
    </cacheHierarchy>
    <cacheHierarchy uniqueName="[Measures].[Count of Driver Key]" caption="Count of Driver Key" measure="1" displayFolder="" measureGroup="Drivers Dim" count="0" hidden="1">
      <extLst>
        <ext xmlns:x15="http://schemas.microsoft.com/office/spreadsheetml/2010/11/main" uri="{B97F6D7D-B522-45F9-BDA1-12C45D357490}">
          <x15:cacheHierarchy aggregatedColumn="19"/>
        </ext>
      </extLst>
    </cacheHierarchy>
    <cacheHierarchy uniqueName="[Measures].[Sum of rating]" caption="Sum of rating" measure="1" displayFolder="" measureGroup="Drivers Dim" count="0" hidden="1">
      <extLst>
        <ext xmlns:x15="http://schemas.microsoft.com/office/spreadsheetml/2010/11/main" uri="{B97F6D7D-B522-45F9-BDA1-12C45D357490}">
          <x15:cacheHierarchy aggregatedColumn="22"/>
        </ext>
      </extLst>
    </cacheHierarchy>
    <cacheHierarchy uniqueName="[Measures].[Sum of distance_km]" caption="Sum of distance_km" measure="1" displayFolder="" measureGroup="Trips Fact" count="0" hidden="1">
      <extLst>
        <ext xmlns:x15="http://schemas.microsoft.com/office/spreadsheetml/2010/11/main" uri="{B97F6D7D-B522-45F9-BDA1-12C45D357490}">
          <x15:cacheHierarchy aggregatedColumn="60"/>
        </ext>
      </extLst>
    </cacheHierarchy>
    <cacheHierarchy uniqueName="[Measures].[Average of distance_km]" caption="Average of distance_km" measure="1" displayFolder="" measureGroup="Trips Fact" count="0" hidden="1">
      <extLst>
        <ext xmlns:x15="http://schemas.microsoft.com/office/spreadsheetml/2010/11/main" uri="{B97F6D7D-B522-45F9-BDA1-12C45D357490}">
          <x15:cacheHierarchy aggregatedColumn="60"/>
        </ext>
      </extLst>
    </cacheHierarchy>
    <cacheHierarchy uniqueName="[Measures].[Count of Rating Category]" caption="Count of Rating Category" measure="1" displayFolder="" measureGroup="Drivers Dim" count="0" hidden="1">
      <extLst>
        <ext xmlns:x15="http://schemas.microsoft.com/office/spreadsheetml/2010/11/main" uri="{B97F6D7D-B522-45F9-BDA1-12C45D357490}">
          <x15:cacheHierarchy aggregatedColumn="26"/>
        </ext>
      </extLst>
    </cacheHierarchy>
    <cacheHierarchy uniqueName="[Measures].[Count of Driver Key 2]" caption="Count of Driver Key 2" measure="1" displayFolder="" measureGroup="Trips Fact" count="0" hidden="1">
      <extLst>
        <ext xmlns:x15="http://schemas.microsoft.com/office/spreadsheetml/2010/11/main" uri="{B97F6D7D-B522-45F9-BDA1-12C45D357490}">
          <x15:cacheHierarchy aggregatedColumn="55"/>
        </ext>
      </extLst>
    </cacheHierarchy>
    <cacheHierarchy uniqueName="[Measures].[Average of fare_EGP]" caption="Average of fare_EGP" measure="1" displayFolder="" measureGroup="Trips Fact" count="0" hidden="1">
      <extLst>
        <ext xmlns:x15="http://schemas.microsoft.com/office/spreadsheetml/2010/11/main" uri="{B97F6D7D-B522-45F9-BDA1-12C45D357490}">
          <x15:cacheHierarchy aggregatedColumn="62"/>
        </ext>
      </extLst>
    </cacheHierarchy>
    <cacheHierarchy uniqueName="[Measures].[Sum of Driver trips]" caption="Sum of Driver trips" measure="1" displayFolder="" measureGroup="Total trips for each driver dim" count="0" hidden="1">
      <extLst>
        <ext xmlns:x15="http://schemas.microsoft.com/office/spreadsheetml/2010/11/main" uri="{B97F6D7D-B522-45F9-BDA1-12C45D357490}">
          <x15:cacheHierarchy aggregatedColumn="52"/>
        </ext>
      </extLst>
    </cacheHierarchy>
    <cacheHierarchy uniqueName="[Measures].[Average of Driver trips]" caption="Average of Driver trips" measure="1" displayFolder="" measureGroup="Total trips for each driver dim" count="0" hidden="1">
      <extLst>
        <ext xmlns:x15="http://schemas.microsoft.com/office/spreadsheetml/2010/11/main" uri="{B97F6D7D-B522-45F9-BDA1-12C45D357490}">
          <x15:cacheHierarchy aggregatedColumn="52"/>
        </ext>
      </extLst>
    </cacheHierarchy>
    <cacheHierarchy uniqueName="[Measures].[Sum of Total trips]" caption="Sum of Total trips" measure="1" displayFolder="" measureGroup="Driver trip count Dim" count="0" hidden="1">
      <extLst>
        <ext xmlns:x15="http://schemas.microsoft.com/office/spreadsheetml/2010/11/main" uri="{B97F6D7D-B522-45F9-BDA1-12C45D357490}">
          <x15:cacheHierarchy aggregatedColumn="18"/>
        </ext>
      </extLst>
    </cacheHierarchy>
    <cacheHierarchy uniqueName="[Measures].[Count of Driver Key 3]" caption="Count of Driver Key 3" measure="1" displayFolder="" measureGroup="Total trips for each driver dim" count="0" hidden="1">
      <extLst>
        <ext xmlns:x15="http://schemas.microsoft.com/office/spreadsheetml/2010/11/main" uri="{B97F6D7D-B522-45F9-BDA1-12C45D357490}">
          <x15:cacheHierarchy aggregatedColumn="51"/>
        </ext>
      </extLst>
    </cacheHierarchy>
    <cacheHierarchy uniqueName="[Measures].[Count of Driver trips]" caption="Count of Driver trips" measure="1" displayFolder="" measureGroup="Total trips for each driver dim" count="0" hidden="1">
      <extLst>
        <ext xmlns:x15="http://schemas.microsoft.com/office/spreadsheetml/2010/11/main" uri="{B97F6D7D-B522-45F9-BDA1-12C45D357490}">
          <x15:cacheHierarchy aggregatedColumn="52"/>
        </ext>
      </extLst>
    </cacheHierarchy>
    <cacheHierarchy uniqueName="[Measures].[Count of Total trips]" caption="Count of Total trips" measure="1" displayFolder="" measureGroup="Driver trip count Dim" count="0" hidden="1">
      <extLst>
        <ext xmlns:x15="http://schemas.microsoft.com/office/spreadsheetml/2010/11/main" uri="{B97F6D7D-B522-45F9-BDA1-12C45D357490}">
          <x15:cacheHierarchy aggregatedColumn="18"/>
        </ext>
      </extLst>
    </cacheHierarchy>
    <cacheHierarchy uniqueName="[Measures].[Count of octane92_price]" caption="Count of octane92_price" measure="1" displayFolder="" measureGroup="Fuel_Prices Dim" count="0" hidden="1">
      <extLst>
        <ext xmlns:x15="http://schemas.microsoft.com/office/spreadsheetml/2010/11/main" uri="{B97F6D7D-B522-45F9-BDA1-12C45D357490}">
          <x15:cacheHierarchy aggregatedColumn="32"/>
        </ext>
      </extLst>
    </cacheHierarchy>
    <cacheHierarchy uniqueName="[Measures].[Average of duration_min]" caption="Average of duration_min" measure="1" displayFolder="" measureGroup="Trips Fact" count="0" hidden="1">
      <extLst>
        <ext xmlns:x15="http://schemas.microsoft.com/office/spreadsheetml/2010/11/main" uri="{B97F6D7D-B522-45F9-BDA1-12C45D357490}">
          <x15:cacheHierarchy aggregatedColumn="61"/>
        </ext>
      </extLst>
    </cacheHierarchy>
    <cacheHierarchy uniqueName="[Measures].[Sum of passengers]" caption="Sum of passengers" measure="1" displayFolder="" measureGroup="Metro_Ridership  2" count="0" hidden="1">
      <extLst>
        <ext xmlns:x15="http://schemas.microsoft.com/office/spreadsheetml/2010/11/main" uri="{B97F6D7D-B522-45F9-BDA1-12C45D357490}">
          <x15:cacheHierarchy aggregatedColumn="39"/>
        </ext>
      </extLst>
    </cacheHierarchy>
    <cacheHierarchy uniqueName="[Measures].[Sum of Year]" caption="Sum of Year" measure="1" displayFolder="" measureGroup="Metro_Ridership  2" count="0" hidden="1">
      <extLst>
        <ext xmlns:x15="http://schemas.microsoft.com/office/spreadsheetml/2010/11/main" uri="{B97F6D7D-B522-45F9-BDA1-12C45D357490}">
          <x15:cacheHierarchy aggregatedColumn="42"/>
        </ext>
      </extLst>
    </cacheHierarchy>
    <cacheHierarchy uniqueName="[Measures].[Average of passengers]" caption="Average of passengers" measure="1" displayFolder="" measureGroup="Metro_Ridership  2" count="0" hidden="1">
      <extLst>
        <ext xmlns:x15="http://schemas.microsoft.com/office/spreadsheetml/2010/11/main" uri="{B97F6D7D-B522-45F9-BDA1-12C45D357490}">
          <x15:cacheHierarchy aggregatedColumn="39"/>
        </ext>
      </extLst>
    </cacheHierarchy>
    <cacheHierarchy uniqueName="[Measures].[Count of passengers]" caption="Count of passengers" measure="1" displayFolder="" measureGroup="Metro_Ridership  2" count="0" hidden="1">
      <extLst>
        <ext xmlns:x15="http://schemas.microsoft.com/office/spreadsheetml/2010/11/main" uri="{B97F6D7D-B522-45F9-BDA1-12C45D357490}">
          <x15:cacheHierarchy aggregatedColumn="39"/>
        </ext>
      </extLst>
    </cacheHierarchy>
  </cacheHierarchies>
  <kpis count="0"/>
  <dimensions count="10">
    <dimension name="Customers Dim" uniqueName="[Customers Dim]" caption="Customers Dim"/>
    <dimension name="Date Dim" uniqueName="[Date Dim]" caption="Date Dim"/>
    <dimension name="Driver trip count Dim" uniqueName="[Driver trip count Dim]" caption="Driver trip count Dim"/>
    <dimension name="Drivers Dim" uniqueName="[Drivers Dim]" caption="Drivers Dim"/>
    <dimension name="Fuel_Prices Dim" uniqueName="[Fuel_Prices Dim]" caption="Fuel_Prices Dim"/>
    <dimension measure="1" name="Measures" uniqueName="[Measures]" caption="Measures"/>
    <dimension name="Metro_Ridership  2" uniqueName="[Metro_Ridership  2]" caption="Metro_Ridership  2"/>
    <dimension name="Payment method Dim" uniqueName="[Payment method Dim]" caption="Payment method Dim"/>
    <dimension name="Total trips for each driver dim" uniqueName="[Total trips for each driver dim]" caption="Total trips for each driver dim"/>
    <dimension name="Trips Fact" uniqueName="[Trips Fact]" caption="Trips Fact"/>
  </dimensions>
  <measureGroups count="9">
    <measureGroup name="Customers Dim" caption="Customers Dim"/>
    <measureGroup name="Date Dim" caption="Date Dim"/>
    <measureGroup name="Driver trip count Dim" caption="Driver trip count Dim"/>
    <measureGroup name="Drivers Dim" caption="Drivers Dim"/>
    <measureGroup name="Fuel_Prices Dim" caption="Fuel_Prices Dim"/>
    <measureGroup name="Metro_Ridership  2" caption="Metro_Ridership  2"/>
    <measureGroup name="Payment method Dim" caption="Payment method Dim"/>
    <measureGroup name="Total trips for each driver dim" caption="Total trips for each driver dim"/>
    <measureGroup name="Trips Fact" caption="Trips Fact"/>
  </measureGroups>
  <maps count="17">
    <map measureGroup="0" dimension="0"/>
    <map measureGroup="1" dimension="1"/>
    <map measureGroup="2" dimension="2"/>
    <map measureGroup="3" dimension="3"/>
    <map measureGroup="4" dimension="4"/>
    <map measureGroup="5" dimension="1"/>
    <map measureGroup="5" dimension="6"/>
    <map measureGroup="6" dimension="7"/>
    <map measureGroup="7" dimension="8"/>
    <map measureGroup="8" dimension="0"/>
    <map measureGroup="8" dimension="1"/>
    <map measureGroup="8" dimension="2"/>
    <map measureGroup="8" dimension="3"/>
    <map measureGroup="8" dimension="4"/>
    <map measureGroup="8" dimension="7"/>
    <map measureGroup="8"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saveData="0" refreshedBy="Magdy Elsaeed" refreshedDate="45925.964998495372" createdVersion="5" refreshedVersion="6" minRefreshableVersion="3" recordCount="0" supportSubquery="1" supportAdvancedDrill="1">
  <cacheSource type="external" connectionId="19"/>
  <cacheFields count="5">
    <cacheField name="[Drivers Dim].[car_model].[car_model]" caption="car_model" numFmtId="0" hierarchy="20" level="1">
      <sharedItems count="5">
        <s v="Chevrolet"/>
        <s v="Hyundai"/>
        <s v="Kia"/>
        <s v="Nissan"/>
        <s v="Toyota"/>
      </sharedItems>
    </cacheField>
    <cacheField name="[Measures].[Sum of distance_km]" caption="Sum of distance_km" numFmtId="0" hierarchy="91" level="32767"/>
    <cacheField name="[Measures].[Count of Trip Key]" caption="Count of Trip Key" numFmtId="0" hierarchy="81" level="32767"/>
    <cacheField name="[Measures].[Sum of fare_EGP]" caption="Sum of fare_EGP" numFmtId="0" hierarchy="77" level="32767"/>
    <cacheField name="[Drivers Dim].[Rating Category].[Rating Category]" caption="Rating Category" numFmtId="0" hierarchy="26" level="1">
      <sharedItems containsSemiMixedTypes="0" containsNonDate="0" containsString="0"/>
    </cacheField>
  </cacheFields>
  <cacheHierarchies count="108">
    <cacheHierarchy uniqueName="[Customers Dim].[Customer Key]" caption="Customer Key" attribute="1" defaultMemberUniqueName="[Customers Dim].[Customer Key].[All]" allUniqueName="[Customers Dim].[Customer Key].[All]" dimensionUniqueName="[Customers Dim]" displayFolder="" count="0" memberValueDatatype="130" unbalanced="0"/>
    <cacheHierarchy uniqueName="[Customers Dim].[age]" caption="age" attribute="1" defaultMemberUniqueName="[Customers Dim].[age].[All]" allUniqueName="[Customers Dim].[age].[All]" dimensionUniqueName="[Customers Dim]" displayFolder="" count="0" memberValueDatatype="130" unbalanced="0"/>
    <cacheHierarchy uniqueName="[Customers Dim].[gender]" caption="gender" attribute="1" defaultMemberUniqueName="[Customers Dim].[gender].[All]" allUniqueName="[Customers Dim].[gender].[All]" dimensionUniqueName="[Customers Dim]" displayFolder="" count="0" memberValueDatatype="130" unbalanced="0"/>
    <cacheHierarchy uniqueName="[Customers Dim].[city_area]" caption="city_area" attribute="1" defaultMemberUniqueName="[Customers Dim].[city_area].[All]" allUniqueName="[Customers Dim].[city_area].[All]" dimensionUniqueName="[Customers Dim]" displayFolder="" count="0" memberValueDatatype="130" unbalanced="0"/>
    <cacheHierarchy uniqueName="[Customers Dim].[signup_date]" caption="signup_date" attribute="1" time="1" defaultMemberUniqueName="[Customers Dim].[signup_date].[All]" allUniqueName="[Customers Dim].[signup_date].[All]" dimensionUniqueName="[Customers Dim]" displayFolder="" count="0" memberValueDatatype="7" unbalanced="0"/>
    <cacheHierarchy uniqueName="[Customers Dim].[Month Name]" caption="Month Name" attribute="1" defaultMemberUniqueName="[Customers Dim].[Month Name].[All]" allUniqueName="[Customers Dim].[Month Name].[All]" dimensionUniqueName="[Customers Dim]" displayFolder="" count="0" memberValueDatatype="130" unbalanced="0"/>
    <cacheHierarchy uniqueName="[Customers Dim].[Year]" caption="Year" attribute="1" defaultMemberUniqueName="[Customers Dim].[Year].[All]" allUniqueName="[Customers Dim].[Year].[All]" dimensionUniqueName="[Customers Dim]" displayFolder="" count="0" memberValueDatatype="130" unbalanced="0"/>
    <cacheHierarchy uniqueName="[Customers Dim].[Age category]" caption="Age category" attribute="1" defaultMemberUniqueName="[Customers Dim].[Age category].[All]" allUniqueName="[Customers Dim].[Age category].[All]" dimensionUniqueName="[Customers Dim]" displayFolder="" count="0" memberValueDatatype="130" unbalanced="0"/>
    <cacheHierarchy uniqueName="[Date Dim].[Date Key]" caption="Date Key" attribute="1" defaultMemberUniqueName="[Date Dim].[Date Key].[All]" allUniqueName="[Date Dim].[Date Key].[All]" dimensionUniqueName="[Date Dim]" displayFolder="" count="0" memberValueDatatype="20" unbalanced="0"/>
    <cacheHierarchy uniqueName="[Date Dim].[Date time]" caption="Date time" attribute="1" time="1" defaultMemberUniqueName="[Date Dim].[Date time].[All]" allUniqueName="[Date Dim].[Date time].[All]" dimensionUniqueName="[Date Dim]" displayFolder="" count="0" memberValueDatatype="7" unbalanced="0"/>
    <cacheHierarchy uniqueName="[Date Dim].[Day Name]" caption="Day Name" attribute="1" defaultMemberUniqueName="[Date Dim].[Day Name].[All]" allUniqueName="[Date Dim].[Day Name].[All]" dimensionUniqueName="[Date Dim]" displayFolder="" count="0" memberValueDatatype="130" unbalanced="0"/>
    <cacheHierarchy uniqueName="[Date Dim].[Month Name]" caption="Month Name" attribute="1" defaultMemberUniqueName="[Date Dim].[Month Name].[All]" allUniqueName="[Date Dim].[Month Name].[All]" dimensionUniqueName="[Date Dim]" displayFolder="" count="0" memberValueDatatype="130" unbalanced="0"/>
    <cacheHierarchy uniqueName="[Date Dim].[Quarter]" caption="Quarter" attribute="1" defaultMemberUniqueName="[Date Dim].[Quarter].[All]" allUniqueName="[Date Dim].[Quarter].[All]" dimensionUniqueName="[Date Dim]" displayFolder="" count="0" memberValueDatatype="130" unbalanced="0"/>
    <cacheHierarchy uniqueName="[Date Dim].[Year]" caption="Year" attribute="1" defaultMemberUniqueName="[Date Dim].[Year].[All]" allUniqueName="[Date Dim].[Year].[All]" dimensionUniqueName="[Date Dim]" displayFolder="" count="0" memberValueDatatype="130" unbalanced="0"/>
    <cacheHierarchy uniqueName="[Date Dim].[Hour]" caption="Hour" attribute="1" defaultMemberUniqueName="[Date Dim].[Hour].[All]" allUniqueName="[Date Dim].[Hour].[All]" dimensionUniqueName="[Date Dim]" displayFolder="" count="0" memberValueDatatype="130" unbalanced="0"/>
    <cacheHierarchy uniqueName="[Date Dim].[Minute]" caption="Minute" attribute="1" defaultMemberUniqueName="[Date Dim].[Minute].[All]" allUniqueName="[Date Dim].[Minute].[All]" dimensionUniqueName="[Date Dim]" displayFolder="" count="0" memberValueDatatype="130" unbalanced="0"/>
    <cacheHierarchy uniqueName="[Date Dim].[Day Type]" caption="Day Type" attribute="1" defaultMemberUniqueName="[Date Dim].[Day Type].[All]" allUniqueName="[Date Dim].[Day Type].[All]" dimensionUniqueName="[Date Dim]" displayFolder="" count="0" memberValueDatatype="130" unbalanced="0"/>
    <cacheHierarchy uniqueName="[Driver trip count Dim].[Driver Key]" caption="Driver Key" attribute="1" defaultMemberUniqueName="[Driver trip count Dim].[Driver Key].[All]" allUniqueName="[Driver trip count Dim].[Driver Key].[All]" dimensionUniqueName="[Driver trip count Dim]" displayFolder="" count="0" memberValueDatatype="130" unbalanced="0"/>
    <cacheHierarchy uniqueName="[Driver trip count Dim].[Total trips]" caption="Total trips" attribute="1" defaultMemberUniqueName="[Driver trip count Dim].[Total trips].[All]" allUniqueName="[Driver trip count Dim].[Total trips].[All]" dimensionUniqueName="[Driver trip count Dim]" displayFolder="" count="0" memberValueDatatype="20" unbalanced="0"/>
    <cacheHierarchy uniqueName="[Drivers Dim].[Driver Key]" caption="Driver Key" attribute="1" defaultMemberUniqueName="[Drivers Dim].[Driver Key].[All]" allUniqueName="[Drivers Dim].[Driver Key].[All]" dimensionUniqueName="[Drivers Dim]" displayFolder="" count="0" memberValueDatatype="130" unbalanced="0"/>
    <cacheHierarchy uniqueName="[Drivers Dim].[car_model]" caption="car_model" attribute="1" defaultMemberUniqueName="[Drivers Dim].[car_model].[All]" allUniqueName="[Drivers Dim].[car_model].[All]" dimensionUniqueName="[Drivers Dim]" displayFolder="" count="2" memberValueDatatype="130" unbalanced="0">
      <fieldsUsage count="2">
        <fieldUsage x="-1"/>
        <fieldUsage x="0"/>
      </fieldsUsage>
    </cacheHierarchy>
    <cacheHierarchy uniqueName="[Drivers Dim].[car_year]" caption="car_year" attribute="1" defaultMemberUniqueName="[Drivers Dim].[car_year].[All]" allUniqueName="[Drivers Dim].[car_year].[All]" dimensionUniqueName="[Drivers Dim]" displayFolder="" count="0" memberValueDatatype="130" unbalanced="0"/>
    <cacheHierarchy uniqueName="[Drivers Dim].[rating]" caption="rating" attribute="1" defaultMemberUniqueName="[Drivers Dim].[rating].[All]" allUniqueName="[Drivers Dim].[rating].[All]" dimensionUniqueName="[Drivers Dim]" displayFolder="" count="0" memberValueDatatype="5" unbalanced="0"/>
    <cacheHierarchy uniqueName="[Drivers Dim].[join_date]" caption="join_date" attribute="1" time="1" defaultMemberUniqueName="[Drivers Dim].[join_date].[All]" allUniqueName="[Drivers Dim].[join_date].[All]" dimensionUniqueName="[Drivers Dim]" displayFolder="" count="0" memberValueDatatype="7" unbalanced="0"/>
    <cacheHierarchy uniqueName="[Drivers Dim].[Month Name]" caption="Month Name" attribute="1" defaultMemberUniqueName="[Drivers Dim].[Month Name].[All]" allUniqueName="[Drivers Dim].[Month Name].[All]" dimensionUniqueName="[Drivers Dim]" displayFolder="" count="0" memberValueDatatype="130" unbalanced="0"/>
    <cacheHierarchy uniqueName="[Drivers Dim].[Year]" caption="Year" attribute="1" defaultMemberUniqueName="[Drivers Dim].[Year].[All]" allUniqueName="[Drivers Dim].[Year].[All]" dimensionUniqueName="[Drivers Dim]" displayFolder="" count="0" memberValueDatatype="130" unbalanced="0"/>
    <cacheHierarchy uniqueName="[Drivers Dim].[Rating Category]" caption="Rating Category" attribute="1" defaultMemberUniqueName="[Drivers Dim].[Rating Category].[All]" allUniqueName="[Drivers Dim].[Rating Category].[All]" dimensionUniqueName="[Drivers Dim]" displayFolder="" count="2" memberValueDatatype="130" unbalanced="0">
      <fieldsUsage count="2">
        <fieldUsage x="-1"/>
        <fieldUsage x="4"/>
      </fieldsUsage>
    </cacheHierarchy>
    <cacheHierarchy uniqueName="[Drivers Dim].[join_date (Year)]" caption="join_date (Year)" attribute="1" defaultMemberUniqueName="[Drivers Dim].[join_date (Year)].[All]" allUniqueName="[Drivers Dim].[join_date (Year)].[All]" dimensionUniqueName="[Drivers Dim]" displayFolder="" count="0" memberValueDatatype="130" unbalanced="0"/>
    <cacheHierarchy uniqueName="[Drivers Dim].[join_date (Quarter)]" caption="join_date (Quarter)" attribute="1" defaultMemberUniqueName="[Drivers Dim].[join_date (Quarter)].[All]" allUniqueName="[Drivers Dim].[join_date (Quarter)].[All]" dimensionUniqueName="[Drivers Dim]" displayFolder="" count="0" memberValueDatatype="130" unbalanced="0"/>
    <cacheHierarchy uniqueName="[Drivers Dim].[join_date (Month)]" caption="join_date (Month)" attribute="1" defaultMemberUniqueName="[Drivers Dim].[join_date (Month)].[All]" allUniqueName="[Drivers Dim].[join_date (Month)].[All]" dimensionUniqueName="[Drivers Dim]" displayFolder="" count="0" memberValueDatatype="130" unbalanced="0"/>
    <cacheHierarchy uniqueName="[Fuel_Prices Dim].[Fuel price key]" caption="Fuel price key" attribute="1" defaultMemberUniqueName="[Fuel_Prices Dim].[Fuel price key].[All]" allUniqueName="[Fuel_Prices Dim].[Fuel price key].[All]" dimensionUniqueName="[Fuel_Prices Dim]" displayFolder="" count="0" memberValueDatatype="130" unbalanced="0"/>
    <cacheHierarchy uniqueName="[Fuel_Prices Dim].[Date key]" caption="Date key" attribute="1" time="1" defaultMemberUniqueName="[Fuel_Prices Dim].[Date key].[All]" allUniqueName="[Fuel_Prices Dim].[Date key].[All]" dimensionUniqueName="[Fuel_Prices Dim]" displayFolder="" count="0" memberValueDatatype="7" unbalanced="0"/>
    <cacheHierarchy uniqueName="[Fuel_Prices Dim].[octane92_price]" caption="octane92_price" attribute="1" defaultMemberUniqueName="[Fuel_Prices Dim].[octane92_price].[All]" allUniqueName="[Fuel_Prices Dim].[octane92_price].[All]" dimensionUniqueName="[Fuel_Prices Dim]" displayFolder="" count="0" memberValueDatatype="130" unbalanced="0"/>
    <cacheHierarchy uniqueName="[Fuel_Prices Dim].[octane95_price]" caption="octane95_price" attribute="1" defaultMemberUniqueName="[Fuel_Prices Dim].[octane95_price].[All]" allUniqueName="[Fuel_Prices Dim].[octane95_price].[All]" dimensionUniqueName="[Fuel_Prices Dim]" displayFolder="" count="0" memberValueDatatype="130" unbalanced="0"/>
    <cacheHierarchy uniqueName="[Fuel_Prices Dim].[diesel_price]" caption="diesel_price" attribute="1" defaultMemberUniqueName="[Fuel_Prices Dim].[diesel_price].[All]" allUniqueName="[Fuel_Prices Dim].[diesel_price].[All]" dimensionUniqueName="[Fuel_Prices Dim]" displayFolder="" count="0" memberValueDatatype="130" unbalanced="0"/>
    <cacheHierarchy uniqueName="[Fuel_Prices Dim].[Month Name]" caption="Month Name" attribute="1" defaultMemberUniqueName="[Fuel_Prices Dim].[Month Name].[All]" allUniqueName="[Fuel_Prices Dim].[Month Name].[All]" dimensionUniqueName="[Fuel_Prices Dim]" displayFolder="" count="0" memberValueDatatype="130" unbalanced="0"/>
    <cacheHierarchy uniqueName="[Fuel_Prices Dim].[Year]" caption="Year" attribute="1" defaultMemberUniqueName="[Fuel_Prices Dim].[Year].[All]" allUniqueName="[Fuel_Prices Dim].[Year].[All]" dimensionUniqueName="[Fuel_Prices Dim]" displayFolder="" count="0" memberValueDatatype="130" unbalanced="0"/>
    <cacheHierarchy uniqueName="[Metro_Ridership  2].[station]" caption="station" attribute="1" defaultMemberUniqueName="[Metro_Ridership  2].[station].[All]" allUniqueName="[Metro_Ridership  2].[station].[All]" dimensionUniqueName="[Metro_Ridership  2]" displayFolder="" count="0" memberValueDatatype="130" unbalanced="0"/>
    <cacheHierarchy uniqueName="[Metro_Ridership  2].[date]" caption="date" attribute="1" time="1" defaultMemberUniqueName="[Metro_Ridership  2].[date].[All]" allUniqueName="[Metro_Ridership  2].[date].[All]" dimensionUniqueName="[Metro_Ridership  2]" displayFolder="" count="0" memberValueDatatype="7" unbalanced="0"/>
    <cacheHierarchy uniqueName="[Metro_Ridership  2].[passengers]" caption="passengers" attribute="1" defaultMemberUniqueName="[Metro_Ridership  2].[passengers].[All]" allUniqueName="[Metro_Ridership  2].[passengers].[All]" dimensionUniqueName="[Metro_Ridership  2]" displayFolder="" count="0" memberValueDatatype="20" unbalanced="0"/>
    <cacheHierarchy uniqueName="[Metro_Ridership  2].[Day Name]" caption="Day Name" attribute="1" defaultMemberUniqueName="[Metro_Ridership  2].[Day Name].[All]" allUniqueName="[Metro_Ridership  2].[Day Name].[All]" dimensionUniqueName="[Metro_Ridership  2]" displayFolder="" count="0" memberValueDatatype="130" unbalanced="0"/>
    <cacheHierarchy uniqueName="[Metro_Ridership  2].[Month Name]" caption="Month Name" attribute="1" defaultMemberUniqueName="[Metro_Ridership  2].[Month Name].[All]" allUniqueName="[Metro_Ridership  2].[Month Name].[All]" dimensionUniqueName="[Metro_Ridership  2]" displayFolder="" count="0" memberValueDatatype="130" unbalanced="0"/>
    <cacheHierarchy uniqueName="[Metro_Ridership  2].[Year]" caption="Year" attribute="1" defaultMemberUniqueName="[Metro_Ridership  2].[Year].[All]" allUniqueName="[Metro_Ridership  2].[Year].[All]" dimensionUniqueName="[Metro_Ridership  2]" displayFolder="" count="0" memberValueDatatype="20" unbalanced="0"/>
    <cacheHierarchy uniqueName="[Metro_Ridership  2].[Day type]" caption="Day type" attribute="1" defaultMemberUniqueName="[Metro_Ridership  2].[Day type].[All]" allUniqueName="[Metro_Ridership  2].[Day type].[All]" dimensionUniqueName="[Metro_Ridership  2]" displayFolder="" count="0" memberValueDatatype="130" unbalanced="0"/>
    <cacheHierarchy uniqueName="[Metro_Ridership  2].[Location]" caption="Location" attribute="1" defaultMemberUniqueName="[Metro_Ridership  2].[Location].[All]" allUniqueName="[Metro_Ridership  2].[Location].[All]" dimensionUniqueName="[Metro_Ridership  2]" displayFolder="" count="0" memberValueDatatype="130" unbalanced="0"/>
    <cacheHierarchy uniqueName="[Metro_Ridership  2].[date (Year)]" caption="date (Year)" attribute="1" defaultMemberUniqueName="[Metro_Ridership  2].[date (Year)].[All]" allUniqueName="[Metro_Ridership  2].[date (Year)].[All]" dimensionUniqueName="[Metro_Ridership  2]" displayFolder="" count="0" memberValueDatatype="130" unbalanced="0"/>
    <cacheHierarchy uniqueName="[Metro_Ridership  2].[date (Quarter)]" caption="date (Quarter)" attribute="1" defaultMemberUniqueName="[Metro_Ridership  2].[date (Quarter)].[All]" allUniqueName="[Metro_Ridership  2].[date (Quarter)].[All]" dimensionUniqueName="[Metro_Ridership  2]" displayFolder="" count="0" memberValueDatatype="130" unbalanced="0"/>
    <cacheHierarchy uniqueName="[Metro_Ridership  2].[date (Month)]" caption="date (Month)" attribute="1" defaultMemberUniqueName="[Metro_Ridership  2].[date (Month)].[All]" allUniqueName="[Metro_Ridership  2].[date (Month)].[All]" dimensionUniqueName="[Metro_Ridership  2]" displayFolder="" count="0" memberValueDatatype="130" unbalanced="0"/>
    <cacheHierarchy uniqueName="[Payment method Dim].[Payment method Key]" caption="Payment method Key" attribute="1" defaultMemberUniqueName="[Payment method Dim].[Payment method Key].[All]" allUniqueName="[Payment method Dim].[Payment method Key].[All]" dimensionUniqueName="[Payment method Dim]" displayFolder="" count="0" memberValueDatatype="20" unbalanced="0"/>
    <cacheHierarchy uniqueName="[Payment method Dim].[payment_method]" caption="payment_method" attribute="1" defaultMemberUniqueName="[Payment method Dim].[payment_method].[All]" allUniqueName="[Payment method Dim].[payment_method].[All]" dimensionUniqueName="[Payment method Dim]" displayFolder="" count="0" memberValueDatatype="130" unbalanced="0"/>
    <cacheHierarchy uniqueName="[Total trips for each driver dim].[Trip Key]" caption="Trip Key" attribute="1" defaultMemberUniqueName="[Total trips for each driver dim].[Trip Key].[All]" allUniqueName="[Total trips for each driver dim].[Trip Key].[All]" dimensionUniqueName="[Total trips for each driver dim]" displayFolder="" count="0" memberValueDatatype="130" unbalanced="0"/>
    <cacheHierarchy uniqueName="[Total trips for each driver dim].[Driver Key]" caption="Driver Key" attribute="1" defaultMemberUniqueName="[Total trips for each driver dim].[Driver Key].[All]" allUniqueName="[Total trips for each driver dim].[Driver Key].[All]" dimensionUniqueName="[Total trips for each driver dim]" displayFolder="" count="0" memberValueDatatype="130" unbalanced="0"/>
    <cacheHierarchy uniqueName="[Total trips for each driver dim].[Driver trips]" caption="Driver trips" attribute="1" defaultMemberUniqueName="[Total trips for each driver dim].[Driver trips].[All]" allUniqueName="[Total trips for each driver dim].[Driver trips].[All]" dimensionUniqueName="[Total trips for each driver dim]" displayFolder="" count="0" memberValueDatatype="20" unbalanced="0"/>
    <cacheHierarchy uniqueName="[Trips Fact].[Trip Key]" caption="Trip Key" attribute="1" defaultMemberUniqueName="[Trips Fact].[Trip Key].[All]" allUniqueName="[Trips Fact].[Trip Key].[All]" dimensionUniqueName="[Trips Fact]" displayFolder="" count="0" memberValueDatatype="130" unbalanced="0"/>
    <cacheHierarchy uniqueName="[Trips Fact].[Customer Key]" caption="Customer Key" attribute="1" defaultMemberUniqueName="[Trips Fact].[Customer Key].[All]" allUniqueName="[Trips Fact].[Customer Key].[All]" dimensionUniqueName="[Trips Fact]" displayFolder="" count="0" memberValueDatatype="130" unbalanced="0"/>
    <cacheHierarchy uniqueName="[Trips Fact].[Driver Key]" caption="Driver Key" attribute="1" defaultMemberUniqueName="[Trips Fact].[Driver Key].[All]" allUniqueName="[Trips Fact].[Driver Key].[All]" dimensionUniqueName="[Trips Fact]" displayFolder="" count="0" memberValueDatatype="130" unbalanced="0"/>
    <cacheHierarchy uniqueName="[Trips Fact].[Date Key]" caption="Date Key" attribute="1" defaultMemberUniqueName="[Trips Fact].[Date Key].[All]" allUniqueName="[Trips Fact].[Date Key].[All]" dimensionUniqueName="[Trips Fact]" displayFolder="" count="0" memberValueDatatype="130" unbalanced="0"/>
    <cacheHierarchy uniqueName="[Trips Fact].[Payment method key]" caption="Payment method key" attribute="1" defaultMemberUniqueName="[Trips Fact].[Payment method key].[All]" allUniqueName="[Trips Fact].[Payment method key].[All]" dimensionUniqueName="[Trips Fact]" displayFolder="" count="0" memberValueDatatype="130" unbalanced="0"/>
    <cacheHierarchy uniqueName="[Trips Fact].[start_location]" caption="start_location" attribute="1" defaultMemberUniqueName="[Trips Fact].[start_location].[All]" allUniqueName="[Trips Fact].[start_location].[All]" dimensionUniqueName="[Trips Fact]" displayFolder="" count="0" memberValueDatatype="130" unbalanced="0"/>
    <cacheHierarchy uniqueName="[Trips Fact].[end_location]" caption="end_location" attribute="1" defaultMemberUniqueName="[Trips Fact].[end_location].[All]" allUniqueName="[Trips Fact].[end_location].[All]" dimensionUniqueName="[Trips Fact]" displayFolder="" count="0" memberValueDatatype="130" unbalanced="0"/>
    <cacheHierarchy uniqueName="[Trips Fact].[distance_km]" caption="distance_km" attribute="1" defaultMemberUniqueName="[Trips Fact].[distance_km].[All]" allUniqueName="[Trips Fact].[distance_km].[All]" dimensionUniqueName="[Trips Fact]" displayFolder="" count="0" memberValueDatatype="5" unbalanced="0"/>
    <cacheHierarchy uniqueName="[Trips Fact].[duration_min]" caption="duration_min" attribute="1" defaultMemberUniqueName="[Trips Fact].[duration_min].[All]" allUniqueName="[Trips Fact].[duration_min].[All]" dimensionUniqueName="[Trips Fact]" displayFolder="" count="0" memberValueDatatype="20" unbalanced="0"/>
    <cacheHierarchy uniqueName="[Trips Fact].[fare_EGP]" caption="fare_EGP" attribute="1" defaultMemberUniqueName="[Trips Fact].[fare_EGP].[All]" allUniqueName="[Trips Fact].[fare_EGP].[All]" dimensionUniqueName="[Trips Fact]" displayFolder="" count="0" memberValueDatatype="5" unbalanced="0"/>
    <cacheHierarchy uniqueName="[Trips Fact].[km price]" caption="km price" attribute="1" defaultMemberUniqueName="[Trips Fact].[km price].[All]" allUniqueName="[Trips Fact].[km price].[All]" dimensionUniqueName="[Trips Fact]" displayFolder="" count="0" memberValueDatatype="5" unbalanced="0"/>
    <cacheHierarchy uniqueName="[Trips Fact].[km time]" caption="km time" attribute="1" defaultMemberUniqueName="[Trips Fact].[km time].[All]" allUniqueName="[Trips Fact].[km time].[All]" dimensionUniqueName="[Trips Fact]" displayFolder="" count="0" memberValueDatatype="5" unbalanced="0"/>
    <cacheHierarchy uniqueName="[Drivers Dim].[join_date (Month Index)]" caption="join_date (Month Index)" attribute="1" defaultMemberUniqueName="[Drivers Dim].[join_date (Month Index)].[All]" allUniqueName="[Drivers Dim].[join_date (Month Index)].[All]" dimensionUniqueName="[Drivers Dim]" displayFolder="" count="0" memberValueDatatype="20" unbalanced="0" hidden="1"/>
    <cacheHierarchy uniqueName="[Metro_Ridership  2].[date (Month Index)]" caption="date (Month Index)" attribute="1" defaultMemberUniqueName="[Metro_Ridership  2].[date (Month Index)].[All]" allUniqueName="[Metro_Ridership  2].[date (Month Index)].[All]" dimensionUniqueName="[Metro_Ridership  2]" displayFolder="" count="0" memberValueDatatype="20" unbalanced="0" hidden="1"/>
    <cacheHierarchy uniqueName="[Measures].[__XL_Count Metro_Ridership  2]" caption="__XL_Count Metro_Ridership  2" measure="1" displayFolder="" measureGroup="Metro_Ridership  2" count="0" hidden="1"/>
    <cacheHierarchy uniqueName="[Measures].[__XL_Count Trips Fact]" caption="__XL_Count Trips Fact" measure="1" displayFolder="" measureGroup="Trips Fact" count="0" hidden="1"/>
    <cacheHierarchy uniqueName="[Measures].[__XL_Count Customers Dim]" caption="__XL_Count Customers Dim" measure="1" displayFolder="" measureGroup="Customers Dim" count="0" hidden="1"/>
    <cacheHierarchy uniqueName="[Measures].[__XL_Count Drivers Dim]" caption="__XL_Count Drivers Dim" measure="1" displayFolder="" measureGroup="Drivers Dim" count="0" hidden="1"/>
    <cacheHierarchy uniqueName="[Measures].[__XL_Count Fuel_Prices Dim]" caption="__XL_Count Fuel_Prices Dim" measure="1" displayFolder="" measureGroup="Fuel_Prices Dim" count="0" hidden="1"/>
    <cacheHierarchy uniqueName="[Measures].[__XL_Count Date Dim]" caption="__XL_Count Date Dim" measure="1" displayFolder="" measureGroup="Date Dim" count="0" hidden="1"/>
    <cacheHierarchy uniqueName="[Measures].[__XL_Count Payment method Dim]" caption="__XL_Count Payment method Dim" measure="1" displayFolder="" measureGroup="Payment method Dim" count="0" hidden="1"/>
    <cacheHierarchy uniqueName="[Measures].[__XL_Count Total trips for each driver dim]" caption="__XL_Count Total trips for each driver dim" measure="1" displayFolder="" measureGroup="Total trips for each driver dim" count="0" hidden="1"/>
    <cacheHierarchy uniqueName="[Measures].[__XL_Count Driver trip count Dim]" caption="__XL_Count Driver trip count Dim" measure="1" displayFolder="" measureGroup="Driver trip count Dim" count="0" hidden="1"/>
    <cacheHierarchy uniqueName="[Measures].[__No measures defined]" caption="__No measures defined" measure="1" displayFolder="" count="0" hidden="1"/>
    <cacheHierarchy uniqueName="[Measures].[Sum of fare_EGP]" caption="Sum of fare_EGP" measure="1" displayFolder="" measureGroup="Trips Fact" count="0" oneField="1" hidden="1">
      <fieldsUsage count="1">
        <fieldUsage x="3"/>
      </fieldsUsage>
      <extLst>
        <ext xmlns:x15="http://schemas.microsoft.com/office/spreadsheetml/2010/11/main" uri="{B97F6D7D-B522-45F9-BDA1-12C45D357490}">
          <x15:cacheHierarchy aggregatedColumn="62"/>
        </ext>
      </extLst>
    </cacheHierarchy>
    <cacheHierarchy uniqueName="[Measures].[Count of Payment method key]" caption="Count of Payment method key" measure="1" displayFolder="" measureGroup="Trips Fact" count="0" hidden="1">
      <extLst>
        <ext xmlns:x15="http://schemas.microsoft.com/office/spreadsheetml/2010/11/main" uri="{B97F6D7D-B522-45F9-BDA1-12C45D357490}">
          <x15:cacheHierarchy aggregatedColumn="57"/>
        </ext>
      </extLst>
    </cacheHierarchy>
    <cacheHierarchy uniqueName="[Measures].[Sum of duration_min]" caption="Sum of duration_min" measure="1" displayFolder="" measureGroup="Trips Fact" count="0" hidden="1">
      <extLst>
        <ext xmlns:x15="http://schemas.microsoft.com/office/spreadsheetml/2010/11/main" uri="{B97F6D7D-B522-45F9-BDA1-12C45D357490}">
          <x15:cacheHierarchy aggregatedColumn="61"/>
        </ext>
      </extLst>
    </cacheHierarchy>
    <cacheHierarchy uniqueName="[Measures].[Sum of km price]" caption="Sum of km price" measure="1" displayFolder="" measureGroup="Trips Fact" count="0" hidden="1">
      <extLst>
        <ext xmlns:x15="http://schemas.microsoft.com/office/spreadsheetml/2010/11/main" uri="{B97F6D7D-B522-45F9-BDA1-12C45D357490}">
          <x15:cacheHierarchy aggregatedColumn="63"/>
        </ext>
      </extLst>
    </cacheHierarchy>
    <cacheHierarchy uniqueName="[Measures].[Count of Trip Key]" caption="Count of Trip Key" measure="1" displayFolder="" measureGroup="Trips Fact" count="0" oneField="1" hidden="1">
      <fieldsUsage count="1">
        <fieldUsage x="2"/>
      </fieldsUsage>
      <extLst>
        <ext xmlns:x15="http://schemas.microsoft.com/office/spreadsheetml/2010/11/main" uri="{B97F6D7D-B522-45F9-BDA1-12C45D357490}">
          <x15:cacheHierarchy aggregatedColumn="53"/>
        </ext>
      </extLst>
    </cacheHierarchy>
    <cacheHierarchy uniqueName="[Measures].[Count of Year]" caption="Count of Year" measure="1" displayFolder="" measureGroup="Drivers Dim" count="0" hidden="1">
      <extLst>
        <ext xmlns:x15="http://schemas.microsoft.com/office/spreadsheetml/2010/11/main" uri="{B97F6D7D-B522-45F9-BDA1-12C45D357490}">
          <x15:cacheHierarchy aggregatedColumn="25"/>
        </ext>
      </extLst>
    </cacheHierarchy>
    <cacheHierarchy uniqueName="[Measures].[Count of Year 2]" caption="Count of Year 2" measure="1" displayFolder="" measureGroup="Date Dim" count="0" hidden="1">
      <extLst>
        <ext xmlns:x15="http://schemas.microsoft.com/office/spreadsheetml/2010/11/main" uri="{B97F6D7D-B522-45F9-BDA1-12C45D357490}">
          <x15:cacheHierarchy aggregatedColumn="13"/>
        </ext>
      </extLst>
    </cacheHierarchy>
    <cacheHierarchy uniqueName="[Measures].[Count of Customer Key]" caption="Count of Customer Key" measure="1" displayFolder="" measureGroup="Customers Dim" count="0" hidden="1">
      <extLst>
        <ext xmlns:x15="http://schemas.microsoft.com/office/spreadsheetml/2010/11/main" uri="{B97F6D7D-B522-45F9-BDA1-12C45D357490}">
          <x15:cacheHierarchy aggregatedColumn="0"/>
        </ext>
      </extLst>
    </cacheHierarchy>
    <cacheHierarchy uniqueName="[Measures].[Count of car_model]" caption="Count of car_model" measure="1" displayFolder="" measureGroup="Drivers Dim" count="0" hidden="1">
      <extLst>
        <ext xmlns:x15="http://schemas.microsoft.com/office/spreadsheetml/2010/11/main" uri="{B97F6D7D-B522-45F9-BDA1-12C45D357490}">
          <x15:cacheHierarchy aggregatedColumn="20"/>
        </ext>
      </extLst>
    </cacheHierarchy>
    <cacheHierarchy uniqueName="[Measures].[Count of age]" caption="Count of age" measure="1" displayFolder="" measureGroup="Customers Dim" count="0" hidden="1">
      <extLst>
        <ext xmlns:x15="http://schemas.microsoft.com/office/spreadsheetml/2010/11/main" uri="{B97F6D7D-B522-45F9-BDA1-12C45D357490}">
          <x15:cacheHierarchy aggregatedColumn="1"/>
        </ext>
      </extLst>
    </cacheHierarchy>
    <cacheHierarchy uniqueName="[Measures].[Count of payment_method]" caption="Count of payment_method" measure="1" displayFolder="" measureGroup="Payment method Dim" count="0" hidden="1">
      <extLst>
        <ext xmlns:x15="http://schemas.microsoft.com/office/spreadsheetml/2010/11/main" uri="{B97F6D7D-B522-45F9-BDA1-12C45D357490}">
          <x15:cacheHierarchy aggregatedColumn="49"/>
        </ext>
      </extLst>
    </cacheHierarchy>
    <cacheHierarchy uniqueName="[Measures].[Sum of Payment method Key]" caption="Sum of Payment method Key" measure="1" displayFolder="" measureGroup="Payment method Dim" count="0" hidden="1">
      <extLst>
        <ext xmlns:x15="http://schemas.microsoft.com/office/spreadsheetml/2010/11/main" uri="{B97F6D7D-B522-45F9-BDA1-12C45D357490}">
          <x15:cacheHierarchy aggregatedColumn="48"/>
        </ext>
      </extLst>
    </cacheHierarchy>
    <cacheHierarchy uniqueName="[Measures].[Count of Driver Key]" caption="Count of Driver Key" measure="1" displayFolder="" measureGroup="Drivers Dim" count="0" hidden="1">
      <extLst>
        <ext xmlns:x15="http://schemas.microsoft.com/office/spreadsheetml/2010/11/main" uri="{B97F6D7D-B522-45F9-BDA1-12C45D357490}">
          <x15:cacheHierarchy aggregatedColumn="19"/>
        </ext>
      </extLst>
    </cacheHierarchy>
    <cacheHierarchy uniqueName="[Measures].[Sum of rating]" caption="Sum of rating" measure="1" displayFolder="" measureGroup="Drivers Dim" count="0" hidden="1">
      <extLst>
        <ext xmlns:x15="http://schemas.microsoft.com/office/spreadsheetml/2010/11/main" uri="{B97F6D7D-B522-45F9-BDA1-12C45D357490}">
          <x15:cacheHierarchy aggregatedColumn="22"/>
        </ext>
      </extLst>
    </cacheHierarchy>
    <cacheHierarchy uniqueName="[Measures].[Sum of distance_km]" caption="Sum of distance_km" measure="1" displayFolder="" measureGroup="Trips Fact" count="0" oneField="1" hidden="1">
      <fieldsUsage count="1">
        <fieldUsage x="1"/>
      </fieldsUsage>
      <extLst>
        <ext xmlns:x15="http://schemas.microsoft.com/office/spreadsheetml/2010/11/main" uri="{B97F6D7D-B522-45F9-BDA1-12C45D357490}">
          <x15:cacheHierarchy aggregatedColumn="60"/>
        </ext>
      </extLst>
    </cacheHierarchy>
    <cacheHierarchy uniqueName="[Measures].[Average of distance_km]" caption="Average of distance_km" measure="1" displayFolder="" measureGroup="Trips Fact" count="0" hidden="1">
      <extLst>
        <ext xmlns:x15="http://schemas.microsoft.com/office/spreadsheetml/2010/11/main" uri="{B97F6D7D-B522-45F9-BDA1-12C45D357490}">
          <x15:cacheHierarchy aggregatedColumn="60"/>
        </ext>
      </extLst>
    </cacheHierarchy>
    <cacheHierarchy uniqueName="[Measures].[Count of Rating Category]" caption="Count of Rating Category" measure="1" displayFolder="" measureGroup="Drivers Dim" count="0" hidden="1">
      <extLst>
        <ext xmlns:x15="http://schemas.microsoft.com/office/spreadsheetml/2010/11/main" uri="{B97F6D7D-B522-45F9-BDA1-12C45D357490}">
          <x15:cacheHierarchy aggregatedColumn="26"/>
        </ext>
      </extLst>
    </cacheHierarchy>
    <cacheHierarchy uniqueName="[Measures].[Count of Driver Key 2]" caption="Count of Driver Key 2" measure="1" displayFolder="" measureGroup="Trips Fact" count="0" hidden="1">
      <extLst>
        <ext xmlns:x15="http://schemas.microsoft.com/office/spreadsheetml/2010/11/main" uri="{B97F6D7D-B522-45F9-BDA1-12C45D357490}">
          <x15:cacheHierarchy aggregatedColumn="55"/>
        </ext>
      </extLst>
    </cacheHierarchy>
    <cacheHierarchy uniqueName="[Measures].[Average of fare_EGP]" caption="Average of fare_EGP" measure="1" displayFolder="" measureGroup="Trips Fact" count="0" hidden="1">
      <extLst>
        <ext xmlns:x15="http://schemas.microsoft.com/office/spreadsheetml/2010/11/main" uri="{B97F6D7D-B522-45F9-BDA1-12C45D357490}">
          <x15:cacheHierarchy aggregatedColumn="62"/>
        </ext>
      </extLst>
    </cacheHierarchy>
    <cacheHierarchy uniqueName="[Measures].[Sum of Driver trips]" caption="Sum of Driver trips" measure="1" displayFolder="" measureGroup="Total trips for each driver dim" count="0" hidden="1">
      <extLst>
        <ext xmlns:x15="http://schemas.microsoft.com/office/spreadsheetml/2010/11/main" uri="{B97F6D7D-B522-45F9-BDA1-12C45D357490}">
          <x15:cacheHierarchy aggregatedColumn="52"/>
        </ext>
      </extLst>
    </cacheHierarchy>
    <cacheHierarchy uniqueName="[Measures].[Average of Driver trips]" caption="Average of Driver trips" measure="1" displayFolder="" measureGroup="Total trips for each driver dim" count="0" hidden="1">
      <extLst>
        <ext xmlns:x15="http://schemas.microsoft.com/office/spreadsheetml/2010/11/main" uri="{B97F6D7D-B522-45F9-BDA1-12C45D357490}">
          <x15:cacheHierarchy aggregatedColumn="52"/>
        </ext>
      </extLst>
    </cacheHierarchy>
    <cacheHierarchy uniqueName="[Measures].[Sum of Total trips]" caption="Sum of Total trips" measure="1" displayFolder="" measureGroup="Driver trip count Dim" count="0" hidden="1">
      <extLst>
        <ext xmlns:x15="http://schemas.microsoft.com/office/spreadsheetml/2010/11/main" uri="{B97F6D7D-B522-45F9-BDA1-12C45D357490}">
          <x15:cacheHierarchy aggregatedColumn="18"/>
        </ext>
      </extLst>
    </cacheHierarchy>
    <cacheHierarchy uniqueName="[Measures].[Count of Driver Key 3]" caption="Count of Driver Key 3" measure="1" displayFolder="" measureGroup="Total trips for each driver dim" count="0" hidden="1">
      <extLst>
        <ext xmlns:x15="http://schemas.microsoft.com/office/spreadsheetml/2010/11/main" uri="{B97F6D7D-B522-45F9-BDA1-12C45D357490}">
          <x15:cacheHierarchy aggregatedColumn="51"/>
        </ext>
      </extLst>
    </cacheHierarchy>
    <cacheHierarchy uniqueName="[Measures].[Count of Driver trips]" caption="Count of Driver trips" measure="1" displayFolder="" measureGroup="Total trips for each driver dim" count="0" hidden="1">
      <extLst>
        <ext xmlns:x15="http://schemas.microsoft.com/office/spreadsheetml/2010/11/main" uri="{B97F6D7D-B522-45F9-BDA1-12C45D357490}">
          <x15:cacheHierarchy aggregatedColumn="52"/>
        </ext>
      </extLst>
    </cacheHierarchy>
    <cacheHierarchy uniqueName="[Measures].[Count of Total trips]" caption="Count of Total trips" measure="1" displayFolder="" measureGroup="Driver trip count Dim" count="0" hidden="1">
      <extLst>
        <ext xmlns:x15="http://schemas.microsoft.com/office/spreadsheetml/2010/11/main" uri="{B97F6D7D-B522-45F9-BDA1-12C45D357490}">
          <x15:cacheHierarchy aggregatedColumn="18"/>
        </ext>
      </extLst>
    </cacheHierarchy>
    <cacheHierarchy uniqueName="[Measures].[Count of octane92_price]" caption="Count of octane92_price" measure="1" displayFolder="" measureGroup="Fuel_Prices Dim" count="0" hidden="1">
      <extLst>
        <ext xmlns:x15="http://schemas.microsoft.com/office/spreadsheetml/2010/11/main" uri="{B97F6D7D-B522-45F9-BDA1-12C45D357490}">
          <x15:cacheHierarchy aggregatedColumn="32"/>
        </ext>
      </extLst>
    </cacheHierarchy>
    <cacheHierarchy uniqueName="[Measures].[Average of duration_min]" caption="Average of duration_min" measure="1" displayFolder="" measureGroup="Trips Fact" count="0" hidden="1">
      <extLst>
        <ext xmlns:x15="http://schemas.microsoft.com/office/spreadsheetml/2010/11/main" uri="{B97F6D7D-B522-45F9-BDA1-12C45D357490}">
          <x15:cacheHierarchy aggregatedColumn="61"/>
        </ext>
      </extLst>
    </cacheHierarchy>
    <cacheHierarchy uniqueName="[Measures].[Sum of passengers]" caption="Sum of passengers" measure="1" displayFolder="" measureGroup="Metro_Ridership  2" count="0" hidden="1">
      <extLst>
        <ext xmlns:x15="http://schemas.microsoft.com/office/spreadsheetml/2010/11/main" uri="{B97F6D7D-B522-45F9-BDA1-12C45D357490}">
          <x15:cacheHierarchy aggregatedColumn="39"/>
        </ext>
      </extLst>
    </cacheHierarchy>
    <cacheHierarchy uniqueName="[Measures].[Sum of Year]" caption="Sum of Year" measure="1" displayFolder="" measureGroup="Metro_Ridership  2" count="0" hidden="1">
      <extLst>
        <ext xmlns:x15="http://schemas.microsoft.com/office/spreadsheetml/2010/11/main" uri="{B97F6D7D-B522-45F9-BDA1-12C45D357490}">
          <x15:cacheHierarchy aggregatedColumn="42"/>
        </ext>
      </extLst>
    </cacheHierarchy>
    <cacheHierarchy uniqueName="[Measures].[Average of passengers]" caption="Average of passengers" measure="1" displayFolder="" measureGroup="Metro_Ridership  2" count="0" hidden="1">
      <extLst>
        <ext xmlns:x15="http://schemas.microsoft.com/office/spreadsheetml/2010/11/main" uri="{B97F6D7D-B522-45F9-BDA1-12C45D357490}">
          <x15:cacheHierarchy aggregatedColumn="39"/>
        </ext>
      </extLst>
    </cacheHierarchy>
    <cacheHierarchy uniqueName="[Measures].[Count of passengers]" caption="Count of passengers" measure="1" displayFolder="" measureGroup="Metro_Ridership  2" count="0" hidden="1">
      <extLst>
        <ext xmlns:x15="http://schemas.microsoft.com/office/spreadsheetml/2010/11/main" uri="{B97F6D7D-B522-45F9-BDA1-12C45D357490}">
          <x15:cacheHierarchy aggregatedColumn="39"/>
        </ext>
      </extLst>
    </cacheHierarchy>
  </cacheHierarchies>
  <kpis count="0"/>
  <dimensions count="10">
    <dimension name="Customers Dim" uniqueName="[Customers Dim]" caption="Customers Dim"/>
    <dimension name="Date Dim" uniqueName="[Date Dim]" caption="Date Dim"/>
    <dimension name="Driver trip count Dim" uniqueName="[Driver trip count Dim]" caption="Driver trip count Dim"/>
    <dimension name="Drivers Dim" uniqueName="[Drivers Dim]" caption="Drivers Dim"/>
    <dimension name="Fuel_Prices Dim" uniqueName="[Fuel_Prices Dim]" caption="Fuel_Prices Dim"/>
    <dimension measure="1" name="Measures" uniqueName="[Measures]" caption="Measures"/>
    <dimension name="Metro_Ridership  2" uniqueName="[Metro_Ridership  2]" caption="Metro_Ridership  2"/>
    <dimension name="Payment method Dim" uniqueName="[Payment method Dim]" caption="Payment method Dim"/>
    <dimension name="Total trips for each driver dim" uniqueName="[Total trips for each driver dim]" caption="Total trips for each driver dim"/>
    <dimension name="Trips Fact" uniqueName="[Trips Fact]" caption="Trips Fact"/>
  </dimensions>
  <measureGroups count="9">
    <measureGroup name="Customers Dim" caption="Customers Dim"/>
    <measureGroup name="Date Dim" caption="Date Dim"/>
    <measureGroup name="Driver trip count Dim" caption="Driver trip count Dim"/>
    <measureGroup name="Drivers Dim" caption="Drivers Dim"/>
    <measureGroup name="Fuel_Prices Dim" caption="Fuel_Prices Dim"/>
    <measureGroup name="Metro_Ridership  2" caption="Metro_Ridership  2"/>
    <measureGroup name="Payment method Dim" caption="Payment method Dim"/>
    <measureGroup name="Total trips for each driver dim" caption="Total trips for each driver dim"/>
    <measureGroup name="Trips Fact" caption="Trips Fact"/>
  </measureGroups>
  <maps count="17">
    <map measureGroup="0" dimension="0"/>
    <map measureGroup="1" dimension="1"/>
    <map measureGroup="2" dimension="2"/>
    <map measureGroup="3" dimension="3"/>
    <map measureGroup="4" dimension="4"/>
    <map measureGroup="5" dimension="1"/>
    <map measureGroup="5" dimension="6"/>
    <map measureGroup="6" dimension="7"/>
    <map measureGroup="7" dimension="8"/>
    <map measureGroup="8" dimension="0"/>
    <map measureGroup="8" dimension="1"/>
    <map measureGroup="8" dimension="2"/>
    <map measureGroup="8" dimension="3"/>
    <map measureGroup="8" dimension="4"/>
    <map measureGroup="8" dimension="7"/>
    <map measureGroup="8"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saveData="0" refreshedBy="Magdy Elsaeed" refreshedDate="45925.964999074073" createdVersion="5" refreshedVersion="6" minRefreshableVersion="3" recordCount="0" supportSubquery="1" supportAdvancedDrill="1">
  <cacheSource type="external" connectionId="19"/>
  <cacheFields count="4">
    <cacheField name="[Drivers Dim].[car_model].[car_model]" caption="car_model" numFmtId="0" hierarchy="20" level="1">
      <sharedItems count="5">
        <s v="Chevrolet"/>
        <s v="Hyundai"/>
        <s v="Kia"/>
        <s v="Nissan"/>
        <s v="Toyota"/>
      </sharedItems>
    </cacheField>
    <cacheField name="[Measures].[Count of Trip Key]" caption="Count of Trip Key" numFmtId="0" hierarchy="81" level="32767"/>
    <cacheField name="[Customers Dim].[Age category].[Age category]" caption="Age category" numFmtId="0" hierarchy="7" level="1">
      <sharedItems count="4">
        <s v="Adult"/>
        <s v="Middle aged adult"/>
        <s v="Older adult"/>
        <s v="Young Adult"/>
      </sharedItems>
    </cacheField>
    <cacheField name="[Drivers Dim].[Rating Category].[Rating Category]" caption="Rating Category" numFmtId="0" hierarchy="26" level="1">
      <sharedItems containsSemiMixedTypes="0" containsNonDate="0" containsString="0"/>
    </cacheField>
  </cacheFields>
  <cacheHierarchies count="108">
    <cacheHierarchy uniqueName="[Customers Dim].[Customer Key]" caption="Customer Key" attribute="1" defaultMemberUniqueName="[Customers Dim].[Customer Key].[All]" allUniqueName="[Customers Dim].[Customer Key].[All]" dimensionUniqueName="[Customers Dim]" displayFolder="" count="0" memberValueDatatype="130" unbalanced="0"/>
    <cacheHierarchy uniqueName="[Customers Dim].[age]" caption="age" attribute="1" defaultMemberUniqueName="[Customers Dim].[age].[All]" allUniqueName="[Customers Dim].[age].[All]" dimensionUniqueName="[Customers Dim]" displayFolder="" count="0" memberValueDatatype="130" unbalanced="0"/>
    <cacheHierarchy uniqueName="[Customers Dim].[gender]" caption="gender" attribute="1" defaultMemberUniqueName="[Customers Dim].[gender].[All]" allUniqueName="[Customers Dim].[gender].[All]" dimensionUniqueName="[Customers Dim]" displayFolder="" count="0" memberValueDatatype="130" unbalanced="0"/>
    <cacheHierarchy uniqueName="[Customers Dim].[city_area]" caption="city_area" attribute="1" defaultMemberUniqueName="[Customers Dim].[city_area].[All]" allUniqueName="[Customers Dim].[city_area].[All]" dimensionUniqueName="[Customers Dim]" displayFolder="" count="0" memberValueDatatype="130" unbalanced="0"/>
    <cacheHierarchy uniqueName="[Customers Dim].[signup_date]" caption="signup_date" attribute="1" time="1" defaultMemberUniqueName="[Customers Dim].[signup_date].[All]" allUniqueName="[Customers Dim].[signup_date].[All]" dimensionUniqueName="[Customers Dim]" displayFolder="" count="0" memberValueDatatype="7" unbalanced="0"/>
    <cacheHierarchy uniqueName="[Customers Dim].[Month Name]" caption="Month Name" attribute="1" defaultMemberUniqueName="[Customers Dim].[Month Name].[All]" allUniqueName="[Customers Dim].[Month Name].[All]" dimensionUniqueName="[Customers Dim]" displayFolder="" count="0" memberValueDatatype="130" unbalanced="0"/>
    <cacheHierarchy uniqueName="[Customers Dim].[Year]" caption="Year" attribute="1" defaultMemberUniqueName="[Customers Dim].[Year].[All]" allUniqueName="[Customers Dim].[Year].[All]" dimensionUniqueName="[Customers Dim]" displayFolder="" count="0" memberValueDatatype="130" unbalanced="0"/>
    <cacheHierarchy uniqueName="[Customers Dim].[Age category]" caption="Age category" attribute="1" defaultMemberUniqueName="[Customers Dim].[Age category].[All]" allUniqueName="[Customers Dim].[Age category].[All]" dimensionUniqueName="[Customers Dim]" displayFolder="" count="2" memberValueDatatype="130" unbalanced="0">
      <fieldsUsage count="2">
        <fieldUsage x="-1"/>
        <fieldUsage x="2"/>
      </fieldsUsage>
    </cacheHierarchy>
    <cacheHierarchy uniqueName="[Date Dim].[Date Key]" caption="Date Key" attribute="1" defaultMemberUniqueName="[Date Dim].[Date Key].[All]" allUniqueName="[Date Dim].[Date Key].[All]" dimensionUniqueName="[Date Dim]" displayFolder="" count="0" memberValueDatatype="20" unbalanced="0"/>
    <cacheHierarchy uniqueName="[Date Dim].[Date time]" caption="Date time" attribute="1" time="1" defaultMemberUniqueName="[Date Dim].[Date time].[All]" allUniqueName="[Date Dim].[Date time].[All]" dimensionUniqueName="[Date Dim]" displayFolder="" count="0" memberValueDatatype="7" unbalanced="0"/>
    <cacheHierarchy uniqueName="[Date Dim].[Day Name]" caption="Day Name" attribute="1" defaultMemberUniqueName="[Date Dim].[Day Name].[All]" allUniqueName="[Date Dim].[Day Name].[All]" dimensionUniqueName="[Date Dim]" displayFolder="" count="0" memberValueDatatype="130" unbalanced="0"/>
    <cacheHierarchy uniqueName="[Date Dim].[Month Name]" caption="Month Name" attribute="1" defaultMemberUniqueName="[Date Dim].[Month Name].[All]" allUniqueName="[Date Dim].[Month Name].[All]" dimensionUniqueName="[Date Dim]" displayFolder="" count="0" memberValueDatatype="130" unbalanced="0"/>
    <cacheHierarchy uniqueName="[Date Dim].[Quarter]" caption="Quarter" attribute="1" defaultMemberUniqueName="[Date Dim].[Quarter].[All]" allUniqueName="[Date Dim].[Quarter].[All]" dimensionUniqueName="[Date Dim]" displayFolder="" count="0" memberValueDatatype="130" unbalanced="0"/>
    <cacheHierarchy uniqueName="[Date Dim].[Year]" caption="Year" attribute="1" defaultMemberUniqueName="[Date Dim].[Year].[All]" allUniqueName="[Date Dim].[Year].[All]" dimensionUniqueName="[Date Dim]" displayFolder="" count="0" memberValueDatatype="130" unbalanced="0"/>
    <cacheHierarchy uniqueName="[Date Dim].[Hour]" caption="Hour" attribute="1" defaultMemberUniqueName="[Date Dim].[Hour].[All]" allUniqueName="[Date Dim].[Hour].[All]" dimensionUniqueName="[Date Dim]" displayFolder="" count="0" memberValueDatatype="130" unbalanced="0"/>
    <cacheHierarchy uniqueName="[Date Dim].[Minute]" caption="Minute" attribute="1" defaultMemberUniqueName="[Date Dim].[Minute].[All]" allUniqueName="[Date Dim].[Minute].[All]" dimensionUniqueName="[Date Dim]" displayFolder="" count="0" memberValueDatatype="130" unbalanced="0"/>
    <cacheHierarchy uniqueName="[Date Dim].[Day Type]" caption="Day Type" attribute="1" defaultMemberUniqueName="[Date Dim].[Day Type].[All]" allUniqueName="[Date Dim].[Day Type].[All]" dimensionUniqueName="[Date Dim]" displayFolder="" count="0" memberValueDatatype="130" unbalanced="0"/>
    <cacheHierarchy uniqueName="[Driver trip count Dim].[Driver Key]" caption="Driver Key" attribute="1" defaultMemberUniqueName="[Driver trip count Dim].[Driver Key].[All]" allUniqueName="[Driver trip count Dim].[Driver Key].[All]" dimensionUniqueName="[Driver trip count Dim]" displayFolder="" count="0" memberValueDatatype="130" unbalanced="0"/>
    <cacheHierarchy uniqueName="[Driver trip count Dim].[Total trips]" caption="Total trips" attribute="1" defaultMemberUniqueName="[Driver trip count Dim].[Total trips].[All]" allUniqueName="[Driver trip count Dim].[Total trips].[All]" dimensionUniqueName="[Driver trip count Dim]" displayFolder="" count="0" memberValueDatatype="20" unbalanced="0"/>
    <cacheHierarchy uniqueName="[Drivers Dim].[Driver Key]" caption="Driver Key" attribute="1" defaultMemberUniqueName="[Drivers Dim].[Driver Key].[All]" allUniqueName="[Drivers Dim].[Driver Key].[All]" dimensionUniqueName="[Drivers Dim]" displayFolder="" count="0" memberValueDatatype="130" unbalanced="0"/>
    <cacheHierarchy uniqueName="[Drivers Dim].[car_model]" caption="car_model" attribute="1" defaultMemberUniqueName="[Drivers Dim].[car_model].[All]" allUniqueName="[Drivers Dim].[car_model].[All]" dimensionUniqueName="[Drivers Dim]" displayFolder="" count="2" memberValueDatatype="130" unbalanced="0">
      <fieldsUsage count="2">
        <fieldUsage x="-1"/>
        <fieldUsage x="0"/>
      </fieldsUsage>
    </cacheHierarchy>
    <cacheHierarchy uniqueName="[Drivers Dim].[car_year]" caption="car_year" attribute="1" defaultMemberUniqueName="[Drivers Dim].[car_year].[All]" allUniqueName="[Drivers Dim].[car_year].[All]" dimensionUniqueName="[Drivers Dim]" displayFolder="" count="0" memberValueDatatype="130" unbalanced="0"/>
    <cacheHierarchy uniqueName="[Drivers Dim].[rating]" caption="rating" attribute="1" defaultMemberUniqueName="[Drivers Dim].[rating].[All]" allUniqueName="[Drivers Dim].[rating].[All]" dimensionUniqueName="[Drivers Dim]" displayFolder="" count="0" memberValueDatatype="5" unbalanced="0"/>
    <cacheHierarchy uniqueName="[Drivers Dim].[join_date]" caption="join_date" attribute="1" time="1" defaultMemberUniqueName="[Drivers Dim].[join_date].[All]" allUniqueName="[Drivers Dim].[join_date].[All]" dimensionUniqueName="[Drivers Dim]" displayFolder="" count="0" memberValueDatatype="7" unbalanced="0"/>
    <cacheHierarchy uniqueName="[Drivers Dim].[Month Name]" caption="Month Name" attribute="1" defaultMemberUniqueName="[Drivers Dim].[Month Name].[All]" allUniqueName="[Drivers Dim].[Month Name].[All]" dimensionUniqueName="[Drivers Dim]" displayFolder="" count="0" memberValueDatatype="130" unbalanced="0"/>
    <cacheHierarchy uniqueName="[Drivers Dim].[Year]" caption="Year" attribute="1" defaultMemberUniqueName="[Drivers Dim].[Year].[All]" allUniqueName="[Drivers Dim].[Year].[All]" dimensionUniqueName="[Drivers Dim]" displayFolder="" count="0" memberValueDatatype="130" unbalanced="0"/>
    <cacheHierarchy uniqueName="[Drivers Dim].[Rating Category]" caption="Rating Category" attribute="1" defaultMemberUniqueName="[Drivers Dim].[Rating Category].[All]" allUniqueName="[Drivers Dim].[Rating Category].[All]" dimensionUniqueName="[Drivers Dim]" displayFolder="" count="2" memberValueDatatype="130" unbalanced="0">
      <fieldsUsage count="2">
        <fieldUsage x="-1"/>
        <fieldUsage x="3"/>
      </fieldsUsage>
    </cacheHierarchy>
    <cacheHierarchy uniqueName="[Drivers Dim].[join_date (Year)]" caption="join_date (Year)" attribute="1" defaultMemberUniqueName="[Drivers Dim].[join_date (Year)].[All]" allUniqueName="[Drivers Dim].[join_date (Year)].[All]" dimensionUniqueName="[Drivers Dim]" displayFolder="" count="0" memberValueDatatype="130" unbalanced="0"/>
    <cacheHierarchy uniqueName="[Drivers Dim].[join_date (Quarter)]" caption="join_date (Quarter)" attribute="1" defaultMemberUniqueName="[Drivers Dim].[join_date (Quarter)].[All]" allUniqueName="[Drivers Dim].[join_date (Quarter)].[All]" dimensionUniqueName="[Drivers Dim]" displayFolder="" count="0" memberValueDatatype="130" unbalanced="0"/>
    <cacheHierarchy uniqueName="[Drivers Dim].[join_date (Month)]" caption="join_date (Month)" attribute="1" defaultMemberUniqueName="[Drivers Dim].[join_date (Month)].[All]" allUniqueName="[Drivers Dim].[join_date (Month)].[All]" dimensionUniqueName="[Drivers Dim]" displayFolder="" count="0" memberValueDatatype="130" unbalanced="0"/>
    <cacheHierarchy uniqueName="[Fuel_Prices Dim].[Fuel price key]" caption="Fuel price key" attribute="1" defaultMemberUniqueName="[Fuel_Prices Dim].[Fuel price key].[All]" allUniqueName="[Fuel_Prices Dim].[Fuel price key].[All]" dimensionUniqueName="[Fuel_Prices Dim]" displayFolder="" count="0" memberValueDatatype="130" unbalanced="0"/>
    <cacheHierarchy uniqueName="[Fuel_Prices Dim].[Date key]" caption="Date key" attribute="1" time="1" defaultMemberUniqueName="[Fuel_Prices Dim].[Date key].[All]" allUniqueName="[Fuel_Prices Dim].[Date key].[All]" dimensionUniqueName="[Fuel_Prices Dim]" displayFolder="" count="0" memberValueDatatype="7" unbalanced="0"/>
    <cacheHierarchy uniqueName="[Fuel_Prices Dim].[octane92_price]" caption="octane92_price" attribute="1" defaultMemberUniqueName="[Fuel_Prices Dim].[octane92_price].[All]" allUniqueName="[Fuel_Prices Dim].[octane92_price].[All]" dimensionUniqueName="[Fuel_Prices Dim]" displayFolder="" count="0" memberValueDatatype="130" unbalanced="0"/>
    <cacheHierarchy uniqueName="[Fuel_Prices Dim].[octane95_price]" caption="octane95_price" attribute="1" defaultMemberUniqueName="[Fuel_Prices Dim].[octane95_price].[All]" allUniqueName="[Fuel_Prices Dim].[octane95_price].[All]" dimensionUniqueName="[Fuel_Prices Dim]" displayFolder="" count="0" memberValueDatatype="130" unbalanced="0"/>
    <cacheHierarchy uniqueName="[Fuel_Prices Dim].[diesel_price]" caption="diesel_price" attribute="1" defaultMemberUniqueName="[Fuel_Prices Dim].[diesel_price].[All]" allUniqueName="[Fuel_Prices Dim].[diesel_price].[All]" dimensionUniqueName="[Fuel_Prices Dim]" displayFolder="" count="0" memberValueDatatype="130" unbalanced="0"/>
    <cacheHierarchy uniqueName="[Fuel_Prices Dim].[Month Name]" caption="Month Name" attribute="1" defaultMemberUniqueName="[Fuel_Prices Dim].[Month Name].[All]" allUniqueName="[Fuel_Prices Dim].[Month Name].[All]" dimensionUniqueName="[Fuel_Prices Dim]" displayFolder="" count="0" memberValueDatatype="130" unbalanced="0"/>
    <cacheHierarchy uniqueName="[Fuel_Prices Dim].[Year]" caption="Year" attribute="1" defaultMemberUniqueName="[Fuel_Prices Dim].[Year].[All]" allUniqueName="[Fuel_Prices Dim].[Year].[All]" dimensionUniqueName="[Fuel_Prices Dim]" displayFolder="" count="0" memberValueDatatype="130" unbalanced="0"/>
    <cacheHierarchy uniqueName="[Metro_Ridership  2].[station]" caption="station" attribute="1" defaultMemberUniqueName="[Metro_Ridership  2].[station].[All]" allUniqueName="[Metro_Ridership  2].[station].[All]" dimensionUniqueName="[Metro_Ridership  2]" displayFolder="" count="0" memberValueDatatype="130" unbalanced="0"/>
    <cacheHierarchy uniqueName="[Metro_Ridership  2].[date]" caption="date" attribute="1" time="1" defaultMemberUniqueName="[Metro_Ridership  2].[date].[All]" allUniqueName="[Metro_Ridership  2].[date].[All]" dimensionUniqueName="[Metro_Ridership  2]" displayFolder="" count="0" memberValueDatatype="7" unbalanced="0"/>
    <cacheHierarchy uniqueName="[Metro_Ridership  2].[passengers]" caption="passengers" attribute="1" defaultMemberUniqueName="[Metro_Ridership  2].[passengers].[All]" allUniqueName="[Metro_Ridership  2].[passengers].[All]" dimensionUniqueName="[Metro_Ridership  2]" displayFolder="" count="0" memberValueDatatype="20" unbalanced="0"/>
    <cacheHierarchy uniqueName="[Metro_Ridership  2].[Day Name]" caption="Day Name" attribute="1" defaultMemberUniqueName="[Metro_Ridership  2].[Day Name].[All]" allUniqueName="[Metro_Ridership  2].[Day Name].[All]" dimensionUniqueName="[Metro_Ridership  2]" displayFolder="" count="0" memberValueDatatype="130" unbalanced="0"/>
    <cacheHierarchy uniqueName="[Metro_Ridership  2].[Month Name]" caption="Month Name" attribute="1" defaultMemberUniqueName="[Metro_Ridership  2].[Month Name].[All]" allUniqueName="[Metro_Ridership  2].[Month Name].[All]" dimensionUniqueName="[Metro_Ridership  2]" displayFolder="" count="0" memberValueDatatype="130" unbalanced="0"/>
    <cacheHierarchy uniqueName="[Metro_Ridership  2].[Year]" caption="Year" attribute="1" defaultMemberUniqueName="[Metro_Ridership  2].[Year].[All]" allUniqueName="[Metro_Ridership  2].[Year].[All]" dimensionUniqueName="[Metro_Ridership  2]" displayFolder="" count="0" memberValueDatatype="20" unbalanced="0"/>
    <cacheHierarchy uniqueName="[Metro_Ridership  2].[Day type]" caption="Day type" attribute="1" defaultMemberUniqueName="[Metro_Ridership  2].[Day type].[All]" allUniqueName="[Metro_Ridership  2].[Day type].[All]" dimensionUniqueName="[Metro_Ridership  2]" displayFolder="" count="0" memberValueDatatype="130" unbalanced="0"/>
    <cacheHierarchy uniqueName="[Metro_Ridership  2].[Location]" caption="Location" attribute="1" defaultMemberUniqueName="[Metro_Ridership  2].[Location].[All]" allUniqueName="[Metro_Ridership  2].[Location].[All]" dimensionUniqueName="[Metro_Ridership  2]" displayFolder="" count="0" memberValueDatatype="130" unbalanced="0"/>
    <cacheHierarchy uniqueName="[Metro_Ridership  2].[date (Year)]" caption="date (Year)" attribute="1" defaultMemberUniqueName="[Metro_Ridership  2].[date (Year)].[All]" allUniqueName="[Metro_Ridership  2].[date (Year)].[All]" dimensionUniqueName="[Metro_Ridership  2]" displayFolder="" count="0" memberValueDatatype="130" unbalanced="0"/>
    <cacheHierarchy uniqueName="[Metro_Ridership  2].[date (Quarter)]" caption="date (Quarter)" attribute="1" defaultMemberUniqueName="[Metro_Ridership  2].[date (Quarter)].[All]" allUniqueName="[Metro_Ridership  2].[date (Quarter)].[All]" dimensionUniqueName="[Metro_Ridership  2]" displayFolder="" count="0" memberValueDatatype="130" unbalanced="0"/>
    <cacheHierarchy uniqueName="[Metro_Ridership  2].[date (Month)]" caption="date (Month)" attribute="1" defaultMemberUniqueName="[Metro_Ridership  2].[date (Month)].[All]" allUniqueName="[Metro_Ridership  2].[date (Month)].[All]" dimensionUniqueName="[Metro_Ridership  2]" displayFolder="" count="0" memberValueDatatype="130" unbalanced="0"/>
    <cacheHierarchy uniqueName="[Payment method Dim].[Payment method Key]" caption="Payment method Key" attribute="1" defaultMemberUniqueName="[Payment method Dim].[Payment method Key].[All]" allUniqueName="[Payment method Dim].[Payment method Key].[All]" dimensionUniqueName="[Payment method Dim]" displayFolder="" count="0" memberValueDatatype="20" unbalanced="0"/>
    <cacheHierarchy uniqueName="[Payment method Dim].[payment_method]" caption="payment_method" attribute="1" defaultMemberUniqueName="[Payment method Dim].[payment_method].[All]" allUniqueName="[Payment method Dim].[payment_method].[All]" dimensionUniqueName="[Payment method Dim]" displayFolder="" count="0" memberValueDatatype="130" unbalanced="0"/>
    <cacheHierarchy uniqueName="[Total trips for each driver dim].[Trip Key]" caption="Trip Key" attribute="1" defaultMemberUniqueName="[Total trips for each driver dim].[Trip Key].[All]" allUniqueName="[Total trips for each driver dim].[Trip Key].[All]" dimensionUniqueName="[Total trips for each driver dim]" displayFolder="" count="0" memberValueDatatype="130" unbalanced="0"/>
    <cacheHierarchy uniqueName="[Total trips for each driver dim].[Driver Key]" caption="Driver Key" attribute="1" defaultMemberUniqueName="[Total trips for each driver dim].[Driver Key].[All]" allUniqueName="[Total trips for each driver dim].[Driver Key].[All]" dimensionUniqueName="[Total trips for each driver dim]" displayFolder="" count="0" memberValueDatatype="130" unbalanced="0"/>
    <cacheHierarchy uniqueName="[Total trips for each driver dim].[Driver trips]" caption="Driver trips" attribute="1" defaultMemberUniqueName="[Total trips for each driver dim].[Driver trips].[All]" allUniqueName="[Total trips for each driver dim].[Driver trips].[All]" dimensionUniqueName="[Total trips for each driver dim]" displayFolder="" count="0" memberValueDatatype="20" unbalanced="0"/>
    <cacheHierarchy uniqueName="[Trips Fact].[Trip Key]" caption="Trip Key" attribute="1" defaultMemberUniqueName="[Trips Fact].[Trip Key].[All]" allUniqueName="[Trips Fact].[Trip Key].[All]" dimensionUniqueName="[Trips Fact]" displayFolder="" count="0" memberValueDatatype="130" unbalanced="0"/>
    <cacheHierarchy uniqueName="[Trips Fact].[Customer Key]" caption="Customer Key" attribute="1" defaultMemberUniqueName="[Trips Fact].[Customer Key].[All]" allUniqueName="[Trips Fact].[Customer Key].[All]" dimensionUniqueName="[Trips Fact]" displayFolder="" count="0" memberValueDatatype="130" unbalanced="0"/>
    <cacheHierarchy uniqueName="[Trips Fact].[Driver Key]" caption="Driver Key" attribute="1" defaultMemberUniqueName="[Trips Fact].[Driver Key].[All]" allUniqueName="[Trips Fact].[Driver Key].[All]" dimensionUniqueName="[Trips Fact]" displayFolder="" count="0" memberValueDatatype="130" unbalanced="0"/>
    <cacheHierarchy uniqueName="[Trips Fact].[Date Key]" caption="Date Key" attribute="1" defaultMemberUniqueName="[Trips Fact].[Date Key].[All]" allUniqueName="[Trips Fact].[Date Key].[All]" dimensionUniqueName="[Trips Fact]" displayFolder="" count="0" memberValueDatatype="130" unbalanced="0"/>
    <cacheHierarchy uniqueName="[Trips Fact].[Payment method key]" caption="Payment method key" attribute="1" defaultMemberUniqueName="[Trips Fact].[Payment method key].[All]" allUniqueName="[Trips Fact].[Payment method key].[All]" dimensionUniqueName="[Trips Fact]" displayFolder="" count="0" memberValueDatatype="130" unbalanced="0"/>
    <cacheHierarchy uniqueName="[Trips Fact].[start_location]" caption="start_location" attribute="1" defaultMemberUniqueName="[Trips Fact].[start_location].[All]" allUniqueName="[Trips Fact].[start_location].[All]" dimensionUniqueName="[Trips Fact]" displayFolder="" count="0" memberValueDatatype="130" unbalanced="0"/>
    <cacheHierarchy uniqueName="[Trips Fact].[end_location]" caption="end_location" attribute="1" defaultMemberUniqueName="[Trips Fact].[end_location].[All]" allUniqueName="[Trips Fact].[end_location].[All]" dimensionUniqueName="[Trips Fact]" displayFolder="" count="0" memberValueDatatype="130" unbalanced="0"/>
    <cacheHierarchy uniqueName="[Trips Fact].[distance_km]" caption="distance_km" attribute="1" defaultMemberUniqueName="[Trips Fact].[distance_km].[All]" allUniqueName="[Trips Fact].[distance_km].[All]" dimensionUniqueName="[Trips Fact]" displayFolder="" count="0" memberValueDatatype="5" unbalanced="0"/>
    <cacheHierarchy uniqueName="[Trips Fact].[duration_min]" caption="duration_min" attribute="1" defaultMemberUniqueName="[Trips Fact].[duration_min].[All]" allUniqueName="[Trips Fact].[duration_min].[All]" dimensionUniqueName="[Trips Fact]" displayFolder="" count="0" memberValueDatatype="20" unbalanced="0"/>
    <cacheHierarchy uniqueName="[Trips Fact].[fare_EGP]" caption="fare_EGP" attribute="1" defaultMemberUniqueName="[Trips Fact].[fare_EGP].[All]" allUniqueName="[Trips Fact].[fare_EGP].[All]" dimensionUniqueName="[Trips Fact]" displayFolder="" count="0" memberValueDatatype="5" unbalanced="0"/>
    <cacheHierarchy uniqueName="[Trips Fact].[km price]" caption="km price" attribute="1" defaultMemberUniqueName="[Trips Fact].[km price].[All]" allUniqueName="[Trips Fact].[km price].[All]" dimensionUniqueName="[Trips Fact]" displayFolder="" count="0" memberValueDatatype="5" unbalanced="0"/>
    <cacheHierarchy uniqueName="[Trips Fact].[km time]" caption="km time" attribute="1" defaultMemberUniqueName="[Trips Fact].[km time].[All]" allUniqueName="[Trips Fact].[km time].[All]" dimensionUniqueName="[Trips Fact]" displayFolder="" count="0" memberValueDatatype="5" unbalanced="0"/>
    <cacheHierarchy uniqueName="[Drivers Dim].[join_date (Month Index)]" caption="join_date (Month Index)" attribute="1" defaultMemberUniqueName="[Drivers Dim].[join_date (Month Index)].[All]" allUniqueName="[Drivers Dim].[join_date (Month Index)].[All]" dimensionUniqueName="[Drivers Dim]" displayFolder="" count="0" memberValueDatatype="20" unbalanced="0" hidden="1"/>
    <cacheHierarchy uniqueName="[Metro_Ridership  2].[date (Month Index)]" caption="date (Month Index)" attribute="1" defaultMemberUniqueName="[Metro_Ridership  2].[date (Month Index)].[All]" allUniqueName="[Metro_Ridership  2].[date (Month Index)].[All]" dimensionUniqueName="[Metro_Ridership  2]" displayFolder="" count="0" memberValueDatatype="20" unbalanced="0" hidden="1"/>
    <cacheHierarchy uniqueName="[Measures].[__XL_Count Metro_Ridership  2]" caption="__XL_Count Metro_Ridership  2" measure="1" displayFolder="" measureGroup="Metro_Ridership  2" count="0" hidden="1"/>
    <cacheHierarchy uniqueName="[Measures].[__XL_Count Trips Fact]" caption="__XL_Count Trips Fact" measure="1" displayFolder="" measureGroup="Trips Fact" count="0" hidden="1"/>
    <cacheHierarchy uniqueName="[Measures].[__XL_Count Customers Dim]" caption="__XL_Count Customers Dim" measure="1" displayFolder="" measureGroup="Customers Dim" count="0" hidden="1"/>
    <cacheHierarchy uniqueName="[Measures].[__XL_Count Drivers Dim]" caption="__XL_Count Drivers Dim" measure="1" displayFolder="" measureGroup="Drivers Dim" count="0" hidden="1"/>
    <cacheHierarchy uniqueName="[Measures].[__XL_Count Fuel_Prices Dim]" caption="__XL_Count Fuel_Prices Dim" measure="1" displayFolder="" measureGroup="Fuel_Prices Dim" count="0" hidden="1"/>
    <cacheHierarchy uniqueName="[Measures].[__XL_Count Date Dim]" caption="__XL_Count Date Dim" measure="1" displayFolder="" measureGroup="Date Dim" count="0" hidden="1"/>
    <cacheHierarchy uniqueName="[Measures].[__XL_Count Payment method Dim]" caption="__XL_Count Payment method Dim" measure="1" displayFolder="" measureGroup="Payment method Dim" count="0" hidden="1"/>
    <cacheHierarchy uniqueName="[Measures].[__XL_Count Total trips for each driver dim]" caption="__XL_Count Total trips for each driver dim" measure="1" displayFolder="" measureGroup="Total trips for each driver dim" count="0" hidden="1"/>
    <cacheHierarchy uniqueName="[Measures].[__XL_Count Driver trip count Dim]" caption="__XL_Count Driver trip count Dim" measure="1" displayFolder="" measureGroup="Driver trip count Dim" count="0" hidden="1"/>
    <cacheHierarchy uniqueName="[Measures].[__No measures defined]" caption="__No measures defined" measure="1" displayFolder="" count="0" hidden="1"/>
    <cacheHierarchy uniqueName="[Measures].[Sum of fare_EGP]" caption="Sum of fare_EGP" measure="1" displayFolder="" measureGroup="Trips Fact" count="0" hidden="1">
      <extLst>
        <ext xmlns:x15="http://schemas.microsoft.com/office/spreadsheetml/2010/11/main" uri="{B97F6D7D-B522-45F9-BDA1-12C45D357490}">
          <x15:cacheHierarchy aggregatedColumn="62"/>
        </ext>
      </extLst>
    </cacheHierarchy>
    <cacheHierarchy uniqueName="[Measures].[Count of Payment method key]" caption="Count of Payment method key" measure="1" displayFolder="" measureGroup="Trips Fact" count="0" hidden="1">
      <extLst>
        <ext xmlns:x15="http://schemas.microsoft.com/office/spreadsheetml/2010/11/main" uri="{B97F6D7D-B522-45F9-BDA1-12C45D357490}">
          <x15:cacheHierarchy aggregatedColumn="57"/>
        </ext>
      </extLst>
    </cacheHierarchy>
    <cacheHierarchy uniqueName="[Measures].[Sum of duration_min]" caption="Sum of duration_min" measure="1" displayFolder="" measureGroup="Trips Fact" count="0" hidden="1">
      <extLst>
        <ext xmlns:x15="http://schemas.microsoft.com/office/spreadsheetml/2010/11/main" uri="{B97F6D7D-B522-45F9-BDA1-12C45D357490}">
          <x15:cacheHierarchy aggregatedColumn="61"/>
        </ext>
      </extLst>
    </cacheHierarchy>
    <cacheHierarchy uniqueName="[Measures].[Sum of km price]" caption="Sum of km price" measure="1" displayFolder="" measureGroup="Trips Fact" count="0" hidden="1">
      <extLst>
        <ext xmlns:x15="http://schemas.microsoft.com/office/spreadsheetml/2010/11/main" uri="{B97F6D7D-B522-45F9-BDA1-12C45D357490}">
          <x15:cacheHierarchy aggregatedColumn="63"/>
        </ext>
      </extLst>
    </cacheHierarchy>
    <cacheHierarchy uniqueName="[Measures].[Count of Trip Key]" caption="Count of Trip Key" measure="1" displayFolder="" measureGroup="Trips Fact" count="0" oneField="1" hidden="1">
      <fieldsUsage count="1">
        <fieldUsage x="1"/>
      </fieldsUsage>
      <extLst>
        <ext xmlns:x15="http://schemas.microsoft.com/office/spreadsheetml/2010/11/main" uri="{B97F6D7D-B522-45F9-BDA1-12C45D357490}">
          <x15:cacheHierarchy aggregatedColumn="53"/>
        </ext>
      </extLst>
    </cacheHierarchy>
    <cacheHierarchy uniqueName="[Measures].[Count of Year]" caption="Count of Year" measure="1" displayFolder="" measureGroup="Drivers Dim" count="0" hidden="1">
      <extLst>
        <ext xmlns:x15="http://schemas.microsoft.com/office/spreadsheetml/2010/11/main" uri="{B97F6D7D-B522-45F9-BDA1-12C45D357490}">
          <x15:cacheHierarchy aggregatedColumn="25"/>
        </ext>
      </extLst>
    </cacheHierarchy>
    <cacheHierarchy uniqueName="[Measures].[Count of Year 2]" caption="Count of Year 2" measure="1" displayFolder="" measureGroup="Date Dim" count="0" hidden="1">
      <extLst>
        <ext xmlns:x15="http://schemas.microsoft.com/office/spreadsheetml/2010/11/main" uri="{B97F6D7D-B522-45F9-BDA1-12C45D357490}">
          <x15:cacheHierarchy aggregatedColumn="13"/>
        </ext>
      </extLst>
    </cacheHierarchy>
    <cacheHierarchy uniqueName="[Measures].[Count of Customer Key]" caption="Count of Customer Key" measure="1" displayFolder="" measureGroup="Customers Dim" count="0" hidden="1">
      <extLst>
        <ext xmlns:x15="http://schemas.microsoft.com/office/spreadsheetml/2010/11/main" uri="{B97F6D7D-B522-45F9-BDA1-12C45D357490}">
          <x15:cacheHierarchy aggregatedColumn="0"/>
        </ext>
      </extLst>
    </cacheHierarchy>
    <cacheHierarchy uniqueName="[Measures].[Count of car_model]" caption="Count of car_model" measure="1" displayFolder="" measureGroup="Drivers Dim" count="0" hidden="1">
      <extLst>
        <ext xmlns:x15="http://schemas.microsoft.com/office/spreadsheetml/2010/11/main" uri="{B97F6D7D-B522-45F9-BDA1-12C45D357490}">
          <x15:cacheHierarchy aggregatedColumn="20"/>
        </ext>
      </extLst>
    </cacheHierarchy>
    <cacheHierarchy uniqueName="[Measures].[Count of age]" caption="Count of age" measure="1" displayFolder="" measureGroup="Customers Dim" count="0" hidden="1">
      <extLst>
        <ext xmlns:x15="http://schemas.microsoft.com/office/spreadsheetml/2010/11/main" uri="{B97F6D7D-B522-45F9-BDA1-12C45D357490}">
          <x15:cacheHierarchy aggregatedColumn="1"/>
        </ext>
      </extLst>
    </cacheHierarchy>
    <cacheHierarchy uniqueName="[Measures].[Count of payment_method]" caption="Count of payment_method" measure="1" displayFolder="" measureGroup="Payment method Dim" count="0" hidden="1">
      <extLst>
        <ext xmlns:x15="http://schemas.microsoft.com/office/spreadsheetml/2010/11/main" uri="{B97F6D7D-B522-45F9-BDA1-12C45D357490}">
          <x15:cacheHierarchy aggregatedColumn="49"/>
        </ext>
      </extLst>
    </cacheHierarchy>
    <cacheHierarchy uniqueName="[Measures].[Sum of Payment method Key]" caption="Sum of Payment method Key" measure="1" displayFolder="" measureGroup="Payment method Dim" count="0" hidden="1">
      <extLst>
        <ext xmlns:x15="http://schemas.microsoft.com/office/spreadsheetml/2010/11/main" uri="{B97F6D7D-B522-45F9-BDA1-12C45D357490}">
          <x15:cacheHierarchy aggregatedColumn="48"/>
        </ext>
      </extLst>
    </cacheHierarchy>
    <cacheHierarchy uniqueName="[Measures].[Count of Driver Key]" caption="Count of Driver Key" measure="1" displayFolder="" measureGroup="Drivers Dim" count="0" hidden="1">
      <extLst>
        <ext xmlns:x15="http://schemas.microsoft.com/office/spreadsheetml/2010/11/main" uri="{B97F6D7D-B522-45F9-BDA1-12C45D357490}">
          <x15:cacheHierarchy aggregatedColumn="19"/>
        </ext>
      </extLst>
    </cacheHierarchy>
    <cacheHierarchy uniqueName="[Measures].[Sum of rating]" caption="Sum of rating" measure="1" displayFolder="" measureGroup="Drivers Dim" count="0" hidden="1">
      <extLst>
        <ext xmlns:x15="http://schemas.microsoft.com/office/spreadsheetml/2010/11/main" uri="{B97F6D7D-B522-45F9-BDA1-12C45D357490}">
          <x15:cacheHierarchy aggregatedColumn="22"/>
        </ext>
      </extLst>
    </cacheHierarchy>
    <cacheHierarchy uniqueName="[Measures].[Sum of distance_km]" caption="Sum of distance_km" measure="1" displayFolder="" measureGroup="Trips Fact" count="0" hidden="1">
      <extLst>
        <ext xmlns:x15="http://schemas.microsoft.com/office/spreadsheetml/2010/11/main" uri="{B97F6D7D-B522-45F9-BDA1-12C45D357490}">
          <x15:cacheHierarchy aggregatedColumn="60"/>
        </ext>
      </extLst>
    </cacheHierarchy>
    <cacheHierarchy uniqueName="[Measures].[Average of distance_km]" caption="Average of distance_km" measure="1" displayFolder="" measureGroup="Trips Fact" count="0" hidden="1">
      <extLst>
        <ext xmlns:x15="http://schemas.microsoft.com/office/spreadsheetml/2010/11/main" uri="{B97F6D7D-B522-45F9-BDA1-12C45D357490}">
          <x15:cacheHierarchy aggregatedColumn="60"/>
        </ext>
      </extLst>
    </cacheHierarchy>
    <cacheHierarchy uniqueName="[Measures].[Count of Rating Category]" caption="Count of Rating Category" measure="1" displayFolder="" measureGroup="Drivers Dim" count="0" hidden="1">
      <extLst>
        <ext xmlns:x15="http://schemas.microsoft.com/office/spreadsheetml/2010/11/main" uri="{B97F6D7D-B522-45F9-BDA1-12C45D357490}">
          <x15:cacheHierarchy aggregatedColumn="26"/>
        </ext>
      </extLst>
    </cacheHierarchy>
    <cacheHierarchy uniqueName="[Measures].[Count of Driver Key 2]" caption="Count of Driver Key 2" measure="1" displayFolder="" measureGroup="Trips Fact" count="0" hidden="1">
      <extLst>
        <ext xmlns:x15="http://schemas.microsoft.com/office/spreadsheetml/2010/11/main" uri="{B97F6D7D-B522-45F9-BDA1-12C45D357490}">
          <x15:cacheHierarchy aggregatedColumn="55"/>
        </ext>
      </extLst>
    </cacheHierarchy>
    <cacheHierarchy uniqueName="[Measures].[Average of fare_EGP]" caption="Average of fare_EGP" measure="1" displayFolder="" measureGroup="Trips Fact" count="0" hidden="1">
      <extLst>
        <ext xmlns:x15="http://schemas.microsoft.com/office/spreadsheetml/2010/11/main" uri="{B97F6D7D-B522-45F9-BDA1-12C45D357490}">
          <x15:cacheHierarchy aggregatedColumn="62"/>
        </ext>
      </extLst>
    </cacheHierarchy>
    <cacheHierarchy uniqueName="[Measures].[Sum of Driver trips]" caption="Sum of Driver trips" measure="1" displayFolder="" measureGroup="Total trips for each driver dim" count="0" hidden="1">
      <extLst>
        <ext xmlns:x15="http://schemas.microsoft.com/office/spreadsheetml/2010/11/main" uri="{B97F6D7D-B522-45F9-BDA1-12C45D357490}">
          <x15:cacheHierarchy aggregatedColumn="52"/>
        </ext>
      </extLst>
    </cacheHierarchy>
    <cacheHierarchy uniqueName="[Measures].[Average of Driver trips]" caption="Average of Driver trips" measure="1" displayFolder="" measureGroup="Total trips for each driver dim" count="0" hidden="1">
      <extLst>
        <ext xmlns:x15="http://schemas.microsoft.com/office/spreadsheetml/2010/11/main" uri="{B97F6D7D-B522-45F9-BDA1-12C45D357490}">
          <x15:cacheHierarchy aggregatedColumn="52"/>
        </ext>
      </extLst>
    </cacheHierarchy>
    <cacheHierarchy uniqueName="[Measures].[Sum of Total trips]" caption="Sum of Total trips" measure="1" displayFolder="" measureGroup="Driver trip count Dim" count="0" hidden="1">
      <extLst>
        <ext xmlns:x15="http://schemas.microsoft.com/office/spreadsheetml/2010/11/main" uri="{B97F6D7D-B522-45F9-BDA1-12C45D357490}">
          <x15:cacheHierarchy aggregatedColumn="18"/>
        </ext>
      </extLst>
    </cacheHierarchy>
    <cacheHierarchy uniqueName="[Measures].[Count of Driver Key 3]" caption="Count of Driver Key 3" measure="1" displayFolder="" measureGroup="Total trips for each driver dim" count="0" hidden="1">
      <extLst>
        <ext xmlns:x15="http://schemas.microsoft.com/office/spreadsheetml/2010/11/main" uri="{B97F6D7D-B522-45F9-BDA1-12C45D357490}">
          <x15:cacheHierarchy aggregatedColumn="51"/>
        </ext>
      </extLst>
    </cacheHierarchy>
    <cacheHierarchy uniqueName="[Measures].[Count of Driver trips]" caption="Count of Driver trips" measure="1" displayFolder="" measureGroup="Total trips for each driver dim" count="0" hidden="1">
      <extLst>
        <ext xmlns:x15="http://schemas.microsoft.com/office/spreadsheetml/2010/11/main" uri="{B97F6D7D-B522-45F9-BDA1-12C45D357490}">
          <x15:cacheHierarchy aggregatedColumn="52"/>
        </ext>
      </extLst>
    </cacheHierarchy>
    <cacheHierarchy uniqueName="[Measures].[Count of Total trips]" caption="Count of Total trips" measure="1" displayFolder="" measureGroup="Driver trip count Dim" count="0" hidden="1">
      <extLst>
        <ext xmlns:x15="http://schemas.microsoft.com/office/spreadsheetml/2010/11/main" uri="{B97F6D7D-B522-45F9-BDA1-12C45D357490}">
          <x15:cacheHierarchy aggregatedColumn="18"/>
        </ext>
      </extLst>
    </cacheHierarchy>
    <cacheHierarchy uniqueName="[Measures].[Count of octane92_price]" caption="Count of octane92_price" measure="1" displayFolder="" measureGroup="Fuel_Prices Dim" count="0" hidden="1">
      <extLst>
        <ext xmlns:x15="http://schemas.microsoft.com/office/spreadsheetml/2010/11/main" uri="{B97F6D7D-B522-45F9-BDA1-12C45D357490}">
          <x15:cacheHierarchy aggregatedColumn="32"/>
        </ext>
      </extLst>
    </cacheHierarchy>
    <cacheHierarchy uniqueName="[Measures].[Average of duration_min]" caption="Average of duration_min" measure="1" displayFolder="" measureGroup="Trips Fact" count="0" hidden="1">
      <extLst>
        <ext xmlns:x15="http://schemas.microsoft.com/office/spreadsheetml/2010/11/main" uri="{B97F6D7D-B522-45F9-BDA1-12C45D357490}">
          <x15:cacheHierarchy aggregatedColumn="61"/>
        </ext>
      </extLst>
    </cacheHierarchy>
    <cacheHierarchy uniqueName="[Measures].[Sum of passengers]" caption="Sum of passengers" measure="1" displayFolder="" measureGroup="Metro_Ridership  2" count="0" hidden="1">
      <extLst>
        <ext xmlns:x15="http://schemas.microsoft.com/office/spreadsheetml/2010/11/main" uri="{B97F6D7D-B522-45F9-BDA1-12C45D357490}">
          <x15:cacheHierarchy aggregatedColumn="39"/>
        </ext>
      </extLst>
    </cacheHierarchy>
    <cacheHierarchy uniqueName="[Measures].[Sum of Year]" caption="Sum of Year" measure="1" displayFolder="" measureGroup="Metro_Ridership  2" count="0" hidden="1">
      <extLst>
        <ext xmlns:x15="http://schemas.microsoft.com/office/spreadsheetml/2010/11/main" uri="{B97F6D7D-B522-45F9-BDA1-12C45D357490}">
          <x15:cacheHierarchy aggregatedColumn="42"/>
        </ext>
      </extLst>
    </cacheHierarchy>
    <cacheHierarchy uniqueName="[Measures].[Average of passengers]" caption="Average of passengers" measure="1" displayFolder="" measureGroup="Metro_Ridership  2" count="0" hidden="1">
      <extLst>
        <ext xmlns:x15="http://schemas.microsoft.com/office/spreadsheetml/2010/11/main" uri="{B97F6D7D-B522-45F9-BDA1-12C45D357490}">
          <x15:cacheHierarchy aggregatedColumn="39"/>
        </ext>
      </extLst>
    </cacheHierarchy>
    <cacheHierarchy uniqueName="[Measures].[Count of passengers]" caption="Count of passengers" measure="1" displayFolder="" measureGroup="Metro_Ridership  2" count="0" hidden="1">
      <extLst>
        <ext xmlns:x15="http://schemas.microsoft.com/office/spreadsheetml/2010/11/main" uri="{B97F6D7D-B522-45F9-BDA1-12C45D357490}">
          <x15:cacheHierarchy aggregatedColumn="39"/>
        </ext>
      </extLst>
    </cacheHierarchy>
  </cacheHierarchies>
  <kpis count="0"/>
  <dimensions count="10">
    <dimension name="Customers Dim" uniqueName="[Customers Dim]" caption="Customers Dim"/>
    <dimension name="Date Dim" uniqueName="[Date Dim]" caption="Date Dim"/>
    <dimension name="Driver trip count Dim" uniqueName="[Driver trip count Dim]" caption="Driver trip count Dim"/>
    <dimension name="Drivers Dim" uniqueName="[Drivers Dim]" caption="Drivers Dim"/>
    <dimension name="Fuel_Prices Dim" uniqueName="[Fuel_Prices Dim]" caption="Fuel_Prices Dim"/>
    <dimension measure="1" name="Measures" uniqueName="[Measures]" caption="Measures"/>
    <dimension name="Metro_Ridership  2" uniqueName="[Metro_Ridership  2]" caption="Metro_Ridership  2"/>
    <dimension name="Payment method Dim" uniqueName="[Payment method Dim]" caption="Payment method Dim"/>
    <dimension name="Total trips for each driver dim" uniqueName="[Total trips for each driver dim]" caption="Total trips for each driver dim"/>
    <dimension name="Trips Fact" uniqueName="[Trips Fact]" caption="Trips Fact"/>
  </dimensions>
  <measureGroups count="9">
    <measureGroup name="Customers Dim" caption="Customers Dim"/>
    <measureGroup name="Date Dim" caption="Date Dim"/>
    <measureGroup name="Driver trip count Dim" caption="Driver trip count Dim"/>
    <measureGroup name="Drivers Dim" caption="Drivers Dim"/>
    <measureGroup name="Fuel_Prices Dim" caption="Fuel_Prices Dim"/>
    <measureGroup name="Metro_Ridership  2" caption="Metro_Ridership  2"/>
    <measureGroup name="Payment method Dim" caption="Payment method Dim"/>
    <measureGroup name="Total trips for each driver dim" caption="Total trips for each driver dim"/>
    <measureGroup name="Trips Fact" caption="Trips Fact"/>
  </measureGroups>
  <maps count="17">
    <map measureGroup="0" dimension="0"/>
    <map measureGroup="1" dimension="1"/>
    <map measureGroup="2" dimension="2"/>
    <map measureGroup="3" dimension="3"/>
    <map measureGroup="4" dimension="4"/>
    <map measureGroup="5" dimension="1"/>
    <map measureGroup="5" dimension="6"/>
    <map measureGroup="6" dimension="7"/>
    <map measureGroup="7" dimension="8"/>
    <map measureGroup="8" dimension="0"/>
    <map measureGroup="8" dimension="1"/>
    <map measureGroup="8" dimension="2"/>
    <map measureGroup="8" dimension="3"/>
    <map measureGroup="8" dimension="4"/>
    <map measureGroup="8" dimension="7"/>
    <map measureGroup="8"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saveData="0" refreshedBy="Magdy Elsaeed" refreshedDate="45925.965000694443" createdVersion="5" refreshedVersion="6" minRefreshableVersion="3" recordCount="0" supportSubquery="1" supportAdvancedDrill="1">
  <cacheSource type="external" connectionId="19"/>
  <cacheFields count="7">
    <cacheField name="[Drivers Dim].[Driver Key].[Driver Key]" caption="Driver Key" numFmtId="0" hierarchy="19" level="1">
      <sharedItems count="5">
        <s v="15"/>
        <s v="26"/>
        <s v="51"/>
        <s v="72"/>
        <s v="93"/>
      </sharedItems>
    </cacheField>
    <cacheField name="[Measures].[Count of Trip Key]" caption="Count of Trip Key" numFmtId="0" hierarchy="81" level="32767"/>
    <cacheField name="[Drivers Dim].[car_model].[car_model]" caption="car_model" numFmtId="0" hierarchy="20" level="1">
      <sharedItems count="4">
        <s v="Kia"/>
        <s v="Nissan"/>
        <s v="Toyota"/>
        <s v="Hyundai"/>
      </sharedItems>
    </cacheField>
    <cacheField name="[Drivers Dim].[car_year].[car_year]" caption="car_year" numFmtId="0" hierarchy="21" level="1">
      <sharedItems count="5">
        <s v="2015"/>
        <s v="2020"/>
        <s v="2019"/>
        <s v="2011"/>
        <s v="2022"/>
      </sharedItems>
    </cacheField>
    <cacheField name="[Measures].[Sum of distance_km]" caption="Sum of distance_km" numFmtId="0" hierarchy="91" level="32767"/>
    <cacheField name="[Measures].[Average of fare_EGP]" caption="Average of fare_EGP" numFmtId="0" hierarchy="95" level="32767"/>
    <cacheField name="[Drivers Dim].[Rating Category].[Rating Category]" caption="Rating Category" numFmtId="0" hierarchy="26" level="1">
      <sharedItems containsSemiMixedTypes="0" containsNonDate="0" containsString="0"/>
    </cacheField>
  </cacheFields>
  <cacheHierarchies count="108">
    <cacheHierarchy uniqueName="[Customers Dim].[Customer Key]" caption="Customer Key" attribute="1" defaultMemberUniqueName="[Customers Dim].[Customer Key].[All]" allUniqueName="[Customers Dim].[Customer Key].[All]" dimensionUniqueName="[Customers Dim]" displayFolder="" count="0" memberValueDatatype="130" unbalanced="0"/>
    <cacheHierarchy uniqueName="[Customers Dim].[age]" caption="age" attribute="1" defaultMemberUniqueName="[Customers Dim].[age].[All]" allUniqueName="[Customers Dim].[age].[All]" dimensionUniqueName="[Customers Dim]" displayFolder="" count="0" memberValueDatatype="130" unbalanced="0"/>
    <cacheHierarchy uniqueName="[Customers Dim].[gender]" caption="gender" attribute="1" defaultMemberUniqueName="[Customers Dim].[gender].[All]" allUniqueName="[Customers Dim].[gender].[All]" dimensionUniqueName="[Customers Dim]" displayFolder="" count="0" memberValueDatatype="130" unbalanced="0"/>
    <cacheHierarchy uniqueName="[Customers Dim].[city_area]" caption="city_area" attribute="1" defaultMemberUniqueName="[Customers Dim].[city_area].[All]" allUniqueName="[Customers Dim].[city_area].[All]" dimensionUniqueName="[Customers Dim]" displayFolder="" count="0" memberValueDatatype="130" unbalanced="0"/>
    <cacheHierarchy uniqueName="[Customers Dim].[signup_date]" caption="signup_date" attribute="1" time="1" defaultMemberUniqueName="[Customers Dim].[signup_date].[All]" allUniqueName="[Customers Dim].[signup_date].[All]" dimensionUniqueName="[Customers Dim]" displayFolder="" count="0" memberValueDatatype="7" unbalanced="0"/>
    <cacheHierarchy uniqueName="[Customers Dim].[Month Name]" caption="Month Name" attribute="1" defaultMemberUniqueName="[Customers Dim].[Month Name].[All]" allUniqueName="[Customers Dim].[Month Name].[All]" dimensionUniqueName="[Customers Dim]" displayFolder="" count="0" memberValueDatatype="130" unbalanced="0"/>
    <cacheHierarchy uniqueName="[Customers Dim].[Year]" caption="Year" attribute="1" defaultMemberUniqueName="[Customers Dim].[Year].[All]" allUniqueName="[Customers Dim].[Year].[All]" dimensionUniqueName="[Customers Dim]" displayFolder="" count="0" memberValueDatatype="130" unbalanced="0"/>
    <cacheHierarchy uniqueName="[Customers Dim].[Age category]" caption="Age category" attribute="1" defaultMemberUniqueName="[Customers Dim].[Age category].[All]" allUniqueName="[Customers Dim].[Age category].[All]" dimensionUniqueName="[Customers Dim]" displayFolder="" count="0" memberValueDatatype="130" unbalanced="0"/>
    <cacheHierarchy uniqueName="[Date Dim].[Date Key]" caption="Date Key" attribute="1" defaultMemberUniqueName="[Date Dim].[Date Key].[All]" allUniqueName="[Date Dim].[Date Key].[All]" dimensionUniqueName="[Date Dim]" displayFolder="" count="0" memberValueDatatype="20" unbalanced="0"/>
    <cacheHierarchy uniqueName="[Date Dim].[Date time]" caption="Date time" attribute="1" time="1" defaultMemberUniqueName="[Date Dim].[Date time].[All]" allUniqueName="[Date Dim].[Date time].[All]" dimensionUniqueName="[Date Dim]" displayFolder="" count="0" memberValueDatatype="7" unbalanced="0"/>
    <cacheHierarchy uniqueName="[Date Dim].[Day Name]" caption="Day Name" attribute="1" defaultMemberUniqueName="[Date Dim].[Day Name].[All]" allUniqueName="[Date Dim].[Day Name].[All]" dimensionUniqueName="[Date Dim]" displayFolder="" count="0" memberValueDatatype="130" unbalanced="0"/>
    <cacheHierarchy uniqueName="[Date Dim].[Month Name]" caption="Month Name" attribute="1" defaultMemberUniqueName="[Date Dim].[Month Name].[All]" allUniqueName="[Date Dim].[Month Name].[All]" dimensionUniqueName="[Date Dim]" displayFolder="" count="0" memberValueDatatype="130" unbalanced="0"/>
    <cacheHierarchy uniqueName="[Date Dim].[Quarter]" caption="Quarter" attribute="1" defaultMemberUniqueName="[Date Dim].[Quarter].[All]" allUniqueName="[Date Dim].[Quarter].[All]" dimensionUniqueName="[Date Dim]" displayFolder="" count="0" memberValueDatatype="130" unbalanced="0"/>
    <cacheHierarchy uniqueName="[Date Dim].[Year]" caption="Year" attribute="1" defaultMemberUniqueName="[Date Dim].[Year].[All]" allUniqueName="[Date Dim].[Year].[All]" dimensionUniqueName="[Date Dim]" displayFolder="" count="0" memberValueDatatype="130" unbalanced="0"/>
    <cacheHierarchy uniqueName="[Date Dim].[Hour]" caption="Hour" attribute="1" defaultMemberUniqueName="[Date Dim].[Hour].[All]" allUniqueName="[Date Dim].[Hour].[All]" dimensionUniqueName="[Date Dim]" displayFolder="" count="0" memberValueDatatype="130" unbalanced="0"/>
    <cacheHierarchy uniqueName="[Date Dim].[Minute]" caption="Minute" attribute="1" defaultMemberUniqueName="[Date Dim].[Minute].[All]" allUniqueName="[Date Dim].[Minute].[All]" dimensionUniqueName="[Date Dim]" displayFolder="" count="0" memberValueDatatype="130" unbalanced="0"/>
    <cacheHierarchy uniqueName="[Date Dim].[Day Type]" caption="Day Type" attribute="1" defaultMemberUniqueName="[Date Dim].[Day Type].[All]" allUniqueName="[Date Dim].[Day Type].[All]" dimensionUniqueName="[Date Dim]" displayFolder="" count="0" memberValueDatatype="130" unbalanced="0"/>
    <cacheHierarchy uniqueName="[Driver trip count Dim].[Driver Key]" caption="Driver Key" attribute="1" defaultMemberUniqueName="[Driver trip count Dim].[Driver Key].[All]" allUniqueName="[Driver trip count Dim].[Driver Key].[All]" dimensionUniqueName="[Driver trip count Dim]" displayFolder="" count="0" memberValueDatatype="130" unbalanced="0"/>
    <cacheHierarchy uniqueName="[Driver trip count Dim].[Total trips]" caption="Total trips" attribute="1" defaultMemberUniqueName="[Driver trip count Dim].[Total trips].[All]" allUniqueName="[Driver trip count Dim].[Total trips].[All]" dimensionUniqueName="[Driver trip count Dim]" displayFolder="" count="0" memberValueDatatype="20" unbalanced="0"/>
    <cacheHierarchy uniqueName="[Drivers Dim].[Driver Key]" caption="Driver Key" attribute="1" defaultMemberUniqueName="[Drivers Dim].[Driver Key].[All]" allUniqueName="[Drivers Dim].[Driver Key].[All]" dimensionUniqueName="[Drivers Dim]" displayFolder="" count="2" memberValueDatatype="130" unbalanced="0">
      <fieldsUsage count="2">
        <fieldUsage x="-1"/>
        <fieldUsage x="0"/>
      </fieldsUsage>
    </cacheHierarchy>
    <cacheHierarchy uniqueName="[Drivers Dim].[car_model]" caption="car_model" attribute="1" defaultMemberUniqueName="[Drivers Dim].[car_model].[All]" allUniqueName="[Drivers Dim].[car_model].[All]" dimensionUniqueName="[Drivers Dim]" displayFolder="" count="2" memberValueDatatype="130" unbalanced="0">
      <fieldsUsage count="2">
        <fieldUsage x="-1"/>
        <fieldUsage x="2"/>
      </fieldsUsage>
    </cacheHierarchy>
    <cacheHierarchy uniqueName="[Drivers Dim].[car_year]" caption="car_year" attribute="1" defaultMemberUniqueName="[Drivers Dim].[car_year].[All]" allUniqueName="[Drivers Dim].[car_year].[All]" dimensionUniqueName="[Drivers Dim]" displayFolder="" count="2" memberValueDatatype="130" unbalanced="0">
      <fieldsUsage count="2">
        <fieldUsage x="-1"/>
        <fieldUsage x="3"/>
      </fieldsUsage>
    </cacheHierarchy>
    <cacheHierarchy uniqueName="[Drivers Dim].[rating]" caption="rating" attribute="1" defaultMemberUniqueName="[Drivers Dim].[rating].[All]" allUniqueName="[Drivers Dim].[rating].[All]" dimensionUniqueName="[Drivers Dim]" displayFolder="" count="0" memberValueDatatype="5" unbalanced="0"/>
    <cacheHierarchy uniqueName="[Drivers Dim].[join_date]" caption="join_date" attribute="1" time="1" defaultMemberUniqueName="[Drivers Dim].[join_date].[All]" allUniqueName="[Drivers Dim].[join_date].[All]" dimensionUniqueName="[Drivers Dim]" displayFolder="" count="0" memberValueDatatype="7" unbalanced="0"/>
    <cacheHierarchy uniqueName="[Drivers Dim].[Month Name]" caption="Month Name" attribute="1" defaultMemberUniqueName="[Drivers Dim].[Month Name].[All]" allUniqueName="[Drivers Dim].[Month Name].[All]" dimensionUniqueName="[Drivers Dim]" displayFolder="" count="0" memberValueDatatype="130" unbalanced="0"/>
    <cacheHierarchy uniqueName="[Drivers Dim].[Year]" caption="Year" attribute="1" defaultMemberUniqueName="[Drivers Dim].[Year].[All]" allUniqueName="[Drivers Dim].[Year].[All]" dimensionUniqueName="[Drivers Dim]" displayFolder="" count="0" memberValueDatatype="130" unbalanced="0"/>
    <cacheHierarchy uniqueName="[Drivers Dim].[Rating Category]" caption="Rating Category" attribute="1" defaultMemberUniqueName="[Drivers Dim].[Rating Category].[All]" allUniqueName="[Drivers Dim].[Rating Category].[All]" dimensionUniqueName="[Drivers Dim]" displayFolder="" count="2" memberValueDatatype="130" unbalanced="0">
      <fieldsUsage count="2">
        <fieldUsage x="-1"/>
        <fieldUsage x="6"/>
      </fieldsUsage>
    </cacheHierarchy>
    <cacheHierarchy uniqueName="[Drivers Dim].[join_date (Year)]" caption="join_date (Year)" attribute="1" defaultMemberUniqueName="[Drivers Dim].[join_date (Year)].[All]" allUniqueName="[Drivers Dim].[join_date (Year)].[All]" dimensionUniqueName="[Drivers Dim]" displayFolder="" count="0" memberValueDatatype="130" unbalanced="0"/>
    <cacheHierarchy uniqueName="[Drivers Dim].[join_date (Quarter)]" caption="join_date (Quarter)" attribute="1" defaultMemberUniqueName="[Drivers Dim].[join_date (Quarter)].[All]" allUniqueName="[Drivers Dim].[join_date (Quarter)].[All]" dimensionUniqueName="[Drivers Dim]" displayFolder="" count="0" memberValueDatatype="130" unbalanced="0"/>
    <cacheHierarchy uniqueName="[Drivers Dim].[join_date (Month)]" caption="join_date (Month)" attribute="1" defaultMemberUniqueName="[Drivers Dim].[join_date (Month)].[All]" allUniqueName="[Drivers Dim].[join_date (Month)].[All]" dimensionUniqueName="[Drivers Dim]" displayFolder="" count="0" memberValueDatatype="130" unbalanced="0"/>
    <cacheHierarchy uniqueName="[Fuel_Prices Dim].[Fuel price key]" caption="Fuel price key" attribute="1" defaultMemberUniqueName="[Fuel_Prices Dim].[Fuel price key].[All]" allUniqueName="[Fuel_Prices Dim].[Fuel price key].[All]" dimensionUniqueName="[Fuel_Prices Dim]" displayFolder="" count="0" memberValueDatatype="130" unbalanced="0"/>
    <cacheHierarchy uniqueName="[Fuel_Prices Dim].[Date key]" caption="Date key" attribute="1" time="1" defaultMemberUniqueName="[Fuel_Prices Dim].[Date key].[All]" allUniqueName="[Fuel_Prices Dim].[Date key].[All]" dimensionUniqueName="[Fuel_Prices Dim]" displayFolder="" count="0" memberValueDatatype="7" unbalanced="0"/>
    <cacheHierarchy uniqueName="[Fuel_Prices Dim].[octane92_price]" caption="octane92_price" attribute="1" defaultMemberUniqueName="[Fuel_Prices Dim].[octane92_price].[All]" allUniqueName="[Fuel_Prices Dim].[octane92_price].[All]" dimensionUniqueName="[Fuel_Prices Dim]" displayFolder="" count="0" memberValueDatatype="130" unbalanced="0"/>
    <cacheHierarchy uniqueName="[Fuel_Prices Dim].[octane95_price]" caption="octane95_price" attribute="1" defaultMemberUniqueName="[Fuel_Prices Dim].[octane95_price].[All]" allUniqueName="[Fuel_Prices Dim].[octane95_price].[All]" dimensionUniqueName="[Fuel_Prices Dim]" displayFolder="" count="0" memberValueDatatype="130" unbalanced="0"/>
    <cacheHierarchy uniqueName="[Fuel_Prices Dim].[diesel_price]" caption="diesel_price" attribute="1" defaultMemberUniqueName="[Fuel_Prices Dim].[diesel_price].[All]" allUniqueName="[Fuel_Prices Dim].[diesel_price].[All]" dimensionUniqueName="[Fuel_Prices Dim]" displayFolder="" count="0" memberValueDatatype="130" unbalanced="0"/>
    <cacheHierarchy uniqueName="[Fuel_Prices Dim].[Month Name]" caption="Month Name" attribute="1" defaultMemberUniqueName="[Fuel_Prices Dim].[Month Name].[All]" allUniqueName="[Fuel_Prices Dim].[Month Name].[All]" dimensionUniqueName="[Fuel_Prices Dim]" displayFolder="" count="0" memberValueDatatype="130" unbalanced="0"/>
    <cacheHierarchy uniqueName="[Fuel_Prices Dim].[Year]" caption="Year" attribute="1" defaultMemberUniqueName="[Fuel_Prices Dim].[Year].[All]" allUniqueName="[Fuel_Prices Dim].[Year].[All]" dimensionUniqueName="[Fuel_Prices Dim]" displayFolder="" count="0" memberValueDatatype="130" unbalanced="0"/>
    <cacheHierarchy uniqueName="[Metro_Ridership  2].[station]" caption="station" attribute="1" defaultMemberUniqueName="[Metro_Ridership  2].[station].[All]" allUniqueName="[Metro_Ridership  2].[station].[All]" dimensionUniqueName="[Metro_Ridership  2]" displayFolder="" count="0" memberValueDatatype="130" unbalanced="0"/>
    <cacheHierarchy uniqueName="[Metro_Ridership  2].[date]" caption="date" attribute="1" time="1" defaultMemberUniqueName="[Metro_Ridership  2].[date].[All]" allUniqueName="[Metro_Ridership  2].[date].[All]" dimensionUniqueName="[Metro_Ridership  2]" displayFolder="" count="0" memberValueDatatype="7" unbalanced="0"/>
    <cacheHierarchy uniqueName="[Metro_Ridership  2].[passengers]" caption="passengers" attribute="1" defaultMemberUniqueName="[Metro_Ridership  2].[passengers].[All]" allUniqueName="[Metro_Ridership  2].[passengers].[All]" dimensionUniqueName="[Metro_Ridership  2]" displayFolder="" count="0" memberValueDatatype="20" unbalanced="0"/>
    <cacheHierarchy uniqueName="[Metro_Ridership  2].[Day Name]" caption="Day Name" attribute="1" defaultMemberUniqueName="[Metro_Ridership  2].[Day Name].[All]" allUniqueName="[Metro_Ridership  2].[Day Name].[All]" dimensionUniqueName="[Metro_Ridership  2]" displayFolder="" count="0" memberValueDatatype="130" unbalanced="0"/>
    <cacheHierarchy uniqueName="[Metro_Ridership  2].[Month Name]" caption="Month Name" attribute="1" defaultMemberUniqueName="[Metro_Ridership  2].[Month Name].[All]" allUniqueName="[Metro_Ridership  2].[Month Name].[All]" dimensionUniqueName="[Metro_Ridership  2]" displayFolder="" count="0" memberValueDatatype="130" unbalanced="0"/>
    <cacheHierarchy uniqueName="[Metro_Ridership  2].[Year]" caption="Year" attribute="1" defaultMemberUniqueName="[Metro_Ridership  2].[Year].[All]" allUniqueName="[Metro_Ridership  2].[Year].[All]" dimensionUniqueName="[Metro_Ridership  2]" displayFolder="" count="0" memberValueDatatype="20" unbalanced="0"/>
    <cacheHierarchy uniqueName="[Metro_Ridership  2].[Day type]" caption="Day type" attribute="1" defaultMemberUniqueName="[Metro_Ridership  2].[Day type].[All]" allUniqueName="[Metro_Ridership  2].[Day type].[All]" dimensionUniqueName="[Metro_Ridership  2]" displayFolder="" count="0" memberValueDatatype="130" unbalanced="0"/>
    <cacheHierarchy uniqueName="[Metro_Ridership  2].[Location]" caption="Location" attribute="1" defaultMemberUniqueName="[Metro_Ridership  2].[Location].[All]" allUniqueName="[Metro_Ridership  2].[Location].[All]" dimensionUniqueName="[Metro_Ridership  2]" displayFolder="" count="0" memberValueDatatype="130" unbalanced="0"/>
    <cacheHierarchy uniqueName="[Metro_Ridership  2].[date (Year)]" caption="date (Year)" attribute="1" defaultMemberUniqueName="[Metro_Ridership  2].[date (Year)].[All]" allUniqueName="[Metro_Ridership  2].[date (Year)].[All]" dimensionUniqueName="[Metro_Ridership  2]" displayFolder="" count="0" memberValueDatatype="130" unbalanced="0"/>
    <cacheHierarchy uniqueName="[Metro_Ridership  2].[date (Quarter)]" caption="date (Quarter)" attribute="1" defaultMemberUniqueName="[Metro_Ridership  2].[date (Quarter)].[All]" allUniqueName="[Metro_Ridership  2].[date (Quarter)].[All]" dimensionUniqueName="[Metro_Ridership  2]" displayFolder="" count="0" memberValueDatatype="130" unbalanced="0"/>
    <cacheHierarchy uniqueName="[Metro_Ridership  2].[date (Month)]" caption="date (Month)" attribute="1" defaultMemberUniqueName="[Metro_Ridership  2].[date (Month)].[All]" allUniqueName="[Metro_Ridership  2].[date (Month)].[All]" dimensionUniqueName="[Metro_Ridership  2]" displayFolder="" count="0" memberValueDatatype="130" unbalanced="0"/>
    <cacheHierarchy uniqueName="[Payment method Dim].[Payment method Key]" caption="Payment method Key" attribute="1" defaultMemberUniqueName="[Payment method Dim].[Payment method Key].[All]" allUniqueName="[Payment method Dim].[Payment method Key].[All]" dimensionUniqueName="[Payment method Dim]" displayFolder="" count="0" memberValueDatatype="20" unbalanced="0"/>
    <cacheHierarchy uniqueName="[Payment method Dim].[payment_method]" caption="payment_method" attribute="1" defaultMemberUniqueName="[Payment method Dim].[payment_method].[All]" allUniqueName="[Payment method Dim].[payment_method].[All]" dimensionUniqueName="[Payment method Dim]" displayFolder="" count="0" memberValueDatatype="130" unbalanced="0"/>
    <cacheHierarchy uniqueName="[Total trips for each driver dim].[Trip Key]" caption="Trip Key" attribute="1" defaultMemberUniqueName="[Total trips for each driver dim].[Trip Key].[All]" allUniqueName="[Total trips for each driver dim].[Trip Key].[All]" dimensionUniqueName="[Total trips for each driver dim]" displayFolder="" count="0" memberValueDatatype="130" unbalanced="0"/>
    <cacheHierarchy uniqueName="[Total trips for each driver dim].[Driver Key]" caption="Driver Key" attribute="1" defaultMemberUniqueName="[Total trips for each driver dim].[Driver Key].[All]" allUniqueName="[Total trips for each driver dim].[Driver Key].[All]" dimensionUniqueName="[Total trips for each driver dim]" displayFolder="" count="0" memberValueDatatype="130" unbalanced="0"/>
    <cacheHierarchy uniqueName="[Total trips for each driver dim].[Driver trips]" caption="Driver trips" attribute="1" defaultMemberUniqueName="[Total trips for each driver dim].[Driver trips].[All]" allUniqueName="[Total trips for each driver dim].[Driver trips].[All]" dimensionUniqueName="[Total trips for each driver dim]" displayFolder="" count="0" memberValueDatatype="20" unbalanced="0"/>
    <cacheHierarchy uniqueName="[Trips Fact].[Trip Key]" caption="Trip Key" attribute="1" defaultMemberUniqueName="[Trips Fact].[Trip Key].[All]" allUniqueName="[Trips Fact].[Trip Key].[All]" dimensionUniqueName="[Trips Fact]" displayFolder="" count="0" memberValueDatatype="130" unbalanced="0"/>
    <cacheHierarchy uniqueName="[Trips Fact].[Customer Key]" caption="Customer Key" attribute="1" defaultMemberUniqueName="[Trips Fact].[Customer Key].[All]" allUniqueName="[Trips Fact].[Customer Key].[All]" dimensionUniqueName="[Trips Fact]" displayFolder="" count="0" memberValueDatatype="130" unbalanced="0"/>
    <cacheHierarchy uniqueName="[Trips Fact].[Driver Key]" caption="Driver Key" attribute="1" defaultMemberUniqueName="[Trips Fact].[Driver Key].[All]" allUniqueName="[Trips Fact].[Driver Key].[All]" dimensionUniqueName="[Trips Fact]" displayFolder="" count="0" memberValueDatatype="130" unbalanced="0"/>
    <cacheHierarchy uniqueName="[Trips Fact].[Date Key]" caption="Date Key" attribute="1" defaultMemberUniqueName="[Trips Fact].[Date Key].[All]" allUniqueName="[Trips Fact].[Date Key].[All]" dimensionUniqueName="[Trips Fact]" displayFolder="" count="0" memberValueDatatype="130" unbalanced="0"/>
    <cacheHierarchy uniqueName="[Trips Fact].[Payment method key]" caption="Payment method key" attribute="1" defaultMemberUniqueName="[Trips Fact].[Payment method key].[All]" allUniqueName="[Trips Fact].[Payment method key].[All]" dimensionUniqueName="[Trips Fact]" displayFolder="" count="0" memberValueDatatype="130" unbalanced="0"/>
    <cacheHierarchy uniqueName="[Trips Fact].[start_location]" caption="start_location" attribute="1" defaultMemberUniqueName="[Trips Fact].[start_location].[All]" allUniqueName="[Trips Fact].[start_location].[All]" dimensionUniqueName="[Trips Fact]" displayFolder="" count="0" memberValueDatatype="130" unbalanced="0"/>
    <cacheHierarchy uniqueName="[Trips Fact].[end_location]" caption="end_location" attribute="1" defaultMemberUniqueName="[Trips Fact].[end_location].[All]" allUniqueName="[Trips Fact].[end_location].[All]" dimensionUniqueName="[Trips Fact]" displayFolder="" count="0" memberValueDatatype="130" unbalanced="0"/>
    <cacheHierarchy uniqueName="[Trips Fact].[distance_km]" caption="distance_km" attribute="1" defaultMemberUniqueName="[Trips Fact].[distance_km].[All]" allUniqueName="[Trips Fact].[distance_km].[All]" dimensionUniqueName="[Trips Fact]" displayFolder="" count="0" memberValueDatatype="5" unbalanced="0"/>
    <cacheHierarchy uniqueName="[Trips Fact].[duration_min]" caption="duration_min" attribute="1" defaultMemberUniqueName="[Trips Fact].[duration_min].[All]" allUniqueName="[Trips Fact].[duration_min].[All]" dimensionUniqueName="[Trips Fact]" displayFolder="" count="0" memberValueDatatype="20" unbalanced="0"/>
    <cacheHierarchy uniqueName="[Trips Fact].[fare_EGP]" caption="fare_EGP" attribute="1" defaultMemberUniqueName="[Trips Fact].[fare_EGP].[All]" allUniqueName="[Trips Fact].[fare_EGP].[All]" dimensionUniqueName="[Trips Fact]" displayFolder="" count="0" memberValueDatatype="5" unbalanced="0"/>
    <cacheHierarchy uniqueName="[Trips Fact].[km price]" caption="km price" attribute="1" defaultMemberUniqueName="[Trips Fact].[km price].[All]" allUniqueName="[Trips Fact].[km price].[All]" dimensionUniqueName="[Trips Fact]" displayFolder="" count="0" memberValueDatatype="5" unbalanced="0"/>
    <cacheHierarchy uniqueName="[Trips Fact].[km time]" caption="km time" attribute="1" defaultMemberUniqueName="[Trips Fact].[km time].[All]" allUniqueName="[Trips Fact].[km time].[All]" dimensionUniqueName="[Trips Fact]" displayFolder="" count="0" memberValueDatatype="5" unbalanced="0"/>
    <cacheHierarchy uniqueName="[Drivers Dim].[join_date (Month Index)]" caption="join_date (Month Index)" attribute="1" defaultMemberUniqueName="[Drivers Dim].[join_date (Month Index)].[All]" allUniqueName="[Drivers Dim].[join_date (Month Index)].[All]" dimensionUniqueName="[Drivers Dim]" displayFolder="" count="0" memberValueDatatype="20" unbalanced="0" hidden="1"/>
    <cacheHierarchy uniqueName="[Metro_Ridership  2].[date (Month Index)]" caption="date (Month Index)" attribute="1" defaultMemberUniqueName="[Metro_Ridership  2].[date (Month Index)].[All]" allUniqueName="[Metro_Ridership  2].[date (Month Index)].[All]" dimensionUniqueName="[Metro_Ridership  2]" displayFolder="" count="0" memberValueDatatype="20" unbalanced="0" hidden="1"/>
    <cacheHierarchy uniqueName="[Measures].[__XL_Count Metro_Ridership  2]" caption="__XL_Count Metro_Ridership  2" measure="1" displayFolder="" measureGroup="Metro_Ridership  2" count="0" hidden="1"/>
    <cacheHierarchy uniqueName="[Measures].[__XL_Count Trips Fact]" caption="__XL_Count Trips Fact" measure="1" displayFolder="" measureGroup="Trips Fact" count="0" hidden="1"/>
    <cacheHierarchy uniqueName="[Measures].[__XL_Count Customers Dim]" caption="__XL_Count Customers Dim" measure="1" displayFolder="" measureGroup="Customers Dim" count="0" hidden="1"/>
    <cacheHierarchy uniqueName="[Measures].[__XL_Count Drivers Dim]" caption="__XL_Count Drivers Dim" measure="1" displayFolder="" measureGroup="Drivers Dim" count="0" hidden="1"/>
    <cacheHierarchy uniqueName="[Measures].[__XL_Count Fuel_Prices Dim]" caption="__XL_Count Fuel_Prices Dim" measure="1" displayFolder="" measureGroup="Fuel_Prices Dim" count="0" hidden="1"/>
    <cacheHierarchy uniqueName="[Measures].[__XL_Count Date Dim]" caption="__XL_Count Date Dim" measure="1" displayFolder="" measureGroup="Date Dim" count="0" hidden="1"/>
    <cacheHierarchy uniqueName="[Measures].[__XL_Count Payment method Dim]" caption="__XL_Count Payment method Dim" measure="1" displayFolder="" measureGroup="Payment method Dim" count="0" hidden="1"/>
    <cacheHierarchy uniqueName="[Measures].[__XL_Count Total trips for each driver dim]" caption="__XL_Count Total trips for each driver dim" measure="1" displayFolder="" measureGroup="Total trips for each driver dim" count="0" hidden="1"/>
    <cacheHierarchy uniqueName="[Measures].[__XL_Count Driver trip count Dim]" caption="__XL_Count Driver trip count Dim" measure="1" displayFolder="" measureGroup="Driver trip count Dim" count="0" hidden="1"/>
    <cacheHierarchy uniqueName="[Measures].[__No measures defined]" caption="__No measures defined" measure="1" displayFolder="" count="0" hidden="1"/>
    <cacheHierarchy uniqueName="[Measures].[Sum of fare_EGP]" caption="Sum of fare_EGP" measure="1" displayFolder="" measureGroup="Trips Fact" count="0" hidden="1">
      <extLst>
        <ext xmlns:x15="http://schemas.microsoft.com/office/spreadsheetml/2010/11/main" uri="{B97F6D7D-B522-45F9-BDA1-12C45D357490}">
          <x15:cacheHierarchy aggregatedColumn="62"/>
        </ext>
      </extLst>
    </cacheHierarchy>
    <cacheHierarchy uniqueName="[Measures].[Count of Payment method key]" caption="Count of Payment method key" measure="1" displayFolder="" measureGroup="Trips Fact" count="0" hidden="1">
      <extLst>
        <ext xmlns:x15="http://schemas.microsoft.com/office/spreadsheetml/2010/11/main" uri="{B97F6D7D-B522-45F9-BDA1-12C45D357490}">
          <x15:cacheHierarchy aggregatedColumn="57"/>
        </ext>
      </extLst>
    </cacheHierarchy>
    <cacheHierarchy uniqueName="[Measures].[Sum of duration_min]" caption="Sum of duration_min" measure="1" displayFolder="" measureGroup="Trips Fact" count="0" hidden="1">
      <extLst>
        <ext xmlns:x15="http://schemas.microsoft.com/office/spreadsheetml/2010/11/main" uri="{B97F6D7D-B522-45F9-BDA1-12C45D357490}">
          <x15:cacheHierarchy aggregatedColumn="61"/>
        </ext>
      </extLst>
    </cacheHierarchy>
    <cacheHierarchy uniqueName="[Measures].[Sum of km price]" caption="Sum of km price" measure="1" displayFolder="" measureGroup="Trips Fact" count="0" hidden="1">
      <extLst>
        <ext xmlns:x15="http://schemas.microsoft.com/office/spreadsheetml/2010/11/main" uri="{B97F6D7D-B522-45F9-BDA1-12C45D357490}">
          <x15:cacheHierarchy aggregatedColumn="63"/>
        </ext>
      </extLst>
    </cacheHierarchy>
    <cacheHierarchy uniqueName="[Measures].[Count of Trip Key]" caption="Count of Trip Key" measure="1" displayFolder="" measureGroup="Trips Fact" count="0" oneField="1" hidden="1">
      <fieldsUsage count="1">
        <fieldUsage x="1"/>
      </fieldsUsage>
      <extLst>
        <ext xmlns:x15="http://schemas.microsoft.com/office/spreadsheetml/2010/11/main" uri="{B97F6D7D-B522-45F9-BDA1-12C45D357490}">
          <x15:cacheHierarchy aggregatedColumn="53"/>
        </ext>
      </extLst>
    </cacheHierarchy>
    <cacheHierarchy uniqueName="[Measures].[Count of Year]" caption="Count of Year" measure="1" displayFolder="" measureGroup="Drivers Dim" count="0" hidden="1">
      <extLst>
        <ext xmlns:x15="http://schemas.microsoft.com/office/spreadsheetml/2010/11/main" uri="{B97F6D7D-B522-45F9-BDA1-12C45D357490}">
          <x15:cacheHierarchy aggregatedColumn="25"/>
        </ext>
      </extLst>
    </cacheHierarchy>
    <cacheHierarchy uniqueName="[Measures].[Count of Year 2]" caption="Count of Year 2" measure="1" displayFolder="" measureGroup="Date Dim" count="0" hidden="1">
      <extLst>
        <ext xmlns:x15="http://schemas.microsoft.com/office/spreadsheetml/2010/11/main" uri="{B97F6D7D-B522-45F9-BDA1-12C45D357490}">
          <x15:cacheHierarchy aggregatedColumn="13"/>
        </ext>
      </extLst>
    </cacheHierarchy>
    <cacheHierarchy uniqueName="[Measures].[Count of Customer Key]" caption="Count of Customer Key" measure="1" displayFolder="" measureGroup="Customers Dim" count="0" hidden="1">
      <extLst>
        <ext xmlns:x15="http://schemas.microsoft.com/office/spreadsheetml/2010/11/main" uri="{B97F6D7D-B522-45F9-BDA1-12C45D357490}">
          <x15:cacheHierarchy aggregatedColumn="0"/>
        </ext>
      </extLst>
    </cacheHierarchy>
    <cacheHierarchy uniqueName="[Measures].[Count of car_model]" caption="Count of car_model" measure="1" displayFolder="" measureGroup="Drivers Dim" count="0" hidden="1">
      <extLst>
        <ext xmlns:x15="http://schemas.microsoft.com/office/spreadsheetml/2010/11/main" uri="{B97F6D7D-B522-45F9-BDA1-12C45D357490}">
          <x15:cacheHierarchy aggregatedColumn="20"/>
        </ext>
      </extLst>
    </cacheHierarchy>
    <cacheHierarchy uniqueName="[Measures].[Count of age]" caption="Count of age" measure="1" displayFolder="" measureGroup="Customers Dim" count="0" hidden="1">
      <extLst>
        <ext xmlns:x15="http://schemas.microsoft.com/office/spreadsheetml/2010/11/main" uri="{B97F6D7D-B522-45F9-BDA1-12C45D357490}">
          <x15:cacheHierarchy aggregatedColumn="1"/>
        </ext>
      </extLst>
    </cacheHierarchy>
    <cacheHierarchy uniqueName="[Measures].[Count of payment_method]" caption="Count of payment_method" measure="1" displayFolder="" measureGroup="Payment method Dim" count="0" hidden="1">
      <extLst>
        <ext xmlns:x15="http://schemas.microsoft.com/office/spreadsheetml/2010/11/main" uri="{B97F6D7D-B522-45F9-BDA1-12C45D357490}">
          <x15:cacheHierarchy aggregatedColumn="49"/>
        </ext>
      </extLst>
    </cacheHierarchy>
    <cacheHierarchy uniqueName="[Measures].[Sum of Payment method Key]" caption="Sum of Payment method Key" measure="1" displayFolder="" measureGroup="Payment method Dim" count="0" hidden="1">
      <extLst>
        <ext xmlns:x15="http://schemas.microsoft.com/office/spreadsheetml/2010/11/main" uri="{B97F6D7D-B522-45F9-BDA1-12C45D357490}">
          <x15:cacheHierarchy aggregatedColumn="48"/>
        </ext>
      </extLst>
    </cacheHierarchy>
    <cacheHierarchy uniqueName="[Measures].[Count of Driver Key]" caption="Count of Driver Key" measure="1" displayFolder="" measureGroup="Drivers Dim" count="0" hidden="1">
      <extLst>
        <ext xmlns:x15="http://schemas.microsoft.com/office/spreadsheetml/2010/11/main" uri="{B97F6D7D-B522-45F9-BDA1-12C45D357490}">
          <x15:cacheHierarchy aggregatedColumn="19"/>
        </ext>
      </extLst>
    </cacheHierarchy>
    <cacheHierarchy uniqueName="[Measures].[Sum of rating]" caption="Sum of rating" measure="1" displayFolder="" measureGroup="Drivers Dim" count="0" hidden="1">
      <extLst>
        <ext xmlns:x15="http://schemas.microsoft.com/office/spreadsheetml/2010/11/main" uri="{B97F6D7D-B522-45F9-BDA1-12C45D357490}">
          <x15:cacheHierarchy aggregatedColumn="22"/>
        </ext>
      </extLst>
    </cacheHierarchy>
    <cacheHierarchy uniqueName="[Measures].[Sum of distance_km]" caption="Sum of distance_km" measure="1" displayFolder="" measureGroup="Trips Fact" count="0" oneField="1" hidden="1">
      <fieldsUsage count="1">
        <fieldUsage x="4"/>
      </fieldsUsage>
      <extLst>
        <ext xmlns:x15="http://schemas.microsoft.com/office/spreadsheetml/2010/11/main" uri="{B97F6D7D-B522-45F9-BDA1-12C45D357490}">
          <x15:cacheHierarchy aggregatedColumn="60"/>
        </ext>
      </extLst>
    </cacheHierarchy>
    <cacheHierarchy uniqueName="[Measures].[Average of distance_km]" caption="Average of distance_km" measure="1" displayFolder="" measureGroup="Trips Fact" count="0" hidden="1">
      <extLst>
        <ext xmlns:x15="http://schemas.microsoft.com/office/spreadsheetml/2010/11/main" uri="{B97F6D7D-B522-45F9-BDA1-12C45D357490}">
          <x15:cacheHierarchy aggregatedColumn="60"/>
        </ext>
      </extLst>
    </cacheHierarchy>
    <cacheHierarchy uniqueName="[Measures].[Count of Rating Category]" caption="Count of Rating Category" measure="1" displayFolder="" measureGroup="Drivers Dim" count="0" hidden="1">
      <extLst>
        <ext xmlns:x15="http://schemas.microsoft.com/office/spreadsheetml/2010/11/main" uri="{B97F6D7D-B522-45F9-BDA1-12C45D357490}">
          <x15:cacheHierarchy aggregatedColumn="26"/>
        </ext>
      </extLst>
    </cacheHierarchy>
    <cacheHierarchy uniqueName="[Measures].[Count of Driver Key 2]" caption="Count of Driver Key 2" measure="1" displayFolder="" measureGroup="Trips Fact" count="0" hidden="1">
      <extLst>
        <ext xmlns:x15="http://schemas.microsoft.com/office/spreadsheetml/2010/11/main" uri="{B97F6D7D-B522-45F9-BDA1-12C45D357490}">
          <x15:cacheHierarchy aggregatedColumn="55"/>
        </ext>
      </extLst>
    </cacheHierarchy>
    <cacheHierarchy uniqueName="[Measures].[Average of fare_EGP]" caption="Average of fare_EGP" measure="1" displayFolder="" measureGroup="Trips Fact" count="0" oneField="1" hidden="1">
      <fieldsUsage count="1">
        <fieldUsage x="5"/>
      </fieldsUsage>
      <extLst>
        <ext xmlns:x15="http://schemas.microsoft.com/office/spreadsheetml/2010/11/main" uri="{B97F6D7D-B522-45F9-BDA1-12C45D357490}">
          <x15:cacheHierarchy aggregatedColumn="62"/>
        </ext>
      </extLst>
    </cacheHierarchy>
    <cacheHierarchy uniqueName="[Measures].[Sum of Driver trips]" caption="Sum of Driver trips" measure="1" displayFolder="" measureGroup="Total trips for each driver dim" count="0" hidden="1">
      <extLst>
        <ext xmlns:x15="http://schemas.microsoft.com/office/spreadsheetml/2010/11/main" uri="{B97F6D7D-B522-45F9-BDA1-12C45D357490}">
          <x15:cacheHierarchy aggregatedColumn="52"/>
        </ext>
      </extLst>
    </cacheHierarchy>
    <cacheHierarchy uniqueName="[Measures].[Average of Driver trips]" caption="Average of Driver trips" measure="1" displayFolder="" measureGroup="Total trips for each driver dim" count="0" hidden="1">
      <extLst>
        <ext xmlns:x15="http://schemas.microsoft.com/office/spreadsheetml/2010/11/main" uri="{B97F6D7D-B522-45F9-BDA1-12C45D357490}">
          <x15:cacheHierarchy aggregatedColumn="52"/>
        </ext>
      </extLst>
    </cacheHierarchy>
    <cacheHierarchy uniqueName="[Measures].[Sum of Total trips]" caption="Sum of Total trips" measure="1" displayFolder="" measureGroup="Driver trip count Dim" count="0" hidden="1">
      <extLst>
        <ext xmlns:x15="http://schemas.microsoft.com/office/spreadsheetml/2010/11/main" uri="{B97F6D7D-B522-45F9-BDA1-12C45D357490}">
          <x15:cacheHierarchy aggregatedColumn="18"/>
        </ext>
      </extLst>
    </cacheHierarchy>
    <cacheHierarchy uniqueName="[Measures].[Count of Driver Key 3]" caption="Count of Driver Key 3" measure="1" displayFolder="" measureGroup="Total trips for each driver dim" count="0" hidden="1">
      <extLst>
        <ext xmlns:x15="http://schemas.microsoft.com/office/spreadsheetml/2010/11/main" uri="{B97F6D7D-B522-45F9-BDA1-12C45D357490}">
          <x15:cacheHierarchy aggregatedColumn="51"/>
        </ext>
      </extLst>
    </cacheHierarchy>
    <cacheHierarchy uniqueName="[Measures].[Count of Driver trips]" caption="Count of Driver trips" measure="1" displayFolder="" measureGroup="Total trips for each driver dim" count="0" hidden="1">
      <extLst>
        <ext xmlns:x15="http://schemas.microsoft.com/office/spreadsheetml/2010/11/main" uri="{B97F6D7D-B522-45F9-BDA1-12C45D357490}">
          <x15:cacheHierarchy aggregatedColumn="52"/>
        </ext>
      </extLst>
    </cacheHierarchy>
    <cacheHierarchy uniqueName="[Measures].[Count of Total trips]" caption="Count of Total trips" measure="1" displayFolder="" measureGroup="Driver trip count Dim" count="0" hidden="1">
      <extLst>
        <ext xmlns:x15="http://schemas.microsoft.com/office/spreadsheetml/2010/11/main" uri="{B97F6D7D-B522-45F9-BDA1-12C45D357490}">
          <x15:cacheHierarchy aggregatedColumn="18"/>
        </ext>
      </extLst>
    </cacheHierarchy>
    <cacheHierarchy uniqueName="[Measures].[Count of octane92_price]" caption="Count of octane92_price" measure="1" displayFolder="" measureGroup="Fuel_Prices Dim" count="0" hidden="1">
      <extLst>
        <ext xmlns:x15="http://schemas.microsoft.com/office/spreadsheetml/2010/11/main" uri="{B97F6D7D-B522-45F9-BDA1-12C45D357490}">
          <x15:cacheHierarchy aggregatedColumn="32"/>
        </ext>
      </extLst>
    </cacheHierarchy>
    <cacheHierarchy uniqueName="[Measures].[Average of duration_min]" caption="Average of duration_min" measure="1" displayFolder="" measureGroup="Trips Fact" count="0" hidden="1">
      <extLst>
        <ext xmlns:x15="http://schemas.microsoft.com/office/spreadsheetml/2010/11/main" uri="{B97F6D7D-B522-45F9-BDA1-12C45D357490}">
          <x15:cacheHierarchy aggregatedColumn="61"/>
        </ext>
      </extLst>
    </cacheHierarchy>
    <cacheHierarchy uniqueName="[Measures].[Sum of passengers]" caption="Sum of passengers" measure="1" displayFolder="" measureGroup="Metro_Ridership  2" count="0" hidden="1">
      <extLst>
        <ext xmlns:x15="http://schemas.microsoft.com/office/spreadsheetml/2010/11/main" uri="{B97F6D7D-B522-45F9-BDA1-12C45D357490}">
          <x15:cacheHierarchy aggregatedColumn="39"/>
        </ext>
      </extLst>
    </cacheHierarchy>
    <cacheHierarchy uniqueName="[Measures].[Sum of Year]" caption="Sum of Year" measure="1" displayFolder="" measureGroup="Metro_Ridership  2" count="0" hidden="1">
      <extLst>
        <ext xmlns:x15="http://schemas.microsoft.com/office/spreadsheetml/2010/11/main" uri="{B97F6D7D-B522-45F9-BDA1-12C45D357490}">
          <x15:cacheHierarchy aggregatedColumn="42"/>
        </ext>
      </extLst>
    </cacheHierarchy>
    <cacheHierarchy uniqueName="[Measures].[Average of passengers]" caption="Average of passengers" measure="1" displayFolder="" measureGroup="Metro_Ridership  2" count="0" hidden="1">
      <extLst>
        <ext xmlns:x15="http://schemas.microsoft.com/office/spreadsheetml/2010/11/main" uri="{B97F6D7D-B522-45F9-BDA1-12C45D357490}">
          <x15:cacheHierarchy aggregatedColumn="39"/>
        </ext>
      </extLst>
    </cacheHierarchy>
    <cacheHierarchy uniqueName="[Measures].[Count of passengers]" caption="Count of passengers" measure="1" displayFolder="" measureGroup="Metro_Ridership  2" count="0" hidden="1">
      <extLst>
        <ext xmlns:x15="http://schemas.microsoft.com/office/spreadsheetml/2010/11/main" uri="{B97F6D7D-B522-45F9-BDA1-12C45D357490}">
          <x15:cacheHierarchy aggregatedColumn="39"/>
        </ext>
      </extLst>
    </cacheHierarchy>
  </cacheHierarchies>
  <kpis count="0"/>
  <dimensions count="10">
    <dimension name="Customers Dim" uniqueName="[Customers Dim]" caption="Customers Dim"/>
    <dimension name="Date Dim" uniqueName="[Date Dim]" caption="Date Dim"/>
    <dimension name="Driver trip count Dim" uniqueName="[Driver trip count Dim]" caption="Driver trip count Dim"/>
    <dimension name="Drivers Dim" uniqueName="[Drivers Dim]" caption="Drivers Dim"/>
    <dimension name="Fuel_Prices Dim" uniqueName="[Fuel_Prices Dim]" caption="Fuel_Prices Dim"/>
    <dimension measure="1" name="Measures" uniqueName="[Measures]" caption="Measures"/>
    <dimension name="Metro_Ridership  2" uniqueName="[Metro_Ridership  2]" caption="Metro_Ridership  2"/>
    <dimension name="Payment method Dim" uniqueName="[Payment method Dim]" caption="Payment method Dim"/>
    <dimension name="Total trips for each driver dim" uniqueName="[Total trips for each driver dim]" caption="Total trips for each driver dim"/>
    <dimension name="Trips Fact" uniqueName="[Trips Fact]" caption="Trips Fact"/>
  </dimensions>
  <measureGroups count="9">
    <measureGroup name="Customers Dim" caption="Customers Dim"/>
    <measureGroup name="Date Dim" caption="Date Dim"/>
    <measureGroup name="Driver trip count Dim" caption="Driver trip count Dim"/>
    <measureGroup name="Drivers Dim" caption="Drivers Dim"/>
    <measureGroup name="Fuel_Prices Dim" caption="Fuel_Prices Dim"/>
    <measureGroup name="Metro_Ridership  2" caption="Metro_Ridership  2"/>
    <measureGroup name="Payment method Dim" caption="Payment method Dim"/>
    <measureGroup name="Total trips for each driver dim" caption="Total trips for each driver dim"/>
    <measureGroup name="Trips Fact" caption="Trips Fact"/>
  </measureGroups>
  <maps count="17">
    <map measureGroup="0" dimension="0"/>
    <map measureGroup="1" dimension="1"/>
    <map measureGroup="2" dimension="2"/>
    <map measureGroup="3" dimension="3"/>
    <map measureGroup="4" dimension="4"/>
    <map measureGroup="5" dimension="1"/>
    <map measureGroup="5" dimension="6"/>
    <map measureGroup="6" dimension="7"/>
    <map measureGroup="7" dimension="8"/>
    <map measureGroup="8" dimension="0"/>
    <map measureGroup="8" dimension="1"/>
    <map measureGroup="8" dimension="2"/>
    <map measureGroup="8" dimension="3"/>
    <map measureGroup="8" dimension="4"/>
    <map measureGroup="8" dimension="7"/>
    <map measureGroup="8"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saveData="0" refreshedBy="Magdy Elsaeed" refreshedDate="45925.965001851851" createdVersion="5" refreshedVersion="6" minRefreshableVersion="3" recordCount="0" supportSubquery="1" supportAdvancedDrill="1">
  <cacheSource type="external" connectionId="19"/>
  <cacheFields count="6">
    <cacheField name="[Measures].[Count of Driver Key]" caption="Count of Driver Key" numFmtId="0" hierarchy="89" level="32767"/>
    <cacheField name="[Measures].[Count of Trip Key]" caption="Count of Trip Key" numFmtId="0" hierarchy="81" level="32767"/>
    <cacheField name="[Measures].[Sum of distance_km]" caption="Sum of distance_km" numFmtId="0" hierarchy="91" level="32767"/>
    <cacheField name="[Date Dim].[Year].[Year]" caption="Year" numFmtId="0" hierarchy="13" level="1">
      <sharedItems count="1">
        <s v="2025"/>
      </sharedItems>
    </cacheField>
    <cacheField name="[Drivers Dim].[Rating Category].[Rating Category]" caption="Rating Category" numFmtId="0" hierarchy="26" level="1">
      <sharedItems containsSemiMixedTypes="0" containsNonDate="0" containsString="0"/>
    </cacheField>
    <cacheField name="[Date Dim].[Quarter].[Quarter]" caption="Quarter" numFmtId="0" hierarchy="12" level="1">
      <sharedItems containsSemiMixedTypes="0" containsNonDate="0" containsString="0"/>
    </cacheField>
  </cacheFields>
  <cacheHierarchies count="108">
    <cacheHierarchy uniqueName="[Customers Dim].[Customer Key]" caption="Customer Key" attribute="1" defaultMemberUniqueName="[Customers Dim].[Customer Key].[All]" allUniqueName="[Customers Dim].[Customer Key].[All]" dimensionUniqueName="[Customers Dim]" displayFolder="" count="0" memberValueDatatype="130" unbalanced="0"/>
    <cacheHierarchy uniqueName="[Customers Dim].[age]" caption="age" attribute="1" defaultMemberUniqueName="[Customers Dim].[age].[All]" allUniqueName="[Customers Dim].[age].[All]" dimensionUniqueName="[Customers Dim]" displayFolder="" count="0" memberValueDatatype="130" unbalanced="0"/>
    <cacheHierarchy uniqueName="[Customers Dim].[gender]" caption="gender" attribute="1" defaultMemberUniqueName="[Customers Dim].[gender].[All]" allUniqueName="[Customers Dim].[gender].[All]" dimensionUniqueName="[Customers Dim]" displayFolder="" count="0" memberValueDatatype="130" unbalanced="0"/>
    <cacheHierarchy uniqueName="[Customers Dim].[city_area]" caption="city_area" attribute="1" defaultMemberUniqueName="[Customers Dim].[city_area].[All]" allUniqueName="[Customers Dim].[city_area].[All]" dimensionUniqueName="[Customers Dim]" displayFolder="" count="0" memberValueDatatype="130" unbalanced="0"/>
    <cacheHierarchy uniqueName="[Customers Dim].[signup_date]" caption="signup_date" attribute="1" time="1" defaultMemberUniqueName="[Customers Dim].[signup_date].[All]" allUniqueName="[Customers Dim].[signup_date].[All]" dimensionUniqueName="[Customers Dim]" displayFolder="" count="0" memberValueDatatype="7" unbalanced="0"/>
    <cacheHierarchy uniqueName="[Customers Dim].[Month Name]" caption="Month Name" attribute="1" defaultMemberUniqueName="[Customers Dim].[Month Name].[All]" allUniqueName="[Customers Dim].[Month Name].[All]" dimensionUniqueName="[Customers Dim]" displayFolder="" count="0" memberValueDatatype="130" unbalanced="0"/>
    <cacheHierarchy uniqueName="[Customers Dim].[Year]" caption="Year" attribute="1" defaultMemberUniqueName="[Customers Dim].[Year].[All]" allUniqueName="[Customers Dim].[Year].[All]" dimensionUniqueName="[Customers Dim]" displayFolder="" count="0" memberValueDatatype="130" unbalanced="0"/>
    <cacheHierarchy uniqueName="[Customers Dim].[Age category]" caption="Age category" attribute="1" defaultMemberUniqueName="[Customers Dim].[Age category].[All]" allUniqueName="[Customers Dim].[Age category].[All]" dimensionUniqueName="[Customers Dim]" displayFolder="" count="0" memberValueDatatype="130" unbalanced="0"/>
    <cacheHierarchy uniqueName="[Date Dim].[Date Key]" caption="Date Key" attribute="1" defaultMemberUniqueName="[Date Dim].[Date Key].[All]" allUniqueName="[Date Dim].[Date Key].[All]" dimensionUniqueName="[Date Dim]" displayFolder="" count="0" memberValueDatatype="20" unbalanced="0"/>
    <cacheHierarchy uniqueName="[Date Dim].[Date time]" caption="Date time" attribute="1" time="1" defaultMemberUniqueName="[Date Dim].[Date time].[All]" allUniqueName="[Date Dim].[Date time].[All]" dimensionUniqueName="[Date Dim]" displayFolder="" count="0" memberValueDatatype="7" unbalanced="0"/>
    <cacheHierarchy uniqueName="[Date Dim].[Day Name]" caption="Day Name" attribute="1" defaultMemberUniqueName="[Date Dim].[Day Name].[All]" allUniqueName="[Date Dim].[Day Name].[All]" dimensionUniqueName="[Date Dim]" displayFolder="" count="0" memberValueDatatype="130" unbalanced="0"/>
    <cacheHierarchy uniqueName="[Date Dim].[Month Name]" caption="Month Name" attribute="1" defaultMemberUniqueName="[Date Dim].[Month Name].[All]" allUniqueName="[Date Dim].[Month Name].[All]" dimensionUniqueName="[Date Dim]" displayFolder="" count="0" memberValueDatatype="130" unbalanced="0"/>
    <cacheHierarchy uniqueName="[Date Dim].[Quarter]" caption="Quarter" attribute="1" defaultMemberUniqueName="[Date Dim].[Quarter].[All]" allUniqueName="[Date Dim].[Quarter].[All]" dimensionUniqueName="[Date Dim]" displayFolder="" count="2" memberValueDatatype="130" unbalanced="0">
      <fieldsUsage count="2">
        <fieldUsage x="-1"/>
        <fieldUsage x="5"/>
      </fieldsUsage>
    </cacheHierarchy>
    <cacheHierarchy uniqueName="[Date Dim].[Year]" caption="Year" attribute="1" defaultMemberUniqueName="[Date Dim].[Year].[All]" allUniqueName="[Date Dim].[Year].[All]" dimensionUniqueName="[Date Dim]" displayFolder="" count="2" memberValueDatatype="130" unbalanced="0">
      <fieldsUsage count="2">
        <fieldUsage x="-1"/>
        <fieldUsage x="3"/>
      </fieldsUsage>
    </cacheHierarchy>
    <cacheHierarchy uniqueName="[Date Dim].[Hour]" caption="Hour" attribute="1" defaultMemberUniqueName="[Date Dim].[Hour].[All]" allUniqueName="[Date Dim].[Hour].[All]" dimensionUniqueName="[Date Dim]" displayFolder="" count="0" memberValueDatatype="130" unbalanced="0"/>
    <cacheHierarchy uniqueName="[Date Dim].[Minute]" caption="Minute" attribute="1" defaultMemberUniqueName="[Date Dim].[Minute].[All]" allUniqueName="[Date Dim].[Minute].[All]" dimensionUniqueName="[Date Dim]" displayFolder="" count="0" memberValueDatatype="130" unbalanced="0"/>
    <cacheHierarchy uniqueName="[Date Dim].[Day Type]" caption="Day Type" attribute="1" defaultMemberUniqueName="[Date Dim].[Day Type].[All]" allUniqueName="[Date Dim].[Day Type].[All]" dimensionUniqueName="[Date Dim]" displayFolder="" count="0" memberValueDatatype="130" unbalanced="0"/>
    <cacheHierarchy uniqueName="[Driver trip count Dim].[Driver Key]" caption="Driver Key" attribute="1" defaultMemberUniqueName="[Driver trip count Dim].[Driver Key].[All]" allUniqueName="[Driver trip count Dim].[Driver Key].[All]" dimensionUniqueName="[Driver trip count Dim]" displayFolder="" count="0" memberValueDatatype="130" unbalanced="0"/>
    <cacheHierarchy uniqueName="[Driver trip count Dim].[Total trips]" caption="Total trips" attribute="1" defaultMemberUniqueName="[Driver trip count Dim].[Total trips].[All]" allUniqueName="[Driver trip count Dim].[Total trips].[All]" dimensionUniqueName="[Driver trip count Dim]" displayFolder="" count="0" memberValueDatatype="20" unbalanced="0"/>
    <cacheHierarchy uniqueName="[Drivers Dim].[Driver Key]" caption="Driver Key" attribute="1" defaultMemberUniqueName="[Drivers Dim].[Driver Key].[All]" allUniqueName="[Drivers Dim].[Driver Key].[All]" dimensionUniqueName="[Drivers Dim]" displayFolder="" count="0" memberValueDatatype="130" unbalanced="0"/>
    <cacheHierarchy uniqueName="[Drivers Dim].[car_model]" caption="car_model" attribute="1" defaultMemberUniqueName="[Drivers Dim].[car_model].[All]" allUniqueName="[Drivers Dim].[car_model].[All]" dimensionUniqueName="[Drivers Dim]" displayFolder="" count="2" memberValueDatatype="130" unbalanced="0"/>
    <cacheHierarchy uniqueName="[Drivers Dim].[car_year]" caption="car_year" attribute="1" defaultMemberUniqueName="[Drivers Dim].[car_year].[All]" allUniqueName="[Drivers Dim].[car_year].[All]" dimensionUniqueName="[Drivers Dim]" displayFolder="" count="0" memberValueDatatype="130" unbalanced="0"/>
    <cacheHierarchy uniqueName="[Drivers Dim].[rating]" caption="rating" attribute="1" defaultMemberUniqueName="[Drivers Dim].[rating].[All]" allUniqueName="[Drivers Dim].[rating].[All]" dimensionUniqueName="[Drivers Dim]" displayFolder="" count="0" memberValueDatatype="5" unbalanced="0"/>
    <cacheHierarchy uniqueName="[Drivers Dim].[join_date]" caption="join_date" attribute="1" time="1" defaultMemberUniqueName="[Drivers Dim].[join_date].[All]" allUniqueName="[Drivers Dim].[join_date].[All]" dimensionUniqueName="[Drivers Dim]" displayFolder="" count="0" memberValueDatatype="7" unbalanced="0"/>
    <cacheHierarchy uniqueName="[Drivers Dim].[Month Name]" caption="Month Name" attribute="1" defaultMemberUniqueName="[Drivers Dim].[Month Name].[All]" allUniqueName="[Drivers Dim].[Month Name].[All]" dimensionUniqueName="[Drivers Dim]" displayFolder="" count="0" memberValueDatatype="130" unbalanced="0"/>
    <cacheHierarchy uniqueName="[Drivers Dim].[Year]" caption="Year" attribute="1" defaultMemberUniqueName="[Drivers Dim].[Year].[All]" allUniqueName="[Drivers Dim].[Year].[All]" dimensionUniqueName="[Drivers Dim]" displayFolder="" count="0" memberValueDatatype="130" unbalanced="0"/>
    <cacheHierarchy uniqueName="[Drivers Dim].[Rating Category]" caption="Rating Category" attribute="1" defaultMemberUniqueName="[Drivers Dim].[Rating Category].[All]" allUniqueName="[Drivers Dim].[Rating Category].[All]" dimensionUniqueName="[Drivers Dim]" displayFolder="" count="2" memberValueDatatype="130" unbalanced="0">
      <fieldsUsage count="2">
        <fieldUsage x="-1"/>
        <fieldUsage x="4"/>
      </fieldsUsage>
    </cacheHierarchy>
    <cacheHierarchy uniqueName="[Drivers Dim].[join_date (Year)]" caption="join_date (Year)" attribute="1" defaultMemberUniqueName="[Drivers Dim].[join_date (Year)].[All]" allUniqueName="[Drivers Dim].[join_date (Year)].[All]" dimensionUniqueName="[Drivers Dim]" displayFolder="" count="0" memberValueDatatype="130" unbalanced="0"/>
    <cacheHierarchy uniqueName="[Drivers Dim].[join_date (Quarter)]" caption="join_date (Quarter)" attribute="1" defaultMemberUniqueName="[Drivers Dim].[join_date (Quarter)].[All]" allUniqueName="[Drivers Dim].[join_date (Quarter)].[All]" dimensionUniqueName="[Drivers Dim]" displayFolder="" count="0" memberValueDatatype="130" unbalanced="0"/>
    <cacheHierarchy uniqueName="[Drivers Dim].[join_date (Month)]" caption="join_date (Month)" attribute="1" defaultMemberUniqueName="[Drivers Dim].[join_date (Month)].[All]" allUniqueName="[Drivers Dim].[join_date (Month)].[All]" dimensionUniqueName="[Drivers Dim]" displayFolder="" count="0" memberValueDatatype="130" unbalanced="0"/>
    <cacheHierarchy uniqueName="[Fuel_Prices Dim].[Fuel price key]" caption="Fuel price key" attribute="1" defaultMemberUniqueName="[Fuel_Prices Dim].[Fuel price key].[All]" allUniqueName="[Fuel_Prices Dim].[Fuel price key].[All]" dimensionUniqueName="[Fuel_Prices Dim]" displayFolder="" count="0" memberValueDatatype="130" unbalanced="0"/>
    <cacheHierarchy uniqueName="[Fuel_Prices Dim].[Date key]" caption="Date key" attribute="1" time="1" defaultMemberUniqueName="[Fuel_Prices Dim].[Date key].[All]" allUniqueName="[Fuel_Prices Dim].[Date key].[All]" dimensionUniqueName="[Fuel_Prices Dim]" displayFolder="" count="0" memberValueDatatype="7" unbalanced="0"/>
    <cacheHierarchy uniqueName="[Fuel_Prices Dim].[octane92_price]" caption="octane92_price" attribute="1" defaultMemberUniqueName="[Fuel_Prices Dim].[octane92_price].[All]" allUniqueName="[Fuel_Prices Dim].[octane92_price].[All]" dimensionUniqueName="[Fuel_Prices Dim]" displayFolder="" count="0" memberValueDatatype="130" unbalanced="0"/>
    <cacheHierarchy uniqueName="[Fuel_Prices Dim].[octane95_price]" caption="octane95_price" attribute="1" defaultMemberUniqueName="[Fuel_Prices Dim].[octane95_price].[All]" allUniqueName="[Fuel_Prices Dim].[octane95_price].[All]" dimensionUniqueName="[Fuel_Prices Dim]" displayFolder="" count="0" memberValueDatatype="130" unbalanced="0"/>
    <cacheHierarchy uniqueName="[Fuel_Prices Dim].[diesel_price]" caption="diesel_price" attribute="1" defaultMemberUniqueName="[Fuel_Prices Dim].[diesel_price].[All]" allUniqueName="[Fuel_Prices Dim].[diesel_price].[All]" dimensionUniqueName="[Fuel_Prices Dim]" displayFolder="" count="0" memberValueDatatype="130" unbalanced="0"/>
    <cacheHierarchy uniqueName="[Fuel_Prices Dim].[Month Name]" caption="Month Name" attribute="1" defaultMemberUniqueName="[Fuel_Prices Dim].[Month Name].[All]" allUniqueName="[Fuel_Prices Dim].[Month Name].[All]" dimensionUniqueName="[Fuel_Prices Dim]" displayFolder="" count="0" memberValueDatatype="130" unbalanced="0"/>
    <cacheHierarchy uniqueName="[Fuel_Prices Dim].[Year]" caption="Year" attribute="1" defaultMemberUniqueName="[Fuel_Prices Dim].[Year].[All]" allUniqueName="[Fuel_Prices Dim].[Year].[All]" dimensionUniqueName="[Fuel_Prices Dim]" displayFolder="" count="0" memberValueDatatype="130" unbalanced="0"/>
    <cacheHierarchy uniqueName="[Metro_Ridership  2].[station]" caption="station" attribute="1" defaultMemberUniqueName="[Metro_Ridership  2].[station].[All]" allUniqueName="[Metro_Ridership  2].[station].[All]" dimensionUniqueName="[Metro_Ridership  2]" displayFolder="" count="0" memberValueDatatype="130" unbalanced="0"/>
    <cacheHierarchy uniqueName="[Metro_Ridership  2].[date]" caption="date" attribute="1" time="1" defaultMemberUniqueName="[Metro_Ridership  2].[date].[All]" allUniqueName="[Metro_Ridership  2].[date].[All]" dimensionUniqueName="[Metro_Ridership  2]" displayFolder="" count="0" memberValueDatatype="7" unbalanced="0"/>
    <cacheHierarchy uniqueName="[Metro_Ridership  2].[passengers]" caption="passengers" attribute="1" defaultMemberUniqueName="[Metro_Ridership  2].[passengers].[All]" allUniqueName="[Metro_Ridership  2].[passengers].[All]" dimensionUniqueName="[Metro_Ridership  2]" displayFolder="" count="0" memberValueDatatype="20" unbalanced="0"/>
    <cacheHierarchy uniqueName="[Metro_Ridership  2].[Day Name]" caption="Day Name" attribute="1" defaultMemberUniqueName="[Metro_Ridership  2].[Day Name].[All]" allUniqueName="[Metro_Ridership  2].[Day Name].[All]" dimensionUniqueName="[Metro_Ridership  2]" displayFolder="" count="0" memberValueDatatype="130" unbalanced="0"/>
    <cacheHierarchy uniqueName="[Metro_Ridership  2].[Month Name]" caption="Month Name" attribute="1" defaultMemberUniqueName="[Metro_Ridership  2].[Month Name].[All]" allUniqueName="[Metro_Ridership  2].[Month Name].[All]" dimensionUniqueName="[Metro_Ridership  2]" displayFolder="" count="0" memberValueDatatype="130" unbalanced="0"/>
    <cacheHierarchy uniqueName="[Metro_Ridership  2].[Year]" caption="Year" attribute="1" defaultMemberUniqueName="[Metro_Ridership  2].[Year].[All]" allUniqueName="[Metro_Ridership  2].[Year].[All]" dimensionUniqueName="[Metro_Ridership  2]" displayFolder="" count="0" memberValueDatatype="20" unbalanced="0"/>
    <cacheHierarchy uniqueName="[Metro_Ridership  2].[Day type]" caption="Day type" attribute="1" defaultMemberUniqueName="[Metro_Ridership  2].[Day type].[All]" allUniqueName="[Metro_Ridership  2].[Day type].[All]" dimensionUniqueName="[Metro_Ridership  2]" displayFolder="" count="0" memberValueDatatype="130" unbalanced="0"/>
    <cacheHierarchy uniqueName="[Metro_Ridership  2].[Location]" caption="Location" attribute="1" defaultMemberUniqueName="[Metro_Ridership  2].[Location].[All]" allUniqueName="[Metro_Ridership  2].[Location].[All]" dimensionUniqueName="[Metro_Ridership  2]" displayFolder="" count="0" memberValueDatatype="130" unbalanced="0"/>
    <cacheHierarchy uniqueName="[Metro_Ridership  2].[date (Year)]" caption="date (Year)" attribute="1" defaultMemberUniqueName="[Metro_Ridership  2].[date (Year)].[All]" allUniqueName="[Metro_Ridership  2].[date (Year)].[All]" dimensionUniqueName="[Metro_Ridership  2]" displayFolder="" count="0" memberValueDatatype="130" unbalanced="0"/>
    <cacheHierarchy uniqueName="[Metro_Ridership  2].[date (Quarter)]" caption="date (Quarter)" attribute="1" defaultMemberUniqueName="[Metro_Ridership  2].[date (Quarter)].[All]" allUniqueName="[Metro_Ridership  2].[date (Quarter)].[All]" dimensionUniqueName="[Metro_Ridership  2]" displayFolder="" count="0" memberValueDatatype="130" unbalanced="0"/>
    <cacheHierarchy uniqueName="[Metro_Ridership  2].[date (Month)]" caption="date (Month)" attribute="1" defaultMemberUniqueName="[Metro_Ridership  2].[date (Month)].[All]" allUniqueName="[Metro_Ridership  2].[date (Month)].[All]" dimensionUniqueName="[Metro_Ridership  2]" displayFolder="" count="0" memberValueDatatype="130" unbalanced="0"/>
    <cacheHierarchy uniqueName="[Payment method Dim].[Payment method Key]" caption="Payment method Key" attribute="1" defaultMemberUniqueName="[Payment method Dim].[Payment method Key].[All]" allUniqueName="[Payment method Dim].[Payment method Key].[All]" dimensionUniqueName="[Payment method Dim]" displayFolder="" count="0" memberValueDatatype="20" unbalanced="0"/>
    <cacheHierarchy uniqueName="[Payment method Dim].[payment_method]" caption="payment_method" attribute="1" defaultMemberUniqueName="[Payment method Dim].[payment_method].[All]" allUniqueName="[Payment method Dim].[payment_method].[All]" dimensionUniqueName="[Payment method Dim]" displayFolder="" count="0" memberValueDatatype="130" unbalanced="0"/>
    <cacheHierarchy uniqueName="[Total trips for each driver dim].[Trip Key]" caption="Trip Key" attribute="1" defaultMemberUniqueName="[Total trips for each driver dim].[Trip Key].[All]" allUniqueName="[Total trips for each driver dim].[Trip Key].[All]" dimensionUniqueName="[Total trips for each driver dim]" displayFolder="" count="0" memberValueDatatype="130" unbalanced="0"/>
    <cacheHierarchy uniqueName="[Total trips for each driver dim].[Driver Key]" caption="Driver Key" attribute="1" defaultMemberUniqueName="[Total trips for each driver dim].[Driver Key].[All]" allUniqueName="[Total trips for each driver dim].[Driver Key].[All]" dimensionUniqueName="[Total trips for each driver dim]" displayFolder="" count="0" memberValueDatatype="130" unbalanced="0"/>
    <cacheHierarchy uniqueName="[Total trips for each driver dim].[Driver trips]" caption="Driver trips" attribute="1" defaultMemberUniqueName="[Total trips for each driver dim].[Driver trips].[All]" allUniqueName="[Total trips for each driver dim].[Driver trips].[All]" dimensionUniqueName="[Total trips for each driver dim]" displayFolder="" count="0" memberValueDatatype="20" unbalanced="0"/>
    <cacheHierarchy uniqueName="[Trips Fact].[Trip Key]" caption="Trip Key" attribute="1" defaultMemberUniqueName="[Trips Fact].[Trip Key].[All]" allUniqueName="[Trips Fact].[Trip Key].[All]" dimensionUniqueName="[Trips Fact]" displayFolder="" count="0" memberValueDatatype="130" unbalanced="0"/>
    <cacheHierarchy uniqueName="[Trips Fact].[Customer Key]" caption="Customer Key" attribute="1" defaultMemberUniqueName="[Trips Fact].[Customer Key].[All]" allUniqueName="[Trips Fact].[Customer Key].[All]" dimensionUniqueName="[Trips Fact]" displayFolder="" count="0" memberValueDatatype="130" unbalanced="0"/>
    <cacheHierarchy uniqueName="[Trips Fact].[Driver Key]" caption="Driver Key" attribute="1" defaultMemberUniqueName="[Trips Fact].[Driver Key].[All]" allUniqueName="[Trips Fact].[Driver Key].[All]" dimensionUniqueName="[Trips Fact]" displayFolder="" count="0" memberValueDatatype="130" unbalanced="0"/>
    <cacheHierarchy uniqueName="[Trips Fact].[Date Key]" caption="Date Key" attribute="1" defaultMemberUniqueName="[Trips Fact].[Date Key].[All]" allUniqueName="[Trips Fact].[Date Key].[All]" dimensionUniqueName="[Trips Fact]" displayFolder="" count="0" memberValueDatatype="130" unbalanced="0"/>
    <cacheHierarchy uniqueName="[Trips Fact].[Payment method key]" caption="Payment method key" attribute="1" defaultMemberUniqueName="[Trips Fact].[Payment method key].[All]" allUniqueName="[Trips Fact].[Payment method key].[All]" dimensionUniqueName="[Trips Fact]" displayFolder="" count="0" memberValueDatatype="130" unbalanced="0"/>
    <cacheHierarchy uniqueName="[Trips Fact].[start_location]" caption="start_location" attribute="1" defaultMemberUniqueName="[Trips Fact].[start_location].[All]" allUniqueName="[Trips Fact].[start_location].[All]" dimensionUniqueName="[Trips Fact]" displayFolder="" count="0" memberValueDatatype="130" unbalanced="0"/>
    <cacheHierarchy uniqueName="[Trips Fact].[end_location]" caption="end_location" attribute="1" defaultMemberUniqueName="[Trips Fact].[end_location].[All]" allUniqueName="[Trips Fact].[end_location].[All]" dimensionUniqueName="[Trips Fact]" displayFolder="" count="0" memberValueDatatype="130" unbalanced="0"/>
    <cacheHierarchy uniqueName="[Trips Fact].[distance_km]" caption="distance_km" attribute="1" defaultMemberUniqueName="[Trips Fact].[distance_km].[All]" allUniqueName="[Trips Fact].[distance_km].[All]" dimensionUniqueName="[Trips Fact]" displayFolder="" count="0" memberValueDatatype="5" unbalanced="0"/>
    <cacheHierarchy uniqueName="[Trips Fact].[duration_min]" caption="duration_min" attribute="1" defaultMemberUniqueName="[Trips Fact].[duration_min].[All]" allUniqueName="[Trips Fact].[duration_min].[All]" dimensionUniqueName="[Trips Fact]" displayFolder="" count="0" memberValueDatatype="20" unbalanced="0"/>
    <cacheHierarchy uniqueName="[Trips Fact].[fare_EGP]" caption="fare_EGP" attribute="1" defaultMemberUniqueName="[Trips Fact].[fare_EGP].[All]" allUniqueName="[Trips Fact].[fare_EGP].[All]" dimensionUniqueName="[Trips Fact]" displayFolder="" count="0" memberValueDatatype="5" unbalanced="0"/>
    <cacheHierarchy uniqueName="[Trips Fact].[km price]" caption="km price" attribute="1" defaultMemberUniqueName="[Trips Fact].[km price].[All]" allUniqueName="[Trips Fact].[km price].[All]" dimensionUniqueName="[Trips Fact]" displayFolder="" count="0" memberValueDatatype="5" unbalanced="0"/>
    <cacheHierarchy uniqueName="[Trips Fact].[km time]" caption="km time" attribute="1" defaultMemberUniqueName="[Trips Fact].[km time].[All]" allUniqueName="[Trips Fact].[km time].[All]" dimensionUniqueName="[Trips Fact]" displayFolder="" count="0" memberValueDatatype="5" unbalanced="0"/>
    <cacheHierarchy uniqueName="[Drivers Dim].[join_date (Month Index)]" caption="join_date (Month Index)" attribute="1" defaultMemberUniqueName="[Drivers Dim].[join_date (Month Index)].[All]" allUniqueName="[Drivers Dim].[join_date (Month Index)].[All]" dimensionUniqueName="[Drivers Dim]" displayFolder="" count="0" memberValueDatatype="20" unbalanced="0" hidden="1"/>
    <cacheHierarchy uniqueName="[Metro_Ridership  2].[date (Month Index)]" caption="date (Month Index)" attribute="1" defaultMemberUniqueName="[Metro_Ridership  2].[date (Month Index)].[All]" allUniqueName="[Metro_Ridership  2].[date (Month Index)].[All]" dimensionUniqueName="[Metro_Ridership  2]" displayFolder="" count="0" memberValueDatatype="20" unbalanced="0" hidden="1"/>
    <cacheHierarchy uniqueName="[Measures].[__XL_Count Metro_Ridership  2]" caption="__XL_Count Metro_Ridership  2" measure="1" displayFolder="" measureGroup="Metro_Ridership  2" count="0" hidden="1"/>
    <cacheHierarchy uniqueName="[Measures].[__XL_Count Trips Fact]" caption="__XL_Count Trips Fact" measure="1" displayFolder="" measureGroup="Trips Fact" count="0" hidden="1"/>
    <cacheHierarchy uniqueName="[Measures].[__XL_Count Customers Dim]" caption="__XL_Count Customers Dim" measure="1" displayFolder="" measureGroup="Customers Dim" count="0" hidden="1"/>
    <cacheHierarchy uniqueName="[Measures].[__XL_Count Drivers Dim]" caption="__XL_Count Drivers Dim" measure="1" displayFolder="" measureGroup="Drivers Dim" count="0" hidden="1"/>
    <cacheHierarchy uniqueName="[Measures].[__XL_Count Fuel_Prices Dim]" caption="__XL_Count Fuel_Prices Dim" measure="1" displayFolder="" measureGroup="Fuel_Prices Dim" count="0" hidden="1"/>
    <cacheHierarchy uniqueName="[Measures].[__XL_Count Date Dim]" caption="__XL_Count Date Dim" measure="1" displayFolder="" measureGroup="Date Dim" count="0" hidden="1"/>
    <cacheHierarchy uniqueName="[Measures].[__XL_Count Payment method Dim]" caption="__XL_Count Payment method Dim" measure="1" displayFolder="" measureGroup="Payment method Dim" count="0" hidden="1"/>
    <cacheHierarchy uniqueName="[Measures].[__XL_Count Total trips for each driver dim]" caption="__XL_Count Total trips for each driver dim" measure="1" displayFolder="" measureGroup="Total trips for each driver dim" count="0" hidden="1"/>
    <cacheHierarchy uniqueName="[Measures].[__XL_Count Driver trip count Dim]" caption="__XL_Count Driver trip count Dim" measure="1" displayFolder="" measureGroup="Driver trip count Dim" count="0" hidden="1"/>
    <cacheHierarchy uniqueName="[Measures].[__No measures defined]" caption="__No measures defined" measure="1" displayFolder="" count="0" hidden="1"/>
    <cacheHierarchy uniqueName="[Measures].[Sum of fare_EGP]" caption="Sum of fare_EGP" measure="1" displayFolder="" measureGroup="Trips Fact" count="0" hidden="1">
      <extLst>
        <ext xmlns:x15="http://schemas.microsoft.com/office/spreadsheetml/2010/11/main" uri="{B97F6D7D-B522-45F9-BDA1-12C45D357490}">
          <x15:cacheHierarchy aggregatedColumn="62"/>
        </ext>
      </extLst>
    </cacheHierarchy>
    <cacheHierarchy uniqueName="[Measures].[Count of Payment method key]" caption="Count of Payment method key" measure="1" displayFolder="" measureGroup="Trips Fact" count="0" hidden="1">
      <extLst>
        <ext xmlns:x15="http://schemas.microsoft.com/office/spreadsheetml/2010/11/main" uri="{B97F6D7D-B522-45F9-BDA1-12C45D357490}">
          <x15:cacheHierarchy aggregatedColumn="57"/>
        </ext>
      </extLst>
    </cacheHierarchy>
    <cacheHierarchy uniqueName="[Measures].[Sum of duration_min]" caption="Sum of duration_min" measure="1" displayFolder="" measureGroup="Trips Fact" count="0" hidden="1">
      <extLst>
        <ext xmlns:x15="http://schemas.microsoft.com/office/spreadsheetml/2010/11/main" uri="{B97F6D7D-B522-45F9-BDA1-12C45D357490}">
          <x15:cacheHierarchy aggregatedColumn="61"/>
        </ext>
      </extLst>
    </cacheHierarchy>
    <cacheHierarchy uniqueName="[Measures].[Sum of km price]" caption="Sum of km price" measure="1" displayFolder="" measureGroup="Trips Fact" count="0" hidden="1">
      <extLst>
        <ext xmlns:x15="http://schemas.microsoft.com/office/spreadsheetml/2010/11/main" uri="{B97F6D7D-B522-45F9-BDA1-12C45D357490}">
          <x15:cacheHierarchy aggregatedColumn="63"/>
        </ext>
      </extLst>
    </cacheHierarchy>
    <cacheHierarchy uniqueName="[Measures].[Count of Trip Key]" caption="Count of Trip Key" measure="1" displayFolder="" measureGroup="Trips Fact" count="0" oneField="1" hidden="1">
      <fieldsUsage count="1">
        <fieldUsage x="1"/>
      </fieldsUsage>
      <extLst>
        <ext xmlns:x15="http://schemas.microsoft.com/office/spreadsheetml/2010/11/main" uri="{B97F6D7D-B522-45F9-BDA1-12C45D357490}">
          <x15:cacheHierarchy aggregatedColumn="53"/>
        </ext>
      </extLst>
    </cacheHierarchy>
    <cacheHierarchy uniqueName="[Measures].[Count of Year]" caption="Count of Year" measure="1" displayFolder="" measureGroup="Drivers Dim" count="0" hidden="1">
      <extLst>
        <ext xmlns:x15="http://schemas.microsoft.com/office/spreadsheetml/2010/11/main" uri="{B97F6D7D-B522-45F9-BDA1-12C45D357490}">
          <x15:cacheHierarchy aggregatedColumn="25"/>
        </ext>
      </extLst>
    </cacheHierarchy>
    <cacheHierarchy uniqueName="[Measures].[Count of Year 2]" caption="Count of Year 2" measure="1" displayFolder="" measureGroup="Date Dim" count="0" hidden="1">
      <extLst>
        <ext xmlns:x15="http://schemas.microsoft.com/office/spreadsheetml/2010/11/main" uri="{B97F6D7D-B522-45F9-BDA1-12C45D357490}">
          <x15:cacheHierarchy aggregatedColumn="13"/>
        </ext>
      </extLst>
    </cacheHierarchy>
    <cacheHierarchy uniqueName="[Measures].[Count of Customer Key]" caption="Count of Customer Key" measure="1" displayFolder="" measureGroup="Customers Dim" count="0" hidden="1">
      <extLst>
        <ext xmlns:x15="http://schemas.microsoft.com/office/spreadsheetml/2010/11/main" uri="{B97F6D7D-B522-45F9-BDA1-12C45D357490}">
          <x15:cacheHierarchy aggregatedColumn="0"/>
        </ext>
      </extLst>
    </cacheHierarchy>
    <cacheHierarchy uniqueName="[Measures].[Count of car_model]" caption="Count of car_model" measure="1" displayFolder="" measureGroup="Drivers Dim" count="0" hidden="1">
      <extLst>
        <ext xmlns:x15="http://schemas.microsoft.com/office/spreadsheetml/2010/11/main" uri="{B97F6D7D-B522-45F9-BDA1-12C45D357490}">
          <x15:cacheHierarchy aggregatedColumn="20"/>
        </ext>
      </extLst>
    </cacheHierarchy>
    <cacheHierarchy uniqueName="[Measures].[Count of age]" caption="Count of age" measure="1" displayFolder="" measureGroup="Customers Dim" count="0" hidden="1">
      <extLst>
        <ext xmlns:x15="http://schemas.microsoft.com/office/spreadsheetml/2010/11/main" uri="{B97F6D7D-B522-45F9-BDA1-12C45D357490}">
          <x15:cacheHierarchy aggregatedColumn="1"/>
        </ext>
      </extLst>
    </cacheHierarchy>
    <cacheHierarchy uniqueName="[Measures].[Count of payment_method]" caption="Count of payment_method" measure="1" displayFolder="" measureGroup="Payment method Dim" count="0" hidden="1">
      <extLst>
        <ext xmlns:x15="http://schemas.microsoft.com/office/spreadsheetml/2010/11/main" uri="{B97F6D7D-B522-45F9-BDA1-12C45D357490}">
          <x15:cacheHierarchy aggregatedColumn="49"/>
        </ext>
      </extLst>
    </cacheHierarchy>
    <cacheHierarchy uniqueName="[Measures].[Sum of Payment method Key]" caption="Sum of Payment method Key" measure="1" displayFolder="" measureGroup="Payment method Dim" count="0" hidden="1">
      <extLst>
        <ext xmlns:x15="http://schemas.microsoft.com/office/spreadsheetml/2010/11/main" uri="{B97F6D7D-B522-45F9-BDA1-12C45D357490}">
          <x15:cacheHierarchy aggregatedColumn="48"/>
        </ext>
      </extLst>
    </cacheHierarchy>
    <cacheHierarchy uniqueName="[Measures].[Count of Driver Key]" caption="Count of Driver Key" measure="1" displayFolder="" measureGroup="Drivers Dim" count="0" oneField="1" hidden="1">
      <fieldsUsage count="1">
        <fieldUsage x="0"/>
      </fieldsUsage>
      <extLst>
        <ext xmlns:x15="http://schemas.microsoft.com/office/spreadsheetml/2010/11/main" uri="{B97F6D7D-B522-45F9-BDA1-12C45D357490}">
          <x15:cacheHierarchy aggregatedColumn="19"/>
        </ext>
      </extLst>
    </cacheHierarchy>
    <cacheHierarchy uniqueName="[Measures].[Sum of rating]" caption="Sum of rating" measure="1" displayFolder="" measureGroup="Drivers Dim" count="0" hidden="1">
      <extLst>
        <ext xmlns:x15="http://schemas.microsoft.com/office/spreadsheetml/2010/11/main" uri="{B97F6D7D-B522-45F9-BDA1-12C45D357490}">
          <x15:cacheHierarchy aggregatedColumn="22"/>
        </ext>
      </extLst>
    </cacheHierarchy>
    <cacheHierarchy uniqueName="[Measures].[Sum of distance_km]" caption="Sum of distance_km" measure="1" displayFolder="" measureGroup="Trips Fact" count="0" oneField="1" hidden="1">
      <fieldsUsage count="1">
        <fieldUsage x="2"/>
      </fieldsUsage>
      <extLst>
        <ext xmlns:x15="http://schemas.microsoft.com/office/spreadsheetml/2010/11/main" uri="{B97F6D7D-B522-45F9-BDA1-12C45D357490}">
          <x15:cacheHierarchy aggregatedColumn="60"/>
        </ext>
      </extLst>
    </cacheHierarchy>
    <cacheHierarchy uniqueName="[Measures].[Average of distance_km]" caption="Average of distance_km" measure="1" displayFolder="" measureGroup="Trips Fact" count="0" hidden="1">
      <extLst>
        <ext xmlns:x15="http://schemas.microsoft.com/office/spreadsheetml/2010/11/main" uri="{B97F6D7D-B522-45F9-BDA1-12C45D357490}">
          <x15:cacheHierarchy aggregatedColumn="60"/>
        </ext>
      </extLst>
    </cacheHierarchy>
    <cacheHierarchy uniqueName="[Measures].[Count of Rating Category]" caption="Count of Rating Category" measure="1" displayFolder="" measureGroup="Drivers Dim" count="0" hidden="1">
      <extLst>
        <ext xmlns:x15="http://schemas.microsoft.com/office/spreadsheetml/2010/11/main" uri="{B97F6D7D-B522-45F9-BDA1-12C45D357490}">
          <x15:cacheHierarchy aggregatedColumn="26"/>
        </ext>
      </extLst>
    </cacheHierarchy>
    <cacheHierarchy uniqueName="[Measures].[Count of Driver Key 2]" caption="Count of Driver Key 2" measure="1" displayFolder="" measureGroup="Trips Fact" count="0" hidden="1">
      <extLst>
        <ext xmlns:x15="http://schemas.microsoft.com/office/spreadsheetml/2010/11/main" uri="{B97F6D7D-B522-45F9-BDA1-12C45D357490}">
          <x15:cacheHierarchy aggregatedColumn="55"/>
        </ext>
      </extLst>
    </cacheHierarchy>
    <cacheHierarchy uniqueName="[Measures].[Average of fare_EGP]" caption="Average of fare_EGP" measure="1" displayFolder="" measureGroup="Trips Fact" count="0" hidden="1">
      <extLst>
        <ext xmlns:x15="http://schemas.microsoft.com/office/spreadsheetml/2010/11/main" uri="{B97F6D7D-B522-45F9-BDA1-12C45D357490}">
          <x15:cacheHierarchy aggregatedColumn="62"/>
        </ext>
      </extLst>
    </cacheHierarchy>
    <cacheHierarchy uniqueName="[Measures].[Sum of Driver trips]" caption="Sum of Driver trips" measure="1" displayFolder="" measureGroup="Total trips for each driver dim" count="0" hidden="1">
      <extLst>
        <ext xmlns:x15="http://schemas.microsoft.com/office/spreadsheetml/2010/11/main" uri="{B97F6D7D-B522-45F9-BDA1-12C45D357490}">
          <x15:cacheHierarchy aggregatedColumn="52"/>
        </ext>
      </extLst>
    </cacheHierarchy>
    <cacheHierarchy uniqueName="[Measures].[Average of Driver trips]" caption="Average of Driver trips" measure="1" displayFolder="" measureGroup="Total trips for each driver dim" count="0" hidden="1">
      <extLst>
        <ext xmlns:x15="http://schemas.microsoft.com/office/spreadsheetml/2010/11/main" uri="{B97F6D7D-B522-45F9-BDA1-12C45D357490}">
          <x15:cacheHierarchy aggregatedColumn="52"/>
        </ext>
      </extLst>
    </cacheHierarchy>
    <cacheHierarchy uniqueName="[Measures].[Sum of Total trips]" caption="Sum of Total trips" measure="1" displayFolder="" measureGroup="Driver trip count Dim" count="0" hidden="1">
      <extLst>
        <ext xmlns:x15="http://schemas.microsoft.com/office/spreadsheetml/2010/11/main" uri="{B97F6D7D-B522-45F9-BDA1-12C45D357490}">
          <x15:cacheHierarchy aggregatedColumn="18"/>
        </ext>
      </extLst>
    </cacheHierarchy>
    <cacheHierarchy uniqueName="[Measures].[Count of Driver Key 3]" caption="Count of Driver Key 3" measure="1" displayFolder="" measureGroup="Total trips for each driver dim" count="0" hidden="1">
      <extLst>
        <ext xmlns:x15="http://schemas.microsoft.com/office/spreadsheetml/2010/11/main" uri="{B97F6D7D-B522-45F9-BDA1-12C45D357490}">
          <x15:cacheHierarchy aggregatedColumn="51"/>
        </ext>
      </extLst>
    </cacheHierarchy>
    <cacheHierarchy uniqueName="[Measures].[Count of Driver trips]" caption="Count of Driver trips" measure="1" displayFolder="" measureGroup="Total trips for each driver dim" count="0" hidden="1">
      <extLst>
        <ext xmlns:x15="http://schemas.microsoft.com/office/spreadsheetml/2010/11/main" uri="{B97F6D7D-B522-45F9-BDA1-12C45D357490}">
          <x15:cacheHierarchy aggregatedColumn="52"/>
        </ext>
      </extLst>
    </cacheHierarchy>
    <cacheHierarchy uniqueName="[Measures].[Count of Total trips]" caption="Count of Total trips" measure="1" displayFolder="" measureGroup="Driver trip count Dim" count="0" hidden="1">
      <extLst>
        <ext xmlns:x15="http://schemas.microsoft.com/office/spreadsheetml/2010/11/main" uri="{B97F6D7D-B522-45F9-BDA1-12C45D357490}">
          <x15:cacheHierarchy aggregatedColumn="18"/>
        </ext>
      </extLst>
    </cacheHierarchy>
    <cacheHierarchy uniqueName="[Measures].[Count of octane92_price]" caption="Count of octane92_price" measure="1" displayFolder="" measureGroup="Fuel_Prices Dim" count="0" hidden="1">
      <extLst>
        <ext xmlns:x15="http://schemas.microsoft.com/office/spreadsheetml/2010/11/main" uri="{B97F6D7D-B522-45F9-BDA1-12C45D357490}">
          <x15:cacheHierarchy aggregatedColumn="32"/>
        </ext>
      </extLst>
    </cacheHierarchy>
    <cacheHierarchy uniqueName="[Measures].[Average of duration_min]" caption="Average of duration_min" measure="1" displayFolder="" measureGroup="Trips Fact" count="0" hidden="1">
      <extLst>
        <ext xmlns:x15="http://schemas.microsoft.com/office/spreadsheetml/2010/11/main" uri="{B97F6D7D-B522-45F9-BDA1-12C45D357490}">
          <x15:cacheHierarchy aggregatedColumn="61"/>
        </ext>
      </extLst>
    </cacheHierarchy>
    <cacheHierarchy uniqueName="[Measures].[Sum of passengers]" caption="Sum of passengers" measure="1" displayFolder="" measureGroup="Metro_Ridership  2" count="0" hidden="1">
      <extLst>
        <ext xmlns:x15="http://schemas.microsoft.com/office/spreadsheetml/2010/11/main" uri="{B97F6D7D-B522-45F9-BDA1-12C45D357490}">
          <x15:cacheHierarchy aggregatedColumn="39"/>
        </ext>
      </extLst>
    </cacheHierarchy>
    <cacheHierarchy uniqueName="[Measures].[Sum of Year]" caption="Sum of Year" measure="1" displayFolder="" measureGroup="Metro_Ridership  2" count="0" hidden="1">
      <extLst>
        <ext xmlns:x15="http://schemas.microsoft.com/office/spreadsheetml/2010/11/main" uri="{B97F6D7D-B522-45F9-BDA1-12C45D357490}">
          <x15:cacheHierarchy aggregatedColumn="42"/>
        </ext>
      </extLst>
    </cacheHierarchy>
    <cacheHierarchy uniqueName="[Measures].[Average of passengers]" caption="Average of passengers" measure="1" displayFolder="" measureGroup="Metro_Ridership  2" count="0" hidden="1">
      <extLst>
        <ext xmlns:x15="http://schemas.microsoft.com/office/spreadsheetml/2010/11/main" uri="{B97F6D7D-B522-45F9-BDA1-12C45D357490}">
          <x15:cacheHierarchy aggregatedColumn="39"/>
        </ext>
      </extLst>
    </cacheHierarchy>
    <cacheHierarchy uniqueName="[Measures].[Count of passengers]" caption="Count of passengers" measure="1" displayFolder="" measureGroup="Metro_Ridership  2" count="0" hidden="1">
      <extLst>
        <ext xmlns:x15="http://schemas.microsoft.com/office/spreadsheetml/2010/11/main" uri="{B97F6D7D-B522-45F9-BDA1-12C45D357490}">
          <x15:cacheHierarchy aggregatedColumn="39"/>
        </ext>
      </extLst>
    </cacheHierarchy>
  </cacheHierarchies>
  <kpis count="0"/>
  <dimensions count="10">
    <dimension name="Customers Dim" uniqueName="[Customers Dim]" caption="Customers Dim"/>
    <dimension name="Date Dim" uniqueName="[Date Dim]" caption="Date Dim"/>
    <dimension name="Driver trip count Dim" uniqueName="[Driver trip count Dim]" caption="Driver trip count Dim"/>
    <dimension name="Drivers Dim" uniqueName="[Drivers Dim]" caption="Drivers Dim"/>
    <dimension name="Fuel_Prices Dim" uniqueName="[Fuel_Prices Dim]" caption="Fuel_Prices Dim"/>
    <dimension measure="1" name="Measures" uniqueName="[Measures]" caption="Measures"/>
    <dimension name="Metro_Ridership  2" uniqueName="[Metro_Ridership  2]" caption="Metro_Ridership  2"/>
    <dimension name="Payment method Dim" uniqueName="[Payment method Dim]" caption="Payment method Dim"/>
    <dimension name="Total trips for each driver dim" uniqueName="[Total trips for each driver dim]" caption="Total trips for each driver dim"/>
    <dimension name="Trips Fact" uniqueName="[Trips Fact]" caption="Trips Fact"/>
  </dimensions>
  <measureGroups count="9">
    <measureGroup name="Customers Dim" caption="Customers Dim"/>
    <measureGroup name="Date Dim" caption="Date Dim"/>
    <measureGroup name="Driver trip count Dim" caption="Driver trip count Dim"/>
    <measureGroup name="Drivers Dim" caption="Drivers Dim"/>
    <measureGroup name="Fuel_Prices Dim" caption="Fuel_Prices Dim"/>
    <measureGroup name="Metro_Ridership  2" caption="Metro_Ridership  2"/>
    <measureGroup name="Payment method Dim" caption="Payment method Dim"/>
    <measureGroup name="Total trips for each driver dim" caption="Total trips for each driver dim"/>
    <measureGroup name="Trips Fact" caption="Trips Fact"/>
  </measureGroups>
  <maps count="17">
    <map measureGroup="0" dimension="0"/>
    <map measureGroup="1" dimension="1"/>
    <map measureGroup="2" dimension="2"/>
    <map measureGroup="3" dimension="3"/>
    <map measureGroup="4" dimension="4"/>
    <map measureGroup="5" dimension="1"/>
    <map measureGroup="5" dimension="6"/>
    <map measureGroup="6" dimension="7"/>
    <map measureGroup="7" dimension="8"/>
    <map measureGroup="8" dimension="0"/>
    <map measureGroup="8" dimension="1"/>
    <map measureGroup="8" dimension="2"/>
    <map measureGroup="8" dimension="3"/>
    <map measureGroup="8" dimension="4"/>
    <map measureGroup="8" dimension="7"/>
    <map measureGroup="8"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saveData="0" refreshedBy="Magdy Elsaeed" refreshedDate="45925.98090185185" createdVersion="5" refreshedVersion="6" minRefreshableVersion="3" recordCount="0" supportSubquery="1" supportAdvancedDrill="1">
  <cacheSource type="external" connectionId="19"/>
  <cacheFields count="4">
    <cacheField name="[Measures].[Sum of passengers]" caption="Sum of passengers" numFmtId="0" hierarchy="104" level="32767"/>
    <cacheField name="[Metro_Ridership  2].[station].[station]" caption="station" numFmtId="0" hierarchy="37" level="1">
      <sharedItems count="7">
        <s v="Abbasiya"/>
        <s v="Cairo Univ"/>
        <s v="Giza"/>
        <s v="Helwan"/>
        <s v="Maadi"/>
        <s v="Ramses"/>
        <s v="Sadat"/>
      </sharedItems>
    </cacheField>
    <cacheField name="[Metro_Ridership  2].[Year].[Year]" caption="Year" numFmtId="0" hierarchy="42" level="1">
      <sharedItems containsSemiMixedTypes="0" containsString="0" containsNumber="1" containsInteger="1" minValue="2024" maxValue="2025" count="2">
        <n v="2024"/>
        <n v="2025"/>
      </sharedItems>
      <extLst>
        <ext xmlns:x15="http://schemas.microsoft.com/office/spreadsheetml/2010/11/main" uri="{4F2E5C28-24EA-4eb8-9CBF-B6C8F9C3D259}">
          <x15:cachedUniqueNames>
            <x15:cachedUniqueName index="0" name="[Metro_Ridership  2].[Year].&amp;[2024]"/>
            <x15:cachedUniqueName index="1" name="[Metro_Ridership  2].[Year].&amp;[2025]"/>
          </x15:cachedUniqueNames>
        </ext>
      </extLst>
    </cacheField>
    <cacheField name="[Metro_Ridership  2].[date (Quarter)].[date (Quarter)]" caption="date (Quarter)" numFmtId="0" hierarchy="46" level="1">
      <sharedItems containsSemiMixedTypes="0" containsNonDate="0" containsString="0"/>
    </cacheField>
  </cacheFields>
  <cacheHierarchies count="108">
    <cacheHierarchy uniqueName="[Customers Dim].[Customer Key]" caption="Customer Key" attribute="1" defaultMemberUniqueName="[Customers Dim].[Customer Key].[All]" allUniqueName="[Customers Dim].[Customer Key].[All]" dimensionUniqueName="[Customers Dim]" displayFolder="" count="2" memberValueDatatype="130" unbalanced="0"/>
    <cacheHierarchy uniqueName="[Customers Dim].[age]" caption="age" attribute="1" defaultMemberUniqueName="[Customers Dim].[age].[All]" allUniqueName="[Customers Dim].[age].[All]" dimensionUniqueName="[Customers Dim]" displayFolder="" count="2" memberValueDatatype="130" unbalanced="0"/>
    <cacheHierarchy uniqueName="[Customers Dim].[gender]" caption="gender" attribute="1" defaultMemberUniqueName="[Customers Dim].[gender].[All]" allUniqueName="[Customers Dim].[gender].[All]" dimensionUniqueName="[Customers Dim]" displayFolder="" count="2" memberValueDatatype="130" unbalanced="0"/>
    <cacheHierarchy uniqueName="[Customers Dim].[city_area]" caption="city_area" attribute="1" defaultMemberUniqueName="[Customers Dim].[city_area].[All]" allUniqueName="[Customers Dim].[city_area].[All]" dimensionUniqueName="[Customers Dim]" displayFolder="" count="2" memberValueDatatype="130" unbalanced="0"/>
    <cacheHierarchy uniqueName="[Customers Dim].[signup_date]" caption="signup_date" attribute="1" time="1" defaultMemberUniqueName="[Customers Dim].[signup_date].[All]" allUniqueName="[Customers Dim].[signup_date].[All]" dimensionUniqueName="[Customers Dim]" displayFolder="" count="2" memberValueDatatype="7" unbalanced="0"/>
    <cacheHierarchy uniqueName="[Customers Dim].[Month Name]" caption="Month Name" attribute="1" defaultMemberUniqueName="[Customers Dim].[Month Name].[All]" allUniqueName="[Customers Dim].[Month Name].[All]" dimensionUniqueName="[Customers Dim]" displayFolder="" count="2" memberValueDatatype="130" unbalanced="0"/>
    <cacheHierarchy uniqueName="[Customers Dim].[Year]" caption="Year" attribute="1" defaultMemberUniqueName="[Customers Dim].[Year].[All]" allUniqueName="[Customers Dim].[Year].[All]" dimensionUniqueName="[Customers Dim]" displayFolder="" count="2" memberValueDatatype="130" unbalanced="0"/>
    <cacheHierarchy uniqueName="[Customers Dim].[Age category]" caption="Age category" attribute="1" defaultMemberUniqueName="[Customers Dim].[Age category].[All]" allUniqueName="[Customers Dim].[Age category].[All]" dimensionUniqueName="[Customers Dim]" displayFolder="" count="2" memberValueDatatype="130" unbalanced="0"/>
    <cacheHierarchy uniqueName="[Date Dim].[Date Key]" caption="Date Key" attribute="1" defaultMemberUniqueName="[Date Dim].[Date Key].[All]" allUniqueName="[Date Dim].[Date Key].[All]" dimensionUniqueName="[Date Dim]" displayFolder="" count="2" memberValueDatatype="20" unbalanced="0"/>
    <cacheHierarchy uniqueName="[Date Dim].[Date time]" caption="Date time" attribute="1" time="1" defaultMemberUniqueName="[Date Dim].[Date time].[All]" allUniqueName="[Date Dim].[Date time].[All]" dimensionUniqueName="[Date Dim]" displayFolder="" count="2" memberValueDatatype="7" unbalanced="0"/>
    <cacheHierarchy uniqueName="[Date Dim].[Day Name]" caption="Day Name" attribute="1" defaultMemberUniqueName="[Date Dim].[Day Name].[All]" allUniqueName="[Date Dim].[Day Name].[All]" dimensionUniqueName="[Date Dim]" displayFolder="" count="2" memberValueDatatype="130" unbalanced="0"/>
    <cacheHierarchy uniqueName="[Date Dim].[Month Name]" caption="Month Name" attribute="1" defaultMemberUniqueName="[Date Dim].[Month Name].[All]" allUniqueName="[Date Dim].[Month Name].[All]" dimensionUniqueName="[Date Dim]" displayFolder="" count="2" memberValueDatatype="130" unbalanced="0"/>
    <cacheHierarchy uniqueName="[Date Dim].[Quarter]" caption="Quarter" attribute="1" defaultMemberUniqueName="[Date Dim].[Quarter].[All]" allUniqueName="[Date Dim].[Quarter].[All]" dimensionUniqueName="[Date Dim]" displayFolder="" count="2" memberValueDatatype="130" unbalanced="0"/>
    <cacheHierarchy uniqueName="[Date Dim].[Year]" caption="Year" attribute="1" defaultMemberUniqueName="[Date Dim].[Year].[All]" allUniqueName="[Date Dim].[Year].[All]" dimensionUniqueName="[Date Dim]" displayFolder="" count="2" memberValueDatatype="130" unbalanced="0"/>
    <cacheHierarchy uniqueName="[Date Dim].[Hour]" caption="Hour" attribute="1" defaultMemberUniqueName="[Date Dim].[Hour].[All]" allUniqueName="[Date Dim].[Hour].[All]" dimensionUniqueName="[Date Dim]" displayFolder="" count="2" memberValueDatatype="130" unbalanced="0"/>
    <cacheHierarchy uniqueName="[Date Dim].[Minute]" caption="Minute" attribute="1" defaultMemberUniqueName="[Date Dim].[Minute].[All]" allUniqueName="[Date Dim].[Minute].[All]" dimensionUniqueName="[Date Dim]" displayFolder="" count="2" memberValueDatatype="130" unbalanced="0"/>
    <cacheHierarchy uniqueName="[Date Dim].[Day Type]" caption="Day Type" attribute="1" defaultMemberUniqueName="[Date Dim].[Day Type].[All]" allUniqueName="[Date Dim].[Day Type].[All]" dimensionUniqueName="[Date Dim]" displayFolder="" count="2" memberValueDatatype="130" unbalanced="0"/>
    <cacheHierarchy uniqueName="[Driver trip count Dim].[Driver Key]" caption="Driver Key" attribute="1" defaultMemberUniqueName="[Driver trip count Dim].[Driver Key].[All]" allUniqueName="[Driver trip count Dim].[Driver Key].[All]" dimensionUniqueName="[Driver trip count Dim]" displayFolder="" count="2" memberValueDatatype="130" unbalanced="0"/>
    <cacheHierarchy uniqueName="[Driver trip count Dim].[Total trips]" caption="Total trips" attribute="1" defaultMemberUniqueName="[Driver trip count Dim].[Total trips].[All]" allUniqueName="[Driver trip count Dim].[Total trips].[All]" dimensionUniqueName="[Driver trip count Dim]" displayFolder="" count="2" memberValueDatatype="20" unbalanced="0"/>
    <cacheHierarchy uniqueName="[Drivers Dim].[Driver Key]" caption="Driver Key" attribute="1" defaultMemberUniqueName="[Drivers Dim].[Driver Key].[All]" allUniqueName="[Drivers Dim].[Driver Key].[All]" dimensionUniqueName="[Drivers Dim]" displayFolder="" count="2" memberValueDatatype="130" unbalanced="0"/>
    <cacheHierarchy uniqueName="[Drivers Dim].[car_model]" caption="car_model" attribute="1" defaultMemberUniqueName="[Drivers Dim].[car_model].[All]" allUniqueName="[Drivers Dim].[car_model].[All]" dimensionUniqueName="[Drivers Dim]" displayFolder="" count="2" memberValueDatatype="130" unbalanced="0"/>
    <cacheHierarchy uniqueName="[Drivers Dim].[car_year]" caption="car_year" attribute="1" defaultMemberUniqueName="[Drivers Dim].[car_year].[All]" allUniqueName="[Drivers Dim].[car_year].[All]" dimensionUniqueName="[Drivers Dim]" displayFolder="" count="2" memberValueDatatype="130" unbalanced="0"/>
    <cacheHierarchy uniqueName="[Drivers Dim].[rating]" caption="rating" attribute="1" defaultMemberUniqueName="[Drivers Dim].[rating].[All]" allUniqueName="[Drivers Dim].[rating].[All]" dimensionUniqueName="[Drivers Dim]" displayFolder="" count="2" memberValueDatatype="5" unbalanced="0"/>
    <cacheHierarchy uniqueName="[Drivers Dim].[join_date]" caption="join_date" attribute="1" time="1" defaultMemberUniqueName="[Drivers Dim].[join_date].[All]" allUniqueName="[Drivers Dim].[join_date].[All]" dimensionUniqueName="[Drivers Dim]" displayFolder="" count="2" memberValueDatatype="7" unbalanced="0"/>
    <cacheHierarchy uniqueName="[Drivers Dim].[Month Name]" caption="Month Name" attribute="1" defaultMemberUniqueName="[Drivers Dim].[Month Name].[All]" allUniqueName="[Drivers Dim].[Month Name].[All]" dimensionUniqueName="[Drivers Dim]" displayFolder="" count="2" memberValueDatatype="130" unbalanced="0"/>
    <cacheHierarchy uniqueName="[Drivers Dim].[Year]" caption="Year" attribute="1" defaultMemberUniqueName="[Drivers Dim].[Year].[All]" allUniqueName="[Drivers Dim].[Year].[All]" dimensionUniqueName="[Drivers Dim]" displayFolder="" count="2" memberValueDatatype="130" unbalanced="0"/>
    <cacheHierarchy uniqueName="[Drivers Dim].[Rating Category]" caption="Rating Category" attribute="1" defaultMemberUniqueName="[Drivers Dim].[Rating Category].[All]" allUniqueName="[Drivers Dim].[Rating Category].[All]" dimensionUniqueName="[Drivers Dim]" displayFolder="" count="2" memberValueDatatype="130" unbalanced="0"/>
    <cacheHierarchy uniqueName="[Drivers Dim].[join_date (Year)]" caption="join_date (Year)" attribute="1" defaultMemberUniqueName="[Drivers Dim].[join_date (Year)].[All]" allUniqueName="[Drivers Dim].[join_date (Year)].[All]" dimensionUniqueName="[Drivers Dim]" displayFolder="" count="2" memberValueDatatype="130" unbalanced="0"/>
    <cacheHierarchy uniqueName="[Drivers Dim].[join_date (Quarter)]" caption="join_date (Quarter)" attribute="1" defaultMemberUniqueName="[Drivers Dim].[join_date (Quarter)].[All]" allUniqueName="[Drivers Dim].[join_date (Quarter)].[All]" dimensionUniqueName="[Drivers Dim]" displayFolder="" count="2" memberValueDatatype="130" unbalanced="0"/>
    <cacheHierarchy uniqueName="[Drivers Dim].[join_date (Month)]" caption="join_date (Month)" attribute="1" defaultMemberUniqueName="[Drivers Dim].[join_date (Month)].[All]" allUniqueName="[Drivers Dim].[join_date (Month)].[All]" dimensionUniqueName="[Drivers Dim]" displayFolder="" count="2" memberValueDatatype="130" unbalanced="0"/>
    <cacheHierarchy uniqueName="[Fuel_Prices Dim].[Fuel price key]" caption="Fuel price key" attribute="1" defaultMemberUniqueName="[Fuel_Prices Dim].[Fuel price key].[All]" allUniqueName="[Fuel_Prices Dim].[Fuel price key].[All]" dimensionUniqueName="[Fuel_Prices Dim]" displayFolder="" count="2" memberValueDatatype="130" unbalanced="0"/>
    <cacheHierarchy uniqueName="[Fuel_Prices Dim].[Date key]" caption="Date key" attribute="1" time="1" defaultMemberUniqueName="[Fuel_Prices Dim].[Date key].[All]" allUniqueName="[Fuel_Prices Dim].[Date key].[All]" dimensionUniqueName="[Fuel_Prices Dim]" displayFolder="" count="2" memberValueDatatype="7" unbalanced="0"/>
    <cacheHierarchy uniqueName="[Fuel_Prices Dim].[octane92_price]" caption="octane92_price" attribute="1" defaultMemberUniqueName="[Fuel_Prices Dim].[octane92_price].[All]" allUniqueName="[Fuel_Prices Dim].[octane92_price].[All]" dimensionUniqueName="[Fuel_Prices Dim]" displayFolder="" count="2" memberValueDatatype="130" unbalanced="0"/>
    <cacheHierarchy uniqueName="[Fuel_Prices Dim].[octane95_price]" caption="octane95_price" attribute="1" defaultMemberUniqueName="[Fuel_Prices Dim].[octane95_price].[All]" allUniqueName="[Fuel_Prices Dim].[octane95_price].[All]" dimensionUniqueName="[Fuel_Prices Dim]" displayFolder="" count="2" memberValueDatatype="130" unbalanced="0"/>
    <cacheHierarchy uniqueName="[Fuel_Prices Dim].[diesel_price]" caption="diesel_price" attribute="1" defaultMemberUniqueName="[Fuel_Prices Dim].[diesel_price].[All]" allUniqueName="[Fuel_Prices Dim].[diesel_price].[All]" dimensionUniqueName="[Fuel_Prices Dim]" displayFolder="" count="2" memberValueDatatype="130" unbalanced="0"/>
    <cacheHierarchy uniqueName="[Fuel_Prices Dim].[Month Name]" caption="Month Name" attribute="1" defaultMemberUniqueName="[Fuel_Prices Dim].[Month Name].[All]" allUniqueName="[Fuel_Prices Dim].[Month Name].[All]" dimensionUniqueName="[Fuel_Prices Dim]" displayFolder="" count="2" memberValueDatatype="130" unbalanced="0"/>
    <cacheHierarchy uniqueName="[Fuel_Prices Dim].[Year]" caption="Year" attribute="1" defaultMemberUniqueName="[Fuel_Prices Dim].[Year].[All]" allUniqueName="[Fuel_Prices Dim].[Year].[All]" dimensionUniqueName="[Fuel_Prices Dim]" displayFolder="" count="2" memberValueDatatype="130" unbalanced="0"/>
    <cacheHierarchy uniqueName="[Metro_Ridership  2].[station]" caption="station" attribute="1" defaultMemberUniqueName="[Metro_Ridership  2].[station].[All]" allUniqueName="[Metro_Ridership  2].[station].[All]" dimensionUniqueName="[Metro_Ridership  2]" displayFolder="" count="2" memberValueDatatype="130" unbalanced="0">
      <fieldsUsage count="2">
        <fieldUsage x="-1"/>
        <fieldUsage x="1"/>
      </fieldsUsage>
    </cacheHierarchy>
    <cacheHierarchy uniqueName="[Metro_Ridership  2].[date]" caption="date" attribute="1" time="1" defaultMemberUniqueName="[Metro_Ridership  2].[date].[All]" allUniqueName="[Metro_Ridership  2].[date].[All]" dimensionUniqueName="[Metro_Ridership  2]" displayFolder="" count="2" memberValueDatatype="7" unbalanced="0"/>
    <cacheHierarchy uniqueName="[Metro_Ridership  2].[passengers]" caption="passengers" attribute="1" defaultMemberUniqueName="[Metro_Ridership  2].[passengers].[All]" allUniqueName="[Metro_Ridership  2].[passengers].[All]" dimensionUniqueName="[Metro_Ridership  2]" displayFolder="" count="2" memberValueDatatype="20" unbalanced="0"/>
    <cacheHierarchy uniqueName="[Metro_Ridership  2].[Day Name]" caption="Day Name" attribute="1" defaultMemberUniqueName="[Metro_Ridership  2].[Day Name].[All]" allUniqueName="[Metro_Ridership  2].[Day Name].[All]" dimensionUniqueName="[Metro_Ridership  2]" displayFolder="" count="2" memberValueDatatype="130" unbalanced="0"/>
    <cacheHierarchy uniqueName="[Metro_Ridership  2].[Month Name]" caption="Month Name" attribute="1" defaultMemberUniqueName="[Metro_Ridership  2].[Month Name].[All]" allUniqueName="[Metro_Ridership  2].[Month Name].[All]" dimensionUniqueName="[Metro_Ridership  2]" displayFolder="" count="2" memberValueDatatype="130" unbalanced="0"/>
    <cacheHierarchy uniqueName="[Metro_Ridership  2].[Year]" caption="Year" attribute="1" defaultMemberUniqueName="[Metro_Ridership  2].[Year].[All]" allUniqueName="[Metro_Ridership  2].[Year].[All]" dimensionUniqueName="[Metro_Ridership  2]" displayFolder="" count="2" memberValueDatatype="20" unbalanced="0">
      <fieldsUsage count="2">
        <fieldUsage x="-1"/>
        <fieldUsage x="2"/>
      </fieldsUsage>
    </cacheHierarchy>
    <cacheHierarchy uniqueName="[Metro_Ridership  2].[Day type]" caption="Day type" attribute="1" defaultMemberUniqueName="[Metro_Ridership  2].[Day type].[All]" allUniqueName="[Metro_Ridership  2].[Day type].[All]" dimensionUniqueName="[Metro_Ridership  2]" displayFolder="" count="2" memberValueDatatype="130" unbalanced="0"/>
    <cacheHierarchy uniqueName="[Metro_Ridership  2].[Location]" caption="Location" attribute="1" defaultMemberUniqueName="[Metro_Ridership  2].[Location].[All]" allUniqueName="[Metro_Ridership  2].[Location].[All]" dimensionUniqueName="[Metro_Ridership  2]" displayFolder="" count="2" memberValueDatatype="130" unbalanced="0"/>
    <cacheHierarchy uniqueName="[Metro_Ridership  2].[date (Year)]" caption="date (Year)" attribute="1" defaultMemberUniqueName="[Metro_Ridership  2].[date (Year)].[All]" allUniqueName="[Metro_Ridership  2].[date (Year)].[All]" dimensionUniqueName="[Metro_Ridership  2]" displayFolder="" count="2" memberValueDatatype="130" unbalanced="0"/>
    <cacheHierarchy uniqueName="[Metro_Ridership  2].[date (Quarter)]" caption="date (Quarter)" attribute="1" defaultMemberUniqueName="[Metro_Ridership  2].[date (Quarter)].[All]" allUniqueName="[Metro_Ridership  2].[date (Quarter)].[All]" dimensionUniqueName="[Metro_Ridership  2]" displayFolder="" count="2" memberValueDatatype="130" unbalanced="0">
      <fieldsUsage count="2">
        <fieldUsage x="-1"/>
        <fieldUsage x="3"/>
      </fieldsUsage>
    </cacheHierarchy>
    <cacheHierarchy uniqueName="[Metro_Ridership  2].[date (Month)]" caption="date (Month)" attribute="1" defaultMemberUniqueName="[Metro_Ridership  2].[date (Month)].[All]" allUniqueName="[Metro_Ridership  2].[date (Month)].[All]" dimensionUniqueName="[Metro_Ridership  2]" displayFolder="" count="2" memberValueDatatype="130" unbalanced="0"/>
    <cacheHierarchy uniqueName="[Payment method Dim].[Payment method Key]" caption="Payment method Key" attribute="1" defaultMemberUniqueName="[Payment method Dim].[Payment method Key].[All]" allUniqueName="[Payment method Dim].[Payment method Key].[All]" dimensionUniqueName="[Payment method Dim]" displayFolder="" count="2" memberValueDatatype="20" unbalanced="0"/>
    <cacheHierarchy uniqueName="[Payment method Dim].[payment_method]" caption="payment_method" attribute="1" defaultMemberUniqueName="[Payment method Dim].[payment_method].[All]" allUniqueName="[Payment method Dim].[payment_method].[All]" dimensionUniqueName="[Payment method Dim]" displayFolder="" count="2" memberValueDatatype="130" unbalanced="0"/>
    <cacheHierarchy uniqueName="[Total trips for each driver dim].[Trip Key]" caption="Trip Key" attribute="1" defaultMemberUniqueName="[Total trips for each driver dim].[Trip Key].[All]" allUniqueName="[Total trips for each driver dim].[Trip Key].[All]" dimensionUniqueName="[Total trips for each driver dim]" displayFolder="" count="2" memberValueDatatype="130" unbalanced="0"/>
    <cacheHierarchy uniqueName="[Total trips for each driver dim].[Driver Key]" caption="Driver Key" attribute="1" defaultMemberUniqueName="[Total trips for each driver dim].[Driver Key].[All]" allUniqueName="[Total trips for each driver dim].[Driver Key].[All]" dimensionUniqueName="[Total trips for each driver dim]" displayFolder="" count="2" memberValueDatatype="130" unbalanced="0"/>
    <cacheHierarchy uniqueName="[Total trips for each driver dim].[Driver trips]" caption="Driver trips" attribute="1" defaultMemberUniqueName="[Total trips for each driver dim].[Driver trips].[All]" allUniqueName="[Total trips for each driver dim].[Driver trips].[All]" dimensionUniqueName="[Total trips for each driver dim]" displayFolder="" count="2" memberValueDatatype="20" unbalanced="0"/>
    <cacheHierarchy uniqueName="[Trips Fact].[Trip Key]" caption="Trip Key" attribute="1" defaultMemberUniqueName="[Trips Fact].[Trip Key].[All]" allUniqueName="[Trips Fact].[Trip Key].[All]" dimensionUniqueName="[Trips Fact]" displayFolder="" count="2" memberValueDatatype="130" unbalanced="0"/>
    <cacheHierarchy uniqueName="[Trips Fact].[Customer Key]" caption="Customer Key" attribute="1" defaultMemberUniqueName="[Trips Fact].[Customer Key].[All]" allUniqueName="[Trips Fact].[Customer Key].[All]" dimensionUniqueName="[Trips Fact]" displayFolder="" count="2" memberValueDatatype="130" unbalanced="0"/>
    <cacheHierarchy uniqueName="[Trips Fact].[Driver Key]" caption="Driver Key" attribute="1" defaultMemberUniqueName="[Trips Fact].[Driver Key].[All]" allUniqueName="[Trips Fact].[Driver Key].[All]" dimensionUniqueName="[Trips Fact]" displayFolder="" count="2" memberValueDatatype="130" unbalanced="0"/>
    <cacheHierarchy uniqueName="[Trips Fact].[Date Key]" caption="Date Key" attribute="1" defaultMemberUniqueName="[Trips Fact].[Date Key].[All]" allUniqueName="[Trips Fact].[Date Key].[All]" dimensionUniqueName="[Trips Fact]" displayFolder="" count="2" memberValueDatatype="130" unbalanced="0"/>
    <cacheHierarchy uniqueName="[Trips Fact].[Payment method key]" caption="Payment method key" attribute="1" defaultMemberUniqueName="[Trips Fact].[Payment method key].[All]" allUniqueName="[Trips Fact].[Payment method key].[All]" dimensionUniqueName="[Trips Fact]" displayFolder="" count="2" memberValueDatatype="130" unbalanced="0"/>
    <cacheHierarchy uniqueName="[Trips Fact].[start_location]" caption="start_location" attribute="1" defaultMemberUniqueName="[Trips Fact].[start_location].[All]" allUniqueName="[Trips Fact].[start_location].[All]" dimensionUniqueName="[Trips Fact]" displayFolder="" count="2" memberValueDatatype="130" unbalanced="0"/>
    <cacheHierarchy uniqueName="[Trips Fact].[end_location]" caption="end_location" attribute="1" defaultMemberUniqueName="[Trips Fact].[end_location].[All]" allUniqueName="[Trips Fact].[end_location].[All]" dimensionUniqueName="[Trips Fact]" displayFolder="" count="2" memberValueDatatype="130" unbalanced="0"/>
    <cacheHierarchy uniqueName="[Trips Fact].[distance_km]" caption="distance_km" attribute="1" defaultMemberUniqueName="[Trips Fact].[distance_km].[All]" allUniqueName="[Trips Fact].[distance_km].[All]" dimensionUniqueName="[Trips Fact]" displayFolder="" count="2" memberValueDatatype="5" unbalanced="0"/>
    <cacheHierarchy uniqueName="[Trips Fact].[duration_min]" caption="duration_min" attribute="1" defaultMemberUniqueName="[Trips Fact].[duration_min].[All]" allUniqueName="[Trips Fact].[duration_min].[All]" dimensionUniqueName="[Trips Fact]" displayFolder="" count="2" memberValueDatatype="20" unbalanced="0"/>
    <cacheHierarchy uniqueName="[Trips Fact].[fare_EGP]" caption="fare_EGP" attribute="1" defaultMemberUniqueName="[Trips Fact].[fare_EGP].[All]" allUniqueName="[Trips Fact].[fare_EGP].[All]" dimensionUniqueName="[Trips Fact]" displayFolder="" count="2" memberValueDatatype="5" unbalanced="0"/>
    <cacheHierarchy uniqueName="[Trips Fact].[km price]" caption="km price" attribute="1" defaultMemberUniqueName="[Trips Fact].[km price].[All]" allUniqueName="[Trips Fact].[km price].[All]" dimensionUniqueName="[Trips Fact]" displayFolder="" count="2" memberValueDatatype="5" unbalanced="0"/>
    <cacheHierarchy uniqueName="[Trips Fact].[km time]" caption="km time" attribute="1" defaultMemberUniqueName="[Trips Fact].[km time].[All]" allUniqueName="[Trips Fact].[km time].[All]" dimensionUniqueName="[Trips Fact]" displayFolder="" count="2" memberValueDatatype="5" unbalanced="0"/>
    <cacheHierarchy uniqueName="[Drivers Dim].[join_date (Month Index)]" caption="join_date (Month Index)" attribute="1" defaultMemberUniqueName="[Drivers Dim].[join_date (Month Index)].[All]" allUniqueName="[Drivers Dim].[join_date (Month Index)].[All]" dimensionUniqueName="[Drivers Dim]" displayFolder="" count="2" memberValueDatatype="20" unbalanced="0" hidden="1"/>
    <cacheHierarchy uniqueName="[Metro_Ridership  2].[date (Month Index)]" caption="date (Month Index)" attribute="1" defaultMemberUniqueName="[Metro_Ridership  2].[date (Month Index)].[All]" allUniqueName="[Metro_Ridership  2].[date (Month Index)].[All]" dimensionUniqueName="[Metro_Ridership  2]" displayFolder="" count="2" memberValueDatatype="20" unbalanced="0" hidden="1"/>
    <cacheHierarchy uniqueName="[Measures].[__XL_Count Metro_Ridership  2]" caption="__XL_Count Metro_Ridership  2" measure="1" displayFolder="" measureGroup="Metro_Ridership  2" count="0" hidden="1"/>
    <cacheHierarchy uniqueName="[Measures].[__XL_Count Trips Fact]" caption="__XL_Count Trips Fact" measure="1" displayFolder="" measureGroup="Trips Fact" count="0" hidden="1"/>
    <cacheHierarchy uniqueName="[Measures].[__XL_Count Customers Dim]" caption="__XL_Count Customers Dim" measure="1" displayFolder="" measureGroup="Customers Dim" count="0" hidden="1"/>
    <cacheHierarchy uniqueName="[Measures].[__XL_Count Drivers Dim]" caption="__XL_Count Drivers Dim" measure="1" displayFolder="" measureGroup="Drivers Dim" count="0" hidden="1"/>
    <cacheHierarchy uniqueName="[Measures].[__XL_Count Fuel_Prices Dim]" caption="__XL_Count Fuel_Prices Dim" measure="1" displayFolder="" measureGroup="Fuel_Prices Dim" count="0" hidden="1"/>
    <cacheHierarchy uniqueName="[Measures].[__XL_Count Date Dim]" caption="__XL_Count Date Dim" measure="1" displayFolder="" measureGroup="Date Dim" count="0" hidden="1"/>
    <cacheHierarchy uniqueName="[Measures].[__XL_Count Payment method Dim]" caption="__XL_Count Payment method Dim" measure="1" displayFolder="" measureGroup="Payment method Dim" count="0" hidden="1"/>
    <cacheHierarchy uniqueName="[Measures].[__XL_Count Total trips for each driver dim]" caption="__XL_Count Total trips for each driver dim" measure="1" displayFolder="" measureGroup="Total trips for each driver dim" count="0" hidden="1"/>
    <cacheHierarchy uniqueName="[Measures].[__XL_Count Driver trip count Dim]" caption="__XL_Count Driver trip count Dim" measure="1" displayFolder="" measureGroup="Driver trip count Dim" count="0" hidden="1"/>
    <cacheHierarchy uniqueName="[Measures].[__No measures defined]" caption="__No measures defined" measure="1" displayFolder="" count="0" hidden="1"/>
    <cacheHierarchy uniqueName="[Measures].[Sum of fare_EGP]" caption="Sum of fare_EGP" measure="1" displayFolder="" measureGroup="Trips Fact" count="0" hidden="1">
      <extLst>
        <ext xmlns:x15="http://schemas.microsoft.com/office/spreadsheetml/2010/11/main" uri="{B97F6D7D-B522-45F9-BDA1-12C45D357490}">
          <x15:cacheHierarchy aggregatedColumn="62"/>
        </ext>
      </extLst>
    </cacheHierarchy>
    <cacheHierarchy uniqueName="[Measures].[Count of Payment method key]" caption="Count of Payment method key" measure="1" displayFolder="" measureGroup="Trips Fact" count="0" hidden="1">
      <extLst>
        <ext xmlns:x15="http://schemas.microsoft.com/office/spreadsheetml/2010/11/main" uri="{B97F6D7D-B522-45F9-BDA1-12C45D357490}">
          <x15:cacheHierarchy aggregatedColumn="57"/>
        </ext>
      </extLst>
    </cacheHierarchy>
    <cacheHierarchy uniqueName="[Measures].[Sum of duration_min]" caption="Sum of duration_min" measure="1" displayFolder="" measureGroup="Trips Fact" count="0" hidden="1">
      <extLst>
        <ext xmlns:x15="http://schemas.microsoft.com/office/spreadsheetml/2010/11/main" uri="{B97F6D7D-B522-45F9-BDA1-12C45D357490}">
          <x15:cacheHierarchy aggregatedColumn="61"/>
        </ext>
      </extLst>
    </cacheHierarchy>
    <cacheHierarchy uniqueName="[Measures].[Sum of km price]" caption="Sum of km price" measure="1" displayFolder="" measureGroup="Trips Fact" count="0" hidden="1">
      <extLst>
        <ext xmlns:x15="http://schemas.microsoft.com/office/spreadsheetml/2010/11/main" uri="{B97F6D7D-B522-45F9-BDA1-12C45D357490}">
          <x15:cacheHierarchy aggregatedColumn="63"/>
        </ext>
      </extLst>
    </cacheHierarchy>
    <cacheHierarchy uniqueName="[Measures].[Count of Trip Key]" caption="Count of Trip Key" measure="1" displayFolder="" measureGroup="Trips Fact" count="0" hidden="1">
      <extLst>
        <ext xmlns:x15="http://schemas.microsoft.com/office/spreadsheetml/2010/11/main" uri="{B97F6D7D-B522-45F9-BDA1-12C45D357490}">
          <x15:cacheHierarchy aggregatedColumn="53"/>
        </ext>
      </extLst>
    </cacheHierarchy>
    <cacheHierarchy uniqueName="[Measures].[Count of Year]" caption="Count of Year" measure="1" displayFolder="" measureGroup="Drivers Dim" count="0" hidden="1">
      <extLst>
        <ext xmlns:x15="http://schemas.microsoft.com/office/spreadsheetml/2010/11/main" uri="{B97F6D7D-B522-45F9-BDA1-12C45D357490}">
          <x15:cacheHierarchy aggregatedColumn="25"/>
        </ext>
      </extLst>
    </cacheHierarchy>
    <cacheHierarchy uniqueName="[Measures].[Count of Year 2]" caption="Count of Year 2" measure="1" displayFolder="" measureGroup="Date Dim" count="0" hidden="1">
      <extLst>
        <ext xmlns:x15="http://schemas.microsoft.com/office/spreadsheetml/2010/11/main" uri="{B97F6D7D-B522-45F9-BDA1-12C45D357490}">
          <x15:cacheHierarchy aggregatedColumn="13"/>
        </ext>
      </extLst>
    </cacheHierarchy>
    <cacheHierarchy uniqueName="[Measures].[Count of Customer Key]" caption="Count of Customer Key" measure="1" displayFolder="" measureGroup="Customers Dim" count="0" hidden="1">
      <extLst>
        <ext xmlns:x15="http://schemas.microsoft.com/office/spreadsheetml/2010/11/main" uri="{B97F6D7D-B522-45F9-BDA1-12C45D357490}">
          <x15:cacheHierarchy aggregatedColumn="0"/>
        </ext>
      </extLst>
    </cacheHierarchy>
    <cacheHierarchy uniqueName="[Measures].[Count of car_model]" caption="Count of car_model" measure="1" displayFolder="" measureGroup="Drivers Dim" count="0" hidden="1">
      <extLst>
        <ext xmlns:x15="http://schemas.microsoft.com/office/spreadsheetml/2010/11/main" uri="{B97F6D7D-B522-45F9-BDA1-12C45D357490}">
          <x15:cacheHierarchy aggregatedColumn="20"/>
        </ext>
      </extLst>
    </cacheHierarchy>
    <cacheHierarchy uniqueName="[Measures].[Count of age]" caption="Count of age" measure="1" displayFolder="" measureGroup="Customers Dim" count="0" hidden="1">
      <extLst>
        <ext xmlns:x15="http://schemas.microsoft.com/office/spreadsheetml/2010/11/main" uri="{B97F6D7D-B522-45F9-BDA1-12C45D357490}">
          <x15:cacheHierarchy aggregatedColumn="1"/>
        </ext>
      </extLst>
    </cacheHierarchy>
    <cacheHierarchy uniqueName="[Measures].[Count of payment_method]" caption="Count of payment_method" measure="1" displayFolder="" measureGroup="Payment method Dim" count="0" hidden="1">
      <extLst>
        <ext xmlns:x15="http://schemas.microsoft.com/office/spreadsheetml/2010/11/main" uri="{B97F6D7D-B522-45F9-BDA1-12C45D357490}">
          <x15:cacheHierarchy aggregatedColumn="49"/>
        </ext>
      </extLst>
    </cacheHierarchy>
    <cacheHierarchy uniqueName="[Measures].[Sum of Payment method Key]" caption="Sum of Payment method Key" measure="1" displayFolder="" measureGroup="Payment method Dim" count="0" hidden="1">
      <extLst>
        <ext xmlns:x15="http://schemas.microsoft.com/office/spreadsheetml/2010/11/main" uri="{B97F6D7D-B522-45F9-BDA1-12C45D357490}">
          <x15:cacheHierarchy aggregatedColumn="48"/>
        </ext>
      </extLst>
    </cacheHierarchy>
    <cacheHierarchy uniqueName="[Measures].[Count of Driver Key]" caption="Count of Driver Key" measure="1" displayFolder="" measureGroup="Drivers Dim" count="0" hidden="1">
      <extLst>
        <ext xmlns:x15="http://schemas.microsoft.com/office/spreadsheetml/2010/11/main" uri="{B97F6D7D-B522-45F9-BDA1-12C45D357490}">
          <x15:cacheHierarchy aggregatedColumn="19"/>
        </ext>
      </extLst>
    </cacheHierarchy>
    <cacheHierarchy uniqueName="[Measures].[Sum of rating]" caption="Sum of rating" measure="1" displayFolder="" measureGroup="Drivers Dim" count="0" hidden="1">
      <extLst>
        <ext xmlns:x15="http://schemas.microsoft.com/office/spreadsheetml/2010/11/main" uri="{B97F6D7D-B522-45F9-BDA1-12C45D357490}">
          <x15:cacheHierarchy aggregatedColumn="22"/>
        </ext>
      </extLst>
    </cacheHierarchy>
    <cacheHierarchy uniqueName="[Measures].[Sum of distance_km]" caption="Sum of distance_km" measure="1" displayFolder="" measureGroup="Trips Fact" count="0" hidden="1">
      <extLst>
        <ext xmlns:x15="http://schemas.microsoft.com/office/spreadsheetml/2010/11/main" uri="{B97F6D7D-B522-45F9-BDA1-12C45D357490}">
          <x15:cacheHierarchy aggregatedColumn="60"/>
        </ext>
      </extLst>
    </cacheHierarchy>
    <cacheHierarchy uniqueName="[Measures].[Average of distance_km]" caption="Average of distance_km" measure="1" displayFolder="" measureGroup="Trips Fact" count="0" hidden="1">
      <extLst>
        <ext xmlns:x15="http://schemas.microsoft.com/office/spreadsheetml/2010/11/main" uri="{B97F6D7D-B522-45F9-BDA1-12C45D357490}">
          <x15:cacheHierarchy aggregatedColumn="60"/>
        </ext>
      </extLst>
    </cacheHierarchy>
    <cacheHierarchy uniqueName="[Measures].[Count of Rating Category]" caption="Count of Rating Category" measure="1" displayFolder="" measureGroup="Drivers Dim" count="0" hidden="1">
      <extLst>
        <ext xmlns:x15="http://schemas.microsoft.com/office/spreadsheetml/2010/11/main" uri="{B97F6D7D-B522-45F9-BDA1-12C45D357490}">
          <x15:cacheHierarchy aggregatedColumn="26"/>
        </ext>
      </extLst>
    </cacheHierarchy>
    <cacheHierarchy uniqueName="[Measures].[Count of Driver Key 2]" caption="Count of Driver Key 2" measure="1" displayFolder="" measureGroup="Trips Fact" count="0" hidden="1">
      <extLst>
        <ext xmlns:x15="http://schemas.microsoft.com/office/spreadsheetml/2010/11/main" uri="{B97F6D7D-B522-45F9-BDA1-12C45D357490}">
          <x15:cacheHierarchy aggregatedColumn="55"/>
        </ext>
      </extLst>
    </cacheHierarchy>
    <cacheHierarchy uniqueName="[Measures].[Average of fare_EGP]" caption="Average of fare_EGP" measure="1" displayFolder="" measureGroup="Trips Fact" count="0" hidden="1">
      <extLst>
        <ext xmlns:x15="http://schemas.microsoft.com/office/spreadsheetml/2010/11/main" uri="{B97F6D7D-B522-45F9-BDA1-12C45D357490}">
          <x15:cacheHierarchy aggregatedColumn="62"/>
        </ext>
      </extLst>
    </cacheHierarchy>
    <cacheHierarchy uniqueName="[Measures].[Sum of Driver trips]" caption="Sum of Driver trips" measure="1" displayFolder="" measureGroup="Total trips for each driver dim" count="0" hidden="1">
      <extLst>
        <ext xmlns:x15="http://schemas.microsoft.com/office/spreadsheetml/2010/11/main" uri="{B97F6D7D-B522-45F9-BDA1-12C45D357490}">
          <x15:cacheHierarchy aggregatedColumn="52"/>
        </ext>
      </extLst>
    </cacheHierarchy>
    <cacheHierarchy uniqueName="[Measures].[Average of Driver trips]" caption="Average of Driver trips" measure="1" displayFolder="" measureGroup="Total trips for each driver dim" count="0" hidden="1">
      <extLst>
        <ext xmlns:x15="http://schemas.microsoft.com/office/spreadsheetml/2010/11/main" uri="{B97F6D7D-B522-45F9-BDA1-12C45D357490}">
          <x15:cacheHierarchy aggregatedColumn="52"/>
        </ext>
      </extLst>
    </cacheHierarchy>
    <cacheHierarchy uniqueName="[Measures].[Sum of Total trips]" caption="Sum of Total trips" measure="1" displayFolder="" measureGroup="Driver trip count Dim" count="0" hidden="1">
      <extLst>
        <ext xmlns:x15="http://schemas.microsoft.com/office/spreadsheetml/2010/11/main" uri="{B97F6D7D-B522-45F9-BDA1-12C45D357490}">
          <x15:cacheHierarchy aggregatedColumn="18"/>
        </ext>
      </extLst>
    </cacheHierarchy>
    <cacheHierarchy uniqueName="[Measures].[Count of Driver Key 3]" caption="Count of Driver Key 3" measure="1" displayFolder="" measureGroup="Total trips for each driver dim" count="0" hidden="1">
      <extLst>
        <ext xmlns:x15="http://schemas.microsoft.com/office/spreadsheetml/2010/11/main" uri="{B97F6D7D-B522-45F9-BDA1-12C45D357490}">
          <x15:cacheHierarchy aggregatedColumn="51"/>
        </ext>
      </extLst>
    </cacheHierarchy>
    <cacheHierarchy uniqueName="[Measures].[Count of Driver trips]" caption="Count of Driver trips" measure="1" displayFolder="" measureGroup="Total trips for each driver dim" count="0" hidden="1">
      <extLst>
        <ext xmlns:x15="http://schemas.microsoft.com/office/spreadsheetml/2010/11/main" uri="{B97F6D7D-B522-45F9-BDA1-12C45D357490}">
          <x15:cacheHierarchy aggregatedColumn="52"/>
        </ext>
      </extLst>
    </cacheHierarchy>
    <cacheHierarchy uniqueName="[Measures].[Count of Total trips]" caption="Count of Total trips" measure="1" displayFolder="" measureGroup="Driver trip count Dim" count="0" hidden="1">
      <extLst>
        <ext xmlns:x15="http://schemas.microsoft.com/office/spreadsheetml/2010/11/main" uri="{B97F6D7D-B522-45F9-BDA1-12C45D357490}">
          <x15:cacheHierarchy aggregatedColumn="18"/>
        </ext>
      </extLst>
    </cacheHierarchy>
    <cacheHierarchy uniqueName="[Measures].[Count of octane92_price]" caption="Count of octane92_price" measure="1" displayFolder="" measureGroup="Fuel_Prices Dim" count="0" hidden="1">
      <extLst>
        <ext xmlns:x15="http://schemas.microsoft.com/office/spreadsheetml/2010/11/main" uri="{B97F6D7D-B522-45F9-BDA1-12C45D357490}">
          <x15:cacheHierarchy aggregatedColumn="32"/>
        </ext>
      </extLst>
    </cacheHierarchy>
    <cacheHierarchy uniqueName="[Measures].[Average of duration_min]" caption="Average of duration_min" measure="1" displayFolder="" measureGroup="Trips Fact" count="0" hidden="1">
      <extLst>
        <ext xmlns:x15="http://schemas.microsoft.com/office/spreadsheetml/2010/11/main" uri="{B97F6D7D-B522-45F9-BDA1-12C45D357490}">
          <x15:cacheHierarchy aggregatedColumn="61"/>
        </ext>
      </extLst>
    </cacheHierarchy>
    <cacheHierarchy uniqueName="[Measures].[Sum of passengers]" caption="Sum of passengers" measure="1" displayFolder="" measureGroup="Metro_Ridership  2" count="0" oneField="1" hidden="1">
      <fieldsUsage count="1">
        <fieldUsage x="0"/>
      </fieldsUsage>
      <extLst>
        <ext xmlns:x15="http://schemas.microsoft.com/office/spreadsheetml/2010/11/main" uri="{B97F6D7D-B522-45F9-BDA1-12C45D357490}">
          <x15:cacheHierarchy aggregatedColumn="39"/>
        </ext>
      </extLst>
    </cacheHierarchy>
    <cacheHierarchy uniqueName="[Measures].[Sum of Year]" caption="Sum of Year" measure="1" displayFolder="" measureGroup="Metro_Ridership  2" count="0" hidden="1">
      <extLst>
        <ext xmlns:x15="http://schemas.microsoft.com/office/spreadsheetml/2010/11/main" uri="{B97F6D7D-B522-45F9-BDA1-12C45D357490}">
          <x15:cacheHierarchy aggregatedColumn="42"/>
        </ext>
      </extLst>
    </cacheHierarchy>
    <cacheHierarchy uniqueName="[Measures].[Average of passengers]" caption="Average of passengers" measure="1" displayFolder="" measureGroup="Metro_Ridership  2" count="0" hidden="1">
      <extLst>
        <ext xmlns:x15="http://schemas.microsoft.com/office/spreadsheetml/2010/11/main" uri="{B97F6D7D-B522-45F9-BDA1-12C45D357490}">
          <x15:cacheHierarchy aggregatedColumn="39"/>
        </ext>
      </extLst>
    </cacheHierarchy>
    <cacheHierarchy uniqueName="[Measures].[Count of passengers]" caption="Count of passengers" measure="1" displayFolder="" measureGroup="Metro_Ridership  2" count="0" hidden="1">
      <extLst>
        <ext xmlns:x15="http://schemas.microsoft.com/office/spreadsheetml/2010/11/main" uri="{B97F6D7D-B522-45F9-BDA1-12C45D357490}">
          <x15:cacheHierarchy aggregatedColumn="39"/>
        </ext>
      </extLst>
    </cacheHierarchy>
  </cacheHierarchies>
  <kpis count="0"/>
  <dimensions count="10">
    <dimension name="Customers Dim" uniqueName="[Customers Dim]" caption="Customers Dim"/>
    <dimension name="Date Dim" uniqueName="[Date Dim]" caption="Date Dim"/>
    <dimension name="Driver trip count Dim" uniqueName="[Driver trip count Dim]" caption="Driver trip count Dim"/>
    <dimension name="Drivers Dim" uniqueName="[Drivers Dim]" caption="Drivers Dim"/>
    <dimension name="Fuel_Prices Dim" uniqueName="[Fuel_Prices Dim]" caption="Fuel_Prices Dim"/>
    <dimension measure="1" name="Measures" uniqueName="[Measures]" caption="Measures"/>
    <dimension name="Metro_Ridership  2" uniqueName="[Metro_Ridership  2]" caption="Metro_Ridership  2"/>
    <dimension name="Payment method Dim" uniqueName="[Payment method Dim]" caption="Payment method Dim"/>
    <dimension name="Total trips for each driver dim" uniqueName="[Total trips for each driver dim]" caption="Total trips for each driver dim"/>
    <dimension name="Trips Fact" uniqueName="[Trips Fact]" caption="Trips Fact"/>
  </dimensions>
  <measureGroups count="9">
    <measureGroup name="Customers Dim" caption="Customers Dim"/>
    <measureGroup name="Date Dim" caption="Date Dim"/>
    <measureGroup name="Driver trip count Dim" caption="Driver trip count Dim"/>
    <measureGroup name="Drivers Dim" caption="Drivers Dim"/>
    <measureGroup name="Fuel_Prices Dim" caption="Fuel_Prices Dim"/>
    <measureGroup name="Metro_Ridership  2" caption="Metro_Ridership  2"/>
    <measureGroup name="Payment method Dim" caption="Payment method Dim"/>
    <measureGroup name="Total trips for each driver dim" caption="Total trips for each driver dim"/>
    <measureGroup name="Trips Fact" caption="Trips Fact"/>
  </measureGroups>
  <maps count="17">
    <map measureGroup="0" dimension="0"/>
    <map measureGroup="1" dimension="1"/>
    <map measureGroup="2" dimension="2"/>
    <map measureGroup="3" dimension="3"/>
    <map measureGroup="4" dimension="4"/>
    <map measureGroup="5" dimension="1"/>
    <map measureGroup="5" dimension="6"/>
    <map measureGroup="6" dimension="7"/>
    <map measureGroup="7" dimension="8"/>
    <map measureGroup="8" dimension="0"/>
    <map measureGroup="8" dimension="1"/>
    <map measureGroup="8" dimension="2"/>
    <map measureGroup="8" dimension="3"/>
    <map measureGroup="8" dimension="4"/>
    <map measureGroup="8" dimension="7"/>
    <map measureGroup="8"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saeedmagdy" refreshedDate="45924.877434722221" createdVersion="5" refreshedVersion="8" minRefreshableVersion="3" recordCount="0" supportSubquery="1" supportAdvancedDrill="1">
  <cacheSource type="external" connectionId="19"/>
  <cacheFields count="3">
    <cacheField name="[Customers Dim].[gender].[gender]" caption="gender" numFmtId="0" hierarchy="2" level="1">
      <sharedItems count="2">
        <s v="Female"/>
        <s v="Male"/>
      </sharedItems>
    </cacheField>
    <cacheField name="[Measures].[Count of Customer Key]" caption="Count of Customer Key" numFmtId="0" hierarchy="84" level="32767"/>
    <cacheField name="[Customers Dim].[Age category].[Age category]" caption="Age category" numFmtId="0" hierarchy="7" level="1">
      <sharedItems containsSemiMixedTypes="0" containsNonDate="0" containsString="0"/>
    </cacheField>
  </cacheFields>
  <cacheHierarchies count="108">
    <cacheHierarchy uniqueName="[Customers Dim].[Customer Key]" caption="Customer Key" attribute="1" defaultMemberUniqueName="[Customers Dim].[Customer Key].[All]" allUniqueName="[Customers Dim].[Customer Key].[All]" dimensionUniqueName="[Customers Dim]" displayFolder="" count="0" memberValueDatatype="130" unbalanced="0"/>
    <cacheHierarchy uniqueName="[Customers Dim].[age]" caption="age" attribute="1" defaultMemberUniqueName="[Customers Dim].[age].[All]" allUniqueName="[Customers Dim].[age].[All]" dimensionUniqueName="[Customers Dim]" displayFolder="" count="0" memberValueDatatype="130" unbalanced="0"/>
    <cacheHierarchy uniqueName="[Customers Dim].[gender]" caption="gender" attribute="1" defaultMemberUniqueName="[Customers Dim].[gender].[All]" allUniqueName="[Customers Dim].[gender].[All]" dimensionUniqueName="[Customers Dim]" displayFolder="" count="2" memberValueDatatype="130" unbalanced="0">
      <fieldsUsage count="2">
        <fieldUsage x="-1"/>
        <fieldUsage x="0"/>
      </fieldsUsage>
    </cacheHierarchy>
    <cacheHierarchy uniqueName="[Customers Dim].[city_area]" caption="city_area" attribute="1" defaultMemberUniqueName="[Customers Dim].[city_area].[All]" allUniqueName="[Customers Dim].[city_area].[All]" dimensionUniqueName="[Customers Dim]" displayFolder="" count="0" memberValueDatatype="130" unbalanced="0"/>
    <cacheHierarchy uniqueName="[Customers Dim].[signup_date]" caption="signup_date" attribute="1" time="1" defaultMemberUniqueName="[Customers Dim].[signup_date].[All]" allUniqueName="[Customers Dim].[signup_date].[All]" dimensionUniqueName="[Customers Dim]" displayFolder="" count="0" memberValueDatatype="7" unbalanced="0"/>
    <cacheHierarchy uniqueName="[Customers Dim].[Month Name]" caption="Month Name" attribute="1" defaultMemberUniqueName="[Customers Dim].[Month Name].[All]" allUniqueName="[Customers Dim].[Month Name].[All]" dimensionUniqueName="[Customers Dim]" displayFolder="" count="0" memberValueDatatype="130" unbalanced="0"/>
    <cacheHierarchy uniqueName="[Customers Dim].[Year]" caption="Year" attribute="1" defaultMemberUniqueName="[Customers Dim].[Year].[All]" allUniqueName="[Customers Dim].[Year].[All]" dimensionUniqueName="[Customers Dim]" displayFolder="" count="0" memberValueDatatype="130" unbalanced="0"/>
    <cacheHierarchy uniqueName="[Customers Dim].[Age category]" caption="Age category" attribute="1" defaultMemberUniqueName="[Customers Dim].[Age category].[All]" allUniqueName="[Customers Dim].[Age category].[All]" dimensionUniqueName="[Customers Dim]" displayFolder="" count="2" memberValueDatatype="130" unbalanced="0">
      <fieldsUsage count="2">
        <fieldUsage x="-1"/>
        <fieldUsage x="2"/>
      </fieldsUsage>
    </cacheHierarchy>
    <cacheHierarchy uniqueName="[Date Dim].[Date Key]" caption="Date Key" attribute="1" defaultMemberUniqueName="[Date Dim].[Date Key].[All]" allUniqueName="[Date Dim].[Date Key].[All]" dimensionUniqueName="[Date Dim]" displayFolder="" count="0" memberValueDatatype="20" unbalanced="0"/>
    <cacheHierarchy uniqueName="[Date Dim].[Date time]" caption="Date time" attribute="1" time="1" defaultMemberUniqueName="[Date Dim].[Date time].[All]" allUniqueName="[Date Dim].[Date time].[All]" dimensionUniqueName="[Date Dim]" displayFolder="" count="0" memberValueDatatype="7" unbalanced="0"/>
    <cacheHierarchy uniqueName="[Date Dim].[Day Name]" caption="Day Name" attribute="1" defaultMemberUniqueName="[Date Dim].[Day Name].[All]" allUniqueName="[Date Dim].[Day Name].[All]" dimensionUniqueName="[Date Dim]" displayFolder="" count="0" memberValueDatatype="130" unbalanced="0"/>
    <cacheHierarchy uniqueName="[Date Dim].[Month Name]" caption="Month Name" attribute="1" defaultMemberUniqueName="[Date Dim].[Month Name].[All]" allUniqueName="[Date Dim].[Month Name].[All]" dimensionUniqueName="[Date Dim]" displayFolder="" count="0" memberValueDatatype="130" unbalanced="0"/>
    <cacheHierarchy uniqueName="[Date Dim].[Quarter]" caption="Quarter" attribute="1" defaultMemberUniqueName="[Date Dim].[Quarter].[All]" allUniqueName="[Date Dim].[Quarter].[All]" dimensionUniqueName="[Date Dim]" displayFolder="" count="0" memberValueDatatype="130" unbalanced="0"/>
    <cacheHierarchy uniqueName="[Date Dim].[Year]" caption="Year" attribute="1" defaultMemberUniqueName="[Date Dim].[Year].[All]" allUniqueName="[Date Dim].[Year].[All]" dimensionUniqueName="[Date Dim]" displayFolder="" count="0" memberValueDatatype="130" unbalanced="0"/>
    <cacheHierarchy uniqueName="[Date Dim].[Hour]" caption="Hour" attribute="1" defaultMemberUniqueName="[Date Dim].[Hour].[All]" allUniqueName="[Date Dim].[Hour].[All]" dimensionUniqueName="[Date Dim]" displayFolder="" count="0" memberValueDatatype="130" unbalanced="0"/>
    <cacheHierarchy uniqueName="[Date Dim].[Minute]" caption="Minute" attribute="1" defaultMemberUniqueName="[Date Dim].[Minute].[All]" allUniqueName="[Date Dim].[Minute].[All]" dimensionUniqueName="[Date Dim]" displayFolder="" count="0" memberValueDatatype="130" unbalanced="0"/>
    <cacheHierarchy uniqueName="[Date Dim].[Day Type]" caption="Day Type" attribute="1" defaultMemberUniqueName="[Date Dim].[Day Type].[All]" allUniqueName="[Date Dim].[Day Type].[All]" dimensionUniqueName="[Date Dim]" displayFolder="" count="0" memberValueDatatype="130" unbalanced="0"/>
    <cacheHierarchy uniqueName="[Driver trip count Dim].[Driver Key]" caption="Driver Key" attribute="1" defaultMemberUniqueName="[Driver trip count Dim].[Driver Key].[All]" allUniqueName="[Driver trip count Dim].[Driver Key].[All]" dimensionUniqueName="[Driver trip count Dim]" displayFolder="" count="0" memberValueDatatype="130" unbalanced="0"/>
    <cacheHierarchy uniqueName="[Driver trip count Dim].[Total trips]" caption="Total trips" attribute="1" defaultMemberUniqueName="[Driver trip count Dim].[Total trips].[All]" allUniqueName="[Driver trip count Dim].[Total trips].[All]" dimensionUniqueName="[Driver trip count Dim]" displayFolder="" count="0" memberValueDatatype="20" unbalanced="0"/>
    <cacheHierarchy uniqueName="[Drivers Dim].[Driver Key]" caption="Driver Key" attribute="1" defaultMemberUniqueName="[Drivers Dim].[Driver Key].[All]" allUniqueName="[Drivers Dim].[Driver Key].[All]" dimensionUniqueName="[Drivers Dim]" displayFolder="" count="0" memberValueDatatype="130" unbalanced="0"/>
    <cacheHierarchy uniqueName="[Drivers Dim].[car_model]" caption="car_model" attribute="1" defaultMemberUniqueName="[Drivers Dim].[car_model].[All]" allUniqueName="[Drivers Dim].[car_model].[All]" dimensionUniqueName="[Drivers Dim]" displayFolder="" count="0" memberValueDatatype="130" unbalanced="0"/>
    <cacheHierarchy uniqueName="[Drivers Dim].[car_year]" caption="car_year" attribute="1" defaultMemberUniqueName="[Drivers Dim].[car_year].[All]" allUniqueName="[Drivers Dim].[car_year].[All]" dimensionUniqueName="[Drivers Dim]" displayFolder="" count="0" memberValueDatatype="130" unbalanced="0"/>
    <cacheHierarchy uniqueName="[Drivers Dim].[rating]" caption="rating" attribute="1" defaultMemberUniqueName="[Drivers Dim].[rating].[All]" allUniqueName="[Drivers Dim].[rating].[All]" dimensionUniqueName="[Drivers Dim]" displayFolder="" count="0" memberValueDatatype="5" unbalanced="0"/>
    <cacheHierarchy uniqueName="[Drivers Dim].[join_date]" caption="join_date" attribute="1" time="1" defaultMemberUniqueName="[Drivers Dim].[join_date].[All]" allUniqueName="[Drivers Dim].[join_date].[All]" dimensionUniqueName="[Drivers Dim]" displayFolder="" count="0" memberValueDatatype="7" unbalanced="0"/>
    <cacheHierarchy uniqueName="[Drivers Dim].[Month Name]" caption="Month Name" attribute="1" defaultMemberUniqueName="[Drivers Dim].[Month Name].[All]" allUniqueName="[Drivers Dim].[Month Name].[All]" dimensionUniqueName="[Drivers Dim]" displayFolder="" count="0" memberValueDatatype="130" unbalanced="0"/>
    <cacheHierarchy uniqueName="[Drivers Dim].[Year]" caption="Year" attribute="1" defaultMemberUniqueName="[Drivers Dim].[Year].[All]" allUniqueName="[Drivers Dim].[Year].[All]" dimensionUniqueName="[Drivers Dim]" displayFolder="" count="0" memberValueDatatype="130" unbalanced="0"/>
    <cacheHierarchy uniqueName="[Drivers Dim].[Rating Category]" caption="Rating Category" attribute="1" defaultMemberUniqueName="[Drivers Dim].[Rating Category].[All]" allUniqueName="[Drivers Dim].[Rating Category].[All]" dimensionUniqueName="[Drivers Dim]" displayFolder="" count="0" memberValueDatatype="130" unbalanced="0"/>
    <cacheHierarchy uniqueName="[Drivers Dim].[join_date (Year)]" caption="join_date (Year)" attribute="1" defaultMemberUniqueName="[Drivers Dim].[join_date (Year)].[All]" allUniqueName="[Drivers Dim].[join_date (Year)].[All]" dimensionUniqueName="[Drivers Dim]" displayFolder="" count="0" memberValueDatatype="130" unbalanced="0"/>
    <cacheHierarchy uniqueName="[Drivers Dim].[join_date (Quarter)]" caption="join_date (Quarter)" attribute="1" defaultMemberUniqueName="[Drivers Dim].[join_date (Quarter)].[All]" allUniqueName="[Drivers Dim].[join_date (Quarter)].[All]" dimensionUniqueName="[Drivers Dim]" displayFolder="" count="0" memberValueDatatype="130" unbalanced="0"/>
    <cacheHierarchy uniqueName="[Drivers Dim].[join_date (Month)]" caption="join_date (Month)" attribute="1" defaultMemberUniqueName="[Drivers Dim].[join_date (Month)].[All]" allUniqueName="[Drivers Dim].[join_date (Month)].[All]" dimensionUniqueName="[Drivers Dim]" displayFolder="" count="0" memberValueDatatype="130" unbalanced="0"/>
    <cacheHierarchy uniqueName="[Fuel_Prices Dim].[Fuel price key]" caption="Fuel price key" attribute="1" defaultMemberUniqueName="[Fuel_Prices Dim].[Fuel price key].[All]" allUniqueName="[Fuel_Prices Dim].[Fuel price key].[All]" dimensionUniqueName="[Fuel_Prices Dim]" displayFolder="" count="0" memberValueDatatype="130" unbalanced="0"/>
    <cacheHierarchy uniqueName="[Fuel_Prices Dim].[Date key]" caption="Date key" attribute="1" time="1" defaultMemberUniqueName="[Fuel_Prices Dim].[Date key].[All]" allUniqueName="[Fuel_Prices Dim].[Date key].[All]" dimensionUniqueName="[Fuel_Prices Dim]" displayFolder="" count="0" memberValueDatatype="7" unbalanced="0"/>
    <cacheHierarchy uniqueName="[Fuel_Prices Dim].[octane92_price]" caption="octane92_price" attribute="1" defaultMemberUniqueName="[Fuel_Prices Dim].[octane92_price].[All]" allUniqueName="[Fuel_Prices Dim].[octane92_price].[All]" dimensionUniqueName="[Fuel_Prices Dim]" displayFolder="" count="0" memberValueDatatype="130" unbalanced="0"/>
    <cacheHierarchy uniqueName="[Fuel_Prices Dim].[octane95_price]" caption="octane95_price" attribute="1" defaultMemberUniqueName="[Fuel_Prices Dim].[octane95_price].[All]" allUniqueName="[Fuel_Prices Dim].[octane95_price].[All]" dimensionUniqueName="[Fuel_Prices Dim]" displayFolder="" count="0" memberValueDatatype="130" unbalanced="0"/>
    <cacheHierarchy uniqueName="[Fuel_Prices Dim].[diesel_price]" caption="diesel_price" attribute="1" defaultMemberUniqueName="[Fuel_Prices Dim].[diesel_price].[All]" allUniqueName="[Fuel_Prices Dim].[diesel_price].[All]" dimensionUniqueName="[Fuel_Prices Dim]" displayFolder="" count="0" memberValueDatatype="130" unbalanced="0"/>
    <cacheHierarchy uniqueName="[Fuel_Prices Dim].[Month Name]" caption="Month Name" attribute="1" defaultMemberUniqueName="[Fuel_Prices Dim].[Month Name].[All]" allUniqueName="[Fuel_Prices Dim].[Month Name].[All]" dimensionUniqueName="[Fuel_Prices Dim]" displayFolder="" count="0" memberValueDatatype="130" unbalanced="0"/>
    <cacheHierarchy uniqueName="[Fuel_Prices Dim].[Year]" caption="Year" attribute="1" defaultMemberUniqueName="[Fuel_Prices Dim].[Year].[All]" allUniqueName="[Fuel_Prices Dim].[Year].[All]" dimensionUniqueName="[Fuel_Prices Dim]" displayFolder="" count="0" memberValueDatatype="130" unbalanced="0"/>
    <cacheHierarchy uniqueName="[Metro_Ridership  2].[station]" caption="station" attribute="1" defaultMemberUniqueName="[Metro_Ridership  2].[station].[All]" allUniqueName="[Metro_Ridership  2].[station].[All]" dimensionUniqueName="[Metro_Ridership  2]" displayFolder="" count="0" memberValueDatatype="130" unbalanced="0"/>
    <cacheHierarchy uniqueName="[Metro_Ridership  2].[date]" caption="date" attribute="1" time="1" defaultMemberUniqueName="[Metro_Ridership  2].[date].[All]" allUniqueName="[Metro_Ridership  2].[date].[All]" dimensionUniqueName="[Metro_Ridership  2]" displayFolder="" count="0" memberValueDatatype="7" unbalanced="0"/>
    <cacheHierarchy uniqueName="[Metro_Ridership  2].[passengers]" caption="passengers" attribute="1" defaultMemberUniqueName="[Metro_Ridership  2].[passengers].[All]" allUniqueName="[Metro_Ridership  2].[passengers].[All]" dimensionUniqueName="[Metro_Ridership  2]" displayFolder="" count="0" memberValueDatatype="20" unbalanced="0"/>
    <cacheHierarchy uniqueName="[Metro_Ridership  2].[Day Name]" caption="Day Name" attribute="1" defaultMemberUniqueName="[Metro_Ridership  2].[Day Name].[All]" allUniqueName="[Metro_Ridership  2].[Day Name].[All]" dimensionUniqueName="[Metro_Ridership  2]" displayFolder="" count="0" memberValueDatatype="130" unbalanced="0"/>
    <cacheHierarchy uniqueName="[Metro_Ridership  2].[Month Name]" caption="Month Name" attribute="1" defaultMemberUniqueName="[Metro_Ridership  2].[Month Name].[All]" allUniqueName="[Metro_Ridership  2].[Month Name].[All]" dimensionUniqueName="[Metro_Ridership  2]" displayFolder="" count="0" memberValueDatatype="130" unbalanced="0"/>
    <cacheHierarchy uniqueName="[Metro_Ridership  2].[Year]" caption="Year" attribute="1" defaultMemberUniqueName="[Metro_Ridership  2].[Year].[All]" allUniqueName="[Metro_Ridership  2].[Year].[All]" dimensionUniqueName="[Metro_Ridership  2]" displayFolder="" count="0" memberValueDatatype="20" unbalanced="0"/>
    <cacheHierarchy uniqueName="[Metro_Ridership  2].[Day type]" caption="Day type" attribute="1" defaultMemberUniqueName="[Metro_Ridership  2].[Day type].[All]" allUniqueName="[Metro_Ridership  2].[Day type].[All]" dimensionUniqueName="[Metro_Ridership  2]" displayFolder="" count="0" memberValueDatatype="130" unbalanced="0"/>
    <cacheHierarchy uniqueName="[Metro_Ridership  2].[Location]" caption="Location" attribute="1" defaultMemberUniqueName="[Metro_Ridership  2].[Location].[All]" allUniqueName="[Metro_Ridership  2].[Location].[All]" dimensionUniqueName="[Metro_Ridership  2]" displayFolder="" count="0" memberValueDatatype="130" unbalanced="0"/>
    <cacheHierarchy uniqueName="[Metro_Ridership  2].[date (Year)]" caption="date (Year)" attribute="1" defaultMemberUniqueName="[Metro_Ridership  2].[date (Year)].[All]" allUniqueName="[Metro_Ridership  2].[date (Year)].[All]" dimensionUniqueName="[Metro_Ridership  2]" displayFolder="" count="0" memberValueDatatype="130" unbalanced="0"/>
    <cacheHierarchy uniqueName="[Metro_Ridership  2].[date (Quarter)]" caption="date (Quarter)" attribute="1" defaultMemberUniqueName="[Metro_Ridership  2].[date (Quarter)].[All]" allUniqueName="[Metro_Ridership  2].[date (Quarter)].[All]" dimensionUniqueName="[Metro_Ridership  2]" displayFolder="" count="0" memberValueDatatype="130" unbalanced="0"/>
    <cacheHierarchy uniqueName="[Metro_Ridership  2].[date (Month)]" caption="date (Month)" attribute="1" defaultMemberUniqueName="[Metro_Ridership  2].[date (Month)].[All]" allUniqueName="[Metro_Ridership  2].[date (Month)].[All]" dimensionUniqueName="[Metro_Ridership  2]" displayFolder="" count="0" memberValueDatatype="130" unbalanced="0"/>
    <cacheHierarchy uniqueName="[Payment method Dim].[Payment method Key]" caption="Payment method Key" attribute="1" defaultMemberUniqueName="[Payment method Dim].[Payment method Key].[All]" allUniqueName="[Payment method Dim].[Payment method Key].[All]" dimensionUniqueName="[Payment method Dim]" displayFolder="" count="0" memberValueDatatype="20" unbalanced="0"/>
    <cacheHierarchy uniqueName="[Payment method Dim].[payment_method]" caption="payment_method" attribute="1" defaultMemberUniqueName="[Payment method Dim].[payment_method].[All]" allUniqueName="[Payment method Dim].[payment_method].[All]" dimensionUniqueName="[Payment method Dim]" displayFolder="" count="0" memberValueDatatype="130" unbalanced="0"/>
    <cacheHierarchy uniqueName="[Total trips for each driver dim].[Trip Key]" caption="Trip Key" attribute="1" defaultMemberUniqueName="[Total trips for each driver dim].[Trip Key].[All]" allUniqueName="[Total trips for each driver dim].[Trip Key].[All]" dimensionUniqueName="[Total trips for each driver dim]" displayFolder="" count="0" memberValueDatatype="130" unbalanced="0"/>
    <cacheHierarchy uniqueName="[Total trips for each driver dim].[Driver Key]" caption="Driver Key" attribute="1" defaultMemberUniqueName="[Total trips for each driver dim].[Driver Key].[All]" allUniqueName="[Total trips for each driver dim].[Driver Key].[All]" dimensionUniqueName="[Total trips for each driver dim]" displayFolder="" count="0" memberValueDatatype="130" unbalanced="0"/>
    <cacheHierarchy uniqueName="[Total trips for each driver dim].[Driver trips]" caption="Driver trips" attribute="1" defaultMemberUniqueName="[Total trips for each driver dim].[Driver trips].[All]" allUniqueName="[Total trips for each driver dim].[Driver trips].[All]" dimensionUniqueName="[Total trips for each driver dim]" displayFolder="" count="0" memberValueDatatype="20" unbalanced="0"/>
    <cacheHierarchy uniqueName="[Trips Fact].[Trip Key]" caption="Trip Key" attribute="1" defaultMemberUniqueName="[Trips Fact].[Trip Key].[All]" allUniqueName="[Trips Fact].[Trip Key].[All]" dimensionUniqueName="[Trips Fact]" displayFolder="" count="0" memberValueDatatype="130" unbalanced="0"/>
    <cacheHierarchy uniqueName="[Trips Fact].[Customer Key]" caption="Customer Key" attribute="1" defaultMemberUniqueName="[Trips Fact].[Customer Key].[All]" allUniqueName="[Trips Fact].[Customer Key].[All]" dimensionUniqueName="[Trips Fact]" displayFolder="" count="0" memberValueDatatype="130" unbalanced="0"/>
    <cacheHierarchy uniqueName="[Trips Fact].[Driver Key]" caption="Driver Key" attribute="1" defaultMemberUniqueName="[Trips Fact].[Driver Key].[All]" allUniqueName="[Trips Fact].[Driver Key].[All]" dimensionUniqueName="[Trips Fact]" displayFolder="" count="0" memberValueDatatype="130" unbalanced="0"/>
    <cacheHierarchy uniqueName="[Trips Fact].[Date Key]" caption="Date Key" attribute="1" defaultMemberUniqueName="[Trips Fact].[Date Key].[All]" allUniqueName="[Trips Fact].[Date Key].[All]" dimensionUniqueName="[Trips Fact]" displayFolder="" count="0" memberValueDatatype="130" unbalanced="0"/>
    <cacheHierarchy uniqueName="[Trips Fact].[Payment method key]" caption="Payment method key" attribute="1" defaultMemberUniqueName="[Trips Fact].[Payment method key].[All]" allUniqueName="[Trips Fact].[Payment method key].[All]" dimensionUniqueName="[Trips Fact]" displayFolder="" count="0" memberValueDatatype="130" unbalanced="0"/>
    <cacheHierarchy uniqueName="[Trips Fact].[start_location]" caption="start_location" attribute="1" defaultMemberUniqueName="[Trips Fact].[start_location].[All]" allUniqueName="[Trips Fact].[start_location].[All]" dimensionUniqueName="[Trips Fact]" displayFolder="" count="0" memberValueDatatype="130" unbalanced="0"/>
    <cacheHierarchy uniqueName="[Trips Fact].[end_location]" caption="end_location" attribute="1" defaultMemberUniqueName="[Trips Fact].[end_location].[All]" allUniqueName="[Trips Fact].[end_location].[All]" dimensionUniqueName="[Trips Fact]" displayFolder="" count="0" memberValueDatatype="130" unbalanced="0"/>
    <cacheHierarchy uniqueName="[Trips Fact].[distance_km]" caption="distance_km" attribute="1" defaultMemberUniqueName="[Trips Fact].[distance_km].[All]" allUniqueName="[Trips Fact].[distance_km].[All]" dimensionUniqueName="[Trips Fact]" displayFolder="" count="0" memberValueDatatype="5" unbalanced="0"/>
    <cacheHierarchy uniqueName="[Trips Fact].[duration_min]" caption="duration_min" attribute="1" defaultMemberUniqueName="[Trips Fact].[duration_min].[All]" allUniqueName="[Trips Fact].[duration_min].[All]" dimensionUniqueName="[Trips Fact]" displayFolder="" count="0" memberValueDatatype="20" unbalanced="0"/>
    <cacheHierarchy uniqueName="[Trips Fact].[fare_EGP]" caption="fare_EGP" attribute="1" defaultMemberUniqueName="[Trips Fact].[fare_EGP].[All]" allUniqueName="[Trips Fact].[fare_EGP].[All]" dimensionUniqueName="[Trips Fact]" displayFolder="" count="0" memberValueDatatype="5" unbalanced="0"/>
    <cacheHierarchy uniqueName="[Trips Fact].[km price]" caption="km price" attribute="1" defaultMemberUniqueName="[Trips Fact].[km price].[All]" allUniqueName="[Trips Fact].[km price].[All]" dimensionUniqueName="[Trips Fact]" displayFolder="" count="0" memberValueDatatype="5" unbalanced="0"/>
    <cacheHierarchy uniqueName="[Trips Fact].[km time]" caption="km time" attribute="1" defaultMemberUniqueName="[Trips Fact].[km time].[All]" allUniqueName="[Trips Fact].[km time].[All]" dimensionUniqueName="[Trips Fact]" displayFolder="" count="0" memberValueDatatype="5" unbalanced="0"/>
    <cacheHierarchy uniqueName="[Drivers Dim].[join_date (Month Index)]" caption="join_date (Month Index)" attribute="1" defaultMemberUniqueName="[Drivers Dim].[join_date (Month Index)].[All]" allUniqueName="[Drivers Dim].[join_date (Month Index)].[All]" dimensionUniqueName="[Drivers Dim]" displayFolder="" count="0" memberValueDatatype="20" unbalanced="0" hidden="1"/>
    <cacheHierarchy uniqueName="[Metro_Ridership  2].[date (Month Index)]" caption="date (Month Index)" attribute="1" defaultMemberUniqueName="[Metro_Ridership  2].[date (Month Index)].[All]" allUniqueName="[Metro_Ridership  2].[date (Month Index)].[All]" dimensionUniqueName="[Metro_Ridership  2]" displayFolder="" count="0" memberValueDatatype="20" unbalanced="0" hidden="1"/>
    <cacheHierarchy uniqueName="[Measures].[__XL_Count Metro_Ridership  2]" caption="__XL_Count Metro_Ridership  2" measure="1" displayFolder="" measureGroup="Metro_Ridership  2" count="0" hidden="1"/>
    <cacheHierarchy uniqueName="[Measures].[__XL_Count Trips Fact]" caption="__XL_Count Trips Fact" measure="1" displayFolder="" measureGroup="Trips Fact" count="0" hidden="1"/>
    <cacheHierarchy uniqueName="[Measures].[__XL_Count Customers Dim]" caption="__XL_Count Customers Dim" measure="1" displayFolder="" measureGroup="Customers Dim" count="0" hidden="1"/>
    <cacheHierarchy uniqueName="[Measures].[__XL_Count Drivers Dim]" caption="__XL_Count Drivers Dim" measure="1" displayFolder="" measureGroup="Drivers Dim" count="0" hidden="1"/>
    <cacheHierarchy uniqueName="[Measures].[__XL_Count Fuel_Prices Dim]" caption="__XL_Count Fuel_Prices Dim" measure="1" displayFolder="" measureGroup="Fuel_Prices Dim" count="0" hidden="1"/>
    <cacheHierarchy uniqueName="[Measures].[__XL_Count Date Dim]" caption="__XL_Count Date Dim" measure="1" displayFolder="" measureGroup="Date Dim" count="0" hidden="1"/>
    <cacheHierarchy uniqueName="[Measures].[__XL_Count Payment method Dim]" caption="__XL_Count Payment method Dim" measure="1" displayFolder="" measureGroup="Payment method Dim" count="0" hidden="1"/>
    <cacheHierarchy uniqueName="[Measures].[__XL_Count Total trips for each driver dim]" caption="__XL_Count Total trips for each driver dim" measure="1" displayFolder="" measureGroup="Total trips for each driver dim" count="0" hidden="1"/>
    <cacheHierarchy uniqueName="[Measures].[__XL_Count Driver trip count Dim]" caption="__XL_Count Driver trip count Dim" measure="1" displayFolder="" measureGroup="Driver trip count Dim" count="0" hidden="1"/>
    <cacheHierarchy uniqueName="[Measures].[__No measures defined]" caption="__No measures defined" measure="1" displayFolder="" count="0" hidden="1"/>
    <cacheHierarchy uniqueName="[Measures].[Sum of fare_EGP]" caption="Sum of fare_EGP" measure="1" displayFolder="" measureGroup="Trips Fact" count="0" hidden="1">
      <extLst>
        <ext xmlns:x15="http://schemas.microsoft.com/office/spreadsheetml/2010/11/main" uri="{B97F6D7D-B522-45F9-BDA1-12C45D357490}">
          <x15:cacheHierarchy aggregatedColumn="62"/>
        </ext>
      </extLst>
    </cacheHierarchy>
    <cacheHierarchy uniqueName="[Measures].[Count of Payment method key]" caption="Count of Payment method key" measure="1" displayFolder="" measureGroup="Trips Fact" count="0" hidden="1">
      <extLst>
        <ext xmlns:x15="http://schemas.microsoft.com/office/spreadsheetml/2010/11/main" uri="{B97F6D7D-B522-45F9-BDA1-12C45D357490}">
          <x15:cacheHierarchy aggregatedColumn="57"/>
        </ext>
      </extLst>
    </cacheHierarchy>
    <cacheHierarchy uniqueName="[Measures].[Sum of duration_min]" caption="Sum of duration_min" measure="1" displayFolder="" measureGroup="Trips Fact" count="0" hidden="1">
      <extLst>
        <ext xmlns:x15="http://schemas.microsoft.com/office/spreadsheetml/2010/11/main" uri="{B97F6D7D-B522-45F9-BDA1-12C45D357490}">
          <x15:cacheHierarchy aggregatedColumn="61"/>
        </ext>
      </extLst>
    </cacheHierarchy>
    <cacheHierarchy uniqueName="[Measures].[Sum of km price]" caption="Sum of km price" measure="1" displayFolder="" measureGroup="Trips Fact" count="0" hidden="1">
      <extLst>
        <ext xmlns:x15="http://schemas.microsoft.com/office/spreadsheetml/2010/11/main" uri="{B97F6D7D-B522-45F9-BDA1-12C45D357490}">
          <x15:cacheHierarchy aggregatedColumn="63"/>
        </ext>
      </extLst>
    </cacheHierarchy>
    <cacheHierarchy uniqueName="[Measures].[Count of Trip Key]" caption="Count of Trip Key" measure="1" displayFolder="" measureGroup="Trips Fact" count="0" hidden="1">
      <extLst>
        <ext xmlns:x15="http://schemas.microsoft.com/office/spreadsheetml/2010/11/main" uri="{B97F6D7D-B522-45F9-BDA1-12C45D357490}">
          <x15:cacheHierarchy aggregatedColumn="53"/>
        </ext>
      </extLst>
    </cacheHierarchy>
    <cacheHierarchy uniqueName="[Measures].[Count of Year]" caption="Count of Year" measure="1" displayFolder="" measureGroup="Drivers Dim" count="0" hidden="1">
      <extLst>
        <ext xmlns:x15="http://schemas.microsoft.com/office/spreadsheetml/2010/11/main" uri="{B97F6D7D-B522-45F9-BDA1-12C45D357490}">
          <x15:cacheHierarchy aggregatedColumn="25"/>
        </ext>
      </extLst>
    </cacheHierarchy>
    <cacheHierarchy uniqueName="[Measures].[Count of Year 2]" caption="Count of Year 2" measure="1" displayFolder="" measureGroup="Date Dim" count="0" hidden="1">
      <extLst>
        <ext xmlns:x15="http://schemas.microsoft.com/office/spreadsheetml/2010/11/main" uri="{B97F6D7D-B522-45F9-BDA1-12C45D357490}">
          <x15:cacheHierarchy aggregatedColumn="13"/>
        </ext>
      </extLst>
    </cacheHierarchy>
    <cacheHierarchy uniqueName="[Measures].[Count of Customer Key]" caption="Count of Customer Key" measure="1" displayFolder="" measureGroup="Customers Dim"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car_model]" caption="Count of car_model" measure="1" displayFolder="" measureGroup="Drivers Dim" count="0" hidden="1">
      <extLst>
        <ext xmlns:x15="http://schemas.microsoft.com/office/spreadsheetml/2010/11/main" uri="{B97F6D7D-B522-45F9-BDA1-12C45D357490}">
          <x15:cacheHierarchy aggregatedColumn="20"/>
        </ext>
      </extLst>
    </cacheHierarchy>
    <cacheHierarchy uniqueName="[Measures].[Count of age]" caption="Count of age" measure="1" displayFolder="" measureGroup="Customers Dim" count="0" hidden="1">
      <extLst>
        <ext xmlns:x15="http://schemas.microsoft.com/office/spreadsheetml/2010/11/main" uri="{B97F6D7D-B522-45F9-BDA1-12C45D357490}">
          <x15:cacheHierarchy aggregatedColumn="1"/>
        </ext>
      </extLst>
    </cacheHierarchy>
    <cacheHierarchy uniqueName="[Measures].[Count of payment_method]" caption="Count of payment_method" measure="1" displayFolder="" measureGroup="Payment method Dim" count="0" hidden="1">
      <extLst>
        <ext xmlns:x15="http://schemas.microsoft.com/office/spreadsheetml/2010/11/main" uri="{B97F6D7D-B522-45F9-BDA1-12C45D357490}">
          <x15:cacheHierarchy aggregatedColumn="49"/>
        </ext>
      </extLst>
    </cacheHierarchy>
    <cacheHierarchy uniqueName="[Measures].[Sum of Payment method Key]" caption="Sum of Payment method Key" measure="1" displayFolder="" measureGroup="Payment method Dim" count="0" hidden="1">
      <extLst>
        <ext xmlns:x15="http://schemas.microsoft.com/office/spreadsheetml/2010/11/main" uri="{B97F6D7D-B522-45F9-BDA1-12C45D357490}">
          <x15:cacheHierarchy aggregatedColumn="48"/>
        </ext>
      </extLst>
    </cacheHierarchy>
    <cacheHierarchy uniqueName="[Measures].[Count of Driver Key]" caption="Count of Driver Key" measure="1" displayFolder="" measureGroup="Drivers Dim" count="0" hidden="1">
      <extLst>
        <ext xmlns:x15="http://schemas.microsoft.com/office/spreadsheetml/2010/11/main" uri="{B97F6D7D-B522-45F9-BDA1-12C45D357490}">
          <x15:cacheHierarchy aggregatedColumn="19"/>
        </ext>
      </extLst>
    </cacheHierarchy>
    <cacheHierarchy uniqueName="[Measures].[Sum of rating]" caption="Sum of rating" measure="1" displayFolder="" measureGroup="Drivers Dim" count="0" hidden="1">
      <extLst>
        <ext xmlns:x15="http://schemas.microsoft.com/office/spreadsheetml/2010/11/main" uri="{B97F6D7D-B522-45F9-BDA1-12C45D357490}">
          <x15:cacheHierarchy aggregatedColumn="22"/>
        </ext>
      </extLst>
    </cacheHierarchy>
    <cacheHierarchy uniqueName="[Measures].[Sum of distance_km]" caption="Sum of distance_km" measure="1" displayFolder="" measureGroup="Trips Fact" count="0" hidden="1">
      <extLst>
        <ext xmlns:x15="http://schemas.microsoft.com/office/spreadsheetml/2010/11/main" uri="{B97F6D7D-B522-45F9-BDA1-12C45D357490}">
          <x15:cacheHierarchy aggregatedColumn="60"/>
        </ext>
      </extLst>
    </cacheHierarchy>
    <cacheHierarchy uniqueName="[Measures].[Average of distance_km]" caption="Average of distance_km" measure="1" displayFolder="" measureGroup="Trips Fact" count="0" hidden="1">
      <extLst>
        <ext xmlns:x15="http://schemas.microsoft.com/office/spreadsheetml/2010/11/main" uri="{B97F6D7D-B522-45F9-BDA1-12C45D357490}">
          <x15:cacheHierarchy aggregatedColumn="60"/>
        </ext>
      </extLst>
    </cacheHierarchy>
    <cacheHierarchy uniqueName="[Measures].[Count of Rating Category]" caption="Count of Rating Category" measure="1" displayFolder="" measureGroup="Drivers Dim" count="0" hidden="1">
      <extLst>
        <ext xmlns:x15="http://schemas.microsoft.com/office/spreadsheetml/2010/11/main" uri="{B97F6D7D-B522-45F9-BDA1-12C45D357490}">
          <x15:cacheHierarchy aggregatedColumn="26"/>
        </ext>
      </extLst>
    </cacheHierarchy>
    <cacheHierarchy uniqueName="[Measures].[Count of Driver Key 2]" caption="Count of Driver Key 2" measure="1" displayFolder="" measureGroup="Trips Fact" count="0" hidden="1">
      <extLst>
        <ext xmlns:x15="http://schemas.microsoft.com/office/spreadsheetml/2010/11/main" uri="{B97F6D7D-B522-45F9-BDA1-12C45D357490}">
          <x15:cacheHierarchy aggregatedColumn="55"/>
        </ext>
      </extLst>
    </cacheHierarchy>
    <cacheHierarchy uniqueName="[Measures].[Average of fare_EGP]" caption="Average of fare_EGP" measure="1" displayFolder="" measureGroup="Trips Fact" count="0" hidden="1">
      <extLst>
        <ext xmlns:x15="http://schemas.microsoft.com/office/spreadsheetml/2010/11/main" uri="{B97F6D7D-B522-45F9-BDA1-12C45D357490}">
          <x15:cacheHierarchy aggregatedColumn="62"/>
        </ext>
      </extLst>
    </cacheHierarchy>
    <cacheHierarchy uniqueName="[Measures].[Sum of Driver trips]" caption="Sum of Driver trips" measure="1" displayFolder="" measureGroup="Total trips for each driver dim" count="0" hidden="1">
      <extLst>
        <ext xmlns:x15="http://schemas.microsoft.com/office/spreadsheetml/2010/11/main" uri="{B97F6D7D-B522-45F9-BDA1-12C45D357490}">
          <x15:cacheHierarchy aggregatedColumn="52"/>
        </ext>
      </extLst>
    </cacheHierarchy>
    <cacheHierarchy uniqueName="[Measures].[Average of Driver trips]" caption="Average of Driver trips" measure="1" displayFolder="" measureGroup="Total trips for each driver dim" count="0" hidden="1">
      <extLst>
        <ext xmlns:x15="http://schemas.microsoft.com/office/spreadsheetml/2010/11/main" uri="{B97F6D7D-B522-45F9-BDA1-12C45D357490}">
          <x15:cacheHierarchy aggregatedColumn="52"/>
        </ext>
      </extLst>
    </cacheHierarchy>
    <cacheHierarchy uniqueName="[Measures].[Sum of Total trips]" caption="Sum of Total trips" measure="1" displayFolder="" measureGroup="Driver trip count Dim" count="0" hidden="1">
      <extLst>
        <ext xmlns:x15="http://schemas.microsoft.com/office/spreadsheetml/2010/11/main" uri="{B97F6D7D-B522-45F9-BDA1-12C45D357490}">
          <x15:cacheHierarchy aggregatedColumn="18"/>
        </ext>
      </extLst>
    </cacheHierarchy>
    <cacheHierarchy uniqueName="[Measures].[Count of Driver Key 3]" caption="Count of Driver Key 3" measure="1" displayFolder="" measureGroup="Total trips for each driver dim" count="0" hidden="1">
      <extLst>
        <ext xmlns:x15="http://schemas.microsoft.com/office/spreadsheetml/2010/11/main" uri="{B97F6D7D-B522-45F9-BDA1-12C45D357490}">
          <x15:cacheHierarchy aggregatedColumn="51"/>
        </ext>
      </extLst>
    </cacheHierarchy>
    <cacheHierarchy uniqueName="[Measures].[Count of Driver trips]" caption="Count of Driver trips" measure="1" displayFolder="" measureGroup="Total trips for each driver dim" count="0" hidden="1">
      <extLst>
        <ext xmlns:x15="http://schemas.microsoft.com/office/spreadsheetml/2010/11/main" uri="{B97F6D7D-B522-45F9-BDA1-12C45D357490}">
          <x15:cacheHierarchy aggregatedColumn="52"/>
        </ext>
      </extLst>
    </cacheHierarchy>
    <cacheHierarchy uniqueName="[Measures].[Count of Total trips]" caption="Count of Total trips" measure="1" displayFolder="" measureGroup="Driver trip count Dim" count="0" hidden="1">
      <extLst>
        <ext xmlns:x15="http://schemas.microsoft.com/office/spreadsheetml/2010/11/main" uri="{B97F6D7D-B522-45F9-BDA1-12C45D357490}">
          <x15:cacheHierarchy aggregatedColumn="18"/>
        </ext>
      </extLst>
    </cacheHierarchy>
    <cacheHierarchy uniqueName="[Measures].[Count of octane92_price]" caption="Count of octane92_price" measure="1" displayFolder="" measureGroup="Fuel_Prices Dim" count="0" hidden="1">
      <extLst>
        <ext xmlns:x15="http://schemas.microsoft.com/office/spreadsheetml/2010/11/main" uri="{B97F6D7D-B522-45F9-BDA1-12C45D357490}">
          <x15:cacheHierarchy aggregatedColumn="32"/>
        </ext>
      </extLst>
    </cacheHierarchy>
    <cacheHierarchy uniqueName="[Measures].[Average of duration_min]" caption="Average of duration_min" measure="1" displayFolder="" measureGroup="Trips Fact" count="0" hidden="1">
      <extLst>
        <ext xmlns:x15="http://schemas.microsoft.com/office/spreadsheetml/2010/11/main" uri="{B97F6D7D-B522-45F9-BDA1-12C45D357490}">
          <x15:cacheHierarchy aggregatedColumn="61"/>
        </ext>
      </extLst>
    </cacheHierarchy>
    <cacheHierarchy uniqueName="[Measures].[Sum of passengers]" caption="Sum of passengers" measure="1" displayFolder="" measureGroup="Metro_Ridership  2" count="0" hidden="1">
      <extLst>
        <ext xmlns:x15="http://schemas.microsoft.com/office/spreadsheetml/2010/11/main" uri="{B97F6D7D-B522-45F9-BDA1-12C45D357490}">
          <x15:cacheHierarchy aggregatedColumn="39"/>
        </ext>
      </extLst>
    </cacheHierarchy>
    <cacheHierarchy uniqueName="[Measures].[Sum of Year]" caption="Sum of Year" measure="1" displayFolder="" measureGroup="Metro_Ridership  2" count="0" hidden="1">
      <extLst>
        <ext xmlns:x15="http://schemas.microsoft.com/office/spreadsheetml/2010/11/main" uri="{B97F6D7D-B522-45F9-BDA1-12C45D357490}">
          <x15:cacheHierarchy aggregatedColumn="42"/>
        </ext>
      </extLst>
    </cacheHierarchy>
    <cacheHierarchy uniqueName="[Measures].[Average of passengers]" caption="Average of passengers" measure="1" displayFolder="" measureGroup="Metro_Ridership  2" count="0" hidden="1">
      <extLst>
        <ext xmlns:x15="http://schemas.microsoft.com/office/spreadsheetml/2010/11/main" uri="{B97F6D7D-B522-45F9-BDA1-12C45D357490}">
          <x15:cacheHierarchy aggregatedColumn="39"/>
        </ext>
      </extLst>
    </cacheHierarchy>
    <cacheHierarchy uniqueName="[Measures].[Count of passengers]" caption="Count of passengers" measure="1" displayFolder="" measureGroup="Metro_Ridership  2" count="0" hidden="1">
      <extLst>
        <ext xmlns:x15="http://schemas.microsoft.com/office/spreadsheetml/2010/11/main" uri="{B97F6D7D-B522-45F9-BDA1-12C45D357490}">
          <x15:cacheHierarchy aggregatedColumn="39"/>
        </ext>
      </extLst>
    </cacheHierarchy>
  </cacheHierarchies>
  <kpis count="0"/>
  <dimensions count="10">
    <dimension name="Customers Dim" uniqueName="[Customers Dim]" caption="Customers Dim"/>
    <dimension name="Date Dim" uniqueName="[Date Dim]" caption="Date Dim"/>
    <dimension name="Driver trip count Dim" uniqueName="[Driver trip count Dim]" caption="Driver trip count Dim"/>
    <dimension name="Drivers Dim" uniqueName="[Drivers Dim]" caption="Drivers Dim"/>
    <dimension name="Fuel_Prices Dim" uniqueName="[Fuel_Prices Dim]" caption="Fuel_Prices Dim"/>
    <dimension measure="1" name="Measures" uniqueName="[Measures]" caption="Measures"/>
    <dimension name="Metro_Ridership  2" uniqueName="[Metro_Ridership  2]" caption="Metro_Ridership  2"/>
    <dimension name="Payment method Dim" uniqueName="[Payment method Dim]" caption="Payment method Dim"/>
    <dimension name="Total trips for each driver dim" uniqueName="[Total trips for each driver dim]" caption="Total trips for each driver dim"/>
    <dimension name="Trips Fact" uniqueName="[Trips Fact]" caption="Trips Fact"/>
  </dimensions>
  <measureGroups count="9">
    <measureGroup name="Customers Dim" caption="Customers Dim"/>
    <measureGroup name="Date Dim" caption="Date Dim"/>
    <measureGroup name="Driver trip count Dim" caption="Driver trip count Dim"/>
    <measureGroup name="Drivers Dim" caption="Drivers Dim"/>
    <measureGroup name="Fuel_Prices Dim" caption="Fuel_Prices Dim"/>
    <measureGroup name="Metro_Ridership  2" caption="Metro_Ridership  2"/>
    <measureGroup name="Payment method Dim" caption="Payment method Dim"/>
    <measureGroup name="Total trips for each driver dim" caption="Total trips for each driver dim"/>
    <measureGroup name="Trips Fact" caption="Trips Fact"/>
  </measureGroups>
  <maps count="17">
    <map measureGroup="0" dimension="0"/>
    <map measureGroup="1" dimension="1"/>
    <map measureGroup="2" dimension="2"/>
    <map measureGroup="3" dimension="3"/>
    <map measureGroup="4" dimension="4"/>
    <map measureGroup="5" dimension="1"/>
    <map measureGroup="5" dimension="6"/>
    <map measureGroup="6" dimension="7"/>
    <map measureGroup="7" dimension="8"/>
    <map measureGroup="8" dimension="0"/>
    <map measureGroup="8" dimension="1"/>
    <map measureGroup="8" dimension="2"/>
    <map measureGroup="8" dimension="3"/>
    <map measureGroup="8" dimension="4"/>
    <map measureGroup="8" dimension="7"/>
    <map measureGroup="8"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saveData="0" refreshedBy="Magdy Elsaeed" refreshedDate="45925.980902314812" createdVersion="5" refreshedVersion="6" minRefreshableVersion="3" recordCount="0" supportSubquery="1" supportAdvancedDrill="1">
  <cacheSource type="external" connectionId="19"/>
  <cacheFields count="4">
    <cacheField name="[Metro_Ridership  2].[station].[station]" caption="station" numFmtId="0" hierarchy="37" level="1">
      <sharedItems count="7">
        <s v="Abbasiya"/>
        <s v="Cairo Univ"/>
        <s v="Giza"/>
        <s v="Helwan"/>
        <s v="Maadi"/>
        <s v="Ramses"/>
        <s v="Sadat"/>
      </sharedItems>
    </cacheField>
    <cacheField name="[Metro_Ridership  2].[Year].[Year]" caption="Year" numFmtId="0" hierarchy="42" level="1">
      <sharedItems containsSemiMixedTypes="0" containsString="0" containsNumber="1" containsInteger="1" minValue="2024" maxValue="2025" count="2">
        <n v="2024"/>
        <n v="2025"/>
      </sharedItems>
      <extLst>
        <ext xmlns:x15="http://schemas.microsoft.com/office/spreadsheetml/2010/11/main" uri="{4F2E5C28-24EA-4eb8-9CBF-B6C8F9C3D259}">
          <x15:cachedUniqueNames>
            <x15:cachedUniqueName index="0" name="[Metro_Ridership  2].[Year].&amp;[2024]"/>
            <x15:cachedUniqueName index="1" name="[Metro_Ridership  2].[Year].&amp;[2025]"/>
          </x15:cachedUniqueNames>
        </ext>
      </extLst>
    </cacheField>
    <cacheField name="[Measures].[Average of passengers]" caption="Average of passengers" numFmtId="0" hierarchy="106" level="32767"/>
    <cacheField name="[Metro_Ridership  2].[date (Quarter)].[date (Quarter)]" caption="date (Quarter)" numFmtId="0" hierarchy="46" level="1">
      <sharedItems containsSemiMixedTypes="0" containsNonDate="0" containsString="0"/>
    </cacheField>
  </cacheFields>
  <cacheHierarchies count="108">
    <cacheHierarchy uniqueName="[Customers Dim].[Customer Key]" caption="Customer Key" attribute="1" defaultMemberUniqueName="[Customers Dim].[Customer Key].[All]" allUniqueName="[Customers Dim].[Customer Key].[All]" dimensionUniqueName="[Customers Dim]" displayFolder="" count="2" memberValueDatatype="130" unbalanced="0"/>
    <cacheHierarchy uniqueName="[Customers Dim].[age]" caption="age" attribute="1" defaultMemberUniqueName="[Customers Dim].[age].[All]" allUniqueName="[Customers Dim].[age].[All]" dimensionUniqueName="[Customers Dim]" displayFolder="" count="2" memberValueDatatype="130" unbalanced="0"/>
    <cacheHierarchy uniqueName="[Customers Dim].[gender]" caption="gender" attribute="1" defaultMemberUniqueName="[Customers Dim].[gender].[All]" allUniqueName="[Customers Dim].[gender].[All]" dimensionUniqueName="[Customers Dim]" displayFolder="" count="2" memberValueDatatype="130" unbalanced="0"/>
    <cacheHierarchy uniqueName="[Customers Dim].[city_area]" caption="city_area" attribute="1" defaultMemberUniqueName="[Customers Dim].[city_area].[All]" allUniqueName="[Customers Dim].[city_area].[All]" dimensionUniqueName="[Customers Dim]" displayFolder="" count="2" memberValueDatatype="130" unbalanced="0"/>
    <cacheHierarchy uniqueName="[Customers Dim].[signup_date]" caption="signup_date" attribute="1" time="1" defaultMemberUniqueName="[Customers Dim].[signup_date].[All]" allUniqueName="[Customers Dim].[signup_date].[All]" dimensionUniqueName="[Customers Dim]" displayFolder="" count="2" memberValueDatatype="7" unbalanced="0"/>
    <cacheHierarchy uniqueName="[Customers Dim].[Month Name]" caption="Month Name" attribute="1" defaultMemberUniqueName="[Customers Dim].[Month Name].[All]" allUniqueName="[Customers Dim].[Month Name].[All]" dimensionUniqueName="[Customers Dim]" displayFolder="" count="2" memberValueDatatype="130" unbalanced="0"/>
    <cacheHierarchy uniqueName="[Customers Dim].[Year]" caption="Year" attribute="1" defaultMemberUniqueName="[Customers Dim].[Year].[All]" allUniqueName="[Customers Dim].[Year].[All]" dimensionUniqueName="[Customers Dim]" displayFolder="" count="2" memberValueDatatype="130" unbalanced="0"/>
    <cacheHierarchy uniqueName="[Customers Dim].[Age category]" caption="Age category" attribute="1" defaultMemberUniqueName="[Customers Dim].[Age category].[All]" allUniqueName="[Customers Dim].[Age category].[All]" dimensionUniqueName="[Customers Dim]" displayFolder="" count="2" memberValueDatatype="130" unbalanced="0"/>
    <cacheHierarchy uniqueName="[Date Dim].[Date Key]" caption="Date Key" attribute="1" defaultMemberUniqueName="[Date Dim].[Date Key].[All]" allUniqueName="[Date Dim].[Date Key].[All]" dimensionUniqueName="[Date Dim]" displayFolder="" count="2" memberValueDatatype="20" unbalanced="0"/>
    <cacheHierarchy uniqueName="[Date Dim].[Date time]" caption="Date time" attribute="1" time="1" defaultMemberUniqueName="[Date Dim].[Date time].[All]" allUniqueName="[Date Dim].[Date time].[All]" dimensionUniqueName="[Date Dim]" displayFolder="" count="2" memberValueDatatype="7" unbalanced="0"/>
    <cacheHierarchy uniqueName="[Date Dim].[Day Name]" caption="Day Name" attribute="1" defaultMemberUniqueName="[Date Dim].[Day Name].[All]" allUniqueName="[Date Dim].[Day Name].[All]" dimensionUniqueName="[Date Dim]" displayFolder="" count="2" memberValueDatatype="130" unbalanced="0"/>
    <cacheHierarchy uniqueName="[Date Dim].[Month Name]" caption="Month Name" attribute="1" defaultMemberUniqueName="[Date Dim].[Month Name].[All]" allUniqueName="[Date Dim].[Month Name].[All]" dimensionUniqueName="[Date Dim]" displayFolder="" count="2" memberValueDatatype="130" unbalanced="0"/>
    <cacheHierarchy uniqueName="[Date Dim].[Quarter]" caption="Quarter" attribute="1" defaultMemberUniqueName="[Date Dim].[Quarter].[All]" allUniqueName="[Date Dim].[Quarter].[All]" dimensionUniqueName="[Date Dim]" displayFolder="" count="2" memberValueDatatype="130" unbalanced="0"/>
    <cacheHierarchy uniqueName="[Date Dim].[Year]" caption="Year" attribute="1" defaultMemberUniqueName="[Date Dim].[Year].[All]" allUniqueName="[Date Dim].[Year].[All]" dimensionUniqueName="[Date Dim]" displayFolder="" count="2" memberValueDatatype="130" unbalanced="0"/>
    <cacheHierarchy uniqueName="[Date Dim].[Hour]" caption="Hour" attribute="1" defaultMemberUniqueName="[Date Dim].[Hour].[All]" allUniqueName="[Date Dim].[Hour].[All]" dimensionUniqueName="[Date Dim]" displayFolder="" count="2" memberValueDatatype="130" unbalanced="0"/>
    <cacheHierarchy uniqueName="[Date Dim].[Minute]" caption="Minute" attribute="1" defaultMemberUniqueName="[Date Dim].[Minute].[All]" allUniqueName="[Date Dim].[Minute].[All]" dimensionUniqueName="[Date Dim]" displayFolder="" count="2" memberValueDatatype="130" unbalanced="0"/>
    <cacheHierarchy uniqueName="[Date Dim].[Day Type]" caption="Day Type" attribute="1" defaultMemberUniqueName="[Date Dim].[Day Type].[All]" allUniqueName="[Date Dim].[Day Type].[All]" dimensionUniqueName="[Date Dim]" displayFolder="" count="2" memberValueDatatype="130" unbalanced="0"/>
    <cacheHierarchy uniqueName="[Driver trip count Dim].[Driver Key]" caption="Driver Key" attribute="1" defaultMemberUniqueName="[Driver trip count Dim].[Driver Key].[All]" allUniqueName="[Driver trip count Dim].[Driver Key].[All]" dimensionUniqueName="[Driver trip count Dim]" displayFolder="" count="2" memberValueDatatype="130" unbalanced="0"/>
    <cacheHierarchy uniqueName="[Driver trip count Dim].[Total trips]" caption="Total trips" attribute="1" defaultMemberUniqueName="[Driver trip count Dim].[Total trips].[All]" allUniqueName="[Driver trip count Dim].[Total trips].[All]" dimensionUniqueName="[Driver trip count Dim]" displayFolder="" count="2" memberValueDatatype="20" unbalanced="0"/>
    <cacheHierarchy uniqueName="[Drivers Dim].[Driver Key]" caption="Driver Key" attribute="1" defaultMemberUniqueName="[Drivers Dim].[Driver Key].[All]" allUniqueName="[Drivers Dim].[Driver Key].[All]" dimensionUniqueName="[Drivers Dim]" displayFolder="" count="2" memberValueDatatype="130" unbalanced="0"/>
    <cacheHierarchy uniqueName="[Drivers Dim].[car_model]" caption="car_model" attribute="1" defaultMemberUniqueName="[Drivers Dim].[car_model].[All]" allUniqueName="[Drivers Dim].[car_model].[All]" dimensionUniqueName="[Drivers Dim]" displayFolder="" count="2" memberValueDatatype="130" unbalanced="0"/>
    <cacheHierarchy uniqueName="[Drivers Dim].[car_year]" caption="car_year" attribute="1" defaultMemberUniqueName="[Drivers Dim].[car_year].[All]" allUniqueName="[Drivers Dim].[car_year].[All]" dimensionUniqueName="[Drivers Dim]" displayFolder="" count="2" memberValueDatatype="130" unbalanced="0"/>
    <cacheHierarchy uniqueName="[Drivers Dim].[rating]" caption="rating" attribute="1" defaultMemberUniqueName="[Drivers Dim].[rating].[All]" allUniqueName="[Drivers Dim].[rating].[All]" dimensionUniqueName="[Drivers Dim]" displayFolder="" count="2" memberValueDatatype="5" unbalanced="0"/>
    <cacheHierarchy uniqueName="[Drivers Dim].[join_date]" caption="join_date" attribute="1" time="1" defaultMemberUniqueName="[Drivers Dim].[join_date].[All]" allUniqueName="[Drivers Dim].[join_date].[All]" dimensionUniqueName="[Drivers Dim]" displayFolder="" count="2" memberValueDatatype="7" unbalanced="0"/>
    <cacheHierarchy uniqueName="[Drivers Dim].[Month Name]" caption="Month Name" attribute="1" defaultMemberUniqueName="[Drivers Dim].[Month Name].[All]" allUniqueName="[Drivers Dim].[Month Name].[All]" dimensionUniqueName="[Drivers Dim]" displayFolder="" count="2" memberValueDatatype="130" unbalanced="0"/>
    <cacheHierarchy uniqueName="[Drivers Dim].[Year]" caption="Year" attribute="1" defaultMemberUniqueName="[Drivers Dim].[Year].[All]" allUniqueName="[Drivers Dim].[Year].[All]" dimensionUniqueName="[Drivers Dim]" displayFolder="" count="2" memberValueDatatype="130" unbalanced="0"/>
    <cacheHierarchy uniqueName="[Drivers Dim].[Rating Category]" caption="Rating Category" attribute="1" defaultMemberUniqueName="[Drivers Dim].[Rating Category].[All]" allUniqueName="[Drivers Dim].[Rating Category].[All]" dimensionUniqueName="[Drivers Dim]" displayFolder="" count="2" memberValueDatatype="130" unbalanced="0"/>
    <cacheHierarchy uniqueName="[Drivers Dim].[join_date (Year)]" caption="join_date (Year)" attribute="1" defaultMemberUniqueName="[Drivers Dim].[join_date (Year)].[All]" allUniqueName="[Drivers Dim].[join_date (Year)].[All]" dimensionUniqueName="[Drivers Dim]" displayFolder="" count="2" memberValueDatatype="130" unbalanced="0"/>
    <cacheHierarchy uniqueName="[Drivers Dim].[join_date (Quarter)]" caption="join_date (Quarter)" attribute="1" defaultMemberUniqueName="[Drivers Dim].[join_date (Quarter)].[All]" allUniqueName="[Drivers Dim].[join_date (Quarter)].[All]" dimensionUniqueName="[Drivers Dim]" displayFolder="" count="2" memberValueDatatype="130" unbalanced="0"/>
    <cacheHierarchy uniqueName="[Drivers Dim].[join_date (Month)]" caption="join_date (Month)" attribute="1" defaultMemberUniqueName="[Drivers Dim].[join_date (Month)].[All]" allUniqueName="[Drivers Dim].[join_date (Month)].[All]" dimensionUniqueName="[Drivers Dim]" displayFolder="" count="2" memberValueDatatype="130" unbalanced="0"/>
    <cacheHierarchy uniqueName="[Fuel_Prices Dim].[Fuel price key]" caption="Fuel price key" attribute="1" defaultMemberUniqueName="[Fuel_Prices Dim].[Fuel price key].[All]" allUniqueName="[Fuel_Prices Dim].[Fuel price key].[All]" dimensionUniqueName="[Fuel_Prices Dim]" displayFolder="" count="2" memberValueDatatype="130" unbalanced="0"/>
    <cacheHierarchy uniqueName="[Fuel_Prices Dim].[Date key]" caption="Date key" attribute="1" time="1" defaultMemberUniqueName="[Fuel_Prices Dim].[Date key].[All]" allUniqueName="[Fuel_Prices Dim].[Date key].[All]" dimensionUniqueName="[Fuel_Prices Dim]" displayFolder="" count="2" memberValueDatatype="7" unbalanced="0"/>
    <cacheHierarchy uniqueName="[Fuel_Prices Dim].[octane92_price]" caption="octane92_price" attribute="1" defaultMemberUniqueName="[Fuel_Prices Dim].[octane92_price].[All]" allUniqueName="[Fuel_Prices Dim].[octane92_price].[All]" dimensionUniqueName="[Fuel_Prices Dim]" displayFolder="" count="2" memberValueDatatype="130" unbalanced="0"/>
    <cacheHierarchy uniqueName="[Fuel_Prices Dim].[octane95_price]" caption="octane95_price" attribute="1" defaultMemberUniqueName="[Fuel_Prices Dim].[octane95_price].[All]" allUniqueName="[Fuel_Prices Dim].[octane95_price].[All]" dimensionUniqueName="[Fuel_Prices Dim]" displayFolder="" count="2" memberValueDatatype="130" unbalanced="0"/>
    <cacheHierarchy uniqueName="[Fuel_Prices Dim].[diesel_price]" caption="diesel_price" attribute="1" defaultMemberUniqueName="[Fuel_Prices Dim].[diesel_price].[All]" allUniqueName="[Fuel_Prices Dim].[diesel_price].[All]" dimensionUniqueName="[Fuel_Prices Dim]" displayFolder="" count="2" memberValueDatatype="130" unbalanced="0"/>
    <cacheHierarchy uniqueName="[Fuel_Prices Dim].[Month Name]" caption="Month Name" attribute="1" defaultMemberUniqueName="[Fuel_Prices Dim].[Month Name].[All]" allUniqueName="[Fuel_Prices Dim].[Month Name].[All]" dimensionUniqueName="[Fuel_Prices Dim]" displayFolder="" count="2" memberValueDatatype="130" unbalanced="0"/>
    <cacheHierarchy uniqueName="[Fuel_Prices Dim].[Year]" caption="Year" attribute="1" defaultMemberUniqueName="[Fuel_Prices Dim].[Year].[All]" allUniqueName="[Fuel_Prices Dim].[Year].[All]" dimensionUniqueName="[Fuel_Prices Dim]" displayFolder="" count="2" memberValueDatatype="130" unbalanced="0"/>
    <cacheHierarchy uniqueName="[Metro_Ridership  2].[station]" caption="station" attribute="1" defaultMemberUniqueName="[Metro_Ridership  2].[station].[All]" allUniqueName="[Metro_Ridership  2].[station].[All]" dimensionUniqueName="[Metro_Ridership  2]" displayFolder="" count="2" memberValueDatatype="130" unbalanced="0">
      <fieldsUsage count="2">
        <fieldUsage x="-1"/>
        <fieldUsage x="0"/>
      </fieldsUsage>
    </cacheHierarchy>
    <cacheHierarchy uniqueName="[Metro_Ridership  2].[date]" caption="date" attribute="1" time="1" defaultMemberUniqueName="[Metro_Ridership  2].[date].[All]" allUniqueName="[Metro_Ridership  2].[date].[All]" dimensionUniqueName="[Metro_Ridership  2]" displayFolder="" count="2" memberValueDatatype="7" unbalanced="0"/>
    <cacheHierarchy uniqueName="[Metro_Ridership  2].[passengers]" caption="passengers" attribute="1" defaultMemberUniqueName="[Metro_Ridership  2].[passengers].[All]" allUniqueName="[Metro_Ridership  2].[passengers].[All]" dimensionUniqueName="[Metro_Ridership  2]" displayFolder="" count="2" memberValueDatatype="20" unbalanced="0"/>
    <cacheHierarchy uniqueName="[Metro_Ridership  2].[Day Name]" caption="Day Name" attribute="1" defaultMemberUniqueName="[Metro_Ridership  2].[Day Name].[All]" allUniqueName="[Metro_Ridership  2].[Day Name].[All]" dimensionUniqueName="[Metro_Ridership  2]" displayFolder="" count="2" memberValueDatatype="130" unbalanced="0"/>
    <cacheHierarchy uniqueName="[Metro_Ridership  2].[Month Name]" caption="Month Name" attribute="1" defaultMemberUniqueName="[Metro_Ridership  2].[Month Name].[All]" allUniqueName="[Metro_Ridership  2].[Month Name].[All]" dimensionUniqueName="[Metro_Ridership  2]" displayFolder="" count="2" memberValueDatatype="130" unbalanced="0"/>
    <cacheHierarchy uniqueName="[Metro_Ridership  2].[Year]" caption="Year" attribute="1" defaultMemberUniqueName="[Metro_Ridership  2].[Year].[All]" allUniqueName="[Metro_Ridership  2].[Year].[All]" dimensionUniqueName="[Metro_Ridership  2]" displayFolder="" count="2" memberValueDatatype="20" unbalanced="0">
      <fieldsUsage count="2">
        <fieldUsage x="-1"/>
        <fieldUsage x="1"/>
      </fieldsUsage>
    </cacheHierarchy>
    <cacheHierarchy uniqueName="[Metro_Ridership  2].[Day type]" caption="Day type" attribute="1" defaultMemberUniqueName="[Metro_Ridership  2].[Day type].[All]" allUniqueName="[Metro_Ridership  2].[Day type].[All]" dimensionUniqueName="[Metro_Ridership  2]" displayFolder="" count="2" memberValueDatatype="130" unbalanced="0"/>
    <cacheHierarchy uniqueName="[Metro_Ridership  2].[Location]" caption="Location" attribute="1" defaultMemberUniqueName="[Metro_Ridership  2].[Location].[All]" allUniqueName="[Metro_Ridership  2].[Location].[All]" dimensionUniqueName="[Metro_Ridership  2]" displayFolder="" count="2" memberValueDatatype="130" unbalanced="0"/>
    <cacheHierarchy uniqueName="[Metro_Ridership  2].[date (Year)]" caption="date (Year)" attribute="1" defaultMemberUniqueName="[Metro_Ridership  2].[date (Year)].[All]" allUniqueName="[Metro_Ridership  2].[date (Year)].[All]" dimensionUniqueName="[Metro_Ridership  2]" displayFolder="" count="2" memberValueDatatype="130" unbalanced="0"/>
    <cacheHierarchy uniqueName="[Metro_Ridership  2].[date (Quarter)]" caption="date (Quarter)" attribute="1" defaultMemberUniqueName="[Metro_Ridership  2].[date (Quarter)].[All]" allUniqueName="[Metro_Ridership  2].[date (Quarter)].[All]" dimensionUniqueName="[Metro_Ridership  2]" displayFolder="" count="2" memberValueDatatype="130" unbalanced="0">
      <fieldsUsage count="2">
        <fieldUsage x="-1"/>
        <fieldUsage x="3"/>
      </fieldsUsage>
    </cacheHierarchy>
    <cacheHierarchy uniqueName="[Metro_Ridership  2].[date (Month)]" caption="date (Month)" attribute="1" defaultMemberUniqueName="[Metro_Ridership  2].[date (Month)].[All]" allUniqueName="[Metro_Ridership  2].[date (Month)].[All]" dimensionUniqueName="[Metro_Ridership  2]" displayFolder="" count="2" memberValueDatatype="130" unbalanced="0"/>
    <cacheHierarchy uniqueName="[Payment method Dim].[Payment method Key]" caption="Payment method Key" attribute="1" defaultMemberUniqueName="[Payment method Dim].[Payment method Key].[All]" allUniqueName="[Payment method Dim].[Payment method Key].[All]" dimensionUniqueName="[Payment method Dim]" displayFolder="" count="2" memberValueDatatype="20" unbalanced="0"/>
    <cacheHierarchy uniqueName="[Payment method Dim].[payment_method]" caption="payment_method" attribute="1" defaultMemberUniqueName="[Payment method Dim].[payment_method].[All]" allUniqueName="[Payment method Dim].[payment_method].[All]" dimensionUniqueName="[Payment method Dim]" displayFolder="" count="2" memberValueDatatype="130" unbalanced="0"/>
    <cacheHierarchy uniqueName="[Total trips for each driver dim].[Trip Key]" caption="Trip Key" attribute="1" defaultMemberUniqueName="[Total trips for each driver dim].[Trip Key].[All]" allUniqueName="[Total trips for each driver dim].[Trip Key].[All]" dimensionUniqueName="[Total trips for each driver dim]" displayFolder="" count="2" memberValueDatatype="130" unbalanced="0"/>
    <cacheHierarchy uniqueName="[Total trips for each driver dim].[Driver Key]" caption="Driver Key" attribute="1" defaultMemberUniqueName="[Total trips for each driver dim].[Driver Key].[All]" allUniqueName="[Total trips for each driver dim].[Driver Key].[All]" dimensionUniqueName="[Total trips for each driver dim]" displayFolder="" count="2" memberValueDatatype="130" unbalanced="0"/>
    <cacheHierarchy uniqueName="[Total trips for each driver dim].[Driver trips]" caption="Driver trips" attribute="1" defaultMemberUniqueName="[Total trips for each driver dim].[Driver trips].[All]" allUniqueName="[Total trips for each driver dim].[Driver trips].[All]" dimensionUniqueName="[Total trips for each driver dim]" displayFolder="" count="2" memberValueDatatype="20" unbalanced="0"/>
    <cacheHierarchy uniqueName="[Trips Fact].[Trip Key]" caption="Trip Key" attribute="1" defaultMemberUniqueName="[Trips Fact].[Trip Key].[All]" allUniqueName="[Trips Fact].[Trip Key].[All]" dimensionUniqueName="[Trips Fact]" displayFolder="" count="2" memberValueDatatype="130" unbalanced="0"/>
    <cacheHierarchy uniqueName="[Trips Fact].[Customer Key]" caption="Customer Key" attribute="1" defaultMemberUniqueName="[Trips Fact].[Customer Key].[All]" allUniqueName="[Trips Fact].[Customer Key].[All]" dimensionUniqueName="[Trips Fact]" displayFolder="" count="2" memberValueDatatype="130" unbalanced="0"/>
    <cacheHierarchy uniqueName="[Trips Fact].[Driver Key]" caption="Driver Key" attribute="1" defaultMemberUniqueName="[Trips Fact].[Driver Key].[All]" allUniqueName="[Trips Fact].[Driver Key].[All]" dimensionUniqueName="[Trips Fact]" displayFolder="" count="2" memberValueDatatype="130" unbalanced="0"/>
    <cacheHierarchy uniqueName="[Trips Fact].[Date Key]" caption="Date Key" attribute="1" defaultMemberUniqueName="[Trips Fact].[Date Key].[All]" allUniqueName="[Trips Fact].[Date Key].[All]" dimensionUniqueName="[Trips Fact]" displayFolder="" count="2" memberValueDatatype="130" unbalanced="0"/>
    <cacheHierarchy uniqueName="[Trips Fact].[Payment method key]" caption="Payment method key" attribute="1" defaultMemberUniqueName="[Trips Fact].[Payment method key].[All]" allUniqueName="[Trips Fact].[Payment method key].[All]" dimensionUniqueName="[Trips Fact]" displayFolder="" count="2" memberValueDatatype="130" unbalanced="0"/>
    <cacheHierarchy uniqueName="[Trips Fact].[start_location]" caption="start_location" attribute="1" defaultMemberUniqueName="[Trips Fact].[start_location].[All]" allUniqueName="[Trips Fact].[start_location].[All]" dimensionUniqueName="[Trips Fact]" displayFolder="" count="2" memberValueDatatype="130" unbalanced="0"/>
    <cacheHierarchy uniqueName="[Trips Fact].[end_location]" caption="end_location" attribute="1" defaultMemberUniqueName="[Trips Fact].[end_location].[All]" allUniqueName="[Trips Fact].[end_location].[All]" dimensionUniqueName="[Trips Fact]" displayFolder="" count="2" memberValueDatatype="130" unbalanced="0"/>
    <cacheHierarchy uniqueName="[Trips Fact].[distance_km]" caption="distance_km" attribute="1" defaultMemberUniqueName="[Trips Fact].[distance_km].[All]" allUniqueName="[Trips Fact].[distance_km].[All]" dimensionUniqueName="[Trips Fact]" displayFolder="" count="2" memberValueDatatype="5" unbalanced="0"/>
    <cacheHierarchy uniqueName="[Trips Fact].[duration_min]" caption="duration_min" attribute="1" defaultMemberUniqueName="[Trips Fact].[duration_min].[All]" allUniqueName="[Trips Fact].[duration_min].[All]" dimensionUniqueName="[Trips Fact]" displayFolder="" count="2" memberValueDatatype="20" unbalanced="0"/>
    <cacheHierarchy uniqueName="[Trips Fact].[fare_EGP]" caption="fare_EGP" attribute="1" defaultMemberUniqueName="[Trips Fact].[fare_EGP].[All]" allUniqueName="[Trips Fact].[fare_EGP].[All]" dimensionUniqueName="[Trips Fact]" displayFolder="" count="2" memberValueDatatype="5" unbalanced="0"/>
    <cacheHierarchy uniqueName="[Trips Fact].[km price]" caption="km price" attribute="1" defaultMemberUniqueName="[Trips Fact].[km price].[All]" allUniqueName="[Trips Fact].[km price].[All]" dimensionUniqueName="[Trips Fact]" displayFolder="" count="2" memberValueDatatype="5" unbalanced="0"/>
    <cacheHierarchy uniqueName="[Trips Fact].[km time]" caption="km time" attribute="1" defaultMemberUniqueName="[Trips Fact].[km time].[All]" allUniqueName="[Trips Fact].[km time].[All]" dimensionUniqueName="[Trips Fact]" displayFolder="" count="2" memberValueDatatype="5" unbalanced="0"/>
    <cacheHierarchy uniqueName="[Drivers Dim].[join_date (Month Index)]" caption="join_date (Month Index)" attribute="1" defaultMemberUniqueName="[Drivers Dim].[join_date (Month Index)].[All]" allUniqueName="[Drivers Dim].[join_date (Month Index)].[All]" dimensionUniqueName="[Drivers Dim]" displayFolder="" count="2" memberValueDatatype="20" unbalanced="0" hidden="1"/>
    <cacheHierarchy uniqueName="[Metro_Ridership  2].[date (Month Index)]" caption="date (Month Index)" attribute="1" defaultMemberUniqueName="[Metro_Ridership  2].[date (Month Index)].[All]" allUniqueName="[Metro_Ridership  2].[date (Month Index)].[All]" dimensionUniqueName="[Metro_Ridership  2]" displayFolder="" count="2" memberValueDatatype="20" unbalanced="0" hidden="1"/>
    <cacheHierarchy uniqueName="[Measures].[__XL_Count Metro_Ridership  2]" caption="__XL_Count Metro_Ridership  2" measure="1" displayFolder="" measureGroup="Metro_Ridership  2" count="0" hidden="1"/>
    <cacheHierarchy uniqueName="[Measures].[__XL_Count Trips Fact]" caption="__XL_Count Trips Fact" measure="1" displayFolder="" measureGroup="Trips Fact" count="0" hidden="1"/>
    <cacheHierarchy uniqueName="[Measures].[__XL_Count Customers Dim]" caption="__XL_Count Customers Dim" measure="1" displayFolder="" measureGroup="Customers Dim" count="0" hidden="1"/>
    <cacheHierarchy uniqueName="[Measures].[__XL_Count Drivers Dim]" caption="__XL_Count Drivers Dim" measure="1" displayFolder="" measureGroup="Drivers Dim" count="0" hidden="1"/>
    <cacheHierarchy uniqueName="[Measures].[__XL_Count Fuel_Prices Dim]" caption="__XL_Count Fuel_Prices Dim" measure="1" displayFolder="" measureGroup="Fuel_Prices Dim" count="0" hidden="1"/>
    <cacheHierarchy uniqueName="[Measures].[__XL_Count Date Dim]" caption="__XL_Count Date Dim" measure="1" displayFolder="" measureGroup="Date Dim" count="0" hidden="1"/>
    <cacheHierarchy uniqueName="[Measures].[__XL_Count Payment method Dim]" caption="__XL_Count Payment method Dim" measure="1" displayFolder="" measureGroup="Payment method Dim" count="0" hidden="1"/>
    <cacheHierarchy uniqueName="[Measures].[__XL_Count Total trips for each driver dim]" caption="__XL_Count Total trips for each driver dim" measure="1" displayFolder="" measureGroup="Total trips for each driver dim" count="0" hidden="1"/>
    <cacheHierarchy uniqueName="[Measures].[__XL_Count Driver trip count Dim]" caption="__XL_Count Driver trip count Dim" measure="1" displayFolder="" measureGroup="Driver trip count Dim" count="0" hidden="1"/>
    <cacheHierarchy uniqueName="[Measures].[__No measures defined]" caption="__No measures defined" measure="1" displayFolder="" count="0" hidden="1"/>
    <cacheHierarchy uniqueName="[Measures].[Sum of fare_EGP]" caption="Sum of fare_EGP" measure="1" displayFolder="" measureGroup="Trips Fact" count="0" hidden="1">
      <extLst>
        <ext xmlns:x15="http://schemas.microsoft.com/office/spreadsheetml/2010/11/main" uri="{B97F6D7D-B522-45F9-BDA1-12C45D357490}">
          <x15:cacheHierarchy aggregatedColumn="62"/>
        </ext>
      </extLst>
    </cacheHierarchy>
    <cacheHierarchy uniqueName="[Measures].[Count of Payment method key]" caption="Count of Payment method key" measure="1" displayFolder="" measureGroup="Trips Fact" count="0" hidden="1">
      <extLst>
        <ext xmlns:x15="http://schemas.microsoft.com/office/spreadsheetml/2010/11/main" uri="{B97F6D7D-B522-45F9-BDA1-12C45D357490}">
          <x15:cacheHierarchy aggregatedColumn="57"/>
        </ext>
      </extLst>
    </cacheHierarchy>
    <cacheHierarchy uniqueName="[Measures].[Sum of duration_min]" caption="Sum of duration_min" measure="1" displayFolder="" measureGroup="Trips Fact" count="0" hidden="1">
      <extLst>
        <ext xmlns:x15="http://schemas.microsoft.com/office/spreadsheetml/2010/11/main" uri="{B97F6D7D-B522-45F9-BDA1-12C45D357490}">
          <x15:cacheHierarchy aggregatedColumn="61"/>
        </ext>
      </extLst>
    </cacheHierarchy>
    <cacheHierarchy uniqueName="[Measures].[Sum of km price]" caption="Sum of km price" measure="1" displayFolder="" measureGroup="Trips Fact" count="0" hidden="1">
      <extLst>
        <ext xmlns:x15="http://schemas.microsoft.com/office/spreadsheetml/2010/11/main" uri="{B97F6D7D-B522-45F9-BDA1-12C45D357490}">
          <x15:cacheHierarchy aggregatedColumn="63"/>
        </ext>
      </extLst>
    </cacheHierarchy>
    <cacheHierarchy uniqueName="[Measures].[Count of Trip Key]" caption="Count of Trip Key" measure="1" displayFolder="" measureGroup="Trips Fact" count="0" hidden="1">
      <extLst>
        <ext xmlns:x15="http://schemas.microsoft.com/office/spreadsheetml/2010/11/main" uri="{B97F6D7D-B522-45F9-BDA1-12C45D357490}">
          <x15:cacheHierarchy aggregatedColumn="53"/>
        </ext>
      </extLst>
    </cacheHierarchy>
    <cacheHierarchy uniqueName="[Measures].[Count of Year]" caption="Count of Year" measure="1" displayFolder="" measureGroup="Drivers Dim" count="0" hidden="1">
      <extLst>
        <ext xmlns:x15="http://schemas.microsoft.com/office/spreadsheetml/2010/11/main" uri="{B97F6D7D-B522-45F9-BDA1-12C45D357490}">
          <x15:cacheHierarchy aggregatedColumn="25"/>
        </ext>
      </extLst>
    </cacheHierarchy>
    <cacheHierarchy uniqueName="[Measures].[Count of Year 2]" caption="Count of Year 2" measure="1" displayFolder="" measureGroup="Date Dim" count="0" hidden="1">
      <extLst>
        <ext xmlns:x15="http://schemas.microsoft.com/office/spreadsheetml/2010/11/main" uri="{B97F6D7D-B522-45F9-BDA1-12C45D357490}">
          <x15:cacheHierarchy aggregatedColumn="13"/>
        </ext>
      </extLst>
    </cacheHierarchy>
    <cacheHierarchy uniqueName="[Measures].[Count of Customer Key]" caption="Count of Customer Key" measure="1" displayFolder="" measureGroup="Customers Dim" count="0" hidden="1">
      <extLst>
        <ext xmlns:x15="http://schemas.microsoft.com/office/spreadsheetml/2010/11/main" uri="{B97F6D7D-B522-45F9-BDA1-12C45D357490}">
          <x15:cacheHierarchy aggregatedColumn="0"/>
        </ext>
      </extLst>
    </cacheHierarchy>
    <cacheHierarchy uniqueName="[Measures].[Count of car_model]" caption="Count of car_model" measure="1" displayFolder="" measureGroup="Drivers Dim" count="0" hidden="1">
      <extLst>
        <ext xmlns:x15="http://schemas.microsoft.com/office/spreadsheetml/2010/11/main" uri="{B97F6D7D-B522-45F9-BDA1-12C45D357490}">
          <x15:cacheHierarchy aggregatedColumn="20"/>
        </ext>
      </extLst>
    </cacheHierarchy>
    <cacheHierarchy uniqueName="[Measures].[Count of age]" caption="Count of age" measure="1" displayFolder="" measureGroup="Customers Dim" count="0" hidden="1">
      <extLst>
        <ext xmlns:x15="http://schemas.microsoft.com/office/spreadsheetml/2010/11/main" uri="{B97F6D7D-B522-45F9-BDA1-12C45D357490}">
          <x15:cacheHierarchy aggregatedColumn="1"/>
        </ext>
      </extLst>
    </cacheHierarchy>
    <cacheHierarchy uniqueName="[Measures].[Count of payment_method]" caption="Count of payment_method" measure="1" displayFolder="" measureGroup="Payment method Dim" count="0" hidden="1">
      <extLst>
        <ext xmlns:x15="http://schemas.microsoft.com/office/spreadsheetml/2010/11/main" uri="{B97F6D7D-B522-45F9-BDA1-12C45D357490}">
          <x15:cacheHierarchy aggregatedColumn="49"/>
        </ext>
      </extLst>
    </cacheHierarchy>
    <cacheHierarchy uniqueName="[Measures].[Sum of Payment method Key]" caption="Sum of Payment method Key" measure="1" displayFolder="" measureGroup="Payment method Dim" count="0" hidden="1">
      <extLst>
        <ext xmlns:x15="http://schemas.microsoft.com/office/spreadsheetml/2010/11/main" uri="{B97F6D7D-B522-45F9-BDA1-12C45D357490}">
          <x15:cacheHierarchy aggregatedColumn="48"/>
        </ext>
      </extLst>
    </cacheHierarchy>
    <cacheHierarchy uniqueName="[Measures].[Count of Driver Key]" caption="Count of Driver Key" measure="1" displayFolder="" measureGroup="Drivers Dim" count="0" hidden="1">
      <extLst>
        <ext xmlns:x15="http://schemas.microsoft.com/office/spreadsheetml/2010/11/main" uri="{B97F6D7D-B522-45F9-BDA1-12C45D357490}">
          <x15:cacheHierarchy aggregatedColumn="19"/>
        </ext>
      </extLst>
    </cacheHierarchy>
    <cacheHierarchy uniqueName="[Measures].[Sum of rating]" caption="Sum of rating" measure="1" displayFolder="" measureGroup="Drivers Dim" count="0" hidden="1">
      <extLst>
        <ext xmlns:x15="http://schemas.microsoft.com/office/spreadsheetml/2010/11/main" uri="{B97F6D7D-B522-45F9-BDA1-12C45D357490}">
          <x15:cacheHierarchy aggregatedColumn="22"/>
        </ext>
      </extLst>
    </cacheHierarchy>
    <cacheHierarchy uniqueName="[Measures].[Sum of distance_km]" caption="Sum of distance_km" measure="1" displayFolder="" measureGroup="Trips Fact" count="0" hidden="1">
      <extLst>
        <ext xmlns:x15="http://schemas.microsoft.com/office/spreadsheetml/2010/11/main" uri="{B97F6D7D-B522-45F9-BDA1-12C45D357490}">
          <x15:cacheHierarchy aggregatedColumn="60"/>
        </ext>
      </extLst>
    </cacheHierarchy>
    <cacheHierarchy uniqueName="[Measures].[Average of distance_km]" caption="Average of distance_km" measure="1" displayFolder="" measureGroup="Trips Fact" count="0" hidden="1">
      <extLst>
        <ext xmlns:x15="http://schemas.microsoft.com/office/spreadsheetml/2010/11/main" uri="{B97F6D7D-B522-45F9-BDA1-12C45D357490}">
          <x15:cacheHierarchy aggregatedColumn="60"/>
        </ext>
      </extLst>
    </cacheHierarchy>
    <cacheHierarchy uniqueName="[Measures].[Count of Rating Category]" caption="Count of Rating Category" measure="1" displayFolder="" measureGroup="Drivers Dim" count="0" hidden="1">
      <extLst>
        <ext xmlns:x15="http://schemas.microsoft.com/office/spreadsheetml/2010/11/main" uri="{B97F6D7D-B522-45F9-BDA1-12C45D357490}">
          <x15:cacheHierarchy aggregatedColumn="26"/>
        </ext>
      </extLst>
    </cacheHierarchy>
    <cacheHierarchy uniqueName="[Measures].[Count of Driver Key 2]" caption="Count of Driver Key 2" measure="1" displayFolder="" measureGroup="Trips Fact" count="0" hidden="1">
      <extLst>
        <ext xmlns:x15="http://schemas.microsoft.com/office/spreadsheetml/2010/11/main" uri="{B97F6D7D-B522-45F9-BDA1-12C45D357490}">
          <x15:cacheHierarchy aggregatedColumn="55"/>
        </ext>
      </extLst>
    </cacheHierarchy>
    <cacheHierarchy uniqueName="[Measures].[Average of fare_EGP]" caption="Average of fare_EGP" measure="1" displayFolder="" measureGroup="Trips Fact" count="0" hidden="1">
      <extLst>
        <ext xmlns:x15="http://schemas.microsoft.com/office/spreadsheetml/2010/11/main" uri="{B97F6D7D-B522-45F9-BDA1-12C45D357490}">
          <x15:cacheHierarchy aggregatedColumn="62"/>
        </ext>
      </extLst>
    </cacheHierarchy>
    <cacheHierarchy uniqueName="[Measures].[Sum of Driver trips]" caption="Sum of Driver trips" measure="1" displayFolder="" measureGroup="Total trips for each driver dim" count="0" hidden="1">
      <extLst>
        <ext xmlns:x15="http://schemas.microsoft.com/office/spreadsheetml/2010/11/main" uri="{B97F6D7D-B522-45F9-BDA1-12C45D357490}">
          <x15:cacheHierarchy aggregatedColumn="52"/>
        </ext>
      </extLst>
    </cacheHierarchy>
    <cacheHierarchy uniqueName="[Measures].[Average of Driver trips]" caption="Average of Driver trips" measure="1" displayFolder="" measureGroup="Total trips for each driver dim" count="0" hidden="1">
      <extLst>
        <ext xmlns:x15="http://schemas.microsoft.com/office/spreadsheetml/2010/11/main" uri="{B97F6D7D-B522-45F9-BDA1-12C45D357490}">
          <x15:cacheHierarchy aggregatedColumn="52"/>
        </ext>
      </extLst>
    </cacheHierarchy>
    <cacheHierarchy uniqueName="[Measures].[Sum of Total trips]" caption="Sum of Total trips" measure="1" displayFolder="" measureGroup="Driver trip count Dim" count="0" hidden="1">
      <extLst>
        <ext xmlns:x15="http://schemas.microsoft.com/office/spreadsheetml/2010/11/main" uri="{B97F6D7D-B522-45F9-BDA1-12C45D357490}">
          <x15:cacheHierarchy aggregatedColumn="18"/>
        </ext>
      </extLst>
    </cacheHierarchy>
    <cacheHierarchy uniqueName="[Measures].[Count of Driver Key 3]" caption="Count of Driver Key 3" measure="1" displayFolder="" measureGroup="Total trips for each driver dim" count="0" hidden="1">
      <extLst>
        <ext xmlns:x15="http://schemas.microsoft.com/office/spreadsheetml/2010/11/main" uri="{B97F6D7D-B522-45F9-BDA1-12C45D357490}">
          <x15:cacheHierarchy aggregatedColumn="51"/>
        </ext>
      </extLst>
    </cacheHierarchy>
    <cacheHierarchy uniqueName="[Measures].[Count of Driver trips]" caption="Count of Driver trips" measure="1" displayFolder="" measureGroup="Total trips for each driver dim" count="0" hidden="1">
      <extLst>
        <ext xmlns:x15="http://schemas.microsoft.com/office/spreadsheetml/2010/11/main" uri="{B97F6D7D-B522-45F9-BDA1-12C45D357490}">
          <x15:cacheHierarchy aggregatedColumn="52"/>
        </ext>
      </extLst>
    </cacheHierarchy>
    <cacheHierarchy uniqueName="[Measures].[Count of Total trips]" caption="Count of Total trips" measure="1" displayFolder="" measureGroup="Driver trip count Dim" count="0" hidden="1">
      <extLst>
        <ext xmlns:x15="http://schemas.microsoft.com/office/spreadsheetml/2010/11/main" uri="{B97F6D7D-B522-45F9-BDA1-12C45D357490}">
          <x15:cacheHierarchy aggregatedColumn="18"/>
        </ext>
      </extLst>
    </cacheHierarchy>
    <cacheHierarchy uniqueName="[Measures].[Count of octane92_price]" caption="Count of octane92_price" measure="1" displayFolder="" measureGroup="Fuel_Prices Dim" count="0" hidden="1">
      <extLst>
        <ext xmlns:x15="http://schemas.microsoft.com/office/spreadsheetml/2010/11/main" uri="{B97F6D7D-B522-45F9-BDA1-12C45D357490}">
          <x15:cacheHierarchy aggregatedColumn="32"/>
        </ext>
      </extLst>
    </cacheHierarchy>
    <cacheHierarchy uniqueName="[Measures].[Average of duration_min]" caption="Average of duration_min" measure="1" displayFolder="" measureGroup="Trips Fact" count="0" hidden="1">
      <extLst>
        <ext xmlns:x15="http://schemas.microsoft.com/office/spreadsheetml/2010/11/main" uri="{B97F6D7D-B522-45F9-BDA1-12C45D357490}">
          <x15:cacheHierarchy aggregatedColumn="61"/>
        </ext>
      </extLst>
    </cacheHierarchy>
    <cacheHierarchy uniqueName="[Measures].[Sum of passengers]" caption="Sum of passengers" measure="1" displayFolder="" measureGroup="Metro_Ridership  2" count="0" hidden="1">
      <extLst>
        <ext xmlns:x15="http://schemas.microsoft.com/office/spreadsheetml/2010/11/main" uri="{B97F6D7D-B522-45F9-BDA1-12C45D357490}">
          <x15:cacheHierarchy aggregatedColumn="39"/>
        </ext>
      </extLst>
    </cacheHierarchy>
    <cacheHierarchy uniqueName="[Measures].[Sum of Year]" caption="Sum of Year" measure="1" displayFolder="" measureGroup="Metro_Ridership  2" count="0" hidden="1">
      <extLst>
        <ext xmlns:x15="http://schemas.microsoft.com/office/spreadsheetml/2010/11/main" uri="{B97F6D7D-B522-45F9-BDA1-12C45D357490}">
          <x15:cacheHierarchy aggregatedColumn="42"/>
        </ext>
      </extLst>
    </cacheHierarchy>
    <cacheHierarchy uniqueName="[Measures].[Average of passengers]" caption="Average of passengers" measure="1" displayFolder="" measureGroup="Metro_Ridership  2" count="0" oneField="1" hidden="1">
      <fieldsUsage count="1">
        <fieldUsage x="2"/>
      </fieldsUsage>
      <extLst>
        <ext xmlns:x15="http://schemas.microsoft.com/office/spreadsheetml/2010/11/main" uri="{B97F6D7D-B522-45F9-BDA1-12C45D357490}">
          <x15:cacheHierarchy aggregatedColumn="39"/>
        </ext>
      </extLst>
    </cacheHierarchy>
    <cacheHierarchy uniqueName="[Measures].[Count of passengers]" caption="Count of passengers" measure="1" displayFolder="" measureGroup="Metro_Ridership  2" count="0" hidden="1">
      <extLst>
        <ext xmlns:x15="http://schemas.microsoft.com/office/spreadsheetml/2010/11/main" uri="{B97F6D7D-B522-45F9-BDA1-12C45D357490}">
          <x15:cacheHierarchy aggregatedColumn="39"/>
        </ext>
      </extLst>
    </cacheHierarchy>
  </cacheHierarchies>
  <kpis count="0"/>
  <dimensions count="10">
    <dimension name="Customers Dim" uniqueName="[Customers Dim]" caption="Customers Dim"/>
    <dimension name="Date Dim" uniqueName="[Date Dim]" caption="Date Dim"/>
    <dimension name="Driver trip count Dim" uniqueName="[Driver trip count Dim]" caption="Driver trip count Dim"/>
    <dimension name="Drivers Dim" uniqueName="[Drivers Dim]" caption="Drivers Dim"/>
    <dimension name="Fuel_Prices Dim" uniqueName="[Fuel_Prices Dim]" caption="Fuel_Prices Dim"/>
    <dimension measure="1" name="Measures" uniqueName="[Measures]" caption="Measures"/>
    <dimension name="Metro_Ridership  2" uniqueName="[Metro_Ridership  2]" caption="Metro_Ridership  2"/>
    <dimension name="Payment method Dim" uniqueName="[Payment method Dim]" caption="Payment method Dim"/>
    <dimension name="Total trips for each driver dim" uniqueName="[Total trips for each driver dim]" caption="Total trips for each driver dim"/>
    <dimension name="Trips Fact" uniqueName="[Trips Fact]" caption="Trips Fact"/>
  </dimensions>
  <measureGroups count="9">
    <measureGroup name="Customers Dim" caption="Customers Dim"/>
    <measureGroup name="Date Dim" caption="Date Dim"/>
    <measureGroup name="Driver trip count Dim" caption="Driver trip count Dim"/>
    <measureGroup name="Drivers Dim" caption="Drivers Dim"/>
    <measureGroup name="Fuel_Prices Dim" caption="Fuel_Prices Dim"/>
    <measureGroup name="Metro_Ridership  2" caption="Metro_Ridership  2"/>
    <measureGroup name="Payment method Dim" caption="Payment method Dim"/>
    <measureGroup name="Total trips for each driver dim" caption="Total trips for each driver dim"/>
    <measureGroup name="Trips Fact" caption="Trips Fact"/>
  </measureGroups>
  <maps count="17">
    <map measureGroup="0" dimension="0"/>
    <map measureGroup="1" dimension="1"/>
    <map measureGroup="2" dimension="2"/>
    <map measureGroup="3" dimension="3"/>
    <map measureGroup="4" dimension="4"/>
    <map measureGroup="5" dimension="1"/>
    <map measureGroup="5" dimension="6"/>
    <map measureGroup="6" dimension="7"/>
    <map measureGroup="7" dimension="8"/>
    <map measureGroup="8" dimension="0"/>
    <map measureGroup="8" dimension="1"/>
    <map measureGroup="8" dimension="2"/>
    <map measureGroup="8" dimension="3"/>
    <map measureGroup="8" dimension="4"/>
    <map measureGroup="8" dimension="7"/>
    <map measureGroup="8"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saveData="0" refreshedBy="Magdy Elsaeed" refreshedDate="45925.980902662035" createdVersion="5" refreshedVersion="6" minRefreshableVersion="3" recordCount="0" supportSubquery="1" supportAdvancedDrill="1">
  <cacheSource type="external" connectionId="19"/>
  <cacheFields count="3">
    <cacheField name="[Metro_Ridership  2].[station].[station]" caption="station" numFmtId="0" hierarchy="37" level="1">
      <sharedItems count="7">
        <s v="Abbasiya"/>
        <s v="Cairo Univ"/>
        <s v="Giza"/>
        <s v="Helwan"/>
        <s v="Maadi"/>
        <s v="Ramses"/>
        <s v="Sadat"/>
      </sharedItems>
    </cacheField>
    <cacheField name="[Measures].[Sum of passengers]" caption="Sum of passengers" numFmtId="0" hierarchy="104" level="32767"/>
    <cacheField name="[Metro_Ridership  2].[date (Quarter)].[date (Quarter)]" caption="date (Quarter)" numFmtId="0" hierarchy="46" level="1">
      <sharedItems containsSemiMixedTypes="0" containsNonDate="0" containsString="0"/>
    </cacheField>
  </cacheFields>
  <cacheHierarchies count="108">
    <cacheHierarchy uniqueName="[Customers Dim].[Customer Key]" caption="Customer Key" attribute="1" defaultMemberUniqueName="[Customers Dim].[Customer Key].[All]" allUniqueName="[Customers Dim].[Customer Key].[All]" dimensionUniqueName="[Customers Dim]" displayFolder="" count="2" memberValueDatatype="130" unbalanced="0"/>
    <cacheHierarchy uniqueName="[Customers Dim].[age]" caption="age" attribute="1" defaultMemberUniqueName="[Customers Dim].[age].[All]" allUniqueName="[Customers Dim].[age].[All]" dimensionUniqueName="[Customers Dim]" displayFolder="" count="2" memberValueDatatype="130" unbalanced="0"/>
    <cacheHierarchy uniqueName="[Customers Dim].[gender]" caption="gender" attribute="1" defaultMemberUniqueName="[Customers Dim].[gender].[All]" allUniqueName="[Customers Dim].[gender].[All]" dimensionUniqueName="[Customers Dim]" displayFolder="" count="2" memberValueDatatype="130" unbalanced="0"/>
    <cacheHierarchy uniqueName="[Customers Dim].[city_area]" caption="city_area" attribute="1" defaultMemberUniqueName="[Customers Dim].[city_area].[All]" allUniqueName="[Customers Dim].[city_area].[All]" dimensionUniqueName="[Customers Dim]" displayFolder="" count="2" memberValueDatatype="130" unbalanced="0"/>
    <cacheHierarchy uniqueName="[Customers Dim].[signup_date]" caption="signup_date" attribute="1" time="1" defaultMemberUniqueName="[Customers Dim].[signup_date].[All]" allUniqueName="[Customers Dim].[signup_date].[All]" dimensionUniqueName="[Customers Dim]" displayFolder="" count="2" memberValueDatatype="7" unbalanced="0"/>
    <cacheHierarchy uniqueName="[Customers Dim].[Month Name]" caption="Month Name" attribute="1" defaultMemberUniqueName="[Customers Dim].[Month Name].[All]" allUniqueName="[Customers Dim].[Month Name].[All]" dimensionUniqueName="[Customers Dim]" displayFolder="" count="2" memberValueDatatype="130" unbalanced="0"/>
    <cacheHierarchy uniqueName="[Customers Dim].[Year]" caption="Year" attribute="1" defaultMemberUniqueName="[Customers Dim].[Year].[All]" allUniqueName="[Customers Dim].[Year].[All]" dimensionUniqueName="[Customers Dim]" displayFolder="" count="2" memberValueDatatype="130" unbalanced="0"/>
    <cacheHierarchy uniqueName="[Customers Dim].[Age category]" caption="Age category" attribute="1" defaultMemberUniqueName="[Customers Dim].[Age category].[All]" allUniqueName="[Customers Dim].[Age category].[All]" dimensionUniqueName="[Customers Dim]" displayFolder="" count="2" memberValueDatatype="130" unbalanced="0"/>
    <cacheHierarchy uniqueName="[Date Dim].[Date Key]" caption="Date Key" attribute="1" defaultMemberUniqueName="[Date Dim].[Date Key].[All]" allUniqueName="[Date Dim].[Date Key].[All]" dimensionUniqueName="[Date Dim]" displayFolder="" count="2" memberValueDatatype="20" unbalanced="0"/>
    <cacheHierarchy uniqueName="[Date Dim].[Date time]" caption="Date time" attribute="1" time="1" defaultMemberUniqueName="[Date Dim].[Date time].[All]" allUniqueName="[Date Dim].[Date time].[All]" dimensionUniqueName="[Date Dim]" displayFolder="" count="2" memberValueDatatype="7" unbalanced="0"/>
    <cacheHierarchy uniqueName="[Date Dim].[Day Name]" caption="Day Name" attribute="1" defaultMemberUniqueName="[Date Dim].[Day Name].[All]" allUniqueName="[Date Dim].[Day Name].[All]" dimensionUniqueName="[Date Dim]" displayFolder="" count="2" memberValueDatatype="130" unbalanced="0"/>
    <cacheHierarchy uniqueName="[Date Dim].[Month Name]" caption="Month Name" attribute="1" defaultMemberUniqueName="[Date Dim].[Month Name].[All]" allUniqueName="[Date Dim].[Month Name].[All]" dimensionUniqueName="[Date Dim]" displayFolder="" count="2" memberValueDatatype="130" unbalanced="0"/>
    <cacheHierarchy uniqueName="[Date Dim].[Quarter]" caption="Quarter" attribute="1" defaultMemberUniqueName="[Date Dim].[Quarter].[All]" allUniqueName="[Date Dim].[Quarter].[All]" dimensionUniqueName="[Date Dim]" displayFolder="" count="2" memberValueDatatype="130" unbalanced="0"/>
    <cacheHierarchy uniqueName="[Date Dim].[Year]" caption="Year" attribute="1" defaultMemberUniqueName="[Date Dim].[Year].[All]" allUniqueName="[Date Dim].[Year].[All]" dimensionUniqueName="[Date Dim]" displayFolder="" count="2" memberValueDatatype="130" unbalanced="0"/>
    <cacheHierarchy uniqueName="[Date Dim].[Hour]" caption="Hour" attribute="1" defaultMemberUniqueName="[Date Dim].[Hour].[All]" allUniqueName="[Date Dim].[Hour].[All]" dimensionUniqueName="[Date Dim]" displayFolder="" count="2" memberValueDatatype="130" unbalanced="0"/>
    <cacheHierarchy uniqueName="[Date Dim].[Minute]" caption="Minute" attribute="1" defaultMemberUniqueName="[Date Dim].[Minute].[All]" allUniqueName="[Date Dim].[Minute].[All]" dimensionUniqueName="[Date Dim]" displayFolder="" count="2" memberValueDatatype="130" unbalanced="0"/>
    <cacheHierarchy uniqueName="[Date Dim].[Day Type]" caption="Day Type" attribute="1" defaultMemberUniqueName="[Date Dim].[Day Type].[All]" allUniqueName="[Date Dim].[Day Type].[All]" dimensionUniqueName="[Date Dim]" displayFolder="" count="2" memberValueDatatype="130" unbalanced="0"/>
    <cacheHierarchy uniqueName="[Driver trip count Dim].[Driver Key]" caption="Driver Key" attribute="1" defaultMemberUniqueName="[Driver trip count Dim].[Driver Key].[All]" allUniqueName="[Driver trip count Dim].[Driver Key].[All]" dimensionUniqueName="[Driver trip count Dim]" displayFolder="" count="2" memberValueDatatype="130" unbalanced="0"/>
    <cacheHierarchy uniqueName="[Driver trip count Dim].[Total trips]" caption="Total trips" attribute="1" defaultMemberUniqueName="[Driver trip count Dim].[Total trips].[All]" allUniqueName="[Driver trip count Dim].[Total trips].[All]" dimensionUniqueName="[Driver trip count Dim]" displayFolder="" count="2" memberValueDatatype="20" unbalanced="0"/>
    <cacheHierarchy uniqueName="[Drivers Dim].[Driver Key]" caption="Driver Key" attribute="1" defaultMemberUniqueName="[Drivers Dim].[Driver Key].[All]" allUniqueName="[Drivers Dim].[Driver Key].[All]" dimensionUniqueName="[Drivers Dim]" displayFolder="" count="2" memberValueDatatype="130" unbalanced="0"/>
    <cacheHierarchy uniqueName="[Drivers Dim].[car_model]" caption="car_model" attribute="1" defaultMemberUniqueName="[Drivers Dim].[car_model].[All]" allUniqueName="[Drivers Dim].[car_model].[All]" dimensionUniqueName="[Drivers Dim]" displayFolder="" count="2" memberValueDatatype="130" unbalanced="0"/>
    <cacheHierarchy uniqueName="[Drivers Dim].[car_year]" caption="car_year" attribute="1" defaultMemberUniqueName="[Drivers Dim].[car_year].[All]" allUniqueName="[Drivers Dim].[car_year].[All]" dimensionUniqueName="[Drivers Dim]" displayFolder="" count="2" memberValueDatatype="130" unbalanced="0"/>
    <cacheHierarchy uniqueName="[Drivers Dim].[rating]" caption="rating" attribute="1" defaultMemberUniqueName="[Drivers Dim].[rating].[All]" allUniqueName="[Drivers Dim].[rating].[All]" dimensionUniqueName="[Drivers Dim]" displayFolder="" count="2" memberValueDatatype="5" unbalanced="0"/>
    <cacheHierarchy uniqueName="[Drivers Dim].[join_date]" caption="join_date" attribute="1" time="1" defaultMemberUniqueName="[Drivers Dim].[join_date].[All]" allUniqueName="[Drivers Dim].[join_date].[All]" dimensionUniqueName="[Drivers Dim]" displayFolder="" count="2" memberValueDatatype="7" unbalanced="0"/>
    <cacheHierarchy uniqueName="[Drivers Dim].[Month Name]" caption="Month Name" attribute="1" defaultMemberUniqueName="[Drivers Dim].[Month Name].[All]" allUniqueName="[Drivers Dim].[Month Name].[All]" dimensionUniqueName="[Drivers Dim]" displayFolder="" count="2" memberValueDatatype="130" unbalanced="0"/>
    <cacheHierarchy uniqueName="[Drivers Dim].[Year]" caption="Year" attribute="1" defaultMemberUniqueName="[Drivers Dim].[Year].[All]" allUniqueName="[Drivers Dim].[Year].[All]" dimensionUniqueName="[Drivers Dim]" displayFolder="" count="2" memberValueDatatype="130" unbalanced="0"/>
    <cacheHierarchy uniqueName="[Drivers Dim].[Rating Category]" caption="Rating Category" attribute="1" defaultMemberUniqueName="[Drivers Dim].[Rating Category].[All]" allUniqueName="[Drivers Dim].[Rating Category].[All]" dimensionUniqueName="[Drivers Dim]" displayFolder="" count="2" memberValueDatatype="130" unbalanced="0"/>
    <cacheHierarchy uniqueName="[Drivers Dim].[join_date (Year)]" caption="join_date (Year)" attribute="1" defaultMemberUniqueName="[Drivers Dim].[join_date (Year)].[All]" allUniqueName="[Drivers Dim].[join_date (Year)].[All]" dimensionUniqueName="[Drivers Dim]" displayFolder="" count="2" memberValueDatatype="130" unbalanced="0"/>
    <cacheHierarchy uniqueName="[Drivers Dim].[join_date (Quarter)]" caption="join_date (Quarter)" attribute="1" defaultMemberUniqueName="[Drivers Dim].[join_date (Quarter)].[All]" allUniqueName="[Drivers Dim].[join_date (Quarter)].[All]" dimensionUniqueName="[Drivers Dim]" displayFolder="" count="2" memberValueDatatype="130" unbalanced="0"/>
    <cacheHierarchy uniqueName="[Drivers Dim].[join_date (Month)]" caption="join_date (Month)" attribute="1" defaultMemberUniqueName="[Drivers Dim].[join_date (Month)].[All]" allUniqueName="[Drivers Dim].[join_date (Month)].[All]" dimensionUniqueName="[Drivers Dim]" displayFolder="" count="2" memberValueDatatype="130" unbalanced="0"/>
    <cacheHierarchy uniqueName="[Fuel_Prices Dim].[Fuel price key]" caption="Fuel price key" attribute="1" defaultMemberUniqueName="[Fuel_Prices Dim].[Fuel price key].[All]" allUniqueName="[Fuel_Prices Dim].[Fuel price key].[All]" dimensionUniqueName="[Fuel_Prices Dim]" displayFolder="" count="2" memberValueDatatype="130" unbalanced="0"/>
    <cacheHierarchy uniqueName="[Fuel_Prices Dim].[Date key]" caption="Date key" attribute="1" time="1" defaultMemberUniqueName="[Fuel_Prices Dim].[Date key].[All]" allUniqueName="[Fuel_Prices Dim].[Date key].[All]" dimensionUniqueName="[Fuel_Prices Dim]" displayFolder="" count="2" memberValueDatatype="7" unbalanced="0"/>
    <cacheHierarchy uniqueName="[Fuel_Prices Dim].[octane92_price]" caption="octane92_price" attribute="1" defaultMemberUniqueName="[Fuel_Prices Dim].[octane92_price].[All]" allUniqueName="[Fuel_Prices Dim].[octane92_price].[All]" dimensionUniqueName="[Fuel_Prices Dim]" displayFolder="" count="2" memberValueDatatype="130" unbalanced="0"/>
    <cacheHierarchy uniqueName="[Fuel_Prices Dim].[octane95_price]" caption="octane95_price" attribute="1" defaultMemberUniqueName="[Fuel_Prices Dim].[octane95_price].[All]" allUniqueName="[Fuel_Prices Dim].[octane95_price].[All]" dimensionUniqueName="[Fuel_Prices Dim]" displayFolder="" count="2" memberValueDatatype="130" unbalanced="0"/>
    <cacheHierarchy uniqueName="[Fuel_Prices Dim].[diesel_price]" caption="diesel_price" attribute="1" defaultMemberUniqueName="[Fuel_Prices Dim].[diesel_price].[All]" allUniqueName="[Fuel_Prices Dim].[diesel_price].[All]" dimensionUniqueName="[Fuel_Prices Dim]" displayFolder="" count="2" memberValueDatatype="130" unbalanced="0"/>
    <cacheHierarchy uniqueName="[Fuel_Prices Dim].[Month Name]" caption="Month Name" attribute="1" defaultMemberUniqueName="[Fuel_Prices Dim].[Month Name].[All]" allUniqueName="[Fuel_Prices Dim].[Month Name].[All]" dimensionUniqueName="[Fuel_Prices Dim]" displayFolder="" count="2" memberValueDatatype="130" unbalanced="0"/>
    <cacheHierarchy uniqueName="[Fuel_Prices Dim].[Year]" caption="Year" attribute="1" defaultMemberUniqueName="[Fuel_Prices Dim].[Year].[All]" allUniqueName="[Fuel_Prices Dim].[Year].[All]" dimensionUniqueName="[Fuel_Prices Dim]" displayFolder="" count="2" memberValueDatatype="130" unbalanced="0"/>
    <cacheHierarchy uniqueName="[Metro_Ridership  2].[station]" caption="station" attribute="1" defaultMemberUniqueName="[Metro_Ridership  2].[station].[All]" allUniqueName="[Metro_Ridership  2].[station].[All]" dimensionUniqueName="[Metro_Ridership  2]" displayFolder="" count="2" memberValueDatatype="130" unbalanced="0">
      <fieldsUsage count="2">
        <fieldUsage x="-1"/>
        <fieldUsage x="0"/>
      </fieldsUsage>
    </cacheHierarchy>
    <cacheHierarchy uniqueName="[Metro_Ridership  2].[date]" caption="date" attribute="1" time="1" defaultMemberUniqueName="[Metro_Ridership  2].[date].[All]" allUniqueName="[Metro_Ridership  2].[date].[All]" dimensionUniqueName="[Metro_Ridership  2]" displayFolder="" count="2" memberValueDatatype="7" unbalanced="0"/>
    <cacheHierarchy uniqueName="[Metro_Ridership  2].[passengers]" caption="passengers" attribute="1" defaultMemberUniqueName="[Metro_Ridership  2].[passengers].[All]" allUniqueName="[Metro_Ridership  2].[passengers].[All]" dimensionUniqueName="[Metro_Ridership  2]" displayFolder="" count="2" memberValueDatatype="20" unbalanced="0"/>
    <cacheHierarchy uniqueName="[Metro_Ridership  2].[Day Name]" caption="Day Name" attribute="1" defaultMemberUniqueName="[Metro_Ridership  2].[Day Name].[All]" allUniqueName="[Metro_Ridership  2].[Day Name].[All]" dimensionUniqueName="[Metro_Ridership  2]" displayFolder="" count="2" memberValueDatatype="130" unbalanced="0"/>
    <cacheHierarchy uniqueName="[Metro_Ridership  2].[Month Name]" caption="Month Name" attribute="1" defaultMemberUniqueName="[Metro_Ridership  2].[Month Name].[All]" allUniqueName="[Metro_Ridership  2].[Month Name].[All]" dimensionUniqueName="[Metro_Ridership  2]" displayFolder="" count="2" memberValueDatatype="130" unbalanced="0"/>
    <cacheHierarchy uniqueName="[Metro_Ridership  2].[Year]" caption="Year" attribute="1" defaultMemberUniqueName="[Metro_Ridership  2].[Year].[All]" allUniqueName="[Metro_Ridership  2].[Year].[All]" dimensionUniqueName="[Metro_Ridership  2]" displayFolder="" count="2" memberValueDatatype="20" unbalanced="0"/>
    <cacheHierarchy uniqueName="[Metro_Ridership  2].[Day type]" caption="Day type" attribute="1" defaultMemberUniqueName="[Metro_Ridership  2].[Day type].[All]" allUniqueName="[Metro_Ridership  2].[Day type].[All]" dimensionUniqueName="[Metro_Ridership  2]" displayFolder="" count="2" memberValueDatatype="130" unbalanced="0"/>
    <cacheHierarchy uniqueName="[Metro_Ridership  2].[Location]" caption="Location" attribute="1" defaultMemberUniqueName="[Metro_Ridership  2].[Location].[All]" allUniqueName="[Metro_Ridership  2].[Location].[All]" dimensionUniqueName="[Metro_Ridership  2]" displayFolder="" count="2" memberValueDatatype="130" unbalanced="0"/>
    <cacheHierarchy uniqueName="[Metro_Ridership  2].[date (Year)]" caption="date (Year)" attribute="1" defaultMemberUniqueName="[Metro_Ridership  2].[date (Year)].[All]" allUniqueName="[Metro_Ridership  2].[date (Year)].[All]" dimensionUniqueName="[Metro_Ridership  2]" displayFolder="" count="2" memberValueDatatype="130" unbalanced="0"/>
    <cacheHierarchy uniqueName="[Metro_Ridership  2].[date (Quarter)]" caption="date (Quarter)" attribute="1" defaultMemberUniqueName="[Metro_Ridership  2].[date (Quarter)].[All]" allUniqueName="[Metro_Ridership  2].[date (Quarter)].[All]" dimensionUniqueName="[Metro_Ridership  2]" displayFolder="" count="2" memberValueDatatype="130" unbalanced="0">
      <fieldsUsage count="2">
        <fieldUsage x="-1"/>
        <fieldUsage x="2"/>
      </fieldsUsage>
    </cacheHierarchy>
    <cacheHierarchy uniqueName="[Metro_Ridership  2].[date (Month)]" caption="date (Month)" attribute="1" defaultMemberUniqueName="[Metro_Ridership  2].[date (Month)].[All]" allUniqueName="[Metro_Ridership  2].[date (Month)].[All]" dimensionUniqueName="[Metro_Ridership  2]" displayFolder="" count="2" memberValueDatatype="130" unbalanced="0"/>
    <cacheHierarchy uniqueName="[Payment method Dim].[Payment method Key]" caption="Payment method Key" attribute="1" defaultMemberUniqueName="[Payment method Dim].[Payment method Key].[All]" allUniqueName="[Payment method Dim].[Payment method Key].[All]" dimensionUniqueName="[Payment method Dim]" displayFolder="" count="2" memberValueDatatype="20" unbalanced="0"/>
    <cacheHierarchy uniqueName="[Payment method Dim].[payment_method]" caption="payment_method" attribute="1" defaultMemberUniqueName="[Payment method Dim].[payment_method].[All]" allUniqueName="[Payment method Dim].[payment_method].[All]" dimensionUniqueName="[Payment method Dim]" displayFolder="" count="2" memberValueDatatype="130" unbalanced="0"/>
    <cacheHierarchy uniqueName="[Total trips for each driver dim].[Trip Key]" caption="Trip Key" attribute="1" defaultMemberUniqueName="[Total trips for each driver dim].[Trip Key].[All]" allUniqueName="[Total trips for each driver dim].[Trip Key].[All]" dimensionUniqueName="[Total trips for each driver dim]" displayFolder="" count="2" memberValueDatatype="130" unbalanced="0"/>
    <cacheHierarchy uniqueName="[Total trips for each driver dim].[Driver Key]" caption="Driver Key" attribute="1" defaultMemberUniqueName="[Total trips for each driver dim].[Driver Key].[All]" allUniqueName="[Total trips for each driver dim].[Driver Key].[All]" dimensionUniqueName="[Total trips for each driver dim]" displayFolder="" count="2" memberValueDatatype="130" unbalanced="0"/>
    <cacheHierarchy uniqueName="[Total trips for each driver dim].[Driver trips]" caption="Driver trips" attribute="1" defaultMemberUniqueName="[Total trips for each driver dim].[Driver trips].[All]" allUniqueName="[Total trips for each driver dim].[Driver trips].[All]" dimensionUniqueName="[Total trips for each driver dim]" displayFolder="" count="2" memberValueDatatype="20" unbalanced="0"/>
    <cacheHierarchy uniqueName="[Trips Fact].[Trip Key]" caption="Trip Key" attribute="1" defaultMemberUniqueName="[Trips Fact].[Trip Key].[All]" allUniqueName="[Trips Fact].[Trip Key].[All]" dimensionUniqueName="[Trips Fact]" displayFolder="" count="2" memberValueDatatype="130" unbalanced="0"/>
    <cacheHierarchy uniqueName="[Trips Fact].[Customer Key]" caption="Customer Key" attribute="1" defaultMemberUniqueName="[Trips Fact].[Customer Key].[All]" allUniqueName="[Trips Fact].[Customer Key].[All]" dimensionUniqueName="[Trips Fact]" displayFolder="" count="2" memberValueDatatype="130" unbalanced="0"/>
    <cacheHierarchy uniqueName="[Trips Fact].[Driver Key]" caption="Driver Key" attribute="1" defaultMemberUniqueName="[Trips Fact].[Driver Key].[All]" allUniqueName="[Trips Fact].[Driver Key].[All]" dimensionUniqueName="[Trips Fact]" displayFolder="" count="2" memberValueDatatype="130" unbalanced="0"/>
    <cacheHierarchy uniqueName="[Trips Fact].[Date Key]" caption="Date Key" attribute="1" defaultMemberUniqueName="[Trips Fact].[Date Key].[All]" allUniqueName="[Trips Fact].[Date Key].[All]" dimensionUniqueName="[Trips Fact]" displayFolder="" count="2" memberValueDatatype="130" unbalanced="0"/>
    <cacheHierarchy uniqueName="[Trips Fact].[Payment method key]" caption="Payment method key" attribute="1" defaultMemberUniqueName="[Trips Fact].[Payment method key].[All]" allUniqueName="[Trips Fact].[Payment method key].[All]" dimensionUniqueName="[Trips Fact]" displayFolder="" count="2" memberValueDatatype="130" unbalanced="0"/>
    <cacheHierarchy uniqueName="[Trips Fact].[start_location]" caption="start_location" attribute="1" defaultMemberUniqueName="[Trips Fact].[start_location].[All]" allUniqueName="[Trips Fact].[start_location].[All]" dimensionUniqueName="[Trips Fact]" displayFolder="" count="2" memberValueDatatype="130" unbalanced="0"/>
    <cacheHierarchy uniqueName="[Trips Fact].[end_location]" caption="end_location" attribute="1" defaultMemberUniqueName="[Trips Fact].[end_location].[All]" allUniqueName="[Trips Fact].[end_location].[All]" dimensionUniqueName="[Trips Fact]" displayFolder="" count="2" memberValueDatatype="130" unbalanced="0"/>
    <cacheHierarchy uniqueName="[Trips Fact].[distance_km]" caption="distance_km" attribute="1" defaultMemberUniqueName="[Trips Fact].[distance_km].[All]" allUniqueName="[Trips Fact].[distance_km].[All]" dimensionUniqueName="[Trips Fact]" displayFolder="" count="2" memberValueDatatype="5" unbalanced="0"/>
    <cacheHierarchy uniqueName="[Trips Fact].[duration_min]" caption="duration_min" attribute="1" defaultMemberUniqueName="[Trips Fact].[duration_min].[All]" allUniqueName="[Trips Fact].[duration_min].[All]" dimensionUniqueName="[Trips Fact]" displayFolder="" count="2" memberValueDatatype="20" unbalanced="0"/>
    <cacheHierarchy uniqueName="[Trips Fact].[fare_EGP]" caption="fare_EGP" attribute="1" defaultMemberUniqueName="[Trips Fact].[fare_EGP].[All]" allUniqueName="[Trips Fact].[fare_EGP].[All]" dimensionUniqueName="[Trips Fact]" displayFolder="" count="2" memberValueDatatype="5" unbalanced="0"/>
    <cacheHierarchy uniqueName="[Trips Fact].[km price]" caption="km price" attribute="1" defaultMemberUniqueName="[Trips Fact].[km price].[All]" allUniqueName="[Trips Fact].[km price].[All]" dimensionUniqueName="[Trips Fact]" displayFolder="" count="2" memberValueDatatype="5" unbalanced="0"/>
    <cacheHierarchy uniqueName="[Trips Fact].[km time]" caption="km time" attribute="1" defaultMemberUniqueName="[Trips Fact].[km time].[All]" allUniqueName="[Trips Fact].[km time].[All]" dimensionUniqueName="[Trips Fact]" displayFolder="" count="2" memberValueDatatype="5" unbalanced="0"/>
    <cacheHierarchy uniqueName="[Drivers Dim].[join_date (Month Index)]" caption="join_date (Month Index)" attribute="1" defaultMemberUniqueName="[Drivers Dim].[join_date (Month Index)].[All]" allUniqueName="[Drivers Dim].[join_date (Month Index)].[All]" dimensionUniqueName="[Drivers Dim]" displayFolder="" count="2" memberValueDatatype="20" unbalanced="0" hidden="1"/>
    <cacheHierarchy uniqueName="[Metro_Ridership  2].[date (Month Index)]" caption="date (Month Index)" attribute="1" defaultMemberUniqueName="[Metro_Ridership  2].[date (Month Index)].[All]" allUniqueName="[Metro_Ridership  2].[date (Month Index)].[All]" dimensionUniqueName="[Metro_Ridership  2]" displayFolder="" count="2" memberValueDatatype="20" unbalanced="0" hidden="1"/>
    <cacheHierarchy uniqueName="[Measures].[__XL_Count Metro_Ridership  2]" caption="__XL_Count Metro_Ridership  2" measure="1" displayFolder="" measureGroup="Metro_Ridership  2" count="0" hidden="1"/>
    <cacheHierarchy uniqueName="[Measures].[__XL_Count Trips Fact]" caption="__XL_Count Trips Fact" measure="1" displayFolder="" measureGroup="Trips Fact" count="0" hidden="1"/>
    <cacheHierarchy uniqueName="[Measures].[__XL_Count Customers Dim]" caption="__XL_Count Customers Dim" measure="1" displayFolder="" measureGroup="Customers Dim" count="0" hidden="1"/>
    <cacheHierarchy uniqueName="[Measures].[__XL_Count Drivers Dim]" caption="__XL_Count Drivers Dim" measure="1" displayFolder="" measureGroup="Drivers Dim" count="0" hidden="1"/>
    <cacheHierarchy uniqueName="[Measures].[__XL_Count Fuel_Prices Dim]" caption="__XL_Count Fuel_Prices Dim" measure="1" displayFolder="" measureGroup="Fuel_Prices Dim" count="0" hidden="1"/>
    <cacheHierarchy uniqueName="[Measures].[__XL_Count Date Dim]" caption="__XL_Count Date Dim" measure="1" displayFolder="" measureGroup="Date Dim" count="0" hidden="1"/>
    <cacheHierarchy uniqueName="[Measures].[__XL_Count Payment method Dim]" caption="__XL_Count Payment method Dim" measure="1" displayFolder="" measureGroup="Payment method Dim" count="0" hidden="1"/>
    <cacheHierarchy uniqueName="[Measures].[__XL_Count Total trips for each driver dim]" caption="__XL_Count Total trips for each driver dim" measure="1" displayFolder="" measureGroup="Total trips for each driver dim" count="0" hidden="1"/>
    <cacheHierarchy uniqueName="[Measures].[__XL_Count Driver trip count Dim]" caption="__XL_Count Driver trip count Dim" measure="1" displayFolder="" measureGroup="Driver trip count Dim" count="0" hidden="1"/>
    <cacheHierarchy uniqueName="[Measures].[__No measures defined]" caption="__No measures defined" measure="1" displayFolder="" count="0" hidden="1"/>
    <cacheHierarchy uniqueName="[Measures].[Sum of fare_EGP]" caption="Sum of fare_EGP" measure="1" displayFolder="" measureGroup="Trips Fact" count="0" hidden="1">
      <extLst>
        <ext xmlns:x15="http://schemas.microsoft.com/office/spreadsheetml/2010/11/main" uri="{B97F6D7D-B522-45F9-BDA1-12C45D357490}">
          <x15:cacheHierarchy aggregatedColumn="62"/>
        </ext>
      </extLst>
    </cacheHierarchy>
    <cacheHierarchy uniqueName="[Measures].[Count of Payment method key]" caption="Count of Payment method key" measure="1" displayFolder="" measureGroup="Trips Fact" count="0" hidden="1">
      <extLst>
        <ext xmlns:x15="http://schemas.microsoft.com/office/spreadsheetml/2010/11/main" uri="{B97F6D7D-B522-45F9-BDA1-12C45D357490}">
          <x15:cacheHierarchy aggregatedColumn="57"/>
        </ext>
      </extLst>
    </cacheHierarchy>
    <cacheHierarchy uniqueName="[Measures].[Sum of duration_min]" caption="Sum of duration_min" measure="1" displayFolder="" measureGroup="Trips Fact" count="0" hidden="1">
      <extLst>
        <ext xmlns:x15="http://schemas.microsoft.com/office/spreadsheetml/2010/11/main" uri="{B97F6D7D-B522-45F9-BDA1-12C45D357490}">
          <x15:cacheHierarchy aggregatedColumn="61"/>
        </ext>
      </extLst>
    </cacheHierarchy>
    <cacheHierarchy uniqueName="[Measures].[Sum of km price]" caption="Sum of km price" measure="1" displayFolder="" measureGroup="Trips Fact" count="0" hidden="1">
      <extLst>
        <ext xmlns:x15="http://schemas.microsoft.com/office/spreadsheetml/2010/11/main" uri="{B97F6D7D-B522-45F9-BDA1-12C45D357490}">
          <x15:cacheHierarchy aggregatedColumn="63"/>
        </ext>
      </extLst>
    </cacheHierarchy>
    <cacheHierarchy uniqueName="[Measures].[Count of Trip Key]" caption="Count of Trip Key" measure="1" displayFolder="" measureGroup="Trips Fact" count="0" hidden="1">
      <extLst>
        <ext xmlns:x15="http://schemas.microsoft.com/office/spreadsheetml/2010/11/main" uri="{B97F6D7D-B522-45F9-BDA1-12C45D357490}">
          <x15:cacheHierarchy aggregatedColumn="53"/>
        </ext>
      </extLst>
    </cacheHierarchy>
    <cacheHierarchy uniqueName="[Measures].[Count of Year]" caption="Count of Year" measure="1" displayFolder="" measureGroup="Drivers Dim" count="0" hidden="1">
      <extLst>
        <ext xmlns:x15="http://schemas.microsoft.com/office/spreadsheetml/2010/11/main" uri="{B97F6D7D-B522-45F9-BDA1-12C45D357490}">
          <x15:cacheHierarchy aggregatedColumn="25"/>
        </ext>
      </extLst>
    </cacheHierarchy>
    <cacheHierarchy uniqueName="[Measures].[Count of Year 2]" caption="Count of Year 2" measure="1" displayFolder="" measureGroup="Date Dim" count="0" hidden="1">
      <extLst>
        <ext xmlns:x15="http://schemas.microsoft.com/office/spreadsheetml/2010/11/main" uri="{B97F6D7D-B522-45F9-BDA1-12C45D357490}">
          <x15:cacheHierarchy aggregatedColumn="13"/>
        </ext>
      </extLst>
    </cacheHierarchy>
    <cacheHierarchy uniqueName="[Measures].[Count of Customer Key]" caption="Count of Customer Key" measure="1" displayFolder="" measureGroup="Customers Dim" count="0" hidden="1">
      <extLst>
        <ext xmlns:x15="http://schemas.microsoft.com/office/spreadsheetml/2010/11/main" uri="{B97F6D7D-B522-45F9-BDA1-12C45D357490}">
          <x15:cacheHierarchy aggregatedColumn="0"/>
        </ext>
      </extLst>
    </cacheHierarchy>
    <cacheHierarchy uniqueName="[Measures].[Count of car_model]" caption="Count of car_model" measure="1" displayFolder="" measureGroup="Drivers Dim" count="0" hidden="1">
      <extLst>
        <ext xmlns:x15="http://schemas.microsoft.com/office/spreadsheetml/2010/11/main" uri="{B97F6D7D-B522-45F9-BDA1-12C45D357490}">
          <x15:cacheHierarchy aggregatedColumn="20"/>
        </ext>
      </extLst>
    </cacheHierarchy>
    <cacheHierarchy uniqueName="[Measures].[Count of age]" caption="Count of age" measure="1" displayFolder="" measureGroup="Customers Dim" count="0" hidden="1">
      <extLst>
        <ext xmlns:x15="http://schemas.microsoft.com/office/spreadsheetml/2010/11/main" uri="{B97F6D7D-B522-45F9-BDA1-12C45D357490}">
          <x15:cacheHierarchy aggregatedColumn="1"/>
        </ext>
      </extLst>
    </cacheHierarchy>
    <cacheHierarchy uniqueName="[Measures].[Count of payment_method]" caption="Count of payment_method" measure="1" displayFolder="" measureGroup="Payment method Dim" count="0" hidden="1">
      <extLst>
        <ext xmlns:x15="http://schemas.microsoft.com/office/spreadsheetml/2010/11/main" uri="{B97F6D7D-B522-45F9-BDA1-12C45D357490}">
          <x15:cacheHierarchy aggregatedColumn="49"/>
        </ext>
      </extLst>
    </cacheHierarchy>
    <cacheHierarchy uniqueName="[Measures].[Sum of Payment method Key]" caption="Sum of Payment method Key" measure="1" displayFolder="" measureGroup="Payment method Dim" count="0" hidden="1">
      <extLst>
        <ext xmlns:x15="http://schemas.microsoft.com/office/spreadsheetml/2010/11/main" uri="{B97F6D7D-B522-45F9-BDA1-12C45D357490}">
          <x15:cacheHierarchy aggregatedColumn="48"/>
        </ext>
      </extLst>
    </cacheHierarchy>
    <cacheHierarchy uniqueName="[Measures].[Count of Driver Key]" caption="Count of Driver Key" measure="1" displayFolder="" measureGroup="Drivers Dim" count="0" hidden="1">
      <extLst>
        <ext xmlns:x15="http://schemas.microsoft.com/office/spreadsheetml/2010/11/main" uri="{B97F6D7D-B522-45F9-BDA1-12C45D357490}">
          <x15:cacheHierarchy aggregatedColumn="19"/>
        </ext>
      </extLst>
    </cacheHierarchy>
    <cacheHierarchy uniqueName="[Measures].[Sum of rating]" caption="Sum of rating" measure="1" displayFolder="" measureGroup="Drivers Dim" count="0" hidden="1">
      <extLst>
        <ext xmlns:x15="http://schemas.microsoft.com/office/spreadsheetml/2010/11/main" uri="{B97F6D7D-B522-45F9-BDA1-12C45D357490}">
          <x15:cacheHierarchy aggregatedColumn="22"/>
        </ext>
      </extLst>
    </cacheHierarchy>
    <cacheHierarchy uniqueName="[Measures].[Sum of distance_km]" caption="Sum of distance_km" measure="1" displayFolder="" measureGroup="Trips Fact" count="0" hidden="1">
      <extLst>
        <ext xmlns:x15="http://schemas.microsoft.com/office/spreadsheetml/2010/11/main" uri="{B97F6D7D-B522-45F9-BDA1-12C45D357490}">
          <x15:cacheHierarchy aggregatedColumn="60"/>
        </ext>
      </extLst>
    </cacheHierarchy>
    <cacheHierarchy uniqueName="[Measures].[Average of distance_km]" caption="Average of distance_km" measure="1" displayFolder="" measureGroup="Trips Fact" count="0" hidden="1">
      <extLst>
        <ext xmlns:x15="http://schemas.microsoft.com/office/spreadsheetml/2010/11/main" uri="{B97F6D7D-B522-45F9-BDA1-12C45D357490}">
          <x15:cacheHierarchy aggregatedColumn="60"/>
        </ext>
      </extLst>
    </cacheHierarchy>
    <cacheHierarchy uniqueName="[Measures].[Count of Rating Category]" caption="Count of Rating Category" measure="1" displayFolder="" measureGroup="Drivers Dim" count="0" hidden="1">
      <extLst>
        <ext xmlns:x15="http://schemas.microsoft.com/office/spreadsheetml/2010/11/main" uri="{B97F6D7D-B522-45F9-BDA1-12C45D357490}">
          <x15:cacheHierarchy aggregatedColumn="26"/>
        </ext>
      </extLst>
    </cacheHierarchy>
    <cacheHierarchy uniqueName="[Measures].[Count of Driver Key 2]" caption="Count of Driver Key 2" measure="1" displayFolder="" measureGroup="Trips Fact" count="0" hidden="1">
      <extLst>
        <ext xmlns:x15="http://schemas.microsoft.com/office/spreadsheetml/2010/11/main" uri="{B97F6D7D-B522-45F9-BDA1-12C45D357490}">
          <x15:cacheHierarchy aggregatedColumn="55"/>
        </ext>
      </extLst>
    </cacheHierarchy>
    <cacheHierarchy uniqueName="[Measures].[Average of fare_EGP]" caption="Average of fare_EGP" measure="1" displayFolder="" measureGroup="Trips Fact" count="0" hidden="1">
      <extLst>
        <ext xmlns:x15="http://schemas.microsoft.com/office/spreadsheetml/2010/11/main" uri="{B97F6D7D-B522-45F9-BDA1-12C45D357490}">
          <x15:cacheHierarchy aggregatedColumn="62"/>
        </ext>
      </extLst>
    </cacheHierarchy>
    <cacheHierarchy uniqueName="[Measures].[Sum of Driver trips]" caption="Sum of Driver trips" measure="1" displayFolder="" measureGroup="Total trips for each driver dim" count="0" hidden="1">
      <extLst>
        <ext xmlns:x15="http://schemas.microsoft.com/office/spreadsheetml/2010/11/main" uri="{B97F6D7D-B522-45F9-BDA1-12C45D357490}">
          <x15:cacheHierarchy aggregatedColumn="52"/>
        </ext>
      </extLst>
    </cacheHierarchy>
    <cacheHierarchy uniqueName="[Measures].[Average of Driver trips]" caption="Average of Driver trips" measure="1" displayFolder="" measureGroup="Total trips for each driver dim" count="0" hidden="1">
      <extLst>
        <ext xmlns:x15="http://schemas.microsoft.com/office/spreadsheetml/2010/11/main" uri="{B97F6D7D-B522-45F9-BDA1-12C45D357490}">
          <x15:cacheHierarchy aggregatedColumn="52"/>
        </ext>
      </extLst>
    </cacheHierarchy>
    <cacheHierarchy uniqueName="[Measures].[Sum of Total trips]" caption="Sum of Total trips" measure="1" displayFolder="" measureGroup="Driver trip count Dim" count="0" hidden="1">
      <extLst>
        <ext xmlns:x15="http://schemas.microsoft.com/office/spreadsheetml/2010/11/main" uri="{B97F6D7D-B522-45F9-BDA1-12C45D357490}">
          <x15:cacheHierarchy aggregatedColumn="18"/>
        </ext>
      </extLst>
    </cacheHierarchy>
    <cacheHierarchy uniqueName="[Measures].[Count of Driver Key 3]" caption="Count of Driver Key 3" measure="1" displayFolder="" measureGroup="Total trips for each driver dim" count="0" hidden="1">
      <extLst>
        <ext xmlns:x15="http://schemas.microsoft.com/office/spreadsheetml/2010/11/main" uri="{B97F6D7D-B522-45F9-BDA1-12C45D357490}">
          <x15:cacheHierarchy aggregatedColumn="51"/>
        </ext>
      </extLst>
    </cacheHierarchy>
    <cacheHierarchy uniqueName="[Measures].[Count of Driver trips]" caption="Count of Driver trips" measure="1" displayFolder="" measureGroup="Total trips for each driver dim" count="0" hidden="1">
      <extLst>
        <ext xmlns:x15="http://schemas.microsoft.com/office/spreadsheetml/2010/11/main" uri="{B97F6D7D-B522-45F9-BDA1-12C45D357490}">
          <x15:cacheHierarchy aggregatedColumn="52"/>
        </ext>
      </extLst>
    </cacheHierarchy>
    <cacheHierarchy uniqueName="[Measures].[Count of Total trips]" caption="Count of Total trips" measure="1" displayFolder="" measureGroup="Driver trip count Dim" count="0" hidden="1">
      <extLst>
        <ext xmlns:x15="http://schemas.microsoft.com/office/spreadsheetml/2010/11/main" uri="{B97F6D7D-B522-45F9-BDA1-12C45D357490}">
          <x15:cacheHierarchy aggregatedColumn="18"/>
        </ext>
      </extLst>
    </cacheHierarchy>
    <cacheHierarchy uniqueName="[Measures].[Count of octane92_price]" caption="Count of octane92_price" measure="1" displayFolder="" measureGroup="Fuel_Prices Dim" count="0" hidden="1">
      <extLst>
        <ext xmlns:x15="http://schemas.microsoft.com/office/spreadsheetml/2010/11/main" uri="{B97F6D7D-B522-45F9-BDA1-12C45D357490}">
          <x15:cacheHierarchy aggregatedColumn="32"/>
        </ext>
      </extLst>
    </cacheHierarchy>
    <cacheHierarchy uniqueName="[Measures].[Average of duration_min]" caption="Average of duration_min" measure="1" displayFolder="" measureGroup="Trips Fact" count="0" hidden="1">
      <extLst>
        <ext xmlns:x15="http://schemas.microsoft.com/office/spreadsheetml/2010/11/main" uri="{B97F6D7D-B522-45F9-BDA1-12C45D357490}">
          <x15:cacheHierarchy aggregatedColumn="61"/>
        </ext>
      </extLst>
    </cacheHierarchy>
    <cacheHierarchy uniqueName="[Measures].[Sum of passengers]" caption="Sum of passengers" measure="1" displayFolder="" measureGroup="Metro_Ridership  2" count="0" oneField="1" hidden="1">
      <fieldsUsage count="1">
        <fieldUsage x="1"/>
      </fieldsUsage>
      <extLst>
        <ext xmlns:x15="http://schemas.microsoft.com/office/spreadsheetml/2010/11/main" uri="{B97F6D7D-B522-45F9-BDA1-12C45D357490}">
          <x15:cacheHierarchy aggregatedColumn="39"/>
        </ext>
      </extLst>
    </cacheHierarchy>
    <cacheHierarchy uniqueName="[Measures].[Sum of Year]" caption="Sum of Year" measure="1" displayFolder="" measureGroup="Metro_Ridership  2" count="0" hidden="1">
      <extLst>
        <ext xmlns:x15="http://schemas.microsoft.com/office/spreadsheetml/2010/11/main" uri="{B97F6D7D-B522-45F9-BDA1-12C45D357490}">
          <x15:cacheHierarchy aggregatedColumn="42"/>
        </ext>
      </extLst>
    </cacheHierarchy>
    <cacheHierarchy uniqueName="[Measures].[Average of passengers]" caption="Average of passengers" measure="1" displayFolder="" measureGroup="Metro_Ridership  2" count="0" hidden="1">
      <extLst>
        <ext xmlns:x15="http://schemas.microsoft.com/office/spreadsheetml/2010/11/main" uri="{B97F6D7D-B522-45F9-BDA1-12C45D357490}">
          <x15:cacheHierarchy aggregatedColumn="39"/>
        </ext>
      </extLst>
    </cacheHierarchy>
    <cacheHierarchy uniqueName="[Measures].[Count of passengers]" caption="Count of passengers" measure="1" displayFolder="" measureGroup="Metro_Ridership  2" count="0" hidden="1">
      <extLst>
        <ext xmlns:x15="http://schemas.microsoft.com/office/spreadsheetml/2010/11/main" uri="{B97F6D7D-B522-45F9-BDA1-12C45D357490}">
          <x15:cacheHierarchy aggregatedColumn="39"/>
        </ext>
      </extLst>
    </cacheHierarchy>
  </cacheHierarchies>
  <kpis count="0"/>
  <dimensions count="10">
    <dimension name="Customers Dim" uniqueName="[Customers Dim]" caption="Customers Dim"/>
    <dimension name="Date Dim" uniqueName="[Date Dim]" caption="Date Dim"/>
    <dimension name="Driver trip count Dim" uniqueName="[Driver trip count Dim]" caption="Driver trip count Dim"/>
    <dimension name="Drivers Dim" uniqueName="[Drivers Dim]" caption="Drivers Dim"/>
    <dimension name="Fuel_Prices Dim" uniqueName="[Fuel_Prices Dim]" caption="Fuel_Prices Dim"/>
    <dimension measure="1" name="Measures" uniqueName="[Measures]" caption="Measures"/>
    <dimension name="Metro_Ridership  2" uniqueName="[Metro_Ridership  2]" caption="Metro_Ridership  2"/>
    <dimension name="Payment method Dim" uniqueName="[Payment method Dim]" caption="Payment method Dim"/>
    <dimension name="Total trips for each driver dim" uniqueName="[Total trips for each driver dim]" caption="Total trips for each driver dim"/>
    <dimension name="Trips Fact" uniqueName="[Trips Fact]" caption="Trips Fact"/>
  </dimensions>
  <measureGroups count="9">
    <measureGroup name="Customers Dim" caption="Customers Dim"/>
    <measureGroup name="Date Dim" caption="Date Dim"/>
    <measureGroup name="Driver trip count Dim" caption="Driver trip count Dim"/>
    <measureGroup name="Drivers Dim" caption="Drivers Dim"/>
    <measureGroup name="Fuel_Prices Dim" caption="Fuel_Prices Dim"/>
    <measureGroup name="Metro_Ridership  2" caption="Metro_Ridership  2"/>
    <measureGroup name="Payment method Dim" caption="Payment method Dim"/>
    <measureGroup name="Total trips for each driver dim" caption="Total trips for each driver dim"/>
    <measureGroup name="Trips Fact" caption="Trips Fact"/>
  </measureGroups>
  <maps count="17">
    <map measureGroup="0" dimension="0"/>
    <map measureGroup="1" dimension="1"/>
    <map measureGroup="2" dimension="2"/>
    <map measureGroup="3" dimension="3"/>
    <map measureGroup="4" dimension="4"/>
    <map measureGroup="5" dimension="1"/>
    <map measureGroup="5" dimension="6"/>
    <map measureGroup="6" dimension="7"/>
    <map measureGroup="7" dimension="8"/>
    <map measureGroup="8" dimension="0"/>
    <map measureGroup="8" dimension="1"/>
    <map measureGroup="8" dimension="2"/>
    <map measureGroup="8" dimension="3"/>
    <map measureGroup="8" dimension="4"/>
    <map measureGroup="8" dimension="7"/>
    <map measureGroup="8"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saveData="0" refreshedBy="Magdy Elsaeed" refreshedDate="45925.980903009258" createdVersion="5" refreshedVersion="6" minRefreshableVersion="3" recordCount="0" supportSubquery="1" supportAdvancedDrill="1">
  <cacheSource type="external" connectionId="19"/>
  <cacheFields count="4">
    <cacheField name="[Metro_Ridership  2].[station].[station]" caption="station" numFmtId="0" hierarchy="37" level="1">
      <sharedItems count="7">
        <s v="Abbasiya"/>
        <s v="Cairo Univ"/>
        <s v="Giza"/>
        <s v="Helwan"/>
        <s v="Maadi"/>
        <s v="Ramses"/>
        <s v="Sadat"/>
      </sharedItems>
    </cacheField>
    <cacheField name="[Measures].[Sum of passengers]" caption="Sum of passengers" numFmtId="0" hierarchy="104" level="32767"/>
    <cacheField name="[Metro_Ridership  2].[Day type].[Day type]" caption="Day type" numFmtId="0" hierarchy="43" level="1">
      <sharedItems count="2">
        <s v="Weekday"/>
        <s v="Weekend"/>
      </sharedItems>
    </cacheField>
    <cacheField name="[Metro_Ridership  2].[date (Quarter)].[date (Quarter)]" caption="date (Quarter)" numFmtId="0" hierarchy="46" level="1">
      <sharedItems containsSemiMixedTypes="0" containsNonDate="0" containsString="0"/>
    </cacheField>
  </cacheFields>
  <cacheHierarchies count="108">
    <cacheHierarchy uniqueName="[Customers Dim].[Customer Key]" caption="Customer Key" attribute="1" defaultMemberUniqueName="[Customers Dim].[Customer Key].[All]" allUniqueName="[Customers Dim].[Customer Key].[All]" dimensionUniqueName="[Customers Dim]" displayFolder="" count="0" memberValueDatatype="130" unbalanced="0"/>
    <cacheHierarchy uniqueName="[Customers Dim].[age]" caption="age" attribute="1" defaultMemberUniqueName="[Customers Dim].[age].[All]" allUniqueName="[Customers Dim].[age].[All]" dimensionUniqueName="[Customers Dim]" displayFolder="" count="0" memberValueDatatype="130" unbalanced="0"/>
    <cacheHierarchy uniqueName="[Customers Dim].[gender]" caption="gender" attribute="1" defaultMemberUniqueName="[Customers Dim].[gender].[All]" allUniqueName="[Customers Dim].[gender].[All]" dimensionUniqueName="[Customers Dim]" displayFolder="" count="0" memberValueDatatype="130" unbalanced="0"/>
    <cacheHierarchy uniqueName="[Customers Dim].[city_area]" caption="city_area" attribute="1" defaultMemberUniqueName="[Customers Dim].[city_area].[All]" allUniqueName="[Customers Dim].[city_area].[All]" dimensionUniqueName="[Customers Dim]" displayFolder="" count="0" memberValueDatatype="130" unbalanced="0"/>
    <cacheHierarchy uniqueName="[Customers Dim].[signup_date]" caption="signup_date" attribute="1" time="1" defaultMemberUniqueName="[Customers Dim].[signup_date].[All]" allUniqueName="[Customers Dim].[signup_date].[All]" dimensionUniqueName="[Customers Dim]" displayFolder="" count="0" memberValueDatatype="7" unbalanced="0"/>
    <cacheHierarchy uniqueName="[Customers Dim].[Month Name]" caption="Month Name" attribute="1" defaultMemberUniqueName="[Customers Dim].[Month Name].[All]" allUniqueName="[Customers Dim].[Month Name].[All]" dimensionUniqueName="[Customers Dim]" displayFolder="" count="0" memberValueDatatype="130" unbalanced="0"/>
    <cacheHierarchy uniqueName="[Customers Dim].[Year]" caption="Year" attribute="1" defaultMemberUniqueName="[Customers Dim].[Year].[All]" allUniqueName="[Customers Dim].[Year].[All]" dimensionUniqueName="[Customers Dim]" displayFolder="" count="0" memberValueDatatype="130" unbalanced="0"/>
    <cacheHierarchy uniqueName="[Customers Dim].[Age category]" caption="Age category" attribute="1" defaultMemberUniqueName="[Customers Dim].[Age category].[All]" allUniqueName="[Customers Dim].[Age category].[All]" dimensionUniqueName="[Customers Dim]" displayFolder="" count="0" memberValueDatatype="130" unbalanced="0"/>
    <cacheHierarchy uniqueName="[Date Dim].[Date Key]" caption="Date Key" attribute="1" defaultMemberUniqueName="[Date Dim].[Date Key].[All]" allUniqueName="[Date Dim].[Date Key].[All]" dimensionUniqueName="[Date Dim]" displayFolder="" count="0" memberValueDatatype="20" unbalanced="0"/>
    <cacheHierarchy uniqueName="[Date Dim].[Date time]" caption="Date time" attribute="1" time="1" defaultMemberUniqueName="[Date Dim].[Date time].[All]" allUniqueName="[Date Dim].[Date time].[All]" dimensionUniqueName="[Date Dim]" displayFolder="" count="0" memberValueDatatype="7" unbalanced="0"/>
    <cacheHierarchy uniqueName="[Date Dim].[Day Name]" caption="Day Name" attribute="1" defaultMemberUniqueName="[Date Dim].[Day Name].[All]" allUniqueName="[Date Dim].[Day Name].[All]" dimensionUniqueName="[Date Dim]" displayFolder="" count="0" memberValueDatatype="130" unbalanced="0"/>
    <cacheHierarchy uniqueName="[Date Dim].[Month Name]" caption="Month Name" attribute="1" defaultMemberUniqueName="[Date Dim].[Month Name].[All]" allUniqueName="[Date Dim].[Month Name].[All]" dimensionUniqueName="[Date Dim]" displayFolder="" count="0" memberValueDatatype="130" unbalanced="0"/>
    <cacheHierarchy uniqueName="[Date Dim].[Quarter]" caption="Quarter" attribute="1" defaultMemberUniqueName="[Date Dim].[Quarter].[All]" allUniqueName="[Date Dim].[Quarter].[All]" dimensionUniqueName="[Date Dim]" displayFolder="" count="0" memberValueDatatype="130" unbalanced="0"/>
    <cacheHierarchy uniqueName="[Date Dim].[Year]" caption="Year" attribute="1" defaultMemberUniqueName="[Date Dim].[Year].[All]" allUniqueName="[Date Dim].[Year].[All]" dimensionUniqueName="[Date Dim]" displayFolder="" count="0" memberValueDatatype="130" unbalanced="0"/>
    <cacheHierarchy uniqueName="[Date Dim].[Hour]" caption="Hour" attribute="1" defaultMemberUniqueName="[Date Dim].[Hour].[All]" allUniqueName="[Date Dim].[Hour].[All]" dimensionUniqueName="[Date Dim]" displayFolder="" count="0" memberValueDatatype="130" unbalanced="0"/>
    <cacheHierarchy uniqueName="[Date Dim].[Minute]" caption="Minute" attribute="1" defaultMemberUniqueName="[Date Dim].[Minute].[All]" allUniqueName="[Date Dim].[Minute].[All]" dimensionUniqueName="[Date Dim]" displayFolder="" count="0" memberValueDatatype="130" unbalanced="0"/>
    <cacheHierarchy uniqueName="[Date Dim].[Day Type]" caption="Day Type" attribute="1" defaultMemberUniqueName="[Date Dim].[Day Type].[All]" allUniqueName="[Date Dim].[Day Type].[All]" dimensionUniqueName="[Date Dim]" displayFolder="" count="0" memberValueDatatype="130" unbalanced="0"/>
    <cacheHierarchy uniqueName="[Driver trip count Dim].[Driver Key]" caption="Driver Key" attribute="1" defaultMemberUniqueName="[Driver trip count Dim].[Driver Key].[All]" allUniqueName="[Driver trip count Dim].[Driver Key].[All]" dimensionUniqueName="[Driver trip count Dim]" displayFolder="" count="0" memberValueDatatype="130" unbalanced="0"/>
    <cacheHierarchy uniqueName="[Driver trip count Dim].[Total trips]" caption="Total trips" attribute="1" defaultMemberUniqueName="[Driver trip count Dim].[Total trips].[All]" allUniqueName="[Driver trip count Dim].[Total trips].[All]" dimensionUniqueName="[Driver trip count Dim]" displayFolder="" count="0" memberValueDatatype="20" unbalanced="0"/>
    <cacheHierarchy uniqueName="[Drivers Dim].[Driver Key]" caption="Driver Key" attribute="1" defaultMemberUniqueName="[Drivers Dim].[Driver Key].[All]" allUniqueName="[Drivers Dim].[Driver Key].[All]" dimensionUniqueName="[Drivers Dim]" displayFolder="" count="0" memberValueDatatype="130" unbalanced="0"/>
    <cacheHierarchy uniqueName="[Drivers Dim].[car_model]" caption="car_model" attribute="1" defaultMemberUniqueName="[Drivers Dim].[car_model].[All]" allUniqueName="[Drivers Dim].[car_model].[All]" dimensionUniqueName="[Drivers Dim]" displayFolder="" count="0" memberValueDatatype="130" unbalanced="0"/>
    <cacheHierarchy uniqueName="[Drivers Dim].[car_year]" caption="car_year" attribute="1" defaultMemberUniqueName="[Drivers Dim].[car_year].[All]" allUniqueName="[Drivers Dim].[car_year].[All]" dimensionUniqueName="[Drivers Dim]" displayFolder="" count="0" memberValueDatatype="130" unbalanced="0"/>
    <cacheHierarchy uniqueName="[Drivers Dim].[rating]" caption="rating" attribute="1" defaultMemberUniqueName="[Drivers Dim].[rating].[All]" allUniqueName="[Drivers Dim].[rating].[All]" dimensionUniqueName="[Drivers Dim]" displayFolder="" count="0" memberValueDatatype="5" unbalanced="0"/>
    <cacheHierarchy uniqueName="[Drivers Dim].[join_date]" caption="join_date" attribute="1" time="1" defaultMemberUniqueName="[Drivers Dim].[join_date].[All]" allUniqueName="[Drivers Dim].[join_date].[All]" dimensionUniqueName="[Drivers Dim]" displayFolder="" count="0" memberValueDatatype="7" unbalanced="0"/>
    <cacheHierarchy uniqueName="[Drivers Dim].[Month Name]" caption="Month Name" attribute="1" defaultMemberUniqueName="[Drivers Dim].[Month Name].[All]" allUniqueName="[Drivers Dim].[Month Name].[All]" dimensionUniqueName="[Drivers Dim]" displayFolder="" count="0" memberValueDatatype="130" unbalanced="0"/>
    <cacheHierarchy uniqueName="[Drivers Dim].[Year]" caption="Year" attribute="1" defaultMemberUniqueName="[Drivers Dim].[Year].[All]" allUniqueName="[Drivers Dim].[Year].[All]" dimensionUniqueName="[Drivers Dim]" displayFolder="" count="0" memberValueDatatype="130" unbalanced="0"/>
    <cacheHierarchy uniqueName="[Drivers Dim].[Rating Category]" caption="Rating Category" attribute="1" defaultMemberUniqueName="[Drivers Dim].[Rating Category].[All]" allUniqueName="[Drivers Dim].[Rating Category].[All]" dimensionUniqueName="[Drivers Dim]" displayFolder="" count="0" memberValueDatatype="130" unbalanced="0"/>
    <cacheHierarchy uniqueName="[Drivers Dim].[join_date (Year)]" caption="join_date (Year)" attribute="1" defaultMemberUniqueName="[Drivers Dim].[join_date (Year)].[All]" allUniqueName="[Drivers Dim].[join_date (Year)].[All]" dimensionUniqueName="[Drivers Dim]" displayFolder="" count="0" memberValueDatatype="130" unbalanced="0"/>
    <cacheHierarchy uniqueName="[Drivers Dim].[join_date (Quarter)]" caption="join_date (Quarter)" attribute="1" defaultMemberUniqueName="[Drivers Dim].[join_date (Quarter)].[All]" allUniqueName="[Drivers Dim].[join_date (Quarter)].[All]" dimensionUniqueName="[Drivers Dim]" displayFolder="" count="0" memberValueDatatype="130" unbalanced="0"/>
    <cacheHierarchy uniqueName="[Drivers Dim].[join_date (Month)]" caption="join_date (Month)" attribute="1" defaultMemberUniqueName="[Drivers Dim].[join_date (Month)].[All]" allUniqueName="[Drivers Dim].[join_date (Month)].[All]" dimensionUniqueName="[Drivers Dim]" displayFolder="" count="0" memberValueDatatype="130" unbalanced="0"/>
    <cacheHierarchy uniqueName="[Fuel_Prices Dim].[Fuel price key]" caption="Fuel price key" attribute="1" defaultMemberUniqueName="[Fuel_Prices Dim].[Fuel price key].[All]" allUniqueName="[Fuel_Prices Dim].[Fuel price key].[All]" dimensionUniqueName="[Fuel_Prices Dim]" displayFolder="" count="0" memberValueDatatype="130" unbalanced="0"/>
    <cacheHierarchy uniqueName="[Fuel_Prices Dim].[Date key]" caption="Date key" attribute="1" time="1" defaultMemberUniqueName="[Fuel_Prices Dim].[Date key].[All]" allUniqueName="[Fuel_Prices Dim].[Date key].[All]" dimensionUniqueName="[Fuel_Prices Dim]" displayFolder="" count="0" memberValueDatatype="7" unbalanced="0"/>
    <cacheHierarchy uniqueName="[Fuel_Prices Dim].[octane92_price]" caption="octane92_price" attribute="1" defaultMemberUniqueName="[Fuel_Prices Dim].[octane92_price].[All]" allUniqueName="[Fuel_Prices Dim].[octane92_price].[All]" dimensionUniqueName="[Fuel_Prices Dim]" displayFolder="" count="0" memberValueDatatype="130" unbalanced="0"/>
    <cacheHierarchy uniqueName="[Fuel_Prices Dim].[octane95_price]" caption="octane95_price" attribute="1" defaultMemberUniqueName="[Fuel_Prices Dim].[octane95_price].[All]" allUniqueName="[Fuel_Prices Dim].[octane95_price].[All]" dimensionUniqueName="[Fuel_Prices Dim]" displayFolder="" count="0" memberValueDatatype="130" unbalanced="0"/>
    <cacheHierarchy uniqueName="[Fuel_Prices Dim].[diesel_price]" caption="diesel_price" attribute="1" defaultMemberUniqueName="[Fuel_Prices Dim].[diesel_price].[All]" allUniqueName="[Fuel_Prices Dim].[diesel_price].[All]" dimensionUniqueName="[Fuel_Prices Dim]" displayFolder="" count="0" memberValueDatatype="130" unbalanced="0"/>
    <cacheHierarchy uniqueName="[Fuel_Prices Dim].[Month Name]" caption="Month Name" attribute="1" defaultMemberUniqueName="[Fuel_Prices Dim].[Month Name].[All]" allUniqueName="[Fuel_Prices Dim].[Month Name].[All]" dimensionUniqueName="[Fuel_Prices Dim]" displayFolder="" count="0" memberValueDatatype="130" unbalanced="0"/>
    <cacheHierarchy uniqueName="[Fuel_Prices Dim].[Year]" caption="Year" attribute="1" defaultMemberUniqueName="[Fuel_Prices Dim].[Year].[All]" allUniqueName="[Fuel_Prices Dim].[Year].[All]" dimensionUniqueName="[Fuel_Prices Dim]" displayFolder="" count="0" memberValueDatatype="130" unbalanced="0"/>
    <cacheHierarchy uniqueName="[Metro_Ridership  2].[station]" caption="station" attribute="1" defaultMemberUniqueName="[Metro_Ridership  2].[station].[All]" allUniqueName="[Metro_Ridership  2].[station].[All]" dimensionUniqueName="[Metro_Ridership  2]" displayFolder="" count="2" memberValueDatatype="130" unbalanced="0">
      <fieldsUsage count="2">
        <fieldUsage x="-1"/>
        <fieldUsage x="0"/>
      </fieldsUsage>
    </cacheHierarchy>
    <cacheHierarchy uniqueName="[Metro_Ridership  2].[date]" caption="date" attribute="1" time="1" defaultMemberUniqueName="[Metro_Ridership  2].[date].[All]" allUniqueName="[Metro_Ridership  2].[date].[All]" dimensionUniqueName="[Metro_Ridership  2]" displayFolder="" count="2" memberValueDatatype="7" unbalanced="0"/>
    <cacheHierarchy uniqueName="[Metro_Ridership  2].[passengers]" caption="passengers" attribute="1" defaultMemberUniqueName="[Metro_Ridership  2].[passengers].[All]" allUniqueName="[Metro_Ridership  2].[passengers].[All]" dimensionUniqueName="[Metro_Ridership  2]" displayFolder="" count="0" memberValueDatatype="20" unbalanced="0"/>
    <cacheHierarchy uniqueName="[Metro_Ridership  2].[Day Name]" caption="Day Name" attribute="1" defaultMemberUniqueName="[Metro_Ridership  2].[Day Name].[All]" allUniqueName="[Metro_Ridership  2].[Day Name].[All]" dimensionUniqueName="[Metro_Ridership  2]" displayFolder="" count="2" memberValueDatatype="130" unbalanced="0"/>
    <cacheHierarchy uniqueName="[Metro_Ridership  2].[Month Name]" caption="Month Name" attribute="1" defaultMemberUniqueName="[Metro_Ridership  2].[Month Name].[All]" allUniqueName="[Metro_Ridership  2].[Month Name].[All]" dimensionUniqueName="[Metro_Ridership  2]" displayFolder="" count="0" memberValueDatatype="130" unbalanced="0"/>
    <cacheHierarchy uniqueName="[Metro_Ridership  2].[Year]" caption="Year" attribute="1" defaultMemberUniqueName="[Metro_Ridership  2].[Year].[All]" allUniqueName="[Metro_Ridership  2].[Year].[All]" dimensionUniqueName="[Metro_Ridership  2]" displayFolder="" count="0" memberValueDatatype="20" unbalanced="0"/>
    <cacheHierarchy uniqueName="[Metro_Ridership  2].[Day type]" caption="Day type" attribute="1" defaultMemberUniqueName="[Metro_Ridership  2].[Day type].[All]" allUniqueName="[Metro_Ridership  2].[Day type].[All]" dimensionUniqueName="[Metro_Ridership  2]" displayFolder="" count="2" memberValueDatatype="130" unbalanced="0">
      <fieldsUsage count="2">
        <fieldUsage x="-1"/>
        <fieldUsage x="2"/>
      </fieldsUsage>
    </cacheHierarchy>
    <cacheHierarchy uniqueName="[Metro_Ridership  2].[Location]" caption="Location" attribute="1" defaultMemberUniqueName="[Metro_Ridership  2].[Location].[All]" allUniqueName="[Metro_Ridership  2].[Location].[All]" dimensionUniqueName="[Metro_Ridership  2]" displayFolder="" count="0" memberValueDatatype="130" unbalanced="0"/>
    <cacheHierarchy uniqueName="[Metro_Ridership  2].[date (Year)]" caption="date (Year)" attribute="1" defaultMemberUniqueName="[Metro_Ridership  2].[date (Year)].[All]" allUniqueName="[Metro_Ridership  2].[date (Year)].[All]" dimensionUniqueName="[Metro_Ridership  2]" displayFolder="" count="2" memberValueDatatype="130" unbalanced="0"/>
    <cacheHierarchy uniqueName="[Metro_Ridership  2].[date (Quarter)]" caption="date (Quarter)" attribute="1" defaultMemberUniqueName="[Metro_Ridership  2].[date (Quarter)].[All]" allUniqueName="[Metro_Ridership  2].[date (Quarter)].[All]" dimensionUniqueName="[Metro_Ridership  2]" displayFolder="" count="2" memberValueDatatype="130" unbalanced="0">
      <fieldsUsage count="2">
        <fieldUsage x="-1"/>
        <fieldUsage x="3"/>
      </fieldsUsage>
    </cacheHierarchy>
    <cacheHierarchy uniqueName="[Metro_Ridership  2].[date (Month)]" caption="date (Month)" attribute="1" defaultMemberUniqueName="[Metro_Ridership  2].[date (Month)].[All]" allUniqueName="[Metro_Ridership  2].[date (Month)].[All]" dimensionUniqueName="[Metro_Ridership  2]" displayFolder="" count="0" memberValueDatatype="130" unbalanced="0"/>
    <cacheHierarchy uniqueName="[Payment method Dim].[Payment method Key]" caption="Payment method Key" attribute="1" defaultMemberUniqueName="[Payment method Dim].[Payment method Key].[All]" allUniqueName="[Payment method Dim].[Payment method Key].[All]" dimensionUniqueName="[Payment method Dim]" displayFolder="" count="0" memberValueDatatype="20" unbalanced="0"/>
    <cacheHierarchy uniqueName="[Payment method Dim].[payment_method]" caption="payment_method" attribute="1" defaultMemberUniqueName="[Payment method Dim].[payment_method].[All]" allUniqueName="[Payment method Dim].[payment_method].[All]" dimensionUniqueName="[Payment method Dim]" displayFolder="" count="0" memberValueDatatype="130" unbalanced="0"/>
    <cacheHierarchy uniqueName="[Total trips for each driver dim].[Trip Key]" caption="Trip Key" attribute="1" defaultMemberUniqueName="[Total trips for each driver dim].[Trip Key].[All]" allUniqueName="[Total trips for each driver dim].[Trip Key].[All]" dimensionUniqueName="[Total trips for each driver dim]" displayFolder="" count="0" memberValueDatatype="130" unbalanced="0"/>
    <cacheHierarchy uniqueName="[Total trips for each driver dim].[Driver Key]" caption="Driver Key" attribute="1" defaultMemberUniqueName="[Total trips for each driver dim].[Driver Key].[All]" allUniqueName="[Total trips for each driver dim].[Driver Key].[All]" dimensionUniqueName="[Total trips for each driver dim]" displayFolder="" count="0" memberValueDatatype="130" unbalanced="0"/>
    <cacheHierarchy uniqueName="[Total trips for each driver dim].[Driver trips]" caption="Driver trips" attribute="1" defaultMemberUniqueName="[Total trips for each driver dim].[Driver trips].[All]" allUniqueName="[Total trips for each driver dim].[Driver trips].[All]" dimensionUniqueName="[Total trips for each driver dim]" displayFolder="" count="0" memberValueDatatype="20" unbalanced="0"/>
    <cacheHierarchy uniqueName="[Trips Fact].[Trip Key]" caption="Trip Key" attribute="1" defaultMemberUniqueName="[Trips Fact].[Trip Key].[All]" allUniqueName="[Trips Fact].[Trip Key].[All]" dimensionUniqueName="[Trips Fact]" displayFolder="" count="0" memberValueDatatype="130" unbalanced="0"/>
    <cacheHierarchy uniqueName="[Trips Fact].[Customer Key]" caption="Customer Key" attribute="1" defaultMemberUniqueName="[Trips Fact].[Customer Key].[All]" allUniqueName="[Trips Fact].[Customer Key].[All]" dimensionUniqueName="[Trips Fact]" displayFolder="" count="0" memberValueDatatype="130" unbalanced="0"/>
    <cacheHierarchy uniqueName="[Trips Fact].[Driver Key]" caption="Driver Key" attribute="1" defaultMemberUniqueName="[Trips Fact].[Driver Key].[All]" allUniqueName="[Trips Fact].[Driver Key].[All]" dimensionUniqueName="[Trips Fact]" displayFolder="" count="0" memberValueDatatype="130" unbalanced="0"/>
    <cacheHierarchy uniqueName="[Trips Fact].[Date Key]" caption="Date Key" attribute="1" defaultMemberUniqueName="[Trips Fact].[Date Key].[All]" allUniqueName="[Trips Fact].[Date Key].[All]" dimensionUniqueName="[Trips Fact]" displayFolder="" count="0" memberValueDatatype="130" unbalanced="0"/>
    <cacheHierarchy uniqueName="[Trips Fact].[Payment method key]" caption="Payment method key" attribute="1" defaultMemberUniqueName="[Trips Fact].[Payment method key].[All]" allUniqueName="[Trips Fact].[Payment method key].[All]" dimensionUniqueName="[Trips Fact]" displayFolder="" count="0" memberValueDatatype="130" unbalanced="0"/>
    <cacheHierarchy uniqueName="[Trips Fact].[start_location]" caption="start_location" attribute="1" defaultMemberUniqueName="[Trips Fact].[start_location].[All]" allUniqueName="[Trips Fact].[start_location].[All]" dimensionUniqueName="[Trips Fact]" displayFolder="" count="0" memberValueDatatype="130" unbalanced="0"/>
    <cacheHierarchy uniqueName="[Trips Fact].[end_location]" caption="end_location" attribute="1" defaultMemberUniqueName="[Trips Fact].[end_location].[All]" allUniqueName="[Trips Fact].[end_location].[All]" dimensionUniqueName="[Trips Fact]" displayFolder="" count="0" memberValueDatatype="130" unbalanced="0"/>
    <cacheHierarchy uniqueName="[Trips Fact].[distance_km]" caption="distance_km" attribute="1" defaultMemberUniqueName="[Trips Fact].[distance_km].[All]" allUniqueName="[Trips Fact].[distance_km].[All]" dimensionUniqueName="[Trips Fact]" displayFolder="" count="0" memberValueDatatype="5" unbalanced="0"/>
    <cacheHierarchy uniqueName="[Trips Fact].[duration_min]" caption="duration_min" attribute="1" defaultMemberUniqueName="[Trips Fact].[duration_min].[All]" allUniqueName="[Trips Fact].[duration_min].[All]" dimensionUniqueName="[Trips Fact]" displayFolder="" count="0" memberValueDatatype="20" unbalanced="0"/>
    <cacheHierarchy uniqueName="[Trips Fact].[fare_EGP]" caption="fare_EGP" attribute="1" defaultMemberUniqueName="[Trips Fact].[fare_EGP].[All]" allUniqueName="[Trips Fact].[fare_EGP].[All]" dimensionUniqueName="[Trips Fact]" displayFolder="" count="0" memberValueDatatype="5" unbalanced="0"/>
    <cacheHierarchy uniqueName="[Trips Fact].[km price]" caption="km price" attribute="1" defaultMemberUniqueName="[Trips Fact].[km price].[All]" allUniqueName="[Trips Fact].[km price].[All]" dimensionUniqueName="[Trips Fact]" displayFolder="" count="0" memberValueDatatype="5" unbalanced="0"/>
    <cacheHierarchy uniqueName="[Trips Fact].[km time]" caption="km time" attribute="1" defaultMemberUniqueName="[Trips Fact].[km time].[All]" allUniqueName="[Trips Fact].[km time].[All]" dimensionUniqueName="[Trips Fact]" displayFolder="" count="0" memberValueDatatype="5" unbalanced="0"/>
    <cacheHierarchy uniqueName="[Drivers Dim].[join_date (Month Index)]" caption="join_date (Month Index)" attribute="1" defaultMemberUniqueName="[Drivers Dim].[join_date (Month Index)].[All]" allUniqueName="[Drivers Dim].[join_date (Month Index)].[All]" dimensionUniqueName="[Drivers Dim]" displayFolder="" count="0" memberValueDatatype="20" unbalanced="0" hidden="1"/>
    <cacheHierarchy uniqueName="[Metro_Ridership  2].[date (Month Index)]" caption="date (Month Index)" attribute="1" defaultMemberUniqueName="[Metro_Ridership  2].[date (Month Index)].[All]" allUniqueName="[Metro_Ridership  2].[date (Month Index)].[All]" dimensionUniqueName="[Metro_Ridership  2]" displayFolder="" count="0" memberValueDatatype="20" unbalanced="0" hidden="1"/>
    <cacheHierarchy uniqueName="[Measures].[__XL_Count Metro_Ridership  2]" caption="__XL_Count Metro_Ridership  2" measure="1" displayFolder="" measureGroup="Metro_Ridership  2" count="0" hidden="1"/>
    <cacheHierarchy uniqueName="[Measures].[__XL_Count Trips Fact]" caption="__XL_Count Trips Fact" measure="1" displayFolder="" measureGroup="Trips Fact" count="0" hidden="1"/>
    <cacheHierarchy uniqueName="[Measures].[__XL_Count Customers Dim]" caption="__XL_Count Customers Dim" measure="1" displayFolder="" measureGroup="Customers Dim" count="0" hidden="1"/>
    <cacheHierarchy uniqueName="[Measures].[__XL_Count Drivers Dim]" caption="__XL_Count Drivers Dim" measure="1" displayFolder="" measureGroup="Drivers Dim" count="0" hidden="1"/>
    <cacheHierarchy uniqueName="[Measures].[__XL_Count Fuel_Prices Dim]" caption="__XL_Count Fuel_Prices Dim" measure="1" displayFolder="" measureGroup="Fuel_Prices Dim" count="0" hidden="1"/>
    <cacheHierarchy uniqueName="[Measures].[__XL_Count Date Dim]" caption="__XL_Count Date Dim" measure="1" displayFolder="" measureGroup="Date Dim" count="0" hidden="1"/>
    <cacheHierarchy uniqueName="[Measures].[__XL_Count Payment method Dim]" caption="__XL_Count Payment method Dim" measure="1" displayFolder="" measureGroup="Payment method Dim" count="0" hidden="1"/>
    <cacheHierarchy uniqueName="[Measures].[__XL_Count Total trips for each driver dim]" caption="__XL_Count Total trips for each driver dim" measure="1" displayFolder="" measureGroup="Total trips for each driver dim" count="0" hidden="1"/>
    <cacheHierarchy uniqueName="[Measures].[__XL_Count Driver trip count Dim]" caption="__XL_Count Driver trip count Dim" measure="1" displayFolder="" measureGroup="Driver trip count Dim" count="0" hidden="1"/>
    <cacheHierarchy uniqueName="[Measures].[__No measures defined]" caption="__No measures defined" measure="1" displayFolder="" count="0" hidden="1"/>
    <cacheHierarchy uniqueName="[Measures].[Sum of fare_EGP]" caption="Sum of fare_EGP" measure="1" displayFolder="" measureGroup="Trips Fact" count="0" hidden="1">
      <extLst>
        <ext xmlns:x15="http://schemas.microsoft.com/office/spreadsheetml/2010/11/main" uri="{B97F6D7D-B522-45F9-BDA1-12C45D357490}">
          <x15:cacheHierarchy aggregatedColumn="62"/>
        </ext>
      </extLst>
    </cacheHierarchy>
    <cacheHierarchy uniqueName="[Measures].[Count of Payment method key]" caption="Count of Payment method key" measure="1" displayFolder="" measureGroup="Trips Fact" count="0" hidden="1">
      <extLst>
        <ext xmlns:x15="http://schemas.microsoft.com/office/spreadsheetml/2010/11/main" uri="{B97F6D7D-B522-45F9-BDA1-12C45D357490}">
          <x15:cacheHierarchy aggregatedColumn="57"/>
        </ext>
      </extLst>
    </cacheHierarchy>
    <cacheHierarchy uniqueName="[Measures].[Sum of duration_min]" caption="Sum of duration_min" measure="1" displayFolder="" measureGroup="Trips Fact" count="0" hidden="1">
      <extLst>
        <ext xmlns:x15="http://schemas.microsoft.com/office/spreadsheetml/2010/11/main" uri="{B97F6D7D-B522-45F9-BDA1-12C45D357490}">
          <x15:cacheHierarchy aggregatedColumn="61"/>
        </ext>
      </extLst>
    </cacheHierarchy>
    <cacheHierarchy uniqueName="[Measures].[Sum of km price]" caption="Sum of km price" measure="1" displayFolder="" measureGroup="Trips Fact" count="0" hidden="1">
      <extLst>
        <ext xmlns:x15="http://schemas.microsoft.com/office/spreadsheetml/2010/11/main" uri="{B97F6D7D-B522-45F9-BDA1-12C45D357490}">
          <x15:cacheHierarchy aggregatedColumn="63"/>
        </ext>
      </extLst>
    </cacheHierarchy>
    <cacheHierarchy uniqueName="[Measures].[Count of Trip Key]" caption="Count of Trip Key" measure="1" displayFolder="" measureGroup="Trips Fact" count="0" hidden="1">
      <extLst>
        <ext xmlns:x15="http://schemas.microsoft.com/office/spreadsheetml/2010/11/main" uri="{B97F6D7D-B522-45F9-BDA1-12C45D357490}">
          <x15:cacheHierarchy aggregatedColumn="53"/>
        </ext>
      </extLst>
    </cacheHierarchy>
    <cacheHierarchy uniqueName="[Measures].[Count of Year]" caption="Count of Year" measure="1" displayFolder="" measureGroup="Drivers Dim" count="0" hidden="1">
      <extLst>
        <ext xmlns:x15="http://schemas.microsoft.com/office/spreadsheetml/2010/11/main" uri="{B97F6D7D-B522-45F9-BDA1-12C45D357490}">
          <x15:cacheHierarchy aggregatedColumn="25"/>
        </ext>
      </extLst>
    </cacheHierarchy>
    <cacheHierarchy uniqueName="[Measures].[Count of Year 2]" caption="Count of Year 2" measure="1" displayFolder="" measureGroup="Date Dim" count="0" hidden="1">
      <extLst>
        <ext xmlns:x15="http://schemas.microsoft.com/office/spreadsheetml/2010/11/main" uri="{B97F6D7D-B522-45F9-BDA1-12C45D357490}">
          <x15:cacheHierarchy aggregatedColumn="13"/>
        </ext>
      </extLst>
    </cacheHierarchy>
    <cacheHierarchy uniqueName="[Measures].[Count of Customer Key]" caption="Count of Customer Key" measure="1" displayFolder="" measureGroup="Customers Dim" count="0" hidden="1">
      <extLst>
        <ext xmlns:x15="http://schemas.microsoft.com/office/spreadsheetml/2010/11/main" uri="{B97F6D7D-B522-45F9-BDA1-12C45D357490}">
          <x15:cacheHierarchy aggregatedColumn="0"/>
        </ext>
      </extLst>
    </cacheHierarchy>
    <cacheHierarchy uniqueName="[Measures].[Count of car_model]" caption="Count of car_model" measure="1" displayFolder="" measureGroup="Drivers Dim" count="0" hidden="1">
      <extLst>
        <ext xmlns:x15="http://schemas.microsoft.com/office/spreadsheetml/2010/11/main" uri="{B97F6D7D-B522-45F9-BDA1-12C45D357490}">
          <x15:cacheHierarchy aggregatedColumn="20"/>
        </ext>
      </extLst>
    </cacheHierarchy>
    <cacheHierarchy uniqueName="[Measures].[Count of age]" caption="Count of age" measure="1" displayFolder="" measureGroup="Customers Dim" count="0" hidden="1">
      <extLst>
        <ext xmlns:x15="http://schemas.microsoft.com/office/spreadsheetml/2010/11/main" uri="{B97F6D7D-B522-45F9-BDA1-12C45D357490}">
          <x15:cacheHierarchy aggregatedColumn="1"/>
        </ext>
      </extLst>
    </cacheHierarchy>
    <cacheHierarchy uniqueName="[Measures].[Count of payment_method]" caption="Count of payment_method" measure="1" displayFolder="" measureGroup="Payment method Dim" count="0" hidden="1">
      <extLst>
        <ext xmlns:x15="http://schemas.microsoft.com/office/spreadsheetml/2010/11/main" uri="{B97F6D7D-B522-45F9-BDA1-12C45D357490}">
          <x15:cacheHierarchy aggregatedColumn="49"/>
        </ext>
      </extLst>
    </cacheHierarchy>
    <cacheHierarchy uniqueName="[Measures].[Sum of Payment method Key]" caption="Sum of Payment method Key" measure="1" displayFolder="" measureGroup="Payment method Dim" count="0" hidden="1">
      <extLst>
        <ext xmlns:x15="http://schemas.microsoft.com/office/spreadsheetml/2010/11/main" uri="{B97F6D7D-B522-45F9-BDA1-12C45D357490}">
          <x15:cacheHierarchy aggregatedColumn="48"/>
        </ext>
      </extLst>
    </cacheHierarchy>
    <cacheHierarchy uniqueName="[Measures].[Count of Driver Key]" caption="Count of Driver Key" measure="1" displayFolder="" measureGroup="Drivers Dim" count="0" hidden="1">
      <extLst>
        <ext xmlns:x15="http://schemas.microsoft.com/office/spreadsheetml/2010/11/main" uri="{B97F6D7D-B522-45F9-BDA1-12C45D357490}">
          <x15:cacheHierarchy aggregatedColumn="19"/>
        </ext>
      </extLst>
    </cacheHierarchy>
    <cacheHierarchy uniqueName="[Measures].[Sum of rating]" caption="Sum of rating" measure="1" displayFolder="" measureGroup="Drivers Dim" count="0" hidden="1">
      <extLst>
        <ext xmlns:x15="http://schemas.microsoft.com/office/spreadsheetml/2010/11/main" uri="{B97F6D7D-B522-45F9-BDA1-12C45D357490}">
          <x15:cacheHierarchy aggregatedColumn="22"/>
        </ext>
      </extLst>
    </cacheHierarchy>
    <cacheHierarchy uniqueName="[Measures].[Sum of distance_km]" caption="Sum of distance_km" measure="1" displayFolder="" measureGroup="Trips Fact" count="0" hidden="1">
      <extLst>
        <ext xmlns:x15="http://schemas.microsoft.com/office/spreadsheetml/2010/11/main" uri="{B97F6D7D-B522-45F9-BDA1-12C45D357490}">
          <x15:cacheHierarchy aggregatedColumn="60"/>
        </ext>
      </extLst>
    </cacheHierarchy>
    <cacheHierarchy uniqueName="[Measures].[Average of distance_km]" caption="Average of distance_km" measure="1" displayFolder="" measureGroup="Trips Fact" count="0" hidden="1">
      <extLst>
        <ext xmlns:x15="http://schemas.microsoft.com/office/spreadsheetml/2010/11/main" uri="{B97F6D7D-B522-45F9-BDA1-12C45D357490}">
          <x15:cacheHierarchy aggregatedColumn="60"/>
        </ext>
      </extLst>
    </cacheHierarchy>
    <cacheHierarchy uniqueName="[Measures].[Count of Rating Category]" caption="Count of Rating Category" measure="1" displayFolder="" measureGroup="Drivers Dim" count="0" hidden="1">
      <extLst>
        <ext xmlns:x15="http://schemas.microsoft.com/office/spreadsheetml/2010/11/main" uri="{B97F6D7D-B522-45F9-BDA1-12C45D357490}">
          <x15:cacheHierarchy aggregatedColumn="26"/>
        </ext>
      </extLst>
    </cacheHierarchy>
    <cacheHierarchy uniqueName="[Measures].[Count of Driver Key 2]" caption="Count of Driver Key 2" measure="1" displayFolder="" measureGroup="Trips Fact" count="0" hidden="1">
      <extLst>
        <ext xmlns:x15="http://schemas.microsoft.com/office/spreadsheetml/2010/11/main" uri="{B97F6D7D-B522-45F9-BDA1-12C45D357490}">
          <x15:cacheHierarchy aggregatedColumn="55"/>
        </ext>
      </extLst>
    </cacheHierarchy>
    <cacheHierarchy uniqueName="[Measures].[Average of fare_EGP]" caption="Average of fare_EGP" measure="1" displayFolder="" measureGroup="Trips Fact" count="0" hidden="1">
      <extLst>
        <ext xmlns:x15="http://schemas.microsoft.com/office/spreadsheetml/2010/11/main" uri="{B97F6D7D-B522-45F9-BDA1-12C45D357490}">
          <x15:cacheHierarchy aggregatedColumn="62"/>
        </ext>
      </extLst>
    </cacheHierarchy>
    <cacheHierarchy uniqueName="[Measures].[Sum of Driver trips]" caption="Sum of Driver trips" measure="1" displayFolder="" measureGroup="Total trips for each driver dim" count="0" hidden="1">
      <extLst>
        <ext xmlns:x15="http://schemas.microsoft.com/office/spreadsheetml/2010/11/main" uri="{B97F6D7D-B522-45F9-BDA1-12C45D357490}">
          <x15:cacheHierarchy aggregatedColumn="52"/>
        </ext>
      </extLst>
    </cacheHierarchy>
    <cacheHierarchy uniqueName="[Measures].[Average of Driver trips]" caption="Average of Driver trips" measure="1" displayFolder="" measureGroup="Total trips for each driver dim" count="0" hidden="1">
      <extLst>
        <ext xmlns:x15="http://schemas.microsoft.com/office/spreadsheetml/2010/11/main" uri="{B97F6D7D-B522-45F9-BDA1-12C45D357490}">
          <x15:cacheHierarchy aggregatedColumn="52"/>
        </ext>
      </extLst>
    </cacheHierarchy>
    <cacheHierarchy uniqueName="[Measures].[Sum of Total trips]" caption="Sum of Total trips" measure="1" displayFolder="" measureGroup="Driver trip count Dim" count="0" hidden="1">
      <extLst>
        <ext xmlns:x15="http://schemas.microsoft.com/office/spreadsheetml/2010/11/main" uri="{B97F6D7D-B522-45F9-BDA1-12C45D357490}">
          <x15:cacheHierarchy aggregatedColumn="18"/>
        </ext>
      </extLst>
    </cacheHierarchy>
    <cacheHierarchy uniqueName="[Measures].[Count of Driver Key 3]" caption="Count of Driver Key 3" measure="1" displayFolder="" measureGroup="Total trips for each driver dim" count="0" hidden="1">
      <extLst>
        <ext xmlns:x15="http://schemas.microsoft.com/office/spreadsheetml/2010/11/main" uri="{B97F6D7D-B522-45F9-BDA1-12C45D357490}">
          <x15:cacheHierarchy aggregatedColumn="51"/>
        </ext>
      </extLst>
    </cacheHierarchy>
    <cacheHierarchy uniqueName="[Measures].[Count of Driver trips]" caption="Count of Driver trips" measure="1" displayFolder="" measureGroup="Total trips for each driver dim" count="0" hidden="1">
      <extLst>
        <ext xmlns:x15="http://schemas.microsoft.com/office/spreadsheetml/2010/11/main" uri="{B97F6D7D-B522-45F9-BDA1-12C45D357490}">
          <x15:cacheHierarchy aggregatedColumn="52"/>
        </ext>
      </extLst>
    </cacheHierarchy>
    <cacheHierarchy uniqueName="[Measures].[Count of Total trips]" caption="Count of Total trips" measure="1" displayFolder="" measureGroup="Driver trip count Dim" count="0" hidden="1">
      <extLst>
        <ext xmlns:x15="http://schemas.microsoft.com/office/spreadsheetml/2010/11/main" uri="{B97F6D7D-B522-45F9-BDA1-12C45D357490}">
          <x15:cacheHierarchy aggregatedColumn="18"/>
        </ext>
      </extLst>
    </cacheHierarchy>
    <cacheHierarchy uniqueName="[Measures].[Count of octane92_price]" caption="Count of octane92_price" measure="1" displayFolder="" measureGroup="Fuel_Prices Dim" count="0" hidden="1">
      <extLst>
        <ext xmlns:x15="http://schemas.microsoft.com/office/spreadsheetml/2010/11/main" uri="{B97F6D7D-B522-45F9-BDA1-12C45D357490}">
          <x15:cacheHierarchy aggregatedColumn="32"/>
        </ext>
      </extLst>
    </cacheHierarchy>
    <cacheHierarchy uniqueName="[Measures].[Average of duration_min]" caption="Average of duration_min" measure="1" displayFolder="" measureGroup="Trips Fact" count="0" hidden="1">
      <extLst>
        <ext xmlns:x15="http://schemas.microsoft.com/office/spreadsheetml/2010/11/main" uri="{B97F6D7D-B522-45F9-BDA1-12C45D357490}">
          <x15:cacheHierarchy aggregatedColumn="61"/>
        </ext>
      </extLst>
    </cacheHierarchy>
    <cacheHierarchy uniqueName="[Measures].[Sum of passengers]" caption="Sum of passengers" measure="1" displayFolder="" measureGroup="Metro_Ridership  2" count="0" oneField="1" hidden="1">
      <fieldsUsage count="1">
        <fieldUsage x="1"/>
      </fieldsUsage>
      <extLst>
        <ext xmlns:x15="http://schemas.microsoft.com/office/spreadsheetml/2010/11/main" uri="{B97F6D7D-B522-45F9-BDA1-12C45D357490}">
          <x15:cacheHierarchy aggregatedColumn="39"/>
        </ext>
      </extLst>
    </cacheHierarchy>
    <cacheHierarchy uniqueName="[Measures].[Sum of Year]" caption="Sum of Year" measure="1" displayFolder="" measureGroup="Metro_Ridership  2" count="0" hidden="1">
      <extLst>
        <ext xmlns:x15="http://schemas.microsoft.com/office/spreadsheetml/2010/11/main" uri="{B97F6D7D-B522-45F9-BDA1-12C45D357490}">
          <x15:cacheHierarchy aggregatedColumn="42"/>
        </ext>
      </extLst>
    </cacheHierarchy>
    <cacheHierarchy uniqueName="[Measures].[Average of passengers]" caption="Average of passengers" measure="1" displayFolder="" measureGroup="Metro_Ridership  2" count="0" hidden="1">
      <extLst>
        <ext xmlns:x15="http://schemas.microsoft.com/office/spreadsheetml/2010/11/main" uri="{B97F6D7D-B522-45F9-BDA1-12C45D357490}">
          <x15:cacheHierarchy aggregatedColumn="39"/>
        </ext>
      </extLst>
    </cacheHierarchy>
    <cacheHierarchy uniqueName="[Measures].[Count of passengers]" caption="Count of passengers" measure="1" displayFolder="" measureGroup="Metro_Ridership  2" count="0" hidden="1">
      <extLst>
        <ext xmlns:x15="http://schemas.microsoft.com/office/spreadsheetml/2010/11/main" uri="{B97F6D7D-B522-45F9-BDA1-12C45D357490}">
          <x15:cacheHierarchy aggregatedColumn="39"/>
        </ext>
      </extLst>
    </cacheHierarchy>
  </cacheHierarchies>
  <kpis count="0"/>
  <dimensions count="10">
    <dimension name="Customers Dim" uniqueName="[Customers Dim]" caption="Customers Dim"/>
    <dimension name="Date Dim" uniqueName="[Date Dim]" caption="Date Dim"/>
    <dimension name="Driver trip count Dim" uniqueName="[Driver trip count Dim]" caption="Driver trip count Dim"/>
    <dimension name="Drivers Dim" uniqueName="[Drivers Dim]" caption="Drivers Dim"/>
    <dimension name="Fuel_Prices Dim" uniqueName="[Fuel_Prices Dim]" caption="Fuel_Prices Dim"/>
    <dimension measure="1" name="Measures" uniqueName="[Measures]" caption="Measures"/>
    <dimension name="Metro_Ridership  2" uniqueName="[Metro_Ridership  2]" caption="Metro_Ridership  2"/>
    <dimension name="Payment method Dim" uniqueName="[Payment method Dim]" caption="Payment method Dim"/>
    <dimension name="Total trips for each driver dim" uniqueName="[Total trips for each driver dim]" caption="Total trips for each driver dim"/>
    <dimension name="Trips Fact" uniqueName="[Trips Fact]" caption="Trips Fact"/>
  </dimensions>
  <measureGroups count="9">
    <measureGroup name="Customers Dim" caption="Customers Dim"/>
    <measureGroup name="Date Dim" caption="Date Dim"/>
    <measureGroup name="Driver trip count Dim" caption="Driver trip count Dim"/>
    <measureGroup name="Drivers Dim" caption="Drivers Dim"/>
    <measureGroup name="Fuel_Prices Dim" caption="Fuel_Prices Dim"/>
    <measureGroup name="Metro_Ridership  2" caption="Metro_Ridership  2"/>
    <measureGroup name="Payment method Dim" caption="Payment method Dim"/>
    <measureGroup name="Total trips for each driver dim" caption="Total trips for each driver dim"/>
    <measureGroup name="Trips Fact" caption="Trips Fact"/>
  </measureGroups>
  <maps count="17">
    <map measureGroup="0" dimension="0"/>
    <map measureGroup="1" dimension="1"/>
    <map measureGroup="2" dimension="2"/>
    <map measureGroup="3" dimension="3"/>
    <map measureGroup="4" dimension="4"/>
    <map measureGroup="5" dimension="1"/>
    <map measureGroup="5" dimension="6"/>
    <map measureGroup="6" dimension="7"/>
    <map measureGroup="7" dimension="8"/>
    <map measureGroup="8" dimension="0"/>
    <map measureGroup="8" dimension="1"/>
    <map measureGroup="8" dimension="2"/>
    <map measureGroup="8" dimension="3"/>
    <map measureGroup="8" dimension="4"/>
    <map measureGroup="8" dimension="7"/>
    <map measureGroup="8"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saveData="0" refreshedBy="Magdy Elsaeed" refreshedDate="45925.98191678241" createdVersion="5" refreshedVersion="6" minRefreshableVersion="3" recordCount="0" supportSubquery="1" supportAdvancedDrill="1">
  <cacheSource type="external" connectionId="19"/>
  <cacheFields count="4">
    <cacheField name="[Date Dim].[Year].[Year]" caption="Year" numFmtId="0" hierarchy="13" level="1">
      <sharedItems count="1">
        <s v="2024"/>
      </sharedItems>
    </cacheField>
    <cacheField name="[Date Dim].[Quarter].[Quarter]" caption="Quarter" numFmtId="0" hierarchy="12" level="1">
      <sharedItems count="4">
        <s v="1"/>
        <s v="2"/>
        <s v="3"/>
        <s v="4"/>
      </sharedItems>
    </cacheField>
    <cacheField name="[Measures].[Count of Trip Key]" caption="Count of Trip Key" numFmtId="0" hierarchy="81" level="32767"/>
    <cacheField name="[Date Dim].[Date time].[Date time]" caption="Date time" numFmtId="0" hierarchy="9" level="1">
      <sharedItems containsSemiMixedTypes="0" containsNonDate="0" containsString="0"/>
    </cacheField>
  </cacheFields>
  <cacheHierarchies count="108">
    <cacheHierarchy uniqueName="[Customers Dim].[Customer Key]" caption="Customer Key" attribute="1" defaultMemberUniqueName="[Customers Dim].[Customer Key].[All]" allUniqueName="[Customers Dim].[Customer Key].[All]" dimensionUniqueName="[Customers Dim]" displayFolder="" count="0" memberValueDatatype="130" unbalanced="0"/>
    <cacheHierarchy uniqueName="[Customers Dim].[age]" caption="age" attribute="1" defaultMemberUniqueName="[Customers Dim].[age].[All]" allUniqueName="[Customers Dim].[age].[All]" dimensionUniqueName="[Customers Dim]" displayFolder="" count="0" memberValueDatatype="130" unbalanced="0"/>
    <cacheHierarchy uniqueName="[Customers Dim].[gender]" caption="gender" attribute="1" defaultMemberUniqueName="[Customers Dim].[gender].[All]" allUniqueName="[Customers Dim].[gender].[All]" dimensionUniqueName="[Customers Dim]" displayFolder="" count="0" memberValueDatatype="130" unbalanced="0"/>
    <cacheHierarchy uniqueName="[Customers Dim].[city_area]" caption="city_area" attribute="1" defaultMemberUniqueName="[Customers Dim].[city_area].[All]" allUniqueName="[Customers Dim].[city_area].[All]" dimensionUniqueName="[Customers Dim]" displayFolder="" count="0" memberValueDatatype="130" unbalanced="0"/>
    <cacheHierarchy uniqueName="[Customers Dim].[signup_date]" caption="signup_date" attribute="1" time="1" defaultMemberUniqueName="[Customers Dim].[signup_date].[All]" allUniqueName="[Customers Dim].[signup_date].[All]" dimensionUniqueName="[Customers Dim]" displayFolder="" count="0" memberValueDatatype="7" unbalanced="0"/>
    <cacheHierarchy uniqueName="[Customers Dim].[Month Name]" caption="Month Name" attribute="1" defaultMemberUniqueName="[Customers Dim].[Month Name].[All]" allUniqueName="[Customers Dim].[Month Name].[All]" dimensionUniqueName="[Customers Dim]" displayFolder="" count="0" memberValueDatatype="130" unbalanced="0"/>
    <cacheHierarchy uniqueName="[Customers Dim].[Year]" caption="Year" attribute="1" defaultMemberUniqueName="[Customers Dim].[Year].[All]" allUniqueName="[Customers Dim].[Year].[All]" dimensionUniqueName="[Customers Dim]" displayFolder="" count="0" memberValueDatatype="130" unbalanced="0"/>
    <cacheHierarchy uniqueName="[Customers Dim].[Age category]" caption="Age category" attribute="1" defaultMemberUniqueName="[Customers Dim].[Age category].[All]" allUniqueName="[Customers Dim].[Age category].[All]" dimensionUniqueName="[Customers Dim]" displayFolder="" count="0" memberValueDatatype="130" unbalanced="0"/>
    <cacheHierarchy uniqueName="[Date Dim].[Date Key]" caption="Date Key" attribute="1" defaultMemberUniqueName="[Date Dim].[Date Key].[All]" allUniqueName="[Date Dim].[Date Key].[All]" dimensionUniqueName="[Date Dim]" displayFolder="" count="0" memberValueDatatype="20" unbalanced="0"/>
    <cacheHierarchy uniqueName="[Date Dim].[Date time]" caption="Date time" attribute="1" time="1" defaultMemberUniqueName="[Date Dim].[Date time].[All]" allUniqueName="[Date Dim].[Date time].[All]" dimensionUniqueName="[Date Dim]" displayFolder="" count="2" memberValueDatatype="7" unbalanced="0">
      <fieldsUsage count="2">
        <fieldUsage x="-1"/>
        <fieldUsage x="3"/>
      </fieldsUsage>
    </cacheHierarchy>
    <cacheHierarchy uniqueName="[Date Dim].[Day Name]" caption="Day Name" attribute="1" defaultMemberUniqueName="[Date Dim].[Day Name].[All]" allUniqueName="[Date Dim].[Day Name].[All]" dimensionUniqueName="[Date Dim]" displayFolder="" count="0" memberValueDatatype="130" unbalanced="0"/>
    <cacheHierarchy uniqueName="[Date Dim].[Month Name]" caption="Month Name" attribute="1" defaultMemberUniqueName="[Date Dim].[Month Name].[All]" allUniqueName="[Date Dim].[Month Name].[All]" dimensionUniqueName="[Date Dim]" displayFolder="" count="0" memberValueDatatype="130" unbalanced="0"/>
    <cacheHierarchy uniqueName="[Date Dim].[Quarter]" caption="Quarter" attribute="1" defaultMemberUniqueName="[Date Dim].[Quarter].[All]" allUniqueName="[Date Dim].[Quarter].[All]" dimensionUniqueName="[Date Dim]" displayFolder="" count="2" memberValueDatatype="130" unbalanced="0">
      <fieldsUsage count="2">
        <fieldUsage x="-1"/>
        <fieldUsage x="1"/>
      </fieldsUsage>
    </cacheHierarchy>
    <cacheHierarchy uniqueName="[Date Dim].[Year]" caption="Year" attribute="1" defaultMemberUniqueName="[Date Dim].[Year].[All]" allUniqueName="[Date Dim].[Year].[All]" dimensionUniqueName="[Date Dim]" displayFolder="" count="2" memberValueDatatype="130" unbalanced="0">
      <fieldsUsage count="2">
        <fieldUsage x="-1"/>
        <fieldUsage x="0"/>
      </fieldsUsage>
    </cacheHierarchy>
    <cacheHierarchy uniqueName="[Date Dim].[Hour]" caption="Hour" attribute="1" defaultMemberUniqueName="[Date Dim].[Hour].[All]" allUniqueName="[Date Dim].[Hour].[All]" dimensionUniqueName="[Date Dim]" displayFolder="" count="0" memberValueDatatype="130" unbalanced="0"/>
    <cacheHierarchy uniqueName="[Date Dim].[Minute]" caption="Minute" attribute="1" defaultMemberUniqueName="[Date Dim].[Minute].[All]" allUniqueName="[Date Dim].[Minute].[All]" dimensionUniqueName="[Date Dim]" displayFolder="" count="0" memberValueDatatype="130" unbalanced="0"/>
    <cacheHierarchy uniqueName="[Date Dim].[Day Type]" caption="Day Type" attribute="1" defaultMemberUniqueName="[Date Dim].[Day Type].[All]" allUniqueName="[Date Dim].[Day Type].[All]" dimensionUniqueName="[Date Dim]" displayFolder="" count="0" memberValueDatatype="130" unbalanced="0"/>
    <cacheHierarchy uniqueName="[Driver trip count Dim].[Driver Key]" caption="Driver Key" attribute="1" defaultMemberUniqueName="[Driver trip count Dim].[Driver Key].[All]" allUniqueName="[Driver trip count Dim].[Driver Key].[All]" dimensionUniqueName="[Driver trip count Dim]" displayFolder="" count="0" memberValueDatatype="130" unbalanced="0"/>
    <cacheHierarchy uniqueName="[Driver trip count Dim].[Total trips]" caption="Total trips" attribute="1" defaultMemberUniqueName="[Driver trip count Dim].[Total trips].[All]" allUniqueName="[Driver trip count Dim].[Total trips].[All]" dimensionUniqueName="[Driver trip count Dim]" displayFolder="" count="0" memberValueDatatype="20" unbalanced="0"/>
    <cacheHierarchy uniqueName="[Drivers Dim].[Driver Key]" caption="Driver Key" attribute="1" defaultMemberUniqueName="[Drivers Dim].[Driver Key].[All]" allUniqueName="[Drivers Dim].[Driver Key].[All]" dimensionUniqueName="[Drivers Dim]" displayFolder="" count="0" memberValueDatatype="130" unbalanced="0"/>
    <cacheHierarchy uniqueName="[Drivers Dim].[car_model]" caption="car_model" attribute="1" defaultMemberUniqueName="[Drivers Dim].[car_model].[All]" allUniqueName="[Drivers Dim].[car_model].[All]" dimensionUniqueName="[Drivers Dim]" displayFolder="" count="0" memberValueDatatype="130" unbalanced="0"/>
    <cacheHierarchy uniqueName="[Drivers Dim].[car_year]" caption="car_year" attribute="1" defaultMemberUniqueName="[Drivers Dim].[car_year].[All]" allUniqueName="[Drivers Dim].[car_year].[All]" dimensionUniqueName="[Drivers Dim]" displayFolder="" count="0" memberValueDatatype="130" unbalanced="0"/>
    <cacheHierarchy uniqueName="[Drivers Dim].[rating]" caption="rating" attribute="1" defaultMemberUniqueName="[Drivers Dim].[rating].[All]" allUniqueName="[Drivers Dim].[rating].[All]" dimensionUniqueName="[Drivers Dim]" displayFolder="" count="0" memberValueDatatype="5" unbalanced="0"/>
    <cacheHierarchy uniqueName="[Drivers Dim].[join_date]" caption="join_date" attribute="1" time="1" defaultMemberUniqueName="[Drivers Dim].[join_date].[All]" allUniqueName="[Drivers Dim].[join_date].[All]" dimensionUniqueName="[Drivers Dim]" displayFolder="" count="0" memberValueDatatype="7" unbalanced="0"/>
    <cacheHierarchy uniqueName="[Drivers Dim].[Month Name]" caption="Month Name" attribute="1" defaultMemberUniqueName="[Drivers Dim].[Month Name].[All]" allUniqueName="[Drivers Dim].[Month Name].[All]" dimensionUniqueName="[Drivers Dim]" displayFolder="" count="0" memberValueDatatype="130" unbalanced="0"/>
    <cacheHierarchy uniqueName="[Drivers Dim].[Year]" caption="Year" attribute="1" defaultMemberUniqueName="[Drivers Dim].[Year].[All]" allUniqueName="[Drivers Dim].[Year].[All]" dimensionUniqueName="[Drivers Dim]" displayFolder="" count="0" memberValueDatatype="130" unbalanced="0"/>
    <cacheHierarchy uniqueName="[Drivers Dim].[Rating Category]" caption="Rating Category" attribute="1" defaultMemberUniqueName="[Drivers Dim].[Rating Category].[All]" allUniqueName="[Drivers Dim].[Rating Category].[All]" dimensionUniqueName="[Drivers Dim]" displayFolder="" count="0" memberValueDatatype="130" unbalanced="0"/>
    <cacheHierarchy uniqueName="[Drivers Dim].[join_date (Year)]" caption="join_date (Year)" attribute="1" defaultMemberUniqueName="[Drivers Dim].[join_date (Year)].[All]" allUniqueName="[Drivers Dim].[join_date (Year)].[All]" dimensionUniqueName="[Drivers Dim]" displayFolder="" count="0" memberValueDatatype="130" unbalanced="0"/>
    <cacheHierarchy uniqueName="[Drivers Dim].[join_date (Quarter)]" caption="join_date (Quarter)" attribute="1" defaultMemberUniqueName="[Drivers Dim].[join_date (Quarter)].[All]" allUniqueName="[Drivers Dim].[join_date (Quarter)].[All]" dimensionUniqueName="[Drivers Dim]" displayFolder="" count="0" memberValueDatatype="130" unbalanced="0"/>
    <cacheHierarchy uniqueName="[Drivers Dim].[join_date (Month)]" caption="join_date (Month)" attribute="1" defaultMemberUniqueName="[Drivers Dim].[join_date (Month)].[All]" allUniqueName="[Drivers Dim].[join_date (Month)].[All]" dimensionUniqueName="[Drivers Dim]" displayFolder="" count="0" memberValueDatatype="130" unbalanced="0"/>
    <cacheHierarchy uniqueName="[Fuel_Prices Dim].[Fuel price key]" caption="Fuel price key" attribute="1" defaultMemberUniqueName="[Fuel_Prices Dim].[Fuel price key].[All]" allUniqueName="[Fuel_Prices Dim].[Fuel price key].[All]" dimensionUniqueName="[Fuel_Prices Dim]" displayFolder="" count="0" memberValueDatatype="130" unbalanced="0"/>
    <cacheHierarchy uniqueName="[Fuel_Prices Dim].[Date key]" caption="Date key" attribute="1" time="1" defaultMemberUniqueName="[Fuel_Prices Dim].[Date key].[All]" allUniqueName="[Fuel_Prices Dim].[Date key].[All]" dimensionUniqueName="[Fuel_Prices Dim]" displayFolder="" count="0" memberValueDatatype="7" unbalanced="0"/>
    <cacheHierarchy uniqueName="[Fuel_Prices Dim].[octane92_price]" caption="octane92_price" attribute="1" defaultMemberUniqueName="[Fuel_Prices Dim].[octane92_price].[All]" allUniqueName="[Fuel_Prices Dim].[octane92_price].[All]" dimensionUniqueName="[Fuel_Prices Dim]" displayFolder="" count="0" memberValueDatatype="130" unbalanced="0"/>
    <cacheHierarchy uniqueName="[Fuel_Prices Dim].[octane95_price]" caption="octane95_price" attribute="1" defaultMemberUniqueName="[Fuel_Prices Dim].[octane95_price].[All]" allUniqueName="[Fuel_Prices Dim].[octane95_price].[All]" dimensionUniqueName="[Fuel_Prices Dim]" displayFolder="" count="0" memberValueDatatype="130" unbalanced="0"/>
    <cacheHierarchy uniqueName="[Fuel_Prices Dim].[diesel_price]" caption="diesel_price" attribute="1" defaultMemberUniqueName="[Fuel_Prices Dim].[diesel_price].[All]" allUniqueName="[Fuel_Prices Dim].[diesel_price].[All]" dimensionUniqueName="[Fuel_Prices Dim]" displayFolder="" count="0" memberValueDatatype="130" unbalanced="0"/>
    <cacheHierarchy uniqueName="[Fuel_Prices Dim].[Month Name]" caption="Month Name" attribute="1" defaultMemberUniqueName="[Fuel_Prices Dim].[Month Name].[All]" allUniqueName="[Fuel_Prices Dim].[Month Name].[All]" dimensionUniqueName="[Fuel_Prices Dim]" displayFolder="" count="0" memberValueDatatype="130" unbalanced="0"/>
    <cacheHierarchy uniqueName="[Fuel_Prices Dim].[Year]" caption="Year" attribute="1" defaultMemberUniqueName="[Fuel_Prices Dim].[Year].[All]" allUniqueName="[Fuel_Prices Dim].[Year].[All]" dimensionUniqueName="[Fuel_Prices Dim]" displayFolder="" count="0" memberValueDatatype="130" unbalanced="0"/>
    <cacheHierarchy uniqueName="[Metro_Ridership  2].[station]" caption="station" attribute="1" defaultMemberUniqueName="[Metro_Ridership  2].[station].[All]" allUniqueName="[Metro_Ridership  2].[station].[All]" dimensionUniqueName="[Metro_Ridership  2]" displayFolder="" count="0" memberValueDatatype="130" unbalanced="0"/>
    <cacheHierarchy uniqueName="[Metro_Ridership  2].[date]" caption="date" attribute="1" time="1" defaultMemberUniqueName="[Metro_Ridership  2].[date].[All]" allUniqueName="[Metro_Ridership  2].[date].[All]" dimensionUniqueName="[Metro_Ridership  2]" displayFolder="" count="0" memberValueDatatype="7" unbalanced="0"/>
    <cacheHierarchy uniqueName="[Metro_Ridership  2].[passengers]" caption="passengers" attribute="1" defaultMemberUniqueName="[Metro_Ridership  2].[passengers].[All]" allUniqueName="[Metro_Ridership  2].[passengers].[All]" dimensionUniqueName="[Metro_Ridership  2]" displayFolder="" count="0" memberValueDatatype="20" unbalanced="0"/>
    <cacheHierarchy uniqueName="[Metro_Ridership  2].[Day Name]" caption="Day Name" attribute="1" defaultMemberUniqueName="[Metro_Ridership  2].[Day Name].[All]" allUniqueName="[Metro_Ridership  2].[Day Name].[All]" dimensionUniqueName="[Metro_Ridership  2]" displayFolder="" count="0" memberValueDatatype="130" unbalanced="0"/>
    <cacheHierarchy uniqueName="[Metro_Ridership  2].[Month Name]" caption="Month Name" attribute="1" defaultMemberUniqueName="[Metro_Ridership  2].[Month Name].[All]" allUniqueName="[Metro_Ridership  2].[Month Name].[All]" dimensionUniqueName="[Metro_Ridership  2]" displayFolder="" count="0" memberValueDatatype="130" unbalanced="0"/>
    <cacheHierarchy uniqueName="[Metro_Ridership  2].[Year]" caption="Year" attribute="1" defaultMemberUniqueName="[Metro_Ridership  2].[Year].[All]" allUniqueName="[Metro_Ridership  2].[Year].[All]" dimensionUniqueName="[Metro_Ridership  2]" displayFolder="" count="0" memberValueDatatype="20" unbalanced="0"/>
    <cacheHierarchy uniqueName="[Metro_Ridership  2].[Day type]" caption="Day type" attribute="1" defaultMemberUniqueName="[Metro_Ridership  2].[Day type].[All]" allUniqueName="[Metro_Ridership  2].[Day type].[All]" dimensionUniqueName="[Metro_Ridership  2]" displayFolder="" count="0" memberValueDatatype="130" unbalanced="0"/>
    <cacheHierarchy uniqueName="[Metro_Ridership  2].[Location]" caption="Location" attribute="1" defaultMemberUniqueName="[Metro_Ridership  2].[Location].[All]" allUniqueName="[Metro_Ridership  2].[Location].[All]" dimensionUniqueName="[Metro_Ridership  2]" displayFolder="" count="0" memberValueDatatype="130" unbalanced="0"/>
    <cacheHierarchy uniqueName="[Metro_Ridership  2].[date (Year)]" caption="date (Year)" attribute="1" defaultMemberUniqueName="[Metro_Ridership  2].[date (Year)].[All]" allUniqueName="[Metro_Ridership  2].[date (Year)].[All]" dimensionUniqueName="[Metro_Ridership  2]" displayFolder="" count="0" memberValueDatatype="130" unbalanced="0"/>
    <cacheHierarchy uniqueName="[Metro_Ridership  2].[date (Quarter)]" caption="date (Quarter)" attribute="1" defaultMemberUniqueName="[Metro_Ridership  2].[date (Quarter)].[All]" allUniqueName="[Metro_Ridership  2].[date (Quarter)].[All]" dimensionUniqueName="[Metro_Ridership  2]" displayFolder="" count="0" memberValueDatatype="130" unbalanced="0"/>
    <cacheHierarchy uniqueName="[Metro_Ridership  2].[date (Month)]" caption="date (Month)" attribute="1" defaultMemberUniqueName="[Metro_Ridership  2].[date (Month)].[All]" allUniqueName="[Metro_Ridership  2].[date (Month)].[All]" dimensionUniqueName="[Metro_Ridership  2]" displayFolder="" count="0" memberValueDatatype="130" unbalanced="0"/>
    <cacheHierarchy uniqueName="[Payment method Dim].[Payment method Key]" caption="Payment method Key" attribute="1" defaultMemberUniqueName="[Payment method Dim].[Payment method Key].[All]" allUniqueName="[Payment method Dim].[Payment method Key].[All]" dimensionUniqueName="[Payment method Dim]" displayFolder="" count="0" memberValueDatatype="20" unbalanced="0"/>
    <cacheHierarchy uniqueName="[Payment method Dim].[payment_method]" caption="payment_method" attribute="1" defaultMemberUniqueName="[Payment method Dim].[payment_method].[All]" allUniqueName="[Payment method Dim].[payment_method].[All]" dimensionUniqueName="[Payment method Dim]" displayFolder="" count="2" memberValueDatatype="130" unbalanced="0"/>
    <cacheHierarchy uniqueName="[Total trips for each driver dim].[Trip Key]" caption="Trip Key" attribute="1" defaultMemberUniqueName="[Total trips for each driver dim].[Trip Key].[All]" allUniqueName="[Total trips for each driver dim].[Trip Key].[All]" dimensionUniqueName="[Total trips for each driver dim]" displayFolder="" count="0" memberValueDatatype="130" unbalanced="0"/>
    <cacheHierarchy uniqueName="[Total trips for each driver dim].[Driver Key]" caption="Driver Key" attribute="1" defaultMemberUniqueName="[Total trips for each driver dim].[Driver Key].[All]" allUniqueName="[Total trips for each driver dim].[Driver Key].[All]" dimensionUniqueName="[Total trips for each driver dim]" displayFolder="" count="0" memberValueDatatype="130" unbalanced="0"/>
    <cacheHierarchy uniqueName="[Total trips for each driver dim].[Driver trips]" caption="Driver trips" attribute="1" defaultMemberUniqueName="[Total trips for each driver dim].[Driver trips].[All]" allUniqueName="[Total trips for each driver dim].[Driver trips].[All]" dimensionUniqueName="[Total trips for each driver dim]" displayFolder="" count="0" memberValueDatatype="20" unbalanced="0"/>
    <cacheHierarchy uniqueName="[Trips Fact].[Trip Key]" caption="Trip Key" attribute="1" defaultMemberUniqueName="[Trips Fact].[Trip Key].[All]" allUniqueName="[Trips Fact].[Trip Key].[All]" dimensionUniqueName="[Trips Fact]" displayFolder="" count="0" memberValueDatatype="130" unbalanced="0"/>
    <cacheHierarchy uniqueName="[Trips Fact].[Customer Key]" caption="Customer Key" attribute="1" defaultMemberUniqueName="[Trips Fact].[Customer Key].[All]" allUniqueName="[Trips Fact].[Customer Key].[All]" dimensionUniqueName="[Trips Fact]" displayFolder="" count="0" memberValueDatatype="130" unbalanced="0"/>
    <cacheHierarchy uniqueName="[Trips Fact].[Driver Key]" caption="Driver Key" attribute="1" defaultMemberUniqueName="[Trips Fact].[Driver Key].[All]" allUniqueName="[Trips Fact].[Driver Key].[All]" dimensionUniqueName="[Trips Fact]" displayFolder="" count="0" memberValueDatatype="130" unbalanced="0"/>
    <cacheHierarchy uniqueName="[Trips Fact].[Date Key]" caption="Date Key" attribute="1" defaultMemberUniqueName="[Trips Fact].[Date Key].[All]" allUniqueName="[Trips Fact].[Date Key].[All]" dimensionUniqueName="[Trips Fact]" displayFolder="" count="0" memberValueDatatype="130" unbalanced="0"/>
    <cacheHierarchy uniqueName="[Trips Fact].[Payment method key]" caption="Payment method key" attribute="1" defaultMemberUniqueName="[Trips Fact].[Payment method key].[All]" allUniqueName="[Trips Fact].[Payment method key].[All]" dimensionUniqueName="[Trips Fact]" displayFolder="" count="0" memberValueDatatype="130" unbalanced="0"/>
    <cacheHierarchy uniqueName="[Trips Fact].[start_location]" caption="start_location" attribute="1" defaultMemberUniqueName="[Trips Fact].[start_location].[All]" allUniqueName="[Trips Fact].[start_location].[All]" dimensionUniqueName="[Trips Fact]" displayFolder="" count="0" memberValueDatatype="130" unbalanced="0"/>
    <cacheHierarchy uniqueName="[Trips Fact].[end_location]" caption="end_location" attribute="1" defaultMemberUniqueName="[Trips Fact].[end_location].[All]" allUniqueName="[Trips Fact].[end_location].[All]" dimensionUniqueName="[Trips Fact]" displayFolder="" count="0" memberValueDatatype="130" unbalanced="0"/>
    <cacheHierarchy uniqueName="[Trips Fact].[distance_km]" caption="distance_km" attribute="1" defaultMemberUniqueName="[Trips Fact].[distance_km].[All]" allUniqueName="[Trips Fact].[distance_km].[All]" dimensionUniqueName="[Trips Fact]" displayFolder="" count="0" memberValueDatatype="5" unbalanced="0"/>
    <cacheHierarchy uniqueName="[Trips Fact].[duration_min]" caption="duration_min" attribute="1" defaultMemberUniqueName="[Trips Fact].[duration_min].[All]" allUniqueName="[Trips Fact].[duration_min].[All]" dimensionUniqueName="[Trips Fact]" displayFolder="" count="0" memberValueDatatype="20" unbalanced="0"/>
    <cacheHierarchy uniqueName="[Trips Fact].[fare_EGP]" caption="fare_EGP" attribute="1" defaultMemberUniqueName="[Trips Fact].[fare_EGP].[All]" allUniqueName="[Trips Fact].[fare_EGP].[All]" dimensionUniqueName="[Trips Fact]" displayFolder="" count="0" memberValueDatatype="5" unbalanced="0"/>
    <cacheHierarchy uniqueName="[Trips Fact].[km price]" caption="km price" attribute="1" defaultMemberUniqueName="[Trips Fact].[km price].[All]" allUniqueName="[Trips Fact].[km price].[All]" dimensionUniqueName="[Trips Fact]" displayFolder="" count="0" memberValueDatatype="5" unbalanced="0"/>
    <cacheHierarchy uniqueName="[Trips Fact].[km time]" caption="km time" attribute="1" defaultMemberUniqueName="[Trips Fact].[km time].[All]" allUniqueName="[Trips Fact].[km time].[All]" dimensionUniqueName="[Trips Fact]" displayFolder="" count="0" memberValueDatatype="5" unbalanced="0"/>
    <cacheHierarchy uniqueName="[Drivers Dim].[join_date (Month Index)]" caption="join_date (Month Index)" attribute="1" defaultMemberUniqueName="[Drivers Dim].[join_date (Month Index)].[All]" allUniqueName="[Drivers Dim].[join_date (Month Index)].[All]" dimensionUniqueName="[Drivers Dim]" displayFolder="" count="0" memberValueDatatype="20" unbalanced="0" hidden="1"/>
    <cacheHierarchy uniqueName="[Metro_Ridership  2].[date (Month Index)]" caption="date (Month Index)" attribute="1" defaultMemberUniqueName="[Metro_Ridership  2].[date (Month Index)].[All]" allUniqueName="[Metro_Ridership  2].[date (Month Index)].[All]" dimensionUniqueName="[Metro_Ridership  2]" displayFolder="" count="0" memberValueDatatype="20" unbalanced="0" hidden="1"/>
    <cacheHierarchy uniqueName="[Measures].[__XL_Count Metro_Ridership  2]" caption="__XL_Count Metro_Ridership  2" measure="1" displayFolder="" measureGroup="Metro_Ridership  2" count="0" hidden="1"/>
    <cacheHierarchy uniqueName="[Measures].[__XL_Count Trips Fact]" caption="__XL_Count Trips Fact" measure="1" displayFolder="" measureGroup="Trips Fact" count="0" hidden="1"/>
    <cacheHierarchy uniqueName="[Measures].[__XL_Count Customers Dim]" caption="__XL_Count Customers Dim" measure="1" displayFolder="" measureGroup="Customers Dim" count="0" hidden="1"/>
    <cacheHierarchy uniqueName="[Measures].[__XL_Count Drivers Dim]" caption="__XL_Count Drivers Dim" measure="1" displayFolder="" measureGroup="Drivers Dim" count="0" hidden="1"/>
    <cacheHierarchy uniqueName="[Measures].[__XL_Count Fuel_Prices Dim]" caption="__XL_Count Fuel_Prices Dim" measure="1" displayFolder="" measureGroup="Fuel_Prices Dim" count="0" hidden="1"/>
    <cacheHierarchy uniqueName="[Measures].[__XL_Count Date Dim]" caption="__XL_Count Date Dim" measure="1" displayFolder="" measureGroup="Date Dim" count="0" hidden="1"/>
    <cacheHierarchy uniqueName="[Measures].[__XL_Count Payment method Dim]" caption="__XL_Count Payment method Dim" measure="1" displayFolder="" measureGroup="Payment method Dim" count="0" hidden="1"/>
    <cacheHierarchy uniqueName="[Measures].[__XL_Count Total trips for each driver dim]" caption="__XL_Count Total trips for each driver dim" measure="1" displayFolder="" measureGroup="Total trips for each driver dim" count="0" hidden="1"/>
    <cacheHierarchy uniqueName="[Measures].[__XL_Count Driver trip count Dim]" caption="__XL_Count Driver trip count Dim" measure="1" displayFolder="" measureGroup="Driver trip count Dim" count="0" hidden="1"/>
    <cacheHierarchy uniqueName="[Measures].[__No measures defined]" caption="__No measures defined" measure="1" displayFolder="" count="0" hidden="1"/>
    <cacheHierarchy uniqueName="[Measures].[Sum of fare_EGP]" caption="Sum of fare_EGP" measure="1" displayFolder="" measureGroup="Trips Fact" count="0" hidden="1">
      <extLst>
        <ext xmlns:x15="http://schemas.microsoft.com/office/spreadsheetml/2010/11/main" uri="{B97F6D7D-B522-45F9-BDA1-12C45D357490}">
          <x15:cacheHierarchy aggregatedColumn="62"/>
        </ext>
      </extLst>
    </cacheHierarchy>
    <cacheHierarchy uniqueName="[Measures].[Count of Payment method key]" caption="Count of Payment method key" measure="1" displayFolder="" measureGroup="Trips Fact" count="0" hidden="1">
      <extLst>
        <ext xmlns:x15="http://schemas.microsoft.com/office/spreadsheetml/2010/11/main" uri="{B97F6D7D-B522-45F9-BDA1-12C45D357490}">
          <x15:cacheHierarchy aggregatedColumn="57"/>
        </ext>
      </extLst>
    </cacheHierarchy>
    <cacheHierarchy uniqueName="[Measures].[Sum of duration_min]" caption="Sum of duration_min" measure="1" displayFolder="" measureGroup="Trips Fact" count="0" hidden="1">
      <extLst>
        <ext xmlns:x15="http://schemas.microsoft.com/office/spreadsheetml/2010/11/main" uri="{B97F6D7D-B522-45F9-BDA1-12C45D357490}">
          <x15:cacheHierarchy aggregatedColumn="61"/>
        </ext>
      </extLst>
    </cacheHierarchy>
    <cacheHierarchy uniqueName="[Measures].[Sum of km price]" caption="Sum of km price" measure="1" displayFolder="" measureGroup="Trips Fact" count="0" hidden="1">
      <extLst>
        <ext xmlns:x15="http://schemas.microsoft.com/office/spreadsheetml/2010/11/main" uri="{B97F6D7D-B522-45F9-BDA1-12C45D357490}">
          <x15:cacheHierarchy aggregatedColumn="63"/>
        </ext>
      </extLst>
    </cacheHierarchy>
    <cacheHierarchy uniqueName="[Measures].[Count of Trip Key]" caption="Count of Trip Key" measure="1" displayFolder="" measureGroup="Trips Fact" count="0" oneField="1" hidden="1">
      <fieldsUsage count="1">
        <fieldUsage x="2"/>
      </fieldsUsage>
      <extLst>
        <ext xmlns:x15="http://schemas.microsoft.com/office/spreadsheetml/2010/11/main" uri="{B97F6D7D-B522-45F9-BDA1-12C45D357490}">
          <x15:cacheHierarchy aggregatedColumn="53"/>
        </ext>
      </extLst>
    </cacheHierarchy>
    <cacheHierarchy uniqueName="[Measures].[Count of Year]" caption="Count of Year" measure="1" displayFolder="" measureGroup="Drivers Dim" count="0" hidden="1">
      <extLst>
        <ext xmlns:x15="http://schemas.microsoft.com/office/spreadsheetml/2010/11/main" uri="{B97F6D7D-B522-45F9-BDA1-12C45D357490}">
          <x15:cacheHierarchy aggregatedColumn="25"/>
        </ext>
      </extLst>
    </cacheHierarchy>
    <cacheHierarchy uniqueName="[Measures].[Count of Year 2]" caption="Count of Year 2" measure="1" displayFolder="" measureGroup="Date Dim" count="0" hidden="1">
      <extLst>
        <ext xmlns:x15="http://schemas.microsoft.com/office/spreadsheetml/2010/11/main" uri="{B97F6D7D-B522-45F9-BDA1-12C45D357490}">
          <x15:cacheHierarchy aggregatedColumn="13"/>
        </ext>
      </extLst>
    </cacheHierarchy>
    <cacheHierarchy uniqueName="[Measures].[Count of Customer Key]" caption="Count of Customer Key" measure="1" displayFolder="" measureGroup="Customers Dim" count="0" hidden="1">
      <extLst>
        <ext xmlns:x15="http://schemas.microsoft.com/office/spreadsheetml/2010/11/main" uri="{B97F6D7D-B522-45F9-BDA1-12C45D357490}">
          <x15:cacheHierarchy aggregatedColumn="0"/>
        </ext>
      </extLst>
    </cacheHierarchy>
    <cacheHierarchy uniqueName="[Measures].[Count of car_model]" caption="Count of car_model" measure="1" displayFolder="" measureGroup="Drivers Dim" count="0" hidden="1">
      <extLst>
        <ext xmlns:x15="http://schemas.microsoft.com/office/spreadsheetml/2010/11/main" uri="{B97F6D7D-B522-45F9-BDA1-12C45D357490}">
          <x15:cacheHierarchy aggregatedColumn="20"/>
        </ext>
      </extLst>
    </cacheHierarchy>
    <cacheHierarchy uniqueName="[Measures].[Count of age]" caption="Count of age" measure="1" displayFolder="" measureGroup="Customers Dim" count="0" hidden="1">
      <extLst>
        <ext xmlns:x15="http://schemas.microsoft.com/office/spreadsheetml/2010/11/main" uri="{B97F6D7D-B522-45F9-BDA1-12C45D357490}">
          <x15:cacheHierarchy aggregatedColumn="1"/>
        </ext>
      </extLst>
    </cacheHierarchy>
    <cacheHierarchy uniqueName="[Measures].[Count of payment_method]" caption="Count of payment_method" measure="1" displayFolder="" measureGroup="Payment method Dim" count="0" hidden="1">
      <extLst>
        <ext xmlns:x15="http://schemas.microsoft.com/office/spreadsheetml/2010/11/main" uri="{B97F6D7D-B522-45F9-BDA1-12C45D357490}">
          <x15:cacheHierarchy aggregatedColumn="49"/>
        </ext>
      </extLst>
    </cacheHierarchy>
    <cacheHierarchy uniqueName="[Measures].[Sum of Payment method Key]" caption="Sum of Payment method Key" measure="1" displayFolder="" measureGroup="Payment method Dim" count="0" hidden="1">
      <extLst>
        <ext xmlns:x15="http://schemas.microsoft.com/office/spreadsheetml/2010/11/main" uri="{B97F6D7D-B522-45F9-BDA1-12C45D357490}">
          <x15:cacheHierarchy aggregatedColumn="48"/>
        </ext>
      </extLst>
    </cacheHierarchy>
    <cacheHierarchy uniqueName="[Measures].[Count of Driver Key]" caption="Count of Driver Key" measure="1" displayFolder="" measureGroup="Drivers Dim" count="0" hidden="1">
      <extLst>
        <ext xmlns:x15="http://schemas.microsoft.com/office/spreadsheetml/2010/11/main" uri="{B97F6D7D-B522-45F9-BDA1-12C45D357490}">
          <x15:cacheHierarchy aggregatedColumn="19"/>
        </ext>
      </extLst>
    </cacheHierarchy>
    <cacheHierarchy uniqueName="[Measures].[Sum of rating]" caption="Sum of rating" measure="1" displayFolder="" measureGroup="Drivers Dim" count="0" hidden="1">
      <extLst>
        <ext xmlns:x15="http://schemas.microsoft.com/office/spreadsheetml/2010/11/main" uri="{B97F6D7D-B522-45F9-BDA1-12C45D357490}">
          <x15:cacheHierarchy aggregatedColumn="22"/>
        </ext>
      </extLst>
    </cacheHierarchy>
    <cacheHierarchy uniqueName="[Measures].[Sum of distance_km]" caption="Sum of distance_km" measure="1" displayFolder="" measureGroup="Trips Fact" count="0" hidden="1">
      <extLst>
        <ext xmlns:x15="http://schemas.microsoft.com/office/spreadsheetml/2010/11/main" uri="{B97F6D7D-B522-45F9-BDA1-12C45D357490}">
          <x15:cacheHierarchy aggregatedColumn="60"/>
        </ext>
      </extLst>
    </cacheHierarchy>
    <cacheHierarchy uniqueName="[Measures].[Average of distance_km]" caption="Average of distance_km" measure="1" displayFolder="" measureGroup="Trips Fact" count="0" hidden="1">
      <extLst>
        <ext xmlns:x15="http://schemas.microsoft.com/office/spreadsheetml/2010/11/main" uri="{B97F6D7D-B522-45F9-BDA1-12C45D357490}">
          <x15:cacheHierarchy aggregatedColumn="60"/>
        </ext>
      </extLst>
    </cacheHierarchy>
    <cacheHierarchy uniqueName="[Measures].[Count of Rating Category]" caption="Count of Rating Category" measure="1" displayFolder="" measureGroup="Drivers Dim" count="0" hidden="1">
      <extLst>
        <ext xmlns:x15="http://schemas.microsoft.com/office/spreadsheetml/2010/11/main" uri="{B97F6D7D-B522-45F9-BDA1-12C45D357490}">
          <x15:cacheHierarchy aggregatedColumn="26"/>
        </ext>
      </extLst>
    </cacheHierarchy>
    <cacheHierarchy uniqueName="[Measures].[Count of Driver Key 2]" caption="Count of Driver Key 2" measure="1" displayFolder="" measureGroup="Trips Fact" count="0" hidden="1">
      <extLst>
        <ext xmlns:x15="http://schemas.microsoft.com/office/spreadsheetml/2010/11/main" uri="{B97F6D7D-B522-45F9-BDA1-12C45D357490}">
          <x15:cacheHierarchy aggregatedColumn="55"/>
        </ext>
      </extLst>
    </cacheHierarchy>
    <cacheHierarchy uniqueName="[Measures].[Average of fare_EGP]" caption="Average of fare_EGP" measure="1" displayFolder="" measureGroup="Trips Fact" count="0" hidden="1">
      <extLst>
        <ext xmlns:x15="http://schemas.microsoft.com/office/spreadsheetml/2010/11/main" uri="{B97F6D7D-B522-45F9-BDA1-12C45D357490}">
          <x15:cacheHierarchy aggregatedColumn="62"/>
        </ext>
      </extLst>
    </cacheHierarchy>
    <cacheHierarchy uniqueName="[Measures].[Sum of Driver trips]" caption="Sum of Driver trips" measure="1" displayFolder="" measureGroup="Total trips for each driver dim" count="0" hidden="1">
      <extLst>
        <ext xmlns:x15="http://schemas.microsoft.com/office/spreadsheetml/2010/11/main" uri="{B97F6D7D-B522-45F9-BDA1-12C45D357490}">
          <x15:cacheHierarchy aggregatedColumn="52"/>
        </ext>
      </extLst>
    </cacheHierarchy>
    <cacheHierarchy uniqueName="[Measures].[Average of Driver trips]" caption="Average of Driver trips" measure="1" displayFolder="" measureGroup="Total trips for each driver dim" count="0" hidden="1">
      <extLst>
        <ext xmlns:x15="http://schemas.microsoft.com/office/spreadsheetml/2010/11/main" uri="{B97F6D7D-B522-45F9-BDA1-12C45D357490}">
          <x15:cacheHierarchy aggregatedColumn="52"/>
        </ext>
      </extLst>
    </cacheHierarchy>
    <cacheHierarchy uniqueName="[Measures].[Sum of Total trips]" caption="Sum of Total trips" measure="1" displayFolder="" measureGroup="Driver trip count Dim" count="0" hidden="1">
      <extLst>
        <ext xmlns:x15="http://schemas.microsoft.com/office/spreadsheetml/2010/11/main" uri="{B97F6D7D-B522-45F9-BDA1-12C45D357490}">
          <x15:cacheHierarchy aggregatedColumn="18"/>
        </ext>
      </extLst>
    </cacheHierarchy>
    <cacheHierarchy uniqueName="[Measures].[Count of Driver Key 3]" caption="Count of Driver Key 3" measure="1" displayFolder="" measureGroup="Total trips for each driver dim" count="0" hidden="1">
      <extLst>
        <ext xmlns:x15="http://schemas.microsoft.com/office/spreadsheetml/2010/11/main" uri="{B97F6D7D-B522-45F9-BDA1-12C45D357490}">
          <x15:cacheHierarchy aggregatedColumn="51"/>
        </ext>
      </extLst>
    </cacheHierarchy>
    <cacheHierarchy uniqueName="[Measures].[Count of Driver trips]" caption="Count of Driver trips" measure="1" displayFolder="" measureGroup="Total trips for each driver dim" count="0" hidden="1">
      <extLst>
        <ext xmlns:x15="http://schemas.microsoft.com/office/spreadsheetml/2010/11/main" uri="{B97F6D7D-B522-45F9-BDA1-12C45D357490}">
          <x15:cacheHierarchy aggregatedColumn="52"/>
        </ext>
      </extLst>
    </cacheHierarchy>
    <cacheHierarchy uniqueName="[Measures].[Count of Total trips]" caption="Count of Total trips" measure="1" displayFolder="" measureGroup="Driver trip count Dim" count="0" hidden="1">
      <extLst>
        <ext xmlns:x15="http://schemas.microsoft.com/office/spreadsheetml/2010/11/main" uri="{B97F6D7D-B522-45F9-BDA1-12C45D357490}">
          <x15:cacheHierarchy aggregatedColumn="18"/>
        </ext>
      </extLst>
    </cacheHierarchy>
    <cacheHierarchy uniqueName="[Measures].[Count of octane92_price]" caption="Count of octane92_price" measure="1" displayFolder="" measureGroup="Fuel_Prices Dim" count="0" hidden="1">
      <extLst>
        <ext xmlns:x15="http://schemas.microsoft.com/office/spreadsheetml/2010/11/main" uri="{B97F6D7D-B522-45F9-BDA1-12C45D357490}">
          <x15:cacheHierarchy aggregatedColumn="32"/>
        </ext>
      </extLst>
    </cacheHierarchy>
    <cacheHierarchy uniqueName="[Measures].[Average of duration_min]" caption="Average of duration_min" measure="1" displayFolder="" measureGroup="Trips Fact" count="0" hidden="1">
      <extLst>
        <ext xmlns:x15="http://schemas.microsoft.com/office/spreadsheetml/2010/11/main" uri="{B97F6D7D-B522-45F9-BDA1-12C45D357490}">
          <x15:cacheHierarchy aggregatedColumn="61"/>
        </ext>
      </extLst>
    </cacheHierarchy>
    <cacheHierarchy uniqueName="[Measures].[Sum of passengers]" caption="Sum of passengers" measure="1" displayFolder="" measureGroup="Metro_Ridership  2" count="0" hidden="1">
      <extLst>
        <ext xmlns:x15="http://schemas.microsoft.com/office/spreadsheetml/2010/11/main" uri="{B97F6D7D-B522-45F9-BDA1-12C45D357490}">
          <x15:cacheHierarchy aggregatedColumn="39"/>
        </ext>
      </extLst>
    </cacheHierarchy>
    <cacheHierarchy uniqueName="[Measures].[Sum of Year]" caption="Sum of Year" measure="1" displayFolder="" measureGroup="Metro_Ridership  2" count="0" hidden="1">
      <extLst>
        <ext xmlns:x15="http://schemas.microsoft.com/office/spreadsheetml/2010/11/main" uri="{B97F6D7D-B522-45F9-BDA1-12C45D357490}">
          <x15:cacheHierarchy aggregatedColumn="42"/>
        </ext>
      </extLst>
    </cacheHierarchy>
    <cacheHierarchy uniqueName="[Measures].[Average of passengers]" caption="Average of passengers" measure="1" displayFolder="" measureGroup="Metro_Ridership  2" count="0" hidden="1">
      <extLst>
        <ext xmlns:x15="http://schemas.microsoft.com/office/spreadsheetml/2010/11/main" uri="{B97F6D7D-B522-45F9-BDA1-12C45D357490}">
          <x15:cacheHierarchy aggregatedColumn="39"/>
        </ext>
      </extLst>
    </cacheHierarchy>
    <cacheHierarchy uniqueName="[Measures].[Count of passengers]" caption="Count of passengers" measure="1" displayFolder="" measureGroup="Metro_Ridership  2" count="0" hidden="1">
      <extLst>
        <ext xmlns:x15="http://schemas.microsoft.com/office/spreadsheetml/2010/11/main" uri="{B97F6D7D-B522-45F9-BDA1-12C45D357490}">
          <x15:cacheHierarchy aggregatedColumn="39"/>
        </ext>
      </extLst>
    </cacheHierarchy>
  </cacheHierarchies>
  <kpis count="0"/>
  <dimensions count="10">
    <dimension name="Customers Dim" uniqueName="[Customers Dim]" caption="Customers Dim"/>
    <dimension name="Date Dim" uniqueName="[Date Dim]" caption="Date Dim"/>
    <dimension name="Driver trip count Dim" uniqueName="[Driver trip count Dim]" caption="Driver trip count Dim"/>
    <dimension name="Drivers Dim" uniqueName="[Drivers Dim]" caption="Drivers Dim"/>
    <dimension name="Fuel_Prices Dim" uniqueName="[Fuel_Prices Dim]" caption="Fuel_Prices Dim"/>
    <dimension measure="1" name="Measures" uniqueName="[Measures]" caption="Measures"/>
    <dimension name="Metro_Ridership  2" uniqueName="[Metro_Ridership  2]" caption="Metro_Ridership  2"/>
    <dimension name="Payment method Dim" uniqueName="[Payment method Dim]" caption="Payment method Dim"/>
    <dimension name="Total trips for each driver dim" uniqueName="[Total trips for each driver dim]" caption="Total trips for each driver dim"/>
    <dimension name="Trips Fact" uniqueName="[Trips Fact]" caption="Trips Fact"/>
  </dimensions>
  <measureGroups count="9">
    <measureGroup name="Customers Dim" caption="Customers Dim"/>
    <measureGroup name="Date Dim" caption="Date Dim"/>
    <measureGroup name="Driver trip count Dim" caption="Driver trip count Dim"/>
    <measureGroup name="Drivers Dim" caption="Drivers Dim"/>
    <measureGroup name="Fuel_Prices Dim" caption="Fuel_Prices Dim"/>
    <measureGroup name="Metro_Ridership  2" caption="Metro_Ridership  2"/>
    <measureGroup name="Payment method Dim" caption="Payment method Dim"/>
    <measureGroup name="Total trips for each driver dim" caption="Total trips for each driver dim"/>
    <measureGroup name="Trips Fact" caption="Trips Fact"/>
  </measureGroups>
  <maps count="17">
    <map measureGroup="0" dimension="0"/>
    <map measureGroup="1" dimension="1"/>
    <map measureGroup="2" dimension="2"/>
    <map measureGroup="3" dimension="3"/>
    <map measureGroup="4" dimension="4"/>
    <map measureGroup="5" dimension="1"/>
    <map measureGroup="5" dimension="6"/>
    <map measureGroup="6" dimension="7"/>
    <map measureGroup="7" dimension="8"/>
    <map measureGroup="8" dimension="0"/>
    <map measureGroup="8" dimension="1"/>
    <map measureGroup="8" dimension="2"/>
    <map measureGroup="8" dimension="3"/>
    <map measureGroup="8" dimension="4"/>
    <map measureGroup="8" dimension="7"/>
    <map measureGroup="8"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saveData="0" refreshedBy="Magdy Elsaeed" refreshedDate="45925.98191736111" createdVersion="5" refreshedVersion="6" minRefreshableVersion="3" recordCount="0" supportSubquery="1" supportAdvancedDrill="1">
  <cacheSource type="external" connectionId="19"/>
  <cacheFields count="5">
    <cacheField name="[Date Dim].[Year].[Year]" caption="Year" numFmtId="0" hierarchy="13" level="1">
      <sharedItems count="1">
        <s v="2024"/>
      </sharedItems>
    </cacheField>
    <cacheField name="[Measures].[Sum of fare_EGP]" caption="Sum of fare_EGP" numFmtId="0" hierarchy="77" level="32767"/>
    <cacheField name="[Date Dim].[Quarter].[Quarter]" caption="Quarter" numFmtId="0" hierarchy="12" level="1">
      <sharedItems count="4">
        <s v="1"/>
        <s v="2"/>
        <s v="3"/>
        <s v="4"/>
      </sharedItems>
    </cacheField>
    <cacheField name="[Date Dim].[Date time].[Date time]" caption="Date time" numFmtId="0" hierarchy="9" level="1">
      <sharedItems containsSemiMixedTypes="0" containsNonDate="0" containsString="0"/>
    </cacheField>
    <cacheField name="[Measures].[Sum of distance_km]" caption="Sum of distance_km" numFmtId="0" hierarchy="91" level="32767"/>
  </cacheFields>
  <cacheHierarchies count="108">
    <cacheHierarchy uniqueName="[Customers Dim].[Customer Key]" caption="Customer Key" attribute="1" defaultMemberUniqueName="[Customers Dim].[Customer Key].[All]" allUniqueName="[Customers Dim].[Customer Key].[All]" dimensionUniqueName="[Customers Dim]" displayFolder="" count="0" memberValueDatatype="130" unbalanced="0"/>
    <cacheHierarchy uniqueName="[Customers Dim].[age]" caption="age" attribute="1" defaultMemberUniqueName="[Customers Dim].[age].[All]" allUniqueName="[Customers Dim].[age].[All]" dimensionUniqueName="[Customers Dim]" displayFolder="" count="0" memberValueDatatype="130" unbalanced="0"/>
    <cacheHierarchy uniqueName="[Customers Dim].[gender]" caption="gender" attribute="1" defaultMemberUniqueName="[Customers Dim].[gender].[All]" allUniqueName="[Customers Dim].[gender].[All]" dimensionUniqueName="[Customers Dim]" displayFolder="" count="0" memberValueDatatype="130" unbalanced="0"/>
    <cacheHierarchy uniqueName="[Customers Dim].[city_area]" caption="city_area" attribute="1" defaultMemberUniqueName="[Customers Dim].[city_area].[All]" allUniqueName="[Customers Dim].[city_area].[All]" dimensionUniqueName="[Customers Dim]" displayFolder="" count="0" memberValueDatatype="130" unbalanced="0"/>
    <cacheHierarchy uniqueName="[Customers Dim].[signup_date]" caption="signup_date" attribute="1" time="1" defaultMemberUniqueName="[Customers Dim].[signup_date].[All]" allUniqueName="[Customers Dim].[signup_date].[All]" dimensionUniqueName="[Customers Dim]" displayFolder="" count="0" memberValueDatatype="7" unbalanced="0"/>
    <cacheHierarchy uniqueName="[Customers Dim].[Month Name]" caption="Month Name" attribute="1" defaultMemberUniqueName="[Customers Dim].[Month Name].[All]" allUniqueName="[Customers Dim].[Month Name].[All]" dimensionUniqueName="[Customers Dim]" displayFolder="" count="0" memberValueDatatype="130" unbalanced="0"/>
    <cacheHierarchy uniqueName="[Customers Dim].[Year]" caption="Year" attribute="1" defaultMemberUniqueName="[Customers Dim].[Year].[All]" allUniqueName="[Customers Dim].[Year].[All]" dimensionUniqueName="[Customers Dim]" displayFolder="" count="0" memberValueDatatype="130" unbalanced="0"/>
    <cacheHierarchy uniqueName="[Customers Dim].[Age category]" caption="Age category" attribute="1" defaultMemberUniqueName="[Customers Dim].[Age category].[All]" allUniqueName="[Customers Dim].[Age category].[All]" dimensionUniqueName="[Customers Dim]" displayFolder="" count="0" memberValueDatatype="130" unbalanced="0"/>
    <cacheHierarchy uniqueName="[Date Dim].[Date Key]" caption="Date Key" attribute="1" defaultMemberUniqueName="[Date Dim].[Date Key].[All]" allUniqueName="[Date Dim].[Date Key].[All]" dimensionUniqueName="[Date Dim]" displayFolder="" count="0" memberValueDatatype="20" unbalanced="0"/>
    <cacheHierarchy uniqueName="[Date Dim].[Date time]" caption="Date time" attribute="1" time="1" defaultMemberUniqueName="[Date Dim].[Date time].[All]" allUniqueName="[Date Dim].[Date time].[All]" dimensionUniqueName="[Date Dim]" displayFolder="" count="2" memberValueDatatype="7" unbalanced="0">
      <fieldsUsage count="2">
        <fieldUsage x="-1"/>
        <fieldUsage x="3"/>
      </fieldsUsage>
    </cacheHierarchy>
    <cacheHierarchy uniqueName="[Date Dim].[Day Name]" caption="Day Name" attribute="1" defaultMemberUniqueName="[Date Dim].[Day Name].[All]" allUniqueName="[Date Dim].[Day Name].[All]" dimensionUniqueName="[Date Dim]" displayFolder="" count="0" memberValueDatatype="130" unbalanced="0"/>
    <cacheHierarchy uniqueName="[Date Dim].[Month Name]" caption="Month Name" attribute="1" defaultMemberUniqueName="[Date Dim].[Month Name].[All]" allUniqueName="[Date Dim].[Month Name].[All]" dimensionUniqueName="[Date Dim]" displayFolder="" count="0" memberValueDatatype="130" unbalanced="0"/>
    <cacheHierarchy uniqueName="[Date Dim].[Quarter]" caption="Quarter" attribute="1" defaultMemberUniqueName="[Date Dim].[Quarter].[All]" allUniqueName="[Date Dim].[Quarter].[All]" dimensionUniqueName="[Date Dim]" displayFolder="" count="2" memberValueDatatype="130" unbalanced="0">
      <fieldsUsage count="2">
        <fieldUsage x="-1"/>
        <fieldUsage x="2"/>
      </fieldsUsage>
    </cacheHierarchy>
    <cacheHierarchy uniqueName="[Date Dim].[Year]" caption="Year" attribute="1" defaultMemberUniqueName="[Date Dim].[Year].[All]" allUniqueName="[Date Dim].[Year].[All]" dimensionUniqueName="[Date Dim]" displayFolder="" count="2" memberValueDatatype="130" unbalanced="0">
      <fieldsUsage count="2">
        <fieldUsage x="-1"/>
        <fieldUsage x="0"/>
      </fieldsUsage>
    </cacheHierarchy>
    <cacheHierarchy uniqueName="[Date Dim].[Hour]" caption="Hour" attribute="1" defaultMemberUniqueName="[Date Dim].[Hour].[All]" allUniqueName="[Date Dim].[Hour].[All]" dimensionUniqueName="[Date Dim]" displayFolder="" count="0" memberValueDatatype="130" unbalanced="0"/>
    <cacheHierarchy uniqueName="[Date Dim].[Minute]" caption="Minute" attribute="1" defaultMemberUniqueName="[Date Dim].[Minute].[All]" allUniqueName="[Date Dim].[Minute].[All]" dimensionUniqueName="[Date Dim]" displayFolder="" count="0" memberValueDatatype="130" unbalanced="0"/>
    <cacheHierarchy uniqueName="[Date Dim].[Day Type]" caption="Day Type" attribute="1" defaultMemberUniqueName="[Date Dim].[Day Type].[All]" allUniqueName="[Date Dim].[Day Type].[All]" dimensionUniqueName="[Date Dim]" displayFolder="" count="0" memberValueDatatype="130" unbalanced="0"/>
    <cacheHierarchy uniqueName="[Driver trip count Dim].[Driver Key]" caption="Driver Key" attribute="1" defaultMemberUniqueName="[Driver trip count Dim].[Driver Key].[All]" allUniqueName="[Driver trip count Dim].[Driver Key].[All]" dimensionUniqueName="[Driver trip count Dim]" displayFolder="" count="0" memberValueDatatype="130" unbalanced="0"/>
    <cacheHierarchy uniqueName="[Driver trip count Dim].[Total trips]" caption="Total trips" attribute="1" defaultMemberUniqueName="[Driver trip count Dim].[Total trips].[All]" allUniqueName="[Driver trip count Dim].[Total trips].[All]" dimensionUniqueName="[Driver trip count Dim]" displayFolder="" count="0" memberValueDatatype="20" unbalanced="0"/>
    <cacheHierarchy uniqueName="[Drivers Dim].[Driver Key]" caption="Driver Key" attribute="1" defaultMemberUniqueName="[Drivers Dim].[Driver Key].[All]" allUniqueName="[Drivers Dim].[Driver Key].[All]" dimensionUniqueName="[Drivers Dim]" displayFolder="" count="0" memberValueDatatype="130" unbalanced="0"/>
    <cacheHierarchy uniqueName="[Drivers Dim].[car_model]" caption="car_model" attribute="1" defaultMemberUniqueName="[Drivers Dim].[car_model].[All]" allUniqueName="[Drivers Dim].[car_model].[All]" dimensionUniqueName="[Drivers Dim]" displayFolder="" count="0" memberValueDatatype="130" unbalanced="0"/>
    <cacheHierarchy uniqueName="[Drivers Dim].[car_year]" caption="car_year" attribute="1" defaultMemberUniqueName="[Drivers Dim].[car_year].[All]" allUniqueName="[Drivers Dim].[car_year].[All]" dimensionUniqueName="[Drivers Dim]" displayFolder="" count="0" memberValueDatatype="130" unbalanced="0"/>
    <cacheHierarchy uniqueName="[Drivers Dim].[rating]" caption="rating" attribute="1" defaultMemberUniqueName="[Drivers Dim].[rating].[All]" allUniqueName="[Drivers Dim].[rating].[All]" dimensionUniqueName="[Drivers Dim]" displayFolder="" count="0" memberValueDatatype="5" unbalanced="0"/>
    <cacheHierarchy uniqueName="[Drivers Dim].[join_date]" caption="join_date" attribute="1" time="1" defaultMemberUniqueName="[Drivers Dim].[join_date].[All]" allUniqueName="[Drivers Dim].[join_date].[All]" dimensionUniqueName="[Drivers Dim]" displayFolder="" count="0" memberValueDatatype="7" unbalanced="0"/>
    <cacheHierarchy uniqueName="[Drivers Dim].[Month Name]" caption="Month Name" attribute="1" defaultMemberUniqueName="[Drivers Dim].[Month Name].[All]" allUniqueName="[Drivers Dim].[Month Name].[All]" dimensionUniqueName="[Drivers Dim]" displayFolder="" count="0" memberValueDatatype="130" unbalanced="0"/>
    <cacheHierarchy uniqueName="[Drivers Dim].[Year]" caption="Year" attribute="1" defaultMemberUniqueName="[Drivers Dim].[Year].[All]" allUniqueName="[Drivers Dim].[Year].[All]" dimensionUniqueName="[Drivers Dim]" displayFolder="" count="0" memberValueDatatype="130" unbalanced="0"/>
    <cacheHierarchy uniqueName="[Drivers Dim].[Rating Category]" caption="Rating Category" attribute="1" defaultMemberUniqueName="[Drivers Dim].[Rating Category].[All]" allUniqueName="[Drivers Dim].[Rating Category].[All]" dimensionUniqueName="[Drivers Dim]" displayFolder="" count="0" memberValueDatatype="130" unbalanced="0"/>
    <cacheHierarchy uniqueName="[Drivers Dim].[join_date (Year)]" caption="join_date (Year)" attribute="1" defaultMemberUniqueName="[Drivers Dim].[join_date (Year)].[All]" allUniqueName="[Drivers Dim].[join_date (Year)].[All]" dimensionUniqueName="[Drivers Dim]" displayFolder="" count="0" memberValueDatatype="130" unbalanced="0"/>
    <cacheHierarchy uniqueName="[Drivers Dim].[join_date (Quarter)]" caption="join_date (Quarter)" attribute="1" defaultMemberUniqueName="[Drivers Dim].[join_date (Quarter)].[All]" allUniqueName="[Drivers Dim].[join_date (Quarter)].[All]" dimensionUniqueName="[Drivers Dim]" displayFolder="" count="0" memberValueDatatype="130" unbalanced="0"/>
    <cacheHierarchy uniqueName="[Drivers Dim].[join_date (Month)]" caption="join_date (Month)" attribute="1" defaultMemberUniqueName="[Drivers Dim].[join_date (Month)].[All]" allUniqueName="[Drivers Dim].[join_date (Month)].[All]" dimensionUniqueName="[Drivers Dim]" displayFolder="" count="0" memberValueDatatype="130" unbalanced="0"/>
    <cacheHierarchy uniqueName="[Fuel_Prices Dim].[Fuel price key]" caption="Fuel price key" attribute="1" defaultMemberUniqueName="[Fuel_Prices Dim].[Fuel price key].[All]" allUniqueName="[Fuel_Prices Dim].[Fuel price key].[All]" dimensionUniqueName="[Fuel_Prices Dim]" displayFolder="" count="0" memberValueDatatype="130" unbalanced="0"/>
    <cacheHierarchy uniqueName="[Fuel_Prices Dim].[Date key]" caption="Date key" attribute="1" time="1" defaultMemberUniqueName="[Fuel_Prices Dim].[Date key].[All]" allUniqueName="[Fuel_Prices Dim].[Date key].[All]" dimensionUniqueName="[Fuel_Prices Dim]" displayFolder="" count="0" memberValueDatatype="7" unbalanced="0"/>
    <cacheHierarchy uniqueName="[Fuel_Prices Dim].[octane92_price]" caption="octane92_price" attribute="1" defaultMemberUniqueName="[Fuel_Prices Dim].[octane92_price].[All]" allUniqueName="[Fuel_Prices Dim].[octane92_price].[All]" dimensionUniqueName="[Fuel_Prices Dim]" displayFolder="" count="0" memberValueDatatype="130" unbalanced="0"/>
    <cacheHierarchy uniqueName="[Fuel_Prices Dim].[octane95_price]" caption="octane95_price" attribute="1" defaultMemberUniqueName="[Fuel_Prices Dim].[octane95_price].[All]" allUniqueName="[Fuel_Prices Dim].[octane95_price].[All]" dimensionUniqueName="[Fuel_Prices Dim]" displayFolder="" count="0" memberValueDatatype="130" unbalanced="0"/>
    <cacheHierarchy uniqueName="[Fuel_Prices Dim].[diesel_price]" caption="diesel_price" attribute="1" defaultMemberUniqueName="[Fuel_Prices Dim].[diesel_price].[All]" allUniqueName="[Fuel_Prices Dim].[diesel_price].[All]" dimensionUniqueName="[Fuel_Prices Dim]" displayFolder="" count="0" memberValueDatatype="130" unbalanced="0"/>
    <cacheHierarchy uniqueName="[Fuel_Prices Dim].[Month Name]" caption="Month Name" attribute="1" defaultMemberUniqueName="[Fuel_Prices Dim].[Month Name].[All]" allUniqueName="[Fuel_Prices Dim].[Month Name].[All]" dimensionUniqueName="[Fuel_Prices Dim]" displayFolder="" count="0" memberValueDatatype="130" unbalanced="0"/>
    <cacheHierarchy uniqueName="[Fuel_Prices Dim].[Year]" caption="Year" attribute="1" defaultMemberUniqueName="[Fuel_Prices Dim].[Year].[All]" allUniqueName="[Fuel_Prices Dim].[Year].[All]" dimensionUniqueName="[Fuel_Prices Dim]" displayFolder="" count="0" memberValueDatatype="130" unbalanced="0"/>
    <cacheHierarchy uniqueName="[Metro_Ridership  2].[station]" caption="station" attribute="1" defaultMemberUniqueName="[Metro_Ridership  2].[station].[All]" allUniqueName="[Metro_Ridership  2].[station].[All]" dimensionUniqueName="[Metro_Ridership  2]" displayFolder="" count="0" memberValueDatatype="130" unbalanced="0"/>
    <cacheHierarchy uniqueName="[Metro_Ridership  2].[date]" caption="date" attribute="1" time="1" defaultMemberUniqueName="[Metro_Ridership  2].[date].[All]" allUniqueName="[Metro_Ridership  2].[date].[All]" dimensionUniqueName="[Metro_Ridership  2]" displayFolder="" count="0" memberValueDatatype="7" unbalanced="0"/>
    <cacheHierarchy uniqueName="[Metro_Ridership  2].[passengers]" caption="passengers" attribute="1" defaultMemberUniqueName="[Metro_Ridership  2].[passengers].[All]" allUniqueName="[Metro_Ridership  2].[passengers].[All]" dimensionUniqueName="[Metro_Ridership  2]" displayFolder="" count="0" memberValueDatatype="20" unbalanced="0"/>
    <cacheHierarchy uniqueName="[Metro_Ridership  2].[Day Name]" caption="Day Name" attribute="1" defaultMemberUniqueName="[Metro_Ridership  2].[Day Name].[All]" allUniqueName="[Metro_Ridership  2].[Day Name].[All]" dimensionUniqueName="[Metro_Ridership  2]" displayFolder="" count="0" memberValueDatatype="130" unbalanced="0"/>
    <cacheHierarchy uniqueName="[Metro_Ridership  2].[Month Name]" caption="Month Name" attribute="1" defaultMemberUniqueName="[Metro_Ridership  2].[Month Name].[All]" allUniqueName="[Metro_Ridership  2].[Month Name].[All]" dimensionUniqueName="[Metro_Ridership  2]" displayFolder="" count="0" memberValueDatatype="130" unbalanced="0"/>
    <cacheHierarchy uniqueName="[Metro_Ridership  2].[Year]" caption="Year" attribute="1" defaultMemberUniqueName="[Metro_Ridership  2].[Year].[All]" allUniqueName="[Metro_Ridership  2].[Year].[All]" dimensionUniqueName="[Metro_Ridership  2]" displayFolder="" count="0" memberValueDatatype="20" unbalanced="0"/>
    <cacheHierarchy uniqueName="[Metro_Ridership  2].[Day type]" caption="Day type" attribute="1" defaultMemberUniqueName="[Metro_Ridership  2].[Day type].[All]" allUniqueName="[Metro_Ridership  2].[Day type].[All]" dimensionUniqueName="[Metro_Ridership  2]" displayFolder="" count="0" memberValueDatatype="130" unbalanced="0"/>
    <cacheHierarchy uniqueName="[Metro_Ridership  2].[Location]" caption="Location" attribute="1" defaultMemberUniqueName="[Metro_Ridership  2].[Location].[All]" allUniqueName="[Metro_Ridership  2].[Location].[All]" dimensionUniqueName="[Metro_Ridership  2]" displayFolder="" count="0" memberValueDatatype="130" unbalanced="0"/>
    <cacheHierarchy uniqueName="[Metro_Ridership  2].[date (Year)]" caption="date (Year)" attribute="1" defaultMemberUniqueName="[Metro_Ridership  2].[date (Year)].[All]" allUniqueName="[Metro_Ridership  2].[date (Year)].[All]" dimensionUniqueName="[Metro_Ridership  2]" displayFolder="" count="0" memberValueDatatype="130" unbalanced="0"/>
    <cacheHierarchy uniqueName="[Metro_Ridership  2].[date (Quarter)]" caption="date (Quarter)" attribute="1" defaultMemberUniqueName="[Metro_Ridership  2].[date (Quarter)].[All]" allUniqueName="[Metro_Ridership  2].[date (Quarter)].[All]" dimensionUniqueName="[Metro_Ridership  2]" displayFolder="" count="0" memberValueDatatype="130" unbalanced="0"/>
    <cacheHierarchy uniqueName="[Metro_Ridership  2].[date (Month)]" caption="date (Month)" attribute="1" defaultMemberUniqueName="[Metro_Ridership  2].[date (Month)].[All]" allUniqueName="[Metro_Ridership  2].[date (Month)].[All]" dimensionUniqueName="[Metro_Ridership  2]" displayFolder="" count="0" memberValueDatatype="130" unbalanced="0"/>
    <cacheHierarchy uniqueName="[Payment method Dim].[Payment method Key]" caption="Payment method Key" attribute="1" defaultMemberUniqueName="[Payment method Dim].[Payment method Key].[All]" allUniqueName="[Payment method Dim].[Payment method Key].[All]" dimensionUniqueName="[Payment method Dim]" displayFolder="" count="0" memberValueDatatype="20" unbalanced="0"/>
    <cacheHierarchy uniqueName="[Payment method Dim].[payment_method]" caption="payment_method" attribute="1" defaultMemberUniqueName="[Payment method Dim].[payment_method].[All]" allUniqueName="[Payment method Dim].[payment_method].[All]" dimensionUniqueName="[Payment method Dim]" displayFolder="" count="2" memberValueDatatype="130" unbalanced="0"/>
    <cacheHierarchy uniqueName="[Total trips for each driver dim].[Trip Key]" caption="Trip Key" attribute="1" defaultMemberUniqueName="[Total trips for each driver dim].[Trip Key].[All]" allUniqueName="[Total trips for each driver dim].[Trip Key].[All]" dimensionUniqueName="[Total trips for each driver dim]" displayFolder="" count="0" memberValueDatatype="130" unbalanced="0"/>
    <cacheHierarchy uniqueName="[Total trips for each driver dim].[Driver Key]" caption="Driver Key" attribute="1" defaultMemberUniqueName="[Total trips for each driver dim].[Driver Key].[All]" allUniqueName="[Total trips for each driver dim].[Driver Key].[All]" dimensionUniqueName="[Total trips for each driver dim]" displayFolder="" count="0" memberValueDatatype="130" unbalanced="0"/>
    <cacheHierarchy uniqueName="[Total trips for each driver dim].[Driver trips]" caption="Driver trips" attribute="1" defaultMemberUniqueName="[Total trips for each driver dim].[Driver trips].[All]" allUniqueName="[Total trips for each driver dim].[Driver trips].[All]" dimensionUniqueName="[Total trips for each driver dim]" displayFolder="" count="0" memberValueDatatype="20" unbalanced="0"/>
    <cacheHierarchy uniqueName="[Trips Fact].[Trip Key]" caption="Trip Key" attribute="1" defaultMemberUniqueName="[Trips Fact].[Trip Key].[All]" allUniqueName="[Trips Fact].[Trip Key].[All]" dimensionUniqueName="[Trips Fact]" displayFolder="" count="0" memberValueDatatype="130" unbalanced="0"/>
    <cacheHierarchy uniqueName="[Trips Fact].[Customer Key]" caption="Customer Key" attribute="1" defaultMemberUniqueName="[Trips Fact].[Customer Key].[All]" allUniqueName="[Trips Fact].[Customer Key].[All]" dimensionUniqueName="[Trips Fact]" displayFolder="" count="0" memberValueDatatype="130" unbalanced="0"/>
    <cacheHierarchy uniqueName="[Trips Fact].[Driver Key]" caption="Driver Key" attribute="1" defaultMemberUniqueName="[Trips Fact].[Driver Key].[All]" allUniqueName="[Trips Fact].[Driver Key].[All]" dimensionUniqueName="[Trips Fact]" displayFolder="" count="0" memberValueDatatype="130" unbalanced="0"/>
    <cacheHierarchy uniqueName="[Trips Fact].[Date Key]" caption="Date Key" attribute="1" defaultMemberUniqueName="[Trips Fact].[Date Key].[All]" allUniqueName="[Trips Fact].[Date Key].[All]" dimensionUniqueName="[Trips Fact]" displayFolder="" count="0" memberValueDatatype="130" unbalanced="0"/>
    <cacheHierarchy uniqueName="[Trips Fact].[Payment method key]" caption="Payment method key" attribute="1" defaultMemberUniqueName="[Trips Fact].[Payment method key].[All]" allUniqueName="[Trips Fact].[Payment method key].[All]" dimensionUniqueName="[Trips Fact]" displayFolder="" count="0" memberValueDatatype="130" unbalanced="0"/>
    <cacheHierarchy uniqueName="[Trips Fact].[start_location]" caption="start_location" attribute="1" defaultMemberUniqueName="[Trips Fact].[start_location].[All]" allUniqueName="[Trips Fact].[start_location].[All]" dimensionUniqueName="[Trips Fact]" displayFolder="" count="0" memberValueDatatype="130" unbalanced="0"/>
    <cacheHierarchy uniqueName="[Trips Fact].[end_location]" caption="end_location" attribute="1" defaultMemberUniqueName="[Trips Fact].[end_location].[All]" allUniqueName="[Trips Fact].[end_location].[All]" dimensionUniqueName="[Trips Fact]" displayFolder="" count="0" memberValueDatatype="130" unbalanced="0"/>
    <cacheHierarchy uniqueName="[Trips Fact].[distance_km]" caption="distance_km" attribute="1" defaultMemberUniqueName="[Trips Fact].[distance_km].[All]" allUniqueName="[Trips Fact].[distance_km].[All]" dimensionUniqueName="[Trips Fact]" displayFolder="" count="0" memberValueDatatype="5" unbalanced="0"/>
    <cacheHierarchy uniqueName="[Trips Fact].[duration_min]" caption="duration_min" attribute="1" defaultMemberUniqueName="[Trips Fact].[duration_min].[All]" allUniqueName="[Trips Fact].[duration_min].[All]" dimensionUniqueName="[Trips Fact]" displayFolder="" count="0" memberValueDatatype="20" unbalanced="0"/>
    <cacheHierarchy uniqueName="[Trips Fact].[fare_EGP]" caption="fare_EGP" attribute="1" defaultMemberUniqueName="[Trips Fact].[fare_EGP].[All]" allUniqueName="[Trips Fact].[fare_EGP].[All]" dimensionUniqueName="[Trips Fact]" displayFolder="" count="0" memberValueDatatype="5" unbalanced="0"/>
    <cacheHierarchy uniqueName="[Trips Fact].[km price]" caption="km price" attribute="1" defaultMemberUniqueName="[Trips Fact].[km price].[All]" allUniqueName="[Trips Fact].[km price].[All]" dimensionUniqueName="[Trips Fact]" displayFolder="" count="0" memberValueDatatype="5" unbalanced="0"/>
    <cacheHierarchy uniqueName="[Trips Fact].[km time]" caption="km time" attribute="1" defaultMemberUniqueName="[Trips Fact].[km time].[All]" allUniqueName="[Trips Fact].[km time].[All]" dimensionUniqueName="[Trips Fact]" displayFolder="" count="0" memberValueDatatype="5" unbalanced="0"/>
    <cacheHierarchy uniqueName="[Drivers Dim].[join_date (Month Index)]" caption="join_date (Month Index)" attribute="1" defaultMemberUniqueName="[Drivers Dim].[join_date (Month Index)].[All]" allUniqueName="[Drivers Dim].[join_date (Month Index)].[All]" dimensionUniqueName="[Drivers Dim]" displayFolder="" count="0" memberValueDatatype="20" unbalanced="0" hidden="1"/>
    <cacheHierarchy uniqueName="[Metro_Ridership  2].[date (Month Index)]" caption="date (Month Index)" attribute="1" defaultMemberUniqueName="[Metro_Ridership  2].[date (Month Index)].[All]" allUniqueName="[Metro_Ridership  2].[date (Month Index)].[All]" dimensionUniqueName="[Metro_Ridership  2]" displayFolder="" count="0" memberValueDatatype="20" unbalanced="0" hidden="1"/>
    <cacheHierarchy uniqueName="[Measures].[__XL_Count Metro_Ridership  2]" caption="__XL_Count Metro_Ridership  2" measure="1" displayFolder="" measureGroup="Metro_Ridership  2" count="0" hidden="1"/>
    <cacheHierarchy uniqueName="[Measures].[__XL_Count Trips Fact]" caption="__XL_Count Trips Fact" measure="1" displayFolder="" measureGroup="Trips Fact" count="0" hidden="1"/>
    <cacheHierarchy uniqueName="[Measures].[__XL_Count Customers Dim]" caption="__XL_Count Customers Dim" measure="1" displayFolder="" measureGroup="Customers Dim" count="0" hidden="1"/>
    <cacheHierarchy uniqueName="[Measures].[__XL_Count Drivers Dim]" caption="__XL_Count Drivers Dim" measure="1" displayFolder="" measureGroup="Drivers Dim" count="0" hidden="1"/>
    <cacheHierarchy uniqueName="[Measures].[__XL_Count Fuel_Prices Dim]" caption="__XL_Count Fuel_Prices Dim" measure="1" displayFolder="" measureGroup="Fuel_Prices Dim" count="0" hidden="1"/>
    <cacheHierarchy uniqueName="[Measures].[__XL_Count Date Dim]" caption="__XL_Count Date Dim" measure="1" displayFolder="" measureGroup="Date Dim" count="0" hidden="1"/>
    <cacheHierarchy uniqueName="[Measures].[__XL_Count Payment method Dim]" caption="__XL_Count Payment method Dim" measure="1" displayFolder="" measureGroup="Payment method Dim" count="0" hidden="1"/>
    <cacheHierarchy uniqueName="[Measures].[__XL_Count Total trips for each driver dim]" caption="__XL_Count Total trips for each driver dim" measure="1" displayFolder="" measureGroup="Total trips for each driver dim" count="0" hidden="1"/>
    <cacheHierarchy uniqueName="[Measures].[__XL_Count Driver trip count Dim]" caption="__XL_Count Driver trip count Dim" measure="1" displayFolder="" measureGroup="Driver trip count Dim" count="0" hidden="1"/>
    <cacheHierarchy uniqueName="[Measures].[__No measures defined]" caption="__No measures defined" measure="1" displayFolder="" count="0" hidden="1"/>
    <cacheHierarchy uniqueName="[Measures].[Sum of fare_EGP]" caption="Sum of fare_EGP" measure="1" displayFolder="" measureGroup="Trips Fact" count="0" oneField="1" hidden="1">
      <fieldsUsage count="1">
        <fieldUsage x="1"/>
      </fieldsUsage>
      <extLst>
        <ext xmlns:x15="http://schemas.microsoft.com/office/spreadsheetml/2010/11/main" uri="{B97F6D7D-B522-45F9-BDA1-12C45D357490}">
          <x15:cacheHierarchy aggregatedColumn="62"/>
        </ext>
      </extLst>
    </cacheHierarchy>
    <cacheHierarchy uniqueName="[Measures].[Count of Payment method key]" caption="Count of Payment method key" measure="1" displayFolder="" measureGroup="Trips Fact" count="0" hidden="1">
      <extLst>
        <ext xmlns:x15="http://schemas.microsoft.com/office/spreadsheetml/2010/11/main" uri="{B97F6D7D-B522-45F9-BDA1-12C45D357490}">
          <x15:cacheHierarchy aggregatedColumn="57"/>
        </ext>
      </extLst>
    </cacheHierarchy>
    <cacheHierarchy uniqueName="[Measures].[Sum of duration_min]" caption="Sum of duration_min" measure="1" displayFolder="" measureGroup="Trips Fact" count="0" hidden="1">
      <extLst>
        <ext xmlns:x15="http://schemas.microsoft.com/office/spreadsheetml/2010/11/main" uri="{B97F6D7D-B522-45F9-BDA1-12C45D357490}">
          <x15:cacheHierarchy aggregatedColumn="61"/>
        </ext>
      </extLst>
    </cacheHierarchy>
    <cacheHierarchy uniqueName="[Measures].[Sum of km price]" caption="Sum of km price" measure="1" displayFolder="" measureGroup="Trips Fact" count="0" hidden="1">
      <extLst>
        <ext xmlns:x15="http://schemas.microsoft.com/office/spreadsheetml/2010/11/main" uri="{B97F6D7D-B522-45F9-BDA1-12C45D357490}">
          <x15:cacheHierarchy aggregatedColumn="63"/>
        </ext>
      </extLst>
    </cacheHierarchy>
    <cacheHierarchy uniqueName="[Measures].[Count of Trip Key]" caption="Count of Trip Key" measure="1" displayFolder="" measureGroup="Trips Fact" count="0" hidden="1">
      <extLst>
        <ext xmlns:x15="http://schemas.microsoft.com/office/spreadsheetml/2010/11/main" uri="{B97F6D7D-B522-45F9-BDA1-12C45D357490}">
          <x15:cacheHierarchy aggregatedColumn="53"/>
        </ext>
      </extLst>
    </cacheHierarchy>
    <cacheHierarchy uniqueName="[Measures].[Count of Year]" caption="Count of Year" measure="1" displayFolder="" measureGroup="Drivers Dim" count="0" hidden="1">
      <extLst>
        <ext xmlns:x15="http://schemas.microsoft.com/office/spreadsheetml/2010/11/main" uri="{B97F6D7D-B522-45F9-BDA1-12C45D357490}">
          <x15:cacheHierarchy aggregatedColumn="25"/>
        </ext>
      </extLst>
    </cacheHierarchy>
    <cacheHierarchy uniqueName="[Measures].[Count of Year 2]" caption="Count of Year 2" measure="1" displayFolder="" measureGroup="Date Dim" count="0" hidden="1">
      <extLst>
        <ext xmlns:x15="http://schemas.microsoft.com/office/spreadsheetml/2010/11/main" uri="{B97F6D7D-B522-45F9-BDA1-12C45D357490}">
          <x15:cacheHierarchy aggregatedColumn="13"/>
        </ext>
      </extLst>
    </cacheHierarchy>
    <cacheHierarchy uniqueName="[Measures].[Count of Customer Key]" caption="Count of Customer Key" measure="1" displayFolder="" measureGroup="Customers Dim" count="0" hidden="1">
      <extLst>
        <ext xmlns:x15="http://schemas.microsoft.com/office/spreadsheetml/2010/11/main" uri="{B97F6D7D-B522-45F9-BDA1-12C45D357490}">
          <x15:cacheHierarchy aggregatedColumn="0"/>
        </ext>
      </extLst>
    </cacheHierarchy>
    <cacheHierarchy uniqueName="[Measures].[Count of car_model]" caption="Count of car_model" measure="1" displayFolder="" measureGroup="Drivers Dim" count="0" hidden="1">
      <extLst>
        <ext xmlns:x15="http://schemas.microsoft.com/office/spreadsheetml/2010/11/main" uri="{B97F6D7D-B522-45F9-BDA1-12C45D357490}">
          <x15:cacheHierarchy aggregatedColumn="20"/>
        </ext>
      </extLst>
    </cacheHierarchy>
    <cacheHierarchy uniqueName="[Measures].[Count of age]" caption="Count of age" measure="1" displayFolder="" measureGroup="Customers Dim" count="0" hidden="1">
      <extLst>
        <ext xmlns:x15="http://schemas.microsoft.com/office/spreadsheetml/2010/11/main" uri="{B97F6D7D-B522-45F9-BDA1-12C45D357490}">
          <x15:cacheHierarchy aggregatedColumn="1"/>
        </ext>
      </extLst>
    </cacheHierarchy>
    <cacheHierarchy uniqueName="[Measures].[Count of payment_method]" caption="Count of payment_method" measure="1" displayFolder="" measureGroup="Payment method Dim" count="0" hidden="1">
      <extLst>
        <ext xmlns:x15="http://schemas.microsoft.com/office/spreadsheetml/2010/11/main" uri="{B97F6D7D-B522-45F9-BDA1-12C45D357490}">
          <x15:cacheHierarchy aggregatedColumn="49"/>
        </ext>
      </extLst>
    </cacheHierarchy>
    <cacheHierarchy uniqueName="[Measures].[Sum of Payment method Key]" caption="Sum of Payment method Key" measure="1" displayFolder="" measureGroup="Payment method Dim" count="0" hidden="1">
      <extLst>
        <ext xmlns:x15="http://schemas.microsoft.com/office/spreadsheetml/2010/11/main" uri="{B97F6D7D-B522-45F9-BDA1-12C45D357490}">
          <x15:cacheHierarchy aggregatedColumn="48"/>
        </ext>
      </extLst>
    </cacheHierarchy>
    <cacheHierarchy uniqueName="[Measures].[Count of Driver Key]" caption="Count of Driver Key" measure="1" displayFolder="" measureGroup="Drivers Dim" count="0" hidden="1">
      <extLst>
        <ext xmlns:x15="http://schemas.microsoft.com/office/spreadsheetml/2010/11/main" uri="{B97F6D7D-B522-45F9-BDA1-12C45D357490}">
          <x15:cacheHierarchy aggregatedColumn="19"/>
        </ext>
      </extLst>
    </cacheHierarchy>
    <cacheHierarchy uniqueName="[Measures].[Sum of rating]" caption="Sum of rating" measure="1" displayFolder="" measureGroup="Drivers Dim" count="0" hidden="1">
      <extLst>
        <ext xmlns:x15="http://schemas.microsoft.com/office/spreadsheetml/2010/11/main" uri="{B97F6D7D-B522-45F9-BDA1-12C45D357490}">
          <x15:cacheHierarchy aggregatedColumn="22"/>
        </ext>
      </extLst>
    </cacheHierarchy>
    <cacheHierarchy uniqueName="[Measures].[Sum of distance_km]" caption="Sum of distance_km" measure="1" displayFolder="" measureGroup="Trips Fact" count="0" oneField="1" hidden="1">
      <fieldsUsage count="1">
        <fieldUsage x="4"/>
      </fieldsUsage>
      <extLst>
        <ext xmlns:x15="http://schemas.microsoft.com/office/spreadsheetml/2010/11/main" uri="{B97F6D7D-B522-45F9-BDA1-12C45D357490}">
          <x15:cacheHierarchy aggregatedColumn="60"/>
        </ext>
      </extLst>
    </cacheHierarchy>
    <cacheHierarchy uniqueName="[Measures].[Average of distance_km]" caption="Average of distance_km" measure="1" displayFolder="" measureGroup="Trips Fact" count="0" hidden="1">
      <extLst>
        <ext xmlns:x15="http://schemas.microsoft.com/office/spreadsheetml/2010/11/main" uri="{B97F6D7D-B522-45F9-BDA1-12C45D357490}">
          <x15:cacheHierarchy aggregatedColumn="60"/>
        </ext>
      </extLst>
    </cacheHierarchy>
    <cacheHierarchy uniqueName="[Measures].[Count of Rating Category]" caption="Count of Rating Category" measure="1" displayFolder="" measureGroup="Drivers Dim" count="0" hidden="1">
      <extLst>
        <ext xmlns:x15="http://schemas.microsoft.com/office/spreadsheetml/2010/11/main" uri="{B97F6D7D-B522-45F9-BDA1-12C45D357490}">
          <x15:cacheHierarchy aggregatedColumn="26"/>
        </ext>
      </extLst>
    </cacheHierarchy>
    <cacheHierarchy uniqueName="[Measures].[Count of Driver Key 2]" caption="Count of Driver Key 2" measure="1" displayFolder="" measureGroup="Trips Fact" count="0" hidden="1">
      <extLst>
        <ext xmlns:x15="http://schemas.microsoft.com/office/spreadsheetml/2010/11/main" uri="{B97F6D7D-B522-45F9-BDA1-12C45D357490}">
          <x15:cacheHierarchy aggregatedColumn="55"/>
        </ext>
      </extLst>
    </cacheHierarchy>
    <cacheHierarchy uniqueName="[Measures].[Average of fare_EGP]" caption="Average of fare_EGP" measure="1" displayFolder="" measureGroup="Trips Fact" count="0" hidden="1">
      <extLst>
        <ext xmlns:x15="http://schemas.microsoft.com/office/spreadsheetml/2010/11/main" uri="{B97F6D7D-B522-45F9-BDA1-12C45D357490}">
          <x15:cacheHierarchy aggregatedColumn="62"/>
        </ext>
      </extLst>
    </cacheHierarchy>
    <cacheHierarchy uniqueName="[Measures].[Sum of Driver trips]" caption="Sum of Driver trips" measure="1" displayFolder="" measureGroup="Total trips for each driver dim" count="0" hidden="1">
      <extLst>
        <ext xmlns:x15="http://schemas.microsoft.com/office/spreadsheetml/2010/11/main" uri="{B97F6D7D-B522-45F9-BDA1-12C45D357490}">
          <x15:cacheHierarchy aggregatedColumn="52"/>
        </ext>
      </extLst>
    </cacheHierarchy>
    <cacheHierarchy uniqueName="[Measures].[Average of Driver trips]" caption="Average of Driver trips" measure="1" displayFolder="" measureGroup="Total trips for each driver dim" count="0" hidden="1">
      <extLst>
        <ext xmlns:x15="http://schemas.microsoft.com/office/spreadsheetml/2010/11/main" uri="{B97F6D7D-B522-45F9-BDA1-12C45D357490}">
          <x15:cacheHierarchy aggregatedColumn="52"/>
        </ext>
      </extLst>
    </cacheHierarchy>
    <cacheHierarchy uniqueName="[Measures].[Sum of Total trips]" caption="Sum of Total trips" measure="1" displayFolder="" measureGroup="Driver trip count Dim" count="0" hidden="1">
      <extLst>
        <ext xmlns:x15="http://schemas.microsoft.com/office/spreadsheetml/2010/11/main" uri="{B97F6D7D-B522-45F9-BDA1-12C45D357490}">
          <x15:cacheHierarchy aggregatedColumn="18"/>
        </ext>
      </extLst>
    </cacheHierarchy>
    <cacheHierarchy uniqueName="[Measures].[Count of Driver Key 3]" caption="Count of Driver Key 3" measure="1" displayFolder="" measureGroup="Total trips for each driver dim" count="0" hidden="1">
      <extLst>
        <ext xmlns:x15="http://schemas.microsoft.com/office/spreadsheetml/2010/11/main" uri="{B97F6D7D-B522-45F9-BDA1-12C45D357490}">
          <x15:cacheHierarchy aggregatedColumn="51"/>
        </ext>
      </extLst>
    </cacheHierarchy>
    <cacheHierarchy uniqueName="[Measures].[Count of Driver trips]" caption="Count of Driver trips" measure="1" displayFolder="" measureGroup="Total trips for each driver dim" count="0" hidden="1">
      <extLst>
        <ext xmlns:x15="http://schemas.microsoft.com/office/spreadsheetml/2010/11/main" uri="{B97F6D7D-B522-45F9-BDA1-12C45D357490}">
          <x15:cacheHierarchy aggregatedColumn="52"/>
        </ext>
      </extLst>
    </cacheHierarchy>
    <cacheHierarchy uniqueName="[Measures].[Count of Total trips]" caption="Count of Total trips" measure="1" displayFolder="" measureGroup="Driver trip count Dim" count="0" hidden="1">
      <extLst>
        <ext xmlns:x15="http://schemas.microsoft.com/office/spreadsheetml/2010/11/main" uri="{B97F6D7D-B522-45F9-BDA1-12C45D357490}">
          <x15:cacheHierarchy aggregatedColumn="18"/>
        </ext>
      </extLst>
    </cacheHierarchy>
    <cacheHierarchy uniqueName="[Measures].[Count of octane92_price]" caption="Count of octane92_price" measure="1" displayFolder="" measureGroup="Fuel_Prices Dim" count="0" hidden="1">
      <extLst>
        <ext xmlns:x15="http://schemas.microsoft.com/office/spreadsheetml/2010/11/main" uri="{B97F6D7D-B522-45F9-BDA1-12C45D357490}">
          <x15:cacheHierarchy aggregatedColumn="32"/>
        </ext>
      </extLst>
    </cacheHierarchy>
    <cacheHierarchy uniqueName="[Measures].[Average of duration_min]" caption="Average of duration_min" measure="1" displayFolder="" measureGroup="Trips Fact" count="0" hidden="1">
      <extLst>
        <ext xmlns:x15="http://schemas.microsoft.com/office/spreadsheetml/2010/11/main" uri="{B97F6D7D-B522-45F9-BDA1-12C45D357490}">
          <x15:cacheHierarchy aggregatedColumn="61"/>
        </ext>
      </extLst>
    </cacheHierarchy>
    <cacheHierarchy uniqueName="[Measures].[Sum of passengers]" caption="Sum of passengers" measure="1" displayFolder="" measureGroup="Metro_Ridership  2" count="0" hidden="1">
      <extLst>
        <ext xmlns:x15="http://schemas.microsoft.com/office/spreadsheetml/2010/11/main" uri="{B97F6D7D-B522-45F9-BDA1-12C45D357490}">
          <x15:cacheHierarchy aggregatedColumn="39"/>
        </ext>
      </extLst>
    </cacheHierarchy>
    <cacheHierarchy uniqueName="[Measures].[Sum of Year]" caption="Sum of Year" measure="1" displayFolder="" measureGroup="Metro_Ridership  2" count="0" hidden="1">
      <extLst>
        <ext xmlns:x15="http://schemas.microsoft.com/office/spreadsheetml/2010/11/main" uri="{B97F6D7D-B522-45F9-BDA1-12C45D357490}">
          <x15:cacheHierarchy aggregatedColumn="42"/>
        </ext>
      </extLst>
    </cacheHierarchy>
    <cacheHierarchy uniqueName="[Measures].[Average of passengers]" caption="Average of passengers" measure="1" displayFolder="" measureGroup="Metro_Ridership  2" count="0" hidden="1">
      <extLst>
        <ext xmlns:x15="http://schemas.microsoft.com/office/spreadsheetml/2010/11/main" uri="{B97F6D7D-B522-45F9-BDA1-12C45D357490}">
          <x15:cacheHierarchy aggregatedColumn="39"/>
        </ext>
      </extLst>
    </cacheHierarchy>
    <cacheHierarchy uniqueName="[Measures].[Count of passengers]" caption="Count of passengers" measure="1" displayFolder="" measureGroup="Metro_Ridership  2" count="0" hidden="1">
      <extLst>
        <ext xmlns:x15="http://schemas.microsoft.com/office/spreadsheetml/2010/11/main" uri="{B97F6D7D-B522-45F9-BDA1-12C45D357490}">
          <x15:cacheHierarchy aggregatedColumn="39"/>
        </ext>
      </extLst>
    </cacheHierarchy>
  </cacheHierarchies>
  <kpis count="0"/>
  <dimensions count="10">
    <dimension name="Customers Dim" uniqueName="[Customers Dim]" caption="Customers Dim"/>
    <dimension name="Date Dim" uniqueName="[Date Dim]" caption="Date Dim"/>
    <dimension name="Driver trip count Dim" uniqueName="[Driver trip count Dim]" caption="Driver trip count Dim"/>
    <dimension name="Drivers Dim" uniqueName="[Drivers Dim]" caption="Drivers Dim"/>
    <dimension name="Fuel_Prices Dim" uniqueName="[Fuel_Prices Dim]" caption="Fuel_Prices Dim"/>
    <dimension measure="1" name="Measures" uniqueName="[Measures]" caption="Measures"/>
    <dimension name="Metro_Ridership  2" uniqueName="[Metro_Ridership  2]" caption="Metro_Ridership  2"/>
    <dimension name="Payment method Dim" uniqueName="[Payment method Dim]" caption="Payment method Dim"/>
    <dimension name="Total trips for each driver dim" uniqueName="[Total trips for each driver dim]" caption="Total trips for each driver dim"/>
    <dimension name="Trips Fact" uniqueName="[Trips Fact]" caption="Trips Fact"/>
  </dimensions>
  <measureGroups count="9">
    <measureGroup name="Customers Dim" caption="Customers Dim"/>
    <measureGroup name="Date Dim" caption="Date Dim"/>
    <measureGroup name="Driver trip count Dim" caption="Driver trip count Dim"/>
    <measureGroup name="Drivers Dim" caption="Drivers Dim"/>
    <measureGroup name="Fuel_Prices Dim" caption="Fuel_Prices Dim"/>
    <measureGroup name="Metro_Ridership  2" caption="Metro_Ridership  2"/>
    <measureGroup name="Payment method Dim" caption="Payment method Dim"/>
    <measureGroup name="Total trips for each driver dim" caption="Total trips for each driver dim"/>
    <measureGroup name="Trips Fact" caption="Trips Fact"/>
  </measureGroups>
  <maps count="17">
    <map measureGroup="0" dimension="0"/>
    <map measureGroup="1" dimension="1"/>
    <map measureGroup="2" dimension="2"/>
    <map measureGroup="3" dimension="3"/>
    <map measureGroup="4" dimension="4"/>
    <map measureGroup="5" dimension="1"/>
    <map measureGroup="5" dimension="6"/>
    <map measureGroup="6" dimension="7"/>
    <map measureGroup="7" dimension="8"/>
    <map measureGroup="8" dimension="0"/>
    <map measureGroup="8" dimension="1"/>
    <map measureGroup="8" dimension="2"/>
    <map measureGroup="8" dimension="3"/>
    <map measureGroup="8" dimension="4"/>
    <map measureGroup="8" dimension="7"/>
    <map measureGroup="8"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saveData="0" refreshedBy="Magdy Elsaeed" refreshedDate="45925.981919560189" createdVersion="5" refreshedVersion="6" minRefreshableVersion="3" recordCount="0" supportSubquery="1" supportAdvancedDrill="1">
  <cacheSource type="external" connectionId="19"/>
  <cacheFields count="8">
    <cacheField name="[Date Dim].[Date time].[Date time]" caption="Date time" numFmtId="0" hierarchy="9" level="1">
      <sharedItems containsSemiMixedTypes="0" containsNonDate="0" containsString="0"/>
    </cacheField>
    <cacheField name="[Payment method Dim].[payment_method].[payment_method]" caption="payment_method" numFmtId="0" hierarchy="49" level="1">
      <sharedItems count="3">
        <s v="Card"/>
        <s v="Cash"/>
        <s v="Wallet"/>
      </sharedItems>
    </cacheField>
    <cacheField name="[Trips Fact].[start_location].[start_location]" caption="start_location" numFmtId="0" hierarchy="58" level="1">
      <sharedItems count="3">
        <s v="6th October"/>
        <s v="Heliopolis"/>
        <s v="Maadi"/>
      </sharedItems>
    </cacheField>
    <cacheField name="[Trips Fact].[end_location].[end_location]" caption="end_location" numFmtId="0" hierarchy="59" level="1">
      <sharedItems count="6">
        <s v="6th October"/>
        <s v="Heliopolis"/>
        <s v="Zamalek"/>
        <s v="Downtown"/>
        <s v="Nasr City"/>
        <s v="New Cairo"/>
      </sharedItems>
    </cacheField>
    <cacheField name="[Measures].[Sum of fare_EGP]" caption="Sum of fare_EGP" numFmtId="0" hierarchy="77" level="32767"/>
    <cacheField name="[Measures].[Count of Trip Key]" caption="Count of Trip Key" numFmtId="0" hierarchy="81" level="32767"/>
    <cacheField name="[Date Dim].[Year].[Year]" caption="Year" numFmtId="0" hierarchy="13" level="1">
      <sharedItems count="1">
        <s v="2024"/>
      </sharedItems>
    </cacheField>
    <cacheField name="[Date Dim].[Quarter].[Quarter]" caption="Quarter" numFmtId="0" hierarchy="12" level="1">
      <sharedItems containsSemiMixedTypes="0" containsNonDate="0" containsString="0"/>
    </cacheField>
  </cacheFields>
  <cacheHierarchies count="108">
    <cacheHierarchy uniqueName="[Customers Dim].[Customer Key]" caption="Customer Key" attribute="1" defaultMemberUniqueName="[Customers Dim].[Customer Key].[All]" allUniqueName="[Customers Dim].[Customer Key].[All]" dimensionUniqueName="[Customers Dim]" displayFolder="" count="0" memberValueDatatype="130" unbalanced="0"/>
    <cacheHierarchy uniqueName="[Customers Dim].[age]" caption="age" attribute="1" defaultMemberUniqueName="[Customers Dim].[age].[All]" allUniqueName="[Customers Dim].[age].[All]" dimensionUniqueName="[Customers Dim]" displayFolder="" count="0" memberValueDatatype="130" unbalanced="0"/>
    <cacheHierarchy uniqueName="[Customers Dim].[gender]" caption="gender" attribute="1" defaultMemberUniqueName="[Customers Dim].[gender].[All]" allUniqueName="[Customers Dim].[gender].[All]" dimensionUniqueName="[Customers Dim]" displayFolder="" count="0" memberValueDatatype="130" unbalanced="0"/>
    <cacheHierarchy uniqueName="[Customers Dim].[city_area]" caption="city_area" attribute="1" defaultMemberUniqueName="[Customers Dim].[city_area].[All]" allUniqueName="[Customers Dim].[city_area].[All]" dimensionUniqueName="[Customers Dim]" displayFolder="" count="0" memberValueDatatype="130" unbalanced="0"/>
    <cacheHierarchy uniqueName="[Customers Dim].[signup_date]" caption="signup_date" attribute="1" time="1" defaultMemberUniqueName="[Customers Dim].[signup_date].[All]" allUniqueName="[Customers Dim].[signup_date].[All]" dimensionUniqueName="[Customers Dim]" displayFolder="" count="0" memberValueDatatype="7" unbalanced="0"/>
    <cacheHierarchy uniqueName="[Customers Dim].[Month Name]" caption="Month Name" attribute="1" defaultMemberUniqueName="[Customers Dim].[Month Name].[All]" allUniqueName="[Customers Dim].[Month Name].[All]" dimensionUniqueName="[Customers Dim]" displayFolder="" count="0" memberValueDatatype="130" unbalanced="0"/>
    <cacheHierarchy uniqueName="[Customers Dim].[Year]" caption="Year" attribute="1" defaultMemberUniqueName="[Customers Dim].[Year].[All]" allUniqueName="[Customers Dim].[Year].[All]" dimensionUniqueName="[Customers Dim]" displayFolder="" count="0" memberValueDatatype="130" unbalanced="0"/>
    <cacheHierarchy uniqueName="[Customers Dim].[Age category]" caption="Age category" attribute="1" defaultMemberUniqueName="[Customers Dim].[Age category].[All]" allUniqueName="[Customers Dim].[Age category].[All]" dimensionUniqueName="[Customers Dim]" displayFolder="" count="0" memberValueDatatype="130" unbalanced="0"/>
    <cacheHierarchy uniqueName="[Date Dim].[Date Key]" caption="Date Key" attribute="1" defaultMemberUniqueName="[Date Dim].[Date Key].[All]" allUniqueName="[Date Dim].[Date Key].[All]" dimensionUniqueName="[Date Dim]" displayFolder="" count="0" memberValueDatatype="20" unbalanced="0"/>
    <cacheHierarchy uniqueName="[Date Dim].[Date time]" caption="Date time" attribute="1" time="1" defaultMemberUniqueName="[Date Dim].[Date time].[All]" allUniqueName="[Date Dim].[Date time].[All]" dimensionUniqueName="[Date Dim]" displayFolder="" count="2" memberValueDatatype="7" unbalanced="0">
      <fieldsUsage count="2">
        <fieldUsage x="-1"/>
        <fieldUsage x="0"/>
      </fieldsUsage>
    </cacheHierarchy>
    <cacheHierarchy uniqueName="[Date Dim].[Day Name]" caption="Day Name" attribute="1" defaultMemberUniqueName="[Date Dim].[Day Name].[All]" allUniqueName="[Date Dim].[Day Name].[All]" dimensionUniqueName="[Date Dim]" displayFolder="" count="0" memberValueDatatype="130" unbalanced="0"/>
    <cacheHierarchy uniqueName="[Date Dim].[Month Name]" caption="Month Name" attribute="1" defaultMemberUniqueName="[Date Dim].[Month Name].[All]" allUniqueName="[Date Dim].[Month Name].[All]" dimensionUniqueName="[Date Dim]" displayFolder="" count="0" memberValueDatatype="130" unbalanced="0"/>
    <cacheHierarchy uniqueName="[Date Dim].[Quarter]" caption="Quarter" attribute="1" defaultMemberUniqueName="[Date Dim].[Quarter].[All]" allUniqueName="[Date Dim].[Quarter].[All]" dimensionUniqueName="[Date Dim]" displayFolder="" count="2" memberValueDatatype="130" unbalanced="0">
      <fieldsUsage count="2">
        <fieldUsage x="-1"/>
        <fieldUsage x="7"/>
      </fieldsUsage>
    </cacheHierarchy>
    <cacheHierarchy uniqueName="[Date Dim].[Year]" caption="Year" attribute="1" defaultMemberUniqueName="[Date Dim].[Year].[All]" allUniqueName="[Date Dim].[Year].[All]" dimensionUniqueName="[Date Dim]" displayFolder="" count="2" memberValueDatatype="130" unbalanced="0">
      <fieldsUsage count="2">
        <fieldUsage x="-1"/>
        <fieldUsage x="6"/>
      </fieldsUsage>
    </cacheHierarchy>
    <cacheHierarchy uniqueName="[Date Dim].[Hour]" caption="Hour" attribute="1" defaultMemberUniqueName="[Date Dim].[Hour].[All]" allUniqueName="[Date Dim].[Hour].[All]" dimensionUniqueName="[Date Dim]" displayFolder="" count="0" memberValueDatatype="130" unbalanced="0"/>
    <cacheHierarchy uniqueName="[Date Dim].[Minute]" caption="Minute" attribute="1" defaultMemberUniqueName="[Date Dim].[Minute].[All]" allUniqueName="[Date Dim].[Minute].[All]" dimensionUniqueName="[Date Dim]" displayFolder="" count="0" memberValueDatatype="130" unbalanced="0"/>
    <cacheHierarchy uniqueName="[Date Dim].[Day Type]" caption="Day Type" attribute="1" defaultMemberUniqueName="[Date Dim].[Day Type].[All]" allUniqueName="[Date Dim].[Day Type].[All]" dimensionUniqueName="[Date Dim]" displayFolder="" count="0" memberValueDatatype="130" unbalanced="0"/>
    <cacheHierarchy uniqueName="[Driver trip count Dim].[Driver Key]" caption="Driver Key" attribute="1" defaultMemberUniqueName="[Driver trip count Dim].[Driver Key].[All]" allUniqueName="[Driver trip count Dim].[Driver Key].[All]" dimensionUniqueName="[Driver trip count Dim]" displayFolder="" count="0" memberValueDatatype="130" unbalanced="0"/>
    <cacheHierarchy uniqueName="[Driver trip count Dim].[Total trips]" caption="Total trips" attribute="1" defaultMemberUniqueName="[Driver trip count Dim].[Total trips].[All]" allUniqueName="[Driver trip count Dim].[Total trips].[All]" dimensionUniqueName="[Driver trip count Dim]" displayFolder="" count="0" memberValueDatatype="20" unbalanced="0"/>
    <cacheHierarchy uniqueName="[Drivers Dim].[Driver Key]" caption="Driver Key" attribute="1" defaultMemberUniqueName="[Drivers Dim].[Driver Key].[All]" allUniqueName="[Drivers Dim].[Driver Key].[All]" dimensionUniqueName="[Drivers Dim]" displayFolder="" count="0" memberValueDatatype="130" unbalanced="0"/>
    <cacheHierarchy uniqueName="[Drivers Dim].[car_model]" caption="car_model" attribute="1" defaultMemberUniqueName="[Drivers Dim].[car_model].[All]" allUniqueName="[Drivers Dim].[car_model].[All]" dimensionUniqueName="[Drivers Dim]" displayFolder="" count="0" memberValueDatatype="130" unbalanced="0"/>
    <cacheHierarchy uniqueName="[Drivers Dim].[car_year]" caption="car_year" attribute="1" defaultMemberUniqueName="[Drivers Dim].[car_year].[All]" allUniqueName="[Drivers Dim].[car_year].[All]" dimensionUniqueName="[Drivers Dim]" displayFolder="" count="0" memberValueDatatype="130" unbalanced="0"/>
    <cacheHierarchy uniqueName="[Drivers Dim].[rating]" caption="rating" attribute="1" defaultMemberUniqueName="[Drivers Dim].[rating].[All]" allUniqueName="[Drivers Dim].[rating].[All]" dimensionUniqueName="[Drivers Dim]" displayFolder="" count="0" memberValueDatatype="5" unbalanced="0"/>
    <cacheHierarchy uniqueName="[Drivers Dim].[join_date]" caption="join_date" attribute="1" time="1" defaultMemberUniqueName="[Drivers Dim].[join_date].[All]" allUniqueName="[Drivers Dim].[join_date].[All]" dimensionUniqueName="[Drivers Dim]" displayFolder="" count="0" memberValueDatatype="7" unbalanced="0"/>
    <cacheHierarchy uniqueName="[Drivers Dim].[Month Name]" caption="Month Name" attribute="1" defaultMemberUniqueName="[Drivers Dim].[Month Name].[All]" allUniqueName="[Drivers Dim].[Month Name].[All]" dimensionUniqueName="[Drivers Dim]" displayFolder="" count="0" memberValueDatatype="130" unbalanced="0"/>
    <cacheHierarchy uniqueName="[Drivers Dim].[Year]" caption="Year" attribute="1" defaultMemberUniqueName="[Drivers Dim].[Year].[All]" allUniqueName="[Drivers Dim].[Year].[All]" dimensionUniqueName="[Drivers Dim]" displayFolder="" count="0" memberValueDatatype="130" unbalanced="0"/>
    <cacheHierarchy uniqueName="[Drivers Dim].[Rating Category]" caption="Rating Category" attribute="1" defaultMemberUniqueName="[Drivers Dim].[Rating Category].[All]" allUniqueName="[Drivers Dim].[Rating Category].[All]" dimensionUniqueName="[Drivers Dim]" displayFolder="" count="0" memberValueDatatype="130" unbalanced="0"/>
    <cacheHierarchy uniqueName="[Drivers Dim].[join_date (Year)]" caption="join_date (Year)" attribute="1" defaultMemberUniqueName="[Drivers Dim].[join_date (Year)].[All]" allUniqueName="[Drivers Dim].[join_date (Year)].[All]" dimensionUniqueName="[Drivers Dim]" displayFolder="" count="0" memberValueDatatype="130" unbalanced="0"/>
    <cacheHierarchy uniqueName="[Drivers Dim].[join_date (Quarter)]" caption="join_date (Quarter)" attribute="1" defaultMemberUniqueName="[Drivers Dim].[join_date (Quarter)].[All]" allUniqueName="[Drivers Dim].[join_date (Quarter)].[All]" dimensionUniqueName="[Drivers Dim]" displayFolder="" count="0" memberValueDatatype="130" unbalanced="0"/>
    <cacheHierarchy uniqueName="[Drivers Dim].[join_date (Month)]" caption="join_date (Month)" attribute="1" defaultMemberUniqueName="[Drivers Dim].[join_date (Month)].[All]" allUniqueName="[Drivers Dim].[join_date (Month)].[All]" dimensionUniqueName="[Drivers Dim]" displayFolder="" count="0" memberValueDatatype="130" unbalanced="0"/>
    <cacheHierarchy uniqueName="[Fuel_Prices Dim].[Fuel price key]" caption="Fuel price key" attribute="1" defaultMemberUniqueName="[Fuel_Prices Dim].[Fuel price key].[All]" allUniqueName="[Fuel_Prices Dim].[Fuel price key].[All]" dimensionUniqueName="[Fuel_Prices Dim]" displayFolder="" count="0" memberValueDatatype="130" unbalanced="0"/>
    <cacheHierarchy uniqueName="[Fuel_Prices Dim].[Date key]" caption="Date key" attribute="1" time="1" defaultMemberUniqueName="[Fuel_Prices Dim].[Date key].[All]" allUniqueName="[Fuel_Prices Dim].[Date key].[All]" dimensionUniqueName="[Fuel_Prices Dim]" displayFolder="" count="0" memberValueDatatype="7" unbalanced="0"/>
    <cacheHierarchy uniqueName="[Fuel_Prices Dim].[octane92_price]" caption="octane92_price" attribute="1" defaultMemberUniqueName="[Fuel_Prices Dim].[octane92_price].[All]" allUniqueName="[Fuel_Prices Dim].[octane92_price].[All]" dimensionUniqueName="[Fuel_Prices Dim]" displayFolder="" count="0" memberValueDatatype="130" unbalanced="0"/>
    <cacheHierarchy uniqueName="[Fuel_Prices Dim].[octane95_price]" caption="octane95_price" attribute="1" defaultMemberUniqueName="[Fuel_Prices Dim].[octane95_price].[All]" allUniqueName="[Fuel_Prices Dim].[octane95_price].[All]" dimensionUniqueName="[Fuel_Prices Dim]" displayFolder="" count="0" memberValueDatatype="130" unbalanced="0"/>
    <cacheHierarchy uniqueName="[Fuel_Prices Dim].[diesel_price]" caption="diesel_price" attribute="1" defaultMemberUniqueName="[Fuel_Prices Dim].[diesel_price].[All]" allUniqueName="[Fuel_Prices Dim].[diesel_price].[All]" dimensionUniqueName="[Fuel_Prices Dim]" displayFolder="" count="0" memberValueDatatype="130" unbalanced="0"/>
    <cacheHierarchy uniqueName="[Fuel_Prices Dim].[Month Name]" caption="Month Name" attribute="1" defaultMemberUniqueName="[Fuel_Prices Dim].[Month Name].[All]" allUniqueName="[Fuel_Prices Dim].[Month Name].[All]" dimensionUniqueName="[Fuel_Prices Dim]" displayFolder="" count="0" memberValueDatatype="130" unbalanced="0"/>
    <cacheHierarchy uniqueName="[Fuel_Prices Dim].[Year]" caption="Year" attribute="1" defaultMemberUniqueName="[Fuel_Prices Dim].[Year].[All]" allUniqueName="[Fuel_Prices Dim].[Year].[All]" dimensionUniqueName="[Fuel_Prices Dim]" displayFolder="" count="0" memberValueDatatype="130" unbalanced="0"/>
    <cacheHierarchy uniqueName="[Metro_Ridership  2].[station]" caption="station" attribute="1" defaultMemberUniqueName="[Metro_Ridership  2].[station].[All]" allUniqueName="[Metro_Ridership  2].[station].[All]" dimensionUniqueName="[Metro_Ridership  2]" displayFolder="" count="0" memberValueDatatype="130" unbalanced="0"/>
    <cacheHierarchy uniqueName="[Metro_Ridership  2].[date]" caption="date" attribute="1" time="1" defaultMemberUniqueName="[Metro_Ridership  2].[date].[All]" allUniqueName="[Metro_Ridership  2].[date].[All]" dimensionUniqueName="[Metro_Ridership  2]" displayFolder="" count="0" memberValueDatatype="7" unbalanced="0"/>
    <cacheHierarchy uniqueName="[Metro_Ridership  2].[passengers]" caption="passengers" attribute="1" defaultMemberUniqueName="[Metro_Ridership  2].[passengers].[All]" allUniqueName="[Metro_Ridership  2].[passengers].[All]" dimensionUniqueName="[Metro_Ridership  2]" displayFolder="" count="0" memberValueDatatype="20" unbalanced="0"/>
    <cacheHierarchy uniqueName="[Metro_Ridership  2].[Day Name]" caption="Day Name" attribute="1" defaultMemberUniqueName="[Metro_Ridership  2].[Day Name].[All]" allUniqueName="[Metro_Ridership  2].[Day Name].[All]" dimensionUniqueName="[Metro_Ridership  2]" displayFolder="" count="0" memberValueDatatype="130" unbalanced="0"/>
    <cacheHierarchy uniqueName="[Metro_Ridership  2].[Month Name]" caption="Month Name" attribute="1" defaultMemberUniqueName="[Metro_Ridership  2].[Month Name].[All]" allUniqueName="[Metro_Ridership  2].[Month Name].[All]" dimensionUniqueName="[Metro_Ridership  2]" displayFolder="" count="0" memberValueDatatype="130" unbalanced="0"/>
    <cacheHierarchy uniqueName="[Metro_Ridership  2].[Year]" caption="Year" attribute="1" defaultMemberUniqueName="[Metro_Ridership  2].[Year].[All]" allUniqueName="[Metro_Ridership  2].[Year].[All]" dimensionUniqueName="[Metro_Ridership  2]" displayFolder="" count="0" memberValueDatatype="20" unbalanced="0"/>
    <cacheHierarchy uniqueName="[Metro_Ridership  2].[Day type]" caption="Day type" attribute="1" defaultMemberUniqueName="[Metro_Ridership  2].[Day type].[All]" allUniqueName="[Metro_Ridership  2].[Day type].[All]" dimensionUniqueName="[Metro_Ridership  2]" displayFolder="" count="0" memberValueDatatype="130" unbalanced="0"/>
    <cacheHierarchy uniqueName="[Metro_Ridership  2].[Location]" caption="Location" attribute="1" defaultMemberUniqueName="[Metro_Ridership  2].[Location].[All]" allUniqueName="[Metro_Ridership  2].[Location].[All]" dimensionUniqueName="[Metro_Ridership  2]" displayFolder="" count="0" memberValueDatatype="130" unbalanced="0"/>
    <cacheHierarchy uniqueName="[Metro_Ridership  2].[date (Year)]" caption="date (Year)" attribute="1" defaultMemberUniqueName="[Metro_Ridership  2].[date (Year)].[All]" allUniqueName="[Metro_Ridership  2].[date (Year)].[All]" dimensionUniqueName="[Metro_Ridership  2]" displayFolder="" count="0" memberValueDatatype="130" unbalanced="0"/>
    <cacheHierarchy uniqueName="[Metro_Ridership  2].[date (Quarter)]" caption="date (Quarter)" attribute="1" defaultMemberUniqueName="[Metro_Ridership  2].[date (Quarter)].[All]" allUniqueName="[Metro_Ridership  2].[date (Quarter)].[All]" dimensionUniqueName="[Metro_Ridership  2]" displayFolder="" count="0" memberValueDatatype="130" unbalanced="0"/>
    <cacheHierarchy uniqueName="[Metro_Ridership  2].[date (Month)]" caption="date (Month)" attribute="1" defaultMemberUniqueName="[Metro_Ridership  2].[date (Month)].[All]" allUniqueName="[Metro_Ridership  2].[date (Month)].[All]" dimensionUniqueName="[Metro_Ridership  2]" displayFolder="" count="0" memberValueDatatype="130" unbalanced="0"/>
    <cacheHierarchy uniqueName="[Payment method Dim].[Payment method Key]" caption="Payment method Key" attribute="1" defaultMemberUniqueName="[Payment method Dim].[Payment method Key].[All]" allUniqueName="[Payment method Dim].[Payment method Key].[All]" dimensionUniqueName="[Payment method Dim]" displayFolder="" count="0" memberValueDatatype="20" unbalanced="0"/>
    <cacheHierarchy uniqueName="[Payment method Dim].[payment_method]" caption="payment_method" attribute="1" defaultMemberUniqueName="[Payment method Dim].[payment_method].[All]" allUniqueName="[Payment method Dim].[payment_method].[All]" dimensionUniqueName="[Payment method Dim]" displayFolder="" count="2" memberValueDatatype="130" unbalanced="0">
      <fieldsUsage count="2">
        <fieldUsage x="-1"/>
        <fieldUsage x="1"/>
      </fieldsUsage>
    </cacheHierarchy>
    <cacheHierarchy uniqueName="[Total trips for each driver dim].[Trip Key]" caption="Trip Key" attribute="1" defaultMemberUniqueName="[Total trips for each driver dim].[Trip Key].[All]" allUniqueName="[Total trips for each driver dim].[Trip Key].[All]" dimensionUniqueName="[Total trips for each driver dim]" displayFolder="" count="0" memberValueDatatype="130" unbalanced="0"/>
    <cacheHierarchy uniqueName="[Total trips for each driver dim].[Driver Key]" caption="Driver Key" attribute="1" defaultMemberUniqueName="[Total trips for each driver dim].[Driver Key].[All]" allUniqueName="[Total trips for each driver dim].[Driver Key].[All]" dimensionUniqueName="[Total trips for each driver dim]" displayFolder="" count="0" memberValueDatatype="130" unbalanced="0"/>
    <cacheHierarchy uniqueName="[Total trips for each driver dim].[Driver trips]" caption="Driver trips" attribute="1" defaultMemberUniqueName="[Total trips for each driver dim].[Driver trips].[All]" allUniqueName="[Total trips for each driver dim].[Driver trips].[All]" dimensionUniqueName="[Total trips for each driver dim]" displayFolder="" count="0" memberValueDatatype="20" unbalanced="0"/>
    <cacheHierarchy uniqueName="[Trips Fact].[Trip Key]" caption="Trip Key" attribute="1" defaultMemberUniqueName="[Trips Fact].[Trip Key].[All]" allUniqueName="[Trips Fact].[Trip Key].[All]" dimensionUniqueName="[Trips Fact]" displayFolder="" count="0" memberValueDatatype="130" unbalanced="0"/>
    <cacheHierarchy uniqueName="[Trips Fact].[Customer Key]" caption="Customer Key" attribute="1" defaultMemberUniqueName="[Trips Fact].[Customer Key].[All]" allUniqueName="[Trips Fact].[Customer Key].[All]" dimensionUniqueName="[Trips Fact]" displayFolder="" count="0" memberValueDatatype="130" unbalanced="0"/>
    <cacheHierarchy uniqueName="[Trips Fact].[Driver Key]" caption="Driver Key" attribute="1" defaultMemberUniqueName="[Trips Fact].[Driver Key].[All]" allUniqueName="[Trips Fact].[Driver Key].[All]" dimensionUniqueName="[Trips Fact]" displayFolder="" count="0" memberValueDatatype="130" unbalanced="0"/>
    <cacheHierarchy uniqueName="[Trips Fact].[Date Key]" caption="Date Key" attribute="1" defaultMemberUniqueName="[Trips Fact].[Date Key].[All]" allUniqueName="[Trips Fact].[Date Key].[All]" dimensionUniqueName="[Trips Fact]" displayFolder="" count="0" memberValueDatatype="130" unbalanced="0"/>
    <cacheHierarchy uniqueName="[Trips Fact].[Payment method key]" caption="Payment method key" attribute="1" defaultMemberUniqueName="[Trips Fact].[Payment method key].[All]" allUniqueName="[Trips Fact].[Payment method key].[All]" dimensionUniqueName="[Trips Fact]" displayFolder="" count="0" memberValueDatatype="130" unbalanced="0"/>
    <cacheHierarchy uniqueName="[Trips Fact].[start_location]" caption="start_location" attribute="1" defaultMemberUniqueName="[Trips Fact].[start_location].[All]" allUniqueName="[Trips Fact].[start_location].[All]" dimensionUniqueName="[Trips Fact]" displayFolder="" count="2" memberValueDatatype="130" unbalanced="0">
      <fieldsUsage count="2">
        <fieldUsage x="-1"/>
        <fieldUsage x="2"/>
      </fieldsUsage>
    </cacheHierarchy>
    <cacheHierarchy uniqueName="[Trips Fact].[end_location]" caption="end_location" attribute="1" defaultMemberUniqueName="[Trips Fact].[end_location].[All]" allUniqueName="[Trips Fact].[end_location].[All]" dimensionUniqueName="[Trips Fact]" displayFolder="" count="2" memberValueDatatype="130" unbalanced="0">
      <fieldsUsage count="2">
        <fieldUsage x="-1"/>
        <fieldUsage x="3"/>
      </fieldsUsage>
    </cacheHierarchy>
    <cacheHierarchy uniqueName="[Trips Fact].[distance_km]" caption="distance_km" attribute="1" defaultMemberUniqueName="[Trips Fact].[distance_km].[All]" allUniqueName="[Trips Fact].[distance_km].[All]" dimensionUniqueName="[Trips Fact]" displayFolder="" count="0" memberValueDatatype="5" unbalanced="0"/>
    <cacheHierarchy uniqueName="[Trips Fact].[duration_min]" caption="duration_min" attribute="1" defaultMemberUniqueName="[Trips Fact].[duration_min].[All]" allUniqueName="[Trips Fact].[duration_min].[All]" dimensionUniqueName="[Trips Fact]" displayFolder="" count="0" memberValueDatatype="20" unbalanced="0"/>
    <cacheHierarchy uniqueName="[Trips Fact].[fare_EGP]" caption="fare_EGP" attribute="1" defaultMemberUniqueName="[Trips Fact].[fare_EGP].[All]" allUniqueName="[Trips Fact].[fare_EGP].[All]" dimensionUniqueName="[Trips Fact]" displayFolder="" count="0" memberValueDatatype="5" unbalanced="0"/>
    <cacheHierarchy uniqueName="[Trips Fact].[km price]" caption="km price" attribute="1" defaultMemberUniqueName="[Trips Fact].[km price].[All]" allUniqueName="[Trips Fact].[km price].[All]" dimensionUniqueName="[Trips Fact]" displayFolder="" count="0" memberValueDatatype="5" unbalanced="0"/>
    <cacheHierarchy uniqueName="[Trips Fact].[km time]" caption="km time" attribute="1" defaultMemberUniqueName="[Trips Fact].[km time].[All]" allUniqueName="[Trips Fact].[km time].[All]" dimensionUniqueName="[Trips Fact]" displayFolder="" count="0" memberValueDatatype="5" unbalanced="0"/>
    <cacheHierarchy uniqueName="[Drivers Dim].[join_date (Month Index)]" caption="join_date (Month Index)" attribute="1" defaultMemberUniqueName="[Drivers Dim].[join_date (Month Index)].[All]" allUniqueName="[Drivers Dim].[join_date (Month Index)].[All]" dimensionUniqueName="[Drivers Dim]" displayFolder="" count="0" memberValueDatatype="20" unbalanced="0" hidden="1"/>
    <cacheHierarchy uniqueName="[Metro_Ridership  2].[date (Month Index)]" caption="date (Month Index)" attribute="1" defaultMemberUniqueName="[Metro_Ridership  2].[date (Month Index)].[All]" allUniqueName="[Metro_Ridership  2].[date (Month Index)].[All]" dimensionUniqueName="[Metro_Ridership  2]" displayFolder="" count="0" memberValueDatatype="20" unbalanced="0" hidden="1"/>
    <cacheHierarchy uniqueName="[Measures].[__XL_Count Metro_Ridership  2]" caption="__XL_Count Metro_Ridership  2" measure="1" displayFolder="" measureGroup="Metro_Ridership  2" count="0" hidden="1"/>
    <cacheHierarchy uniqueName="[Measures].[__XL_Count Trips Fact]" caption="__XL_Count Trips Fact" measure="1" displayFolder="" measureGroup="Trips Fact" count="0" hidden="1"/>
    <cacheHierarchy uniqueName="[Measures].[__XL_Count Customers Dim]" caption="__XL_Count Customers Dim" measure="1" displayFolder="" measureGroup="Customers Dim" count="0" hidden="1"/>
    <cacheHierarchy uniqueName="[Measures].[__XL_Count Drivers Dim]" caption="__XL_Count Drivers Dim" measure="1" displayFolder="" measureGroup="Drivers Dim" count="0" hidden="1"/>
    <cacheHierarchy uniqueName="[Measures].[__XL_Count Fuel_Prices Dim]" caption="__XL_Count Fuel_Prices Dim" measure="1" displayFolder="" measureGroup="Fuel_Prices Dim" count="0" hidden="1"/>
    <cacheHierarchy uniqueName="[Measures].[__XL_Count Date Dim]" caption="__XL_Count Date Dim" measure="1" displayFolder="" measureGroup="Date Dim" count="0" hidden="1"/>
    <cacheHierarchy uniqueName="[Measures].[__XL_Count Payment method Dim]" caption="__XL_Count Payment method Dim" measure="1" displayFolder="" measureGroup="Payment method Dim" count="0" hidden="1"/>
    <cacheHierarchy uniqueName="[Measures].[__XL_Count Total trips for each driver dim]" caption="__XL_Count Total trips for each driver dim" measure="1" displayFolder="" measureGroup="Total trips for each driver dim" count="0" hidden="1"/>
    <cacheHierarchy uniqueName="[Measures].[__XL_Count Driver trip count Dim]" caption="__XL_Count Driver trip count Dim" measure="1" displayFolder="" measureGroup="Driver trip count Dim" count="0" hidden="1"/>
    <cacheHierarchy uniqueName="[Measures].[__No measures defined]" caption="__No measures defined" measure="1" displayFolder="" count="0" hidden="1"/>
    <cacheHierarchy uniqueName="[Measures].[Sum of fare_EGP]" caption="Sum of fare_EGP" measure="1" displayFolder="" measureGroup="Trips Fact" count="0" oneField="1" hidden="1">
      <fieldsUsage count="1">
        <fieldUsage x="4"/>
      </fieldsUsage>
      <extLst>
        <ext xmlns:x15="http://schemas.microsoft.com/office/spreadsheetml/2010/11/main" uri="{B97F6D7D-B522-45F9-BDA1-12C45D357490}">
          <x15:cacheHierarchy aggregatedColumn="62"/>
        </ext>
      </extLst>
    </cacheHierarchy>
    <cacheHierarchy uniqueName="[Measures].[Count of Payment method key]" caption="Count of Payment method key" measure="1" displayFolder="" measureGroup="Trips Fact" count="0" hidden="1">
      <extLst>
        <ext xmlns:x15="http://schemas.microsoft.com/office/spreadsheetml/2010/11/main" uri="{B97F6D7D-B522-45F9-BDA1-12C45D357490}">
          <x15:cacheHierarchy aggregatedColumn="57"/>
        </ext>
      </extLst>
    </cacheHierarchy>
    <cacheHierarchy uniqueName="[Measures].[Sum of duration_min]" caption="Sum of duration_min" measure="1" displayFolder="" measureGroup="Trips Fact" count="0" hidden="1">
      <extLst>
        <ext xmlns:x15="http://schemas.microsoft.com/office/spreadsheetml/2010/11/main" uri="{B97F6D7D-B522-45F9-BDA1-12C45D357490}">
          <x15:cacheHierarchy aggregatedColumn="61"/>
        </ext>
      </extLst>
    </cacheHierarchy>
    <cacheHierarchy uniqueName="[Measures].[Sum of km price]" caption="Sum of km price" measure="1" displayFolder="" measureGroup="Trips Fact" count="0" hidden="1">
      <extLst>
        <ext xmlns:x15="http://schemas.microsoft.com/office/spreadsheetml/2010/11/main" uri="{B97F6D7D-B522-45F9-BDA1-12C45D357490}">
          <x15:cacheHierarchy aggregatedColumn="63"/>
        </ext>
      </extLst>
    </cacheHierarchy>
    <cacheHierarchy uniqueName="[Measures].[Count of Trip Key]" caption="Count of Trip Key" measure="1" displayFolder="" measureGroup="Trips Fact" count="0" oneField="1" hidden="1">
      <fieldsUsage count="1">
        <fieldUsage x="5"/>
      </fieldsUsage>
      <extLst>
        <ext xmlns:x15="http://schemas.microsoft.com/office/spreadsheetml/2010/11/main" uri="{B97F6D7D-B522-45F9-BDA1-12C45D357490}">
          <x15:cacheHierarchy aggregatedColumn="53"/>
        </ext>
      </extLst>
    </cacheHierarchy>
    <cacheHierarchy uniqueName="[Measures].[Count of Year]" caption="Count of Year" measure="1" displayFolder="" measureGroup="Drivers Dim" count="0" hidden="1">
      <extLst>
        <ext xmlns:x15="http://schemas.microsoft.com/office/spreadsheetml/2010/11/main" uri="{B97F6D7D-B522-45F9-BDA1-12C45D357490}">
          <x15:cacheHierarchy aggregatedColumn="25"/>
        </ext>
      </extLst>
    </cacheHierarchy>
    <cacheHierarchy uniqueName="[Measures].[Count of Year 2]" caption="Count of Year 2" measure="1" displayFolder="" measureGroup="Date Dim" count="0" hidden="1">
      <extLst>
        <ext xmlns:x15="http://schemas.microsoft.com/office/spreadsheetml/2010/11/main" uri="{B97F6D7D-B522-45F9-BDA1-12C45D357490}">
          <x15:cacheHierarchy aggregatedColumn="13"/>
        </ext>
      </extLst>
    </cacheHierarchy>
    <cacheHierarchy uniqueName="[Measures].[Count of Customer Key]" caption="Count of Customer Key" measure="1" displayFolder="" measureGroup="Customers Dim" count="0" hidden="1">
      <extLst>
        <ext xmlns:x15="http://schemas.microsoft.com/office/spreadsheetml/2010/11/main" uri="{B97F6D7D-B522-45F9-BDA1-12C45D357490}">
          <x15:cacheHierarchy aggregatedColumn="0"/>
        </ext>
      </extLst>
    </cacheHierarchy>
    <cacheHierarchy uniqueName="[Measures].[Count of car_model]" caption="Count of car_model" measure="1" displayFolder="" measureGroup="Drivers Dim" count="0" hidden="1">
      <extLst>
        <ext xmlns:x15="http://schemas.microsoft.com/office/spreadsheetml/2010/11/main" uri="{B97F6D7D-B522-45F9-BDA1-12C45D357490}">
          <x15:cacheHierarchy aggregatedColumn="20"/>
        </ext>
      </extLst>
    </cacheHierarchy>
    <cacheHierarchy uniqueName="[Measures].[Count of age]" caption="Count of age" measure="1" displayFolder="" measureGroup="Customers Dim" count="0" hidden="1">
      <extLst>
        <ext xmlns:x15="http://schemas.microsoft.com/office/spreadsheetml/2010/11/main" uri="{B97F6D7D-B522-45F9-BDA1-12C45D357490}">
          <x15:cacheHierarchy aggregatedColumn="1"/>
        </ext>
      </extLst>
    </cacheHierarchy>
    <cacheHierarchy uniqueName="[Measures].[Count of payment_method]" caption="Count of payment_method" measure="1" displayFolder="" measureGroup="Payment method Dim" count="0" hidden="1">
      <extLst>
        <ext xmlns:x15="http://schemas.microsoft.com/office/spreadsheetml/2010/11/main" uri="{B97F6D7D-B522-45F9-BDA1-12C45D357490}">
          <x15:cacheHierarchy aggregatedColumn="49"/>
        </ext>
      </extLst>
    </cacheHierarchy>
    <cacheHierarchy uniqueName="[Measures].[Sum of Payment method Key]" caption="Sum of Payment method Key" measure="1" displayFolder="" measureGroup="Payment method Dim" count="0" hidden="1">
      <extLst>
        <ext xmlns:x15="http://schemas.microsoft.com/office/spreadsheetml/2010/11/main" uri="{B97F6D7D-B522-45F9-BDA1-12C45D357490}">
          <x15:cacheHierarchy aggregatedColumn="48"/>
        </ext>
      </extLst>
    </cacheHierarchy>
    <cacheHierarchy uniqueName="[Measures].[Count of Driver Key]" caption="Count of Driver Key" measure="1" displayFolder="" measureGroup="Drivers Dim" count="0" hidden="1">
      <extLst>
        <ext xmlns:x15="http://schemas.microsoft.com/office/spreadsheetml/2010/11/main" uri="{B97F6D7D-B522-45F9-BDA1-12C45D357490}">
          <x15:cacheHierarchy aggregatedColumn="19"/>
        </ext>
      </extLst>
    </cacheHierarchy>
    <cacheHierarchy uniqueName="[Measures].[Sum of rating]" caption="Sum of rating" measure="1" displayFolder="" measureGroup="Drivers Dim" count="0" hidden="1">
      <extLst>
        <ext xmlns:x15="http://schemas.microsoft.com/office/spreadsheetml/2010/11/main" uri="{B97F6D7D-B522-45F9-BDA1-12C45D357490}">
          <x15:cacheHierarchy aggregatedColumn="22"/>
        </ext>
      </extLst>
    </cacheHierarchy>
    <cacheHierarchy uniqueName="[Measures].[Sum of distance_km]" caption="Sum of distance_km" measure="1" displayFolder="" measureGroup="Trips Fact" count="0" hidden="1">
      <extLst>
        <ext xmlns:x15="http://schemas.microsoft.com/office/spreadsheetml/2010/11/main" uri="{B97F6D7D-B522-45F9-BDA1-12C45D357490}">
          <x15:cacheHierarchy aggregatedColumn="60"/>
        </ext>
      </extLst>
    </cacheHierarchy>
    <cacheHierarchy uniqueName="[Measures].[Average of distance_km]" caption="Average of distance_km" measure="1" displayFolder="" measureGroup="Trips Fact" count="0" hidden="1">
      <extLst>
        <ext xmlns:x15="http://schemas.microsoft.com/office/spreadsheetml/2010/11/main" uri="{B97F6D7D-B522-45F9-BDA1-12C45D357490}">
          <x15:cacheHierarchy aggregatedColumn="60"/>
        </ext>
      </extLst>
    </cacheHierarchy>
    <cacheHierarchy uniqueName="[Measures].[Count of Rating Category]" caption="Count of Rating Category" measure="1" displayFolder="" measureGroup="Drivers Dim" count="0" hidden="1">
      <extLst>
        <ext xmlns:x15="http://schemas.microsoft.com/office/spreadsheetml/2010/11/main" uri="{B97F6D7D-B522-45F9-BDA1-12C45D357490}">
          <x15:cacheHierarchy aggregatedColumn="26"/>
        </ext>
      </extLst>
    </cacheHierarchy>
    <cacheHierarchy uniqueName="[Measures].[Count of Driver Key 2]" caption="Count of Driver Key 2" measure="1" displayFolder="" measureGroup="Trips Fact" count="0" hidden="1">
      <extLst>
        <ext xmlns:x15="http://schemas.microsoft.com/office/spreadsheetml/2010/11/main" uri="{B97F6D7D-B522-45F9-BDA1-12C45D357490}">
          <x15:cacheHierarchy aggregatedColumn="55"/>
        </ext>
      </extLst>
    </cacheHierarchy>
    <cacheHierarchy uniqueName="[Measures].[Average of fare_EGP]" caption="Average of fare_EGP" measure="1" displayFolder="" measureGroup="Trips Fact" count="0" hidden="1">
      <extLst>
        <ext xmlns:x15="http://schemas.microsoft.com/office/spreadsheetml/2010/11/main" uri="{B97F6D7D-B522-45F9-BDA1-12C45D357490}">
          <x15:cacheHierarchy aggregatedColumn="62"/>
        </ext>
      </extLst>
    </cacheHierarchy>
    <cacheHierarchy uniqueName="[Measures].[Sum of Driver trips]" caption="Sum of Driver trips" measure="1" displayFolder="" measureGroup="Total trips for each driver dim" count="0" hidden="1">
      <extLst>
        <ext xmlns:x15="http://schemas.microsoft.com/office/spreadsheetml/2010/11/main" uri="{B97F6D7D-B522-45F9-BDA1-12C45D357490}">
          <x15:cacheHierarchy aggregatedColumn="52"/>
        </ext>
      </extLst>
    </cacheHierarchy>
    <cacheHierarchy uniqueName="[Measures].[Average of Driver trips]" caption="Average of Driver trips" measure="1" displayFolder="" measureGroup="Total trips for each driver dim" count="0" hidden="1">
      <extLst>
        <ext xmlns:x15="http://schemas.microsoft.com/office/spreadsheetml/2010/11/main" uri="{B97F6D7D-B522-45F9-BDA1-12C45D357490}">
          <x15:cacheHierarchy aggregatedColumn="52"/>
        </ext>
      </extLst>
    </cacheHierarchy>
    <cacheHierarchy uniqueName="[Measures].[Sum of Total trips]" caption="Sum of Total trips" measure="1" displayFolder="" measureGroup="Driver trip count Dim" count="0" hidden="1">
      <extLst>
        <ext xmlns:x15="http://schemas.microsoft.com/office/spreadsheetml/2010/11/main" uri="{B97F6D7D-B522-45F9-BDA1-12C45D357490}">
          <x15:cacheHierarchy aggregatedColumn="18"/>
        </ext>
      </extLst>
    </cacheHierarchy>
    <cacheHierarchy uniqueName="[Measures].[Count of Driver Key 3]" caption="Count of Driver Key 3" measure="1" displayFolder="" measureGroup="Total trips for each driver dim" count="0" hidden="1">
      <extLst>
        <ext xmlns:x15="http://schemas.microsoft.com/office/spreadsheetml/2010/11/main" uri="{B97F6D7D-B522-45F9-BDA1-12C45D357490}">
          <x15:cacheHierarchy aggregatedColumn="51"/>
        </ext>
      </extLst>
    </cacheHierarchy>
    <cacheHierarchy uniqueName="[Measures].[Count of Driver trips]" caption="Count of Driver trips" measure="1" displayFolder="" measureGroup="Total trips for each driver dim" count="0" hidden="1">
      <extLst>
        <ext xmlns:x15="http://schemas.microsoft.com/office/spreadsheetml/2010/11/main" uri="{B97F6D7D-B522-45F9-BDA1-12C45D357490}">
          <x15:cacheHierarchy aggregatedColumn="52"/>
        </ext>
      </extLst>
    </cacheHierarchy>
    <cacheHierarchy uniqueName="[Measures].[Count of Total trips]" caption="Count of Total trips" measure="1" displayFolder="" measureGroup="Driver trip count Dim" count="0" hidden="1">
      <extLst>
        <ext xmlns:x15="http://schemas.microsoft.com/office/spreadsheetml/2010/11/main" uri="{B97F6D7D-B522-45F9-BDA1-12C45D357490}">
          <x15:cacheHierarchy aggregatedColumn="18"/>
        </ext>
      </extLst>
    </cacheHierarchy>
    <cacheHierarchy uniqueName="[Measures].[Count of octane92_price]" caption="Count of octane92_price" measure="1" displayFolder="" measureGroup="Fuel_Prices Dim" count="0" hidden="1">
      <extLst>
        <ext xmlns:x15="http://schemas.microsoft.com/office/spreadsheetml/2010/11/main" uri="{B97F6D7D-B522-45F9-BDA1-12C45D357490}">
          <x15:cacheHierarchy aggregatedColumn="32"/>
        </ext>
      </extLst>
    </cacheHierarchy>
    <cacheHierarchy uniqueName="[Measures].[Average of duration_min]" caption="Average of duration_min" measure="1" displayFolder="" measureGroup="Trips Fact" count="0" hidden="1">
      <extLst>
        <ext xmlns:x15="http://schemas.microsoft.com/office/spreadsheetml/2010/11/main" uri="{B97F6D7D-B522-45F9-BDA1-12C45D357490}">
          <x15:cacheHierarchy aggregatedColumn="61"/>
        </ext>
      </extLst>
    </cacheHierarchy>
    <cacheHierarchy uniqueName="[Measures].[Sum of passengers]" caption="Sum of passengers" measure="1" displayFolder="" measureGroup="Metro_Ridership  2" count="0" hidden="1">
      <extLst>
        <ext xmlns:x15="http://schemas.microsoft.com/office/spreadsheetml/2010/11/main" uri="{B97F6D7D-B522-45F9-BDA1-12C45D357490}">
          <x15:cacheHierarchy aggregatedColumn="39"/>
        </ext>
      </extLst>
    </cacheHierarchy>
    <cacheHierarchy uniqueName="[Measures].[Sum of Year]" caption="Sum of Year" measure="1" displayFolder="" measureGroup="Metro_Ridership  2" count="0" hidden="1">
      <extLst>
        <ext xmlns:x15="http://schemas.microsoft.com/office/spreadsheetml/2010/11/main" uri="{B97F6D7D-B522-45F9-BDA1-12C45D357490}">
          <x15:cacheHierarchy aggregatedColumn="42"/>
        </ext>
      </extLst>
    </cacheHierarchy>
    <cacheHierarchy uniqueName="[Measures].[Average of passengers]" caption="Average of passengers" measure="1" displayFolder="" measureGroup="Metro_Ridership  2" count="0" hidden="1">
      <extLst>
        <ext xmlns:x15="http://schemas.microsoft.com/office/spreadsheetml/2010/11/main" uri="{B97F6D7D-B522-45F9-BDA1-12C45D357490}">
          <x15:cacheHierarchy aggregatedColumn="39"/>
        </ext>
      </extLst>
    </cacheHierarchy>
    <cacheHierarchy uniqueName="[Measures].[Count of passengers]" caption="Count of passengers" measure="1" displayFolder="" measureGroup="Metro_Ridership  2" count="0" hidden="1">
      <extLst>
        <ext xmlns:x15="http://schemas.microsoft.com/office/spreadsheetml/2010/11/main" uri="{B97F6D7D-B522-45F9-BDA1-12C45D357490}">
          <x15:cacheHierarchy aggregatedColumn="39"/>
        </ext>
      </extLst>
    </cacheHierarchy>
  </cacheHierarchies>
  <kpis count="0"/>
  <dimensions count="10">
    <dimension name="Customers Dim" uniqueName="[Customers Dim]" caption="Customers Dim"/>
    <dimension name="Date Dim" uniqueName="[Date Dim]" caption="Date Dim"/>
    <dimension name="Driver trip count Dim" uniqueName="[Driver trip count Dim]" caption="Driver trip count Dim"/>
    <dimension name="Drivers Dim" uniqueName="[Drivers Dim]" caption="Drivers Dim"/>
    <dimension name="Fuel_Prices Dim" uniqueName="[Fuel_Prices Dim]" caption="Fuel_Prices Dim"/>
    <dimension measure="1" name="Measures" uniqueName="[Measures]" caption="Measures"/>
    <dimension name="Metro_Ridership  2" uniqueName="[Metro_Ridership  2]" caption="Metro_Ridership  2"/>
    <dimension name="Payment method Dim" uniqueName="[Payment method Dim]" caption="Payment method Dim"/>
    <dimension name="Total trips for each driver dim" uniqueName="[Total trips for each driver dim]" caption="Total trips for each driver dim"/>
    <dimension name="Trips Fact" uniqueName="[Trips Fact]" caption="Trips Fact"/>
  </dimensions>
  <measureGroups count="9">
    <measureGroup name="Customers Dim" caption="Customers Dim"/>
    <measureGroup name="Date Dim" caption="Date Dim"/>
    <measureGroup name="Driver trip count Dim" caption="Driver trip count Dim"/>
    <measureGroup name="Drivers Dim" caption="Drivers Dim"/>
    <measureGroup name="Fuel_Prices Dim" caption="Fuel_Prices Dim"/>
    <measureGroup name="Metro_Ridership  2" caption="Metro_Ridership  2"/>
    <measureGroup name="Payment method Dim" caption="Payment method Dim"/>
    <measureGroup name="Total trips for each driver dim" caption="Total trips for each driver dim"/>
    <measureGroup name="Trips Fact" caption="Trips Fact"/>
  </measureGroups>
  <maps count="17">
    <map measureGroup="0" dimension="0"/>
    <map measureGroup="1" dimension="1"/>
    <map measureGroup="2" dimension="2"/>
    <map measureGroup="3" dimension="3"/>
    <map measureGroup="4" dimension="4"/>
    <map measureGroup="5" dimension="1"/>
    <map measureGroup="5" dimension="6"/>
    <map measureGroup="6" dimension="7"/>
    <map measureGroup="7" dimension="8"/>
    <map measureGroup="8" dimension="0"/>
    <map measureGroup="8" dimension="1"/>
    <map measureGroup="8" dimension="2"/>
    <map measureGroup="8" dimension="3"/>
    <map measureGroup="8" dimension="4"/>
    <map measureGroup="8" dimension="7"/>
    <map measureGroup="8"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6.xml><?xml version="1.0" encoding="utf-8"?>
<pivotCacheDefinition xmlns="http://schemas.openxmlformats.org/spreadsheetml/2006/main" xmlns:r="http://schemas.openxmlformats.org/officeDocument/2006/relationships" saveData="0" refreshedBy="Magdy Elsaeed" refreshedDate="45925.98192002315" createdVersion="5" refreshedVersion="6" minRefreshableVersion="3" recordCount="0" supportSubquery="1" supportAdvancedDrill="1">
  <cacheSource type="external" connectionId="19"/>
  <cacheFields count="6">
    <cacheField name="[Date Dim].[Date time].[Date time]" caption="Date time" numFmtId="0" hierarchy="9" level="1">
      <sharedItems containsSemiMixedTypes="0" containsNonDate="0" containsString="0"/>
    </cacheField>
    <cacheField name="[Measures].[Count of Trip Key]" caption="Count of Trip Key" numFmtId="0" hierarchy="81" level="32767"/>
    <cacheField name="[Measures].[Sum of fare_EGP]" caption="Sum of fare_EGP" numFmtId="0" hierarchy="77" level="32767"/>
    <cacheField name="[Date Dim].[Day Type].[Day Type]" caption="Day Type" numFmtId="0" hierarchy="16" level="1">
      <sharedItems count="2">
        <s v="Weekday"/>
        <s v="Weekend"/>
      </sharedItems>
    </cacheField>
    <cacheField name="[Date Dim].[Year].[Year]" caption="Year" numFmtId="0" hierarchy="13" level="1">
      <sharedItems containsSemiMixedTypes="0" containsNonDate="0" containsString="0"/>
    </cacheField>
    <cacheField name="[Date Dim].[Quarter].[Quarter]" caption="Quarter" numFmtId="0" hierarchy="12" level="1">
      <sharedItems containsSemiMixedTypes="0" containsNonDate="0" containsString="0"/>
    </cacheField>
  </cacheFields>
  <cacheHierarchies count="108">
    <cacheHierarchy uniqueName="[Customers Dim].[Customer Key]" caption="Customer Key" attribute="1" defaultMemberUniqueName="[Customers Dim].[Customer Key].[All]" allUniqueName="[Customers Dim].[Customer Key].[All]" dimensionUniqueName="[Customers Dim]" displayFolder="" count="0" memberValueDatatype="130" unbalanced="0"/>
    <cacheHierarchy uniqueName="[Customers Dim].[age]" caption="age" attribute="1" defaultMemberUniqueName="[Customers Dim].[age].[All]" allUniqueName="[Customers Dim].[age].[All]" dimensionUniqueName="[Customers Dim]" displayFolder="" count="0" memberValueDatatype="130" unbalanced="0"/>
    <cacheHierarchy uniqueName="[Customers Dim].[gender]" caption="gender" attribute="1" defaultMemberUniqueName="[Customers Dim].[gender].[All]" allUniqueName="[Customers Dim].[gender].[All]" dimensionUniqueName="[Customers Dim]" displayFolder="" count="0" memberValueDatatype="130" unbalanced="0"/>
    <cacheHierarchy uniqueName="[Customers Dim].[city_area]" caption="city_area" attribute="1" defaultMemberUniqueName="[Customers Dim].[city_area].[All]" allUniqueName="[Customers Dim].[city_area].[All]" dimensionUniqueName="[Customers Dim]" displayFolder="" count="0" memberValueDatatype="130" unbalanced="0"/>
    <cacheHierarchy uniqueName="[Customers Dim].[signup_date]" caption="signup_date" attribute="1" time="1" defaultMemberUniqueName="[Customers Dim].[signup_date].[All]" allUniqueName="[Customers Dim].[signup_date].[All]" dimensionUniqueName="[Customers Dim]" displayFolder="" count="0" memberValueDatatype="7" unbalanced="0"/>
    <cacheHierarchy uniqueName="[Customers Dim].[Month Name]" caption="Month Name" attribute="1" defaultMemberUniqueName="[Customers Dim].[Month Name].[All]" allUniqueName="[Customers Dim].[Month Name].[All]" dimensionUniqueName="[Customers Dim]" displayFolder="" count="0" memberValueDatatype="130" unbalanced="0"/>
    <cacheHierarchy uniqueName="[Customers Dim].[Year]" caption="Year" attribute="1" defaultMemberUniqueName="[Customers Dim].[Year].[All]" allUniqueName="[Customers Dim].[Year].[All]" dimensionUniqueName="[Customers Dim]" displayFolder="" count="0" memberValueDatatype="130" unbalanced="0"/>
    <cacheHierarchy uniqueName="[Customers Dim].[Age category]" caption="Age category" attribute="1" defaultMemberUniqueName="[Customers Dim].[Age category].[All]" allUniqueName="[Customers Dim].[Age category].[All]" dimensionUniqueName="[Customers Dim]" displayFolder="" count="0" memberValueDatatype="130" unbalanced="0"/>
    <cacheHierarchy uniqueName="[Date Dim].[Date Key]" caption="Date Key" attribute="1" defaultMemberUniqueName="[Date Dim].[Date Key].[All]" allUniqueName="[Date Dim].[Date Key].[All]" dimensionUniqueName="[Date Dim]" displayFolder="" count="0" memberValueDatatype="20" unbalanced="0"/>
    <cacheHierarchy uniqueName="[Date Dim].[Date time]" caption="Date time" attribute="1" time="1" defaultMemberUniqueName="[Date Dim].[Date time].[All]" allUniqueName="[Date Dim].[Date time].[All]" dimensionUniqueName="[Date Dim]" displayFolder="" count="2" memberValueDatatype="7" unbalanced="0">
      <fieldsUsage count="2">
        <fieldUsage x="-1"/>
        <fieldUsage x="0"/>
      </fieldsUsage>
    </cacheHierarchy>
    <cacheHierarchy uniqueName="[Date Dim].[Day Name]" caption="Day Name" attribute="1" defaultMemberUniqueName="[Date Dim].[Day Name].[All]" allUniqueName="[Date Dim].[Day Name].[All]" dimensionUniqueName="[Date Dim]" displayFolder="" count="0" memberValueDatatype="130" unbalanced="0"/>
    <cacheHierarchy uniqueName="[Date Dim].[Month Name]" caption="Month Name" attribute="1" defaultMemberUniqueName="[Date Dim].[Month Name].[All]" allUniqueName="[Date Dim].[Month Name].[All]" dimensionUniqueName="[Date Dim]" displayFolder="" count="0" memberValueDatatype="130" unbalanced="0"/>
    <cacheHierarchy uniqueName="[Date Dim].[Quarter]" caption="Quarter" attribute="1" defaultMemberUniqueName="[Date Dim].[Quarter].[All]" allUniqueName="[Date Dim].[Quarter].[All]" dimensionUniqueName="[Date Dim]" displayFolder="" count="2" memberValueDatatype="130" unbalanced="0">
      <fieldsUsage count="2">
        <fieldUsage x="-1"/>
        <fieldUsage x="5"/>
      </fieldsUsage>
    </cacheHierarchy>
    <cacheHierarchy uniqueName="[Date Dim].[Year]" caption="Year" attribute="1" defaultMemberUniqueName="[Date Dim].[Year].[All]" allUniqueName="[Date Dim].[Year].[All]" dimensionUniqueName="[Date Dim]" displayFolder="" count="2" memberValueDatatype="130" unbalanced="0">
      <fieldsUsage count="2">
        <fieldUsage x="-1"/>
        <fieldUsage x="4"/>
      </fieldsUsage>
    </cacheHierarchy>
    <cacheHierarchy uniqueName="[Date Dim].[Hour]" caption="Hour" attribute="1" defaultMemberUniqueName="[Date Dim].[Hour].[All]" allUniqueName="[Date Dim].[Hour].[All]" dimensionUniqueName="[Date Dim]" displayFolder="" count="0" memberValueDatatype="130" unbalanced="0"/>
    <cacheHierarchy uniqueName="[Date Dim].[Minute]" caption="Minute" attribute="1" defaultMemberUniqueName="[Date Dim].[Minute].[All]" allUniqueName="[Date Dim].[Minute].[All]" dimensionUniqueName="[Date Dim]" displayFolder="" count="0" memberValueDatatype="130" unbalanced="0"/>
    <cacheHierarchy uniqueName="[Date Dim].[Day Type]" caption="Day Type" attribute="1" defaultMemberUniqueName="[Date Dim].[Day Type].[All]" allUniqueName="[Date Dim].[Day Type].[All]" dimensionUniqueName="[Date Dim]" displayFolder="" count="2" memberValueDatatype="130" unbalanced="0">
      <fieldsUsage count="2">
        <fieldUsage x="-1"/>
        <fieldUsage x="3"/>
      </fieldsUsage>
    </cacheHierarchy>
    <cacheHierarchy uniqueName="[Driver trip count Dim].[Driver Key]" caption="Driver Key" attribute="1" defaultMemberUniqueName="[Driver trip count Dim].[Driver Key].[All]" allUniqueName="[Driver trip count Dim].[Driver Key].[All]" dimensionUniqueName="[Driver trip count Dim]" displayFolder="" count="0" memberValueDatatype="130" unbalanced="0"/>
    <cacheHierarchy uniqueName="[Driver trip count Dim].[Total trips]" caption="Total trips" attribute="1" defaultMemberUniqueName="[Driver trip count Dim].[Total trips].[All]" allUniqueName="[Driver trip count Dim].[Total trips].[All]" dimensionUniqueName="[Driver trip count Dim]" displayFolder="" count="0" memberValueDatatype="20" unbalanced="0"/>
    <cacheHierarchy uniqueName="[Drivers Dim].[Driver Key]" caption="Driver Key" attribute="1" defaultMemberUniqueName="[Drivers Dim].[Driver Key].[All]" allUniqueName="[Drivers Dim].[Driver Key].[All]" dimensionUniqueName="[Drivers Dim]" displayFolder="" count="0" memberValueDatatype="130" unbalanced="0"/>
    <cacheHierarchy uniqueName="[Drivers Dim].[car_model]" caption="car_model" attribute="1" defaultMemberUniqueName="[Drivers Dim].[car_model].[All]" allUniqueName="[Drivers Dim].[car_model].[All]" dimensionUniqueName="[Drivers Dim]" displayFolder="" count="0" memberValueDatatype="130" unbalanced="0"/>
    <cacheHierarchy uniqueName="[Drivers Dim].[car_year]" caption="car_year" attribute="1" defaultMemberUniqueName="[Drivers Dim].[car_year].[All]" allUniqueName="[Drivers Dim].[car_year].[All]" dimensionUniqueName="[Drivers Dim]" displayFolder="" count="0" memberValueDatatype="130" unbalanced="0"/>
    <cacheHierarchy uniqueName="[Drivers Dim].[rating]" caption="rating" attribute="1" defaultMemberUniqueName="[Drivers Dim].[rating].[All]" allUniqueName="[Drivers Dim].[rating].[All]" dimensionUniqueName="[Drivers Dim]" displayFolder="" count="0" memberValueDatatype="5" unbalanced="0"/>
    <cacheHierarchy uniqueName="[Drivers Dim].[join_date]" caption="join_date" attribute="1" time="1" defaultMemberUniqueName="[Drivers Dim].[join_date].[All]" allUniqueName="[Drivers Dim].[join_date].[All]" dimensionUniqueName="[Drivers Dim]" displayFolder="" count="0" memberValueDatatype="7" unbalanced="0"/>
    <cacheHierarchy uniqueName="[Drivers Dim].[Month Name]" caption="Month Name" attribute="1" defaultMemberUniqueName="[Drivers Dim].[Month Name].[All]" allUniqueName="[Drivers Dim].[Month Name].[All]" dimensionUniqueName="[Drivers Dim]" displayFolder="" count="0" memberValueDatatype="130" unbalanced="0"/>
    <cacheHierarchy uniqueName="[Drivers Dim].[Year]" caption="Year" attribute="1" defaultMemberUniqueName="[Drivers Dim].[Year].[All]" allUniqueName="[Drivers Dim].[Year].[All]" dimensionUniqueName="[Drivers Dim]" displayFolder="" count="0" memberValueDatatype="130" unbalanced="0"/>
    <cacheHierarchy uniqueName="[Drivers Dim].[Rating Category]" caption="Rating Category" attribute="1" defaultMemberUniqueName="[Drivers Dim].[Rating Category].[All]" allUniqueName="[Drivers Dim].[Rating Category].[All]" dimensionUniqueName="[Drivers Dim]" displayFolder="" count="0" memberValueDatatype="130" unbalanced="0"/>
    <cacheHierarchy uniqueName="[Drivers Dim].[join_date (Year)]" caption="join_date (Year)" attribute="1" defaultMemberUniqueName="[Drivers Dim].[join_date (Year)].[All]" allUniqueName="[Drivers Dim].[join_date (Year)].[All]" dimensionUniqueName="[Drivers Dim]" displayFolder="" count="0" memberValueDatatype="130" unbalanced="0"/>
    <cacheHierarchy uniqueName="[Drivers Dim].[join_date (Quarter)]" caption="join_date (Quarter)" attribute="1" defaultMemberUniqueName="[Drivers Dim].[join_date (Quarter)].[All]" allUniqueName="[Drivers Dim].[join_date (Quarter)].[All]" dimensionUniqueName="[Drivers Dim]" displayFolder="" count="0" memberValueDatatype="130" unbalanced="0"/>
    <cacheHierarchy uniqueName="[Drivers Dim].[join_date (Month)]" caption="join_date (Month)" attribute="1" defaultMemberUniqueName="[Drivers Dim].[join_date (Month)].[All]" allUniqueName="[Drivers Dim].[join_date (Month)].[All]" dimensionUniqueName="[Drivers Dim]" displayFolder="" count="0" memberValueDatatype="130" unbalanced="0"/>
    <cacheHierarchy uniqueName="[Fuel_Prices Dim].[Fuel price key]" caption="Fuel price key" attribute="1" defaultMemberUniqueName="[Fuel_Prices Dim].[Fuel price key].[All]" allUniqueName="[Fuel_Prices Dim].[Fuel price key].[All]" dimensionUniqueName="[Fuel_Prices Dim]" displayFolder="" count="0" memberValueDatatype="130" unbalanced="0"/>
    <cacheHierarchy uniqueName="[Fuel_Prices Dim].[Date key]" caption="Date key" attribute="1" time="1" defaultMemberUniqueName="[Fuel_Prices Dim].[Date key].[All]" allUniqueName="[Fuel_Prices Dim].[Date key].[All]" dimensionUniqueName="[Fuel_Prices Dim]" displayFolder="" count="0" memberValueDatatype="7" unbalanced="0"/>
    <cacheHierarchy uniqueName="[Fuel_Prices Dim].[octane92_price]" caption="octane92_price" attribute="1" defaultMemberUniqueName="[Fuel_Prices Dim].[octane92_price].[All]" allUniqueName="[Fuel_Prices Dim].[octane92_price].[All]" dimensionUniqueName="[Fuel_Prices Dim]" displayFolder="" count="0" memberValueDatatype="130" unbalanced="0"/>
    <cacheHierarchy uniqueName="[Fuel_Prices Dim].[octane95_price]" caption="octane95_price" attribute="1" defaultMemberUniqueName="[Fuel_Prices Dim].[octane95_price].[All]" allUniqueName="[Fuel_Prices Dim].[octane95_price].[All]" dimensionUniqueName="[Fuel_Prices Dim]" displayFolder="" count="0" memberValueDatatype="130" unbalanced="0"/>
    <cacheHierarchy uniqueName="[Fuel_Prices Dim].[diesel_price]" caption="diesel_price" attribute="1" defaultMemberUniqueName="[Fuel_Prices Dim].[diesel_price].[All]" allUniqueName="[Fuel_Prices Dim].[diesel_price].[All]" dimensionUniqueName="[Fuel_Prices Dim]" displayFolder="" count="0" memberValueDatatype="130" unbalanced="0"/>
    <cacheHierarchy uniqueName="[Fuel_Prices Dim].[Month Name]" caption="Month Name" attribute="1" defaultMemberUniqueName="[Fuel_Prices Dim].[Month Name].[All]" allUniqueName="[Fuel_Prices Dim].[Month Name].[All]" dimensionUniqueName="[Fuel_Prices Dim]" displayFolder="" count="0" memberValueDatatype="130" unbalanced="0"/>
    <cacheHierarchy uniqueName="[Fuel_Prices Dim].[Year]" caption="Year" attribute="1" defaultMemberUniqueName="[Fuel_Prices Dim].[Year].[All]" allUniqueName="[Fuel_Prices Dim].[Year].[All]" dimensionUniqueName="[Fuel_Prices Dim]" displayFolder="" count="0" memberValueDatatype="130" unbalanced="0"/>
    <cacheHierarchy uniqueName="[Metro_Ridership  2].[station]" caption="station" attribute="1" defaultMemberUniqueName="[Metro_Ridership  2].[station].[All]" allUniqueName="[Metro_Ridership  2].[station].[All]" dimensionUniqueName="[Metro_Ridership  2]" displayFolder="" count="0" memberValueDatatype="130" unbalanced="0"/>
    <cacheHierarchy uniqueName="[Metro_Ridership  2].[date]" caption="date" attribute="1" time="1" defaultMemberUniqueName="[Metro_Ridership  2].[date].[All]" allUniqueName="[Metro_Ridership  2].[date].[All]" dimensionUniqueName="[Metro_Ridership  2]" displayFolder="" count="0" memberValueDatatype="7" unbalanced="0"/>
    <cacheHierarchy uniqueName="[Metro_Ridership  2].[passengers]" caption="passengers" attribute="1" defaultMemberUniqueName="[Metro_Ridership  2].[passengers].[All]" allUniqueName="[Metro_Ridership  2].[passengers].[All]" dimensionUniqueName="[Metro_Ridership  2]" displayFolder="" count="0" memberValueDatatype="20" unbalanced="0"/>
    <cacheHierarchy uniqueName="[Metro_Ridership  2].[Day Name]" caption="Day Name" attribute="1" defaultMemberUniqueName="[Metro_Ridership  2].[Day Name].[All]" allUniqueName="[Metro_Ridership  2].[Day Name].[All]" dimensionUniqueName="[Metro_Ridership  2]" displayFolder="" count="0" memberValueDatatype="130" unbalanced="0"/>
    <cacheHierarchy uniqueName="[Metro_Ridership  2].[Month Name]" caption="Month Name" attribute="1" defaultMemberUniqueName="[Metro_Ridership  2].[Month Name].[All]" allUniqueName="[Metro_Ridership  2].[Month Name].[All]" dimensionUniqueName="[Metro_Ridership  2]" displayFolder="" count="0" memberValueDatatype="130" unbalanced="0"/>
    <cacheHierarchy uniqueName="[Metro_Ridership  2].[Year]" caption="Year" attribute="1" defaultMemberUniqueName="[Metro_Ridership  2].[Year].[All]" allUniqueName="[Metro_Ridership  2].[Year].[All]" dimensionUniqueName="[Metro_Ridership  2]" displayFolder="" count="0" memberValueDatatype="20" unbalanced="0"/>
    <cacheHierarchy uniqueName="[Metro_Ridership  2].[Day type]" caption="Day type" attribute="1" defaultMemberUniqueName="[Metro_Ridership  2].[Day type].[All]" allUniqueName="[Metro_Ridership  2].[Day type].[All]" dimensionUniqueName="[Metro_Ridership  2]" displayFolder="" count="0" memberValueDatatype="130" unbalanced="0"/>
    <cacheHierarchy uniqueName="[Metro_Ridership  2].[Location]" caption="Location" attribute="1" defaultMemberUniqueName="[Metro_Ridership  2].[Location].[All]" allUniqueName="[Metro_Ridership  2].[Location].[All]" dimensionUniqueName="[Metro_Ridership  2]" displayFolder="" count="0" memberValueDatatype="130" unbalanced="0"/>
    <cacheHierarchy uniqueName="[Metro_Ridership  2].[date (Year)]" caption="date (Year)" attribute="1" defaultMemberUniqueName="[Metro_Ridership  2].[date (Year)].[All]" allUniqueName="[Metro_Ridership  2].[date (Year)].[All]" dimensionUniqueName="[Metro_Ridership  2]" displayFolder="" count="0" memberValueDatatype="130" unbalanced="0"/>
    <cacheHierarchy uniqueName="[Metro_Ridership  2].[date (Quarter)]" caption="date (Quarter)" attribute="1" defaultMemberUniqueName="[Metro_Ridership  2].[date (Quarter)].[All]" allUniqueName="[Metro_Ridership  2].[date (Quarter)].[All]" dimensionUniqueName="[Metro_Ridership  2]" displayFolder="" count="0" memberValueDatatype="130" unbalanced="0"/>
    <cacheHierarchy uniqueName="[Metro_Ridership  2].[date (Month)]" caption="date (Month)" attribute="1" defaultMemberUniqueName="[Metro_Ridership  2].[date (Month)].[All]" allUniqueName="[Metro_Ridership  2].[date (Month)].[All]" dimensionUniqueName="[Metro_Ridership  2]" displayFolder="" count="0" memberValueDatatype="130" unbalanced="0"/>
    <cacheHierarchy uniqueName="[Payment method Dim].[Payment method Key]" caption="Payment method Key" attribute="1" defaultMemberUniqueName="[Payment method Dim].[Payment method Key].[All]" allUniqueName="[Payment method Dim].[Payment method Key].[All]" dimensionUniqueName="[Payment method Dim]" displayFolder="" count="0" memberValueDatatype="20" unbalanced="0"/>
    <cacheHierarchy uniqueName="[Payment method Dim].[payment_method]" caption="payment_method" attribute="1" defaultMemberUniqueName="[Payment method Dim].[payment_method].[All]" allUniqueName="[Payment method Dim].[payment_method].[All]" dimensionUniqueName="[Payment method Dim]" displayFolder="" count="2" memberValueDatatype="130" unbalanced="0"/>
    <cacheHierarchy uniqueName="[Total trips for each driver dim].[Trip Key]" caption="Trip Key" attribute="1" defaultMemberUniqueName="[Total trips for each driver dim].[Trip Key].[All]" allUniqueName="[Total trips for each driver dim].[Trip Key].[All]" dimensionUniqueName="[Total trips for each driver dim]" displayFolder="" count="0" memberValueDatatype="130" unbalanced="0"/>
    <cacheHierarchy uniqueName="[Total trips for each driver dim].[Driver Key]" caption="Driver Key" attribute="1" defaultMemberUniqueName="[Total trips for each driver dim].[Driver Key].[All]" allUniqueName="[Total trips for each driver dim].[Driver Key].[All]" dimensionUniqueName="[Total trips for each driver dim]" displayFolder="" count="0" memberValueDatatype="130" unbalanced="0"/>
    <cacheHierarchy uniqueName="[Total trips for each driver dim].[Driver trips]" caption="Driver trips" attribute="1" defaultMemberUniqueName="[Total trips for each driver dim].[Driver trips].[All]" allUniqueName="[Total trips for each driver dim].[Driver trips].[All]" dimensionUniqueName="[Total trips for each driver dim]" displayFolder="" count="0" memberValueDatatype="20" unbalanced="0"/>
    <cacheHierarchy uniqueName="[Trips Fact].[Trip Key]" caption="Trip Key" attribute="1" defaultMemberUniqueName="[Trips Fact].[Trip Key].[All]" allUniqueName="[Trips Fact].[Trip Key].[All]" dimensionUniqueName="[Trips Fact]" displayFolder="" count="0" memberValueDatatype="130" unbalanced="0"/>
    <cacheHierarchy uniqueName="[Trips Fact].[Customer Key]" caption="Customer Key" attribute="1" defaultMemberUniqueName="[Trips Fact].[Customer Key].[All]" allUniqueName="[Trips Fact].[Customer Key].[All]" dimensionUniqueName="[Trips Fact]" displayFolder="" count="0" memberValueDatatype="130" unbalanced="0"/>
    <cacheHierarchy uniqueName="[Trips Fact].[Driver Key]" caption="Driver Key" attribute="1" defaultMemberUniqueName="[Trips Fact].[Driver Key].[All]" allUniqueName="[Trips Fact].[Driver Key].[All]" dimensionUniqueName="[Trips Fact]" displayFolder="" count="0" memberValueDatatype="130" unbalanced="0"/>
    <cacheHierarchy uniqueName="[Trips Fact].[Date Key]" caption="Date Key" attribute="1" defaultMemberUniqueName="[Trips Fact].[Date Key].[All]" allUniqueName="[Trips Fact].[Date Key].[All]" dimensionUniqueName="[Trips Fact]" displayFolder="" count="0" memberValueDatatype="130" unbalanced="0"/>
    <cacheHierarchy uniqueName="[Trips Fact].[Payment method key]" caption="Payment method key" attribute="1" defaultMemberUniqueName="[Trips Fact].[Payment method key].[All]" allUniqueName="[Trips Fact].[Payment method key].[All]" dimensionUniqueName="[Trips Fact]" displayFolder="" count="0" memberValueDatatype="130" unbalanced="0"/>
    <cacheHierarchy uniqueName="[Trips Fact].[start_location]" caption="start_location" attribute="1" defaultMemberUniqueName="[Trips Fact].[start_location].[All]" allUniqueName="[Trips Fact].[start_location].[All]" dimensionUniqueName="[Trips Fact]" displayFolder="" count="0" memberValueDatatype="130" unbalanced="0"/>
    <cacheHierarchy uniqueName="[Trips Fact].[end_location]" caption="end_location" attribute="1" defaultMemberUniqueName="[Trips Fact].[end_location].[All]" allUniqueName="[Trips Fact].[end_location].[All]" dimensionUniqueName="[Trips Fact]" displayFolder="" count="0" memberValueDatatype="130" unbalanced="0"/>
    <cacheHierarchy uniqueName="[Trips Fact].[distance_km]" caption="distance_km" attribute="1" defaultMemberUniqueName="[Trips Fact].[distance_km].[All]" allUniqueName="[Trips Fact].[distance_km].[All]" dimensionUniqueName="[Trips Fact]" displayFolder="" count="0" memberValueDatatype="5" unbalanced="0"/>
    <cacheHierarchy uniqueName="[Trips Fact].[duration_min]" caption="duration_min" attribute="1" defaultMemberUniqueName="[Trips Fact].[duration_min].[All]" allUniqueName="[Trips Fact].[duration_min].[All]" dimensionUniqueName="[Trips Fact]" displayFolder="" count="0" memberValueDatatype="20" unbalanced="0"/>
    <cacheHierarchy uniqueName="[Trips Fact].[fare_EGP]" caption="fare_EGP" attribute="1" defaultMemberUniqueName="[Trips Fact].[fare_EGP].[All]" allUniqueName="[Trips Fact].[fare_EGP].[All]" dimensionUniqueName="[Trips Fact]" displayFolder="" count="0" memberValueDatatype="5" unbalanced="0"/>
    <cacheHierarchy uniqueName="[Trips Fact].[km price]" caption="km price" attribute="1" defaultMemberUniqueName="[Trips Fact].[km price].[All]" allUniqueName="[Trips Fact].[km price].[All]" dimensionUniqueName="[Trips Fact]" displayFolder="" count="0" memberValueDatatype="5" unbalanced="0"/>
    <cacheHierarchy uniqueName="[Trips Fact].[km time]" caption="km time" attribute="1" defaultMemberUniqueName="[Trips Fact].[km time].[All]" allUniqueName="[Trips Fact].[km time].[All]" dimensionUniqueName="[Trips Fact]" displayFolder="" count="0" memberValueDatatype="5" unbalanced="0"/>
    <cacheHierarchy uniqueName="[Drivers Dim].[join_date (Month Index)]" caption="join_date (Month Index)" attribute="1" defaultMemberUniqueName="[Drivers Dim].[join_date (Month Index)].[All]" allUniqueName="[Drivers Dim].[join_date (Month Index)].[All]" dimensionUniqueName="[Drivers Dim]" displayFolder="" count="0" memberValueDatatype="20" unbalanced="0" hidden="1"/>
    <cacheHierarchy uniqueName="[Metro_Ridership  2].[date (Month Index)]" caption="date (Month Index)" attribute="1" defaultMemberUniqueName="[Metro_Ridership  2].[date (Month Index)].[All]" allUniqueName="[Metro_Ridership  2].[date (Month Index)].[All]" dimensionUniqueName="[Metro_Ridership  2]" displayFolder="" count="0" memberValueDatatype="20" unbalanced="0" hidden="1"/>
    <cacheHierarchy uniqueName="[Measures].[__XL_Count Metro_Ridership  2]" caption="__XL_Count Metro_Ridership  2" measure="1" displayFolder="" measureGroup="Metro_Ridership  2" count="0" hidden="1"/>
    <cacheHierarchy uniqueName="[Measures].[__XL_Count Trips Fact]" caption="__XL_Count Trips Fact" measure="1" displayFolder="" measureGroup="Trips Fact" count="0" hidden="1"/>
    <cacheHierarchy uniqueName="[Measures].[__XL_Count Customers Dim]" caption="__XL_Count Customers Dim" measure="1" displayFolder="" measureGroup="Customers Dim" count="0" hidden="1"/>
    <cacheHierarchy uniqueName="[Measures].[__XL_Count Drivers Dim]" caption="__XL_Count Drivers Dim" measure="1" displayFolder="" measureGroup="Drivers Dim" count="0" hidden="1"/>
    <cacheHierarchy uniqueName="[Measures].[__XL_Count Fuel_Prices Dim]" caption="__XL_Count Fuel_Prices Dim" measure="1" displayFolder="" measureGroup="Fuel_Prices Dim" count="0" hidden="1"/>
    <cacheHierarchy uniqueName="[Measures].[__XL_Count Date Dim]" caption="__XL_Count Date Dim" measure="1" displayFolder="" measureGroup="Date Dim" count="0" hidden="1"/>
    <cacheHierarchy uniqueName="[Measures].[__XL_Count Payment method Dim]" caption="__XL_Count Payment method Dim" measure="1" displayFolder="" measureGroup="Payment method Dim" count="0" hidden="1"/>
    <cacheHierarchy uniqueName="[Measures].[__XL_Count Total trips for each driver dim]" caption="__XL_Count Total trips for each driver dim" measure="1" displayFolder="" measureGroup="Total trips for each driver dim" count="0" hidden="1"/>
    <cacheHierarchy uniqueName="[Measures].[__XL_Count Driver trip count Dim]" caption="__XL_Count Driver trip count Dim" measure="1" displayFolder="" measureGroup="Driver trip count Dim" count="0" hidden="1"/>
    <cacheHierarchy uniqueName="[Measures].[__No measures defined]" caption="__No measures defined" measure="1" displayFolder="" count="0" hidden="1"/>
    <cacheHierarchy uniqueName="[Measures].[Sum of fare_EGP]" caption="Sum of fare_EGP" measure="1" displayFolder="" measureGroup="Trips Fact" count="0" oneField="1" hidden="1">
      <fieldsUsage count="1">
        <fieldUsage x="2"/>
      </fieldsUsage>
      <extLst>
        <ext xmlns:x15="http://schemas.microsoft.com/office/spreadsheetml/2010/11/main" uri="{B97F6D7D-B522-45F9-BDA1-12C45D357490}">
          <x15:cacheHierarchy aggregatedColumn="62"/>
        </ext>
      </extLst>
    </cacheHierarchy>
    <cacheHierarchy uniqueName="[Measures].[Count of Payment method key]" caption="Count of Payment method key" measure="1" displayFolder="" measureGroup="Trips Fact" count="0" hidden="1">
      <extLst>
        <ext xmlns:x15="http://schemas.microsoft.com/office/spreadsheetml/2010/11/main" uri="{B97F6D7D-B522-45F9-BDA1-12C45D357490}">
          <x15:cacheHierarchy aggregatedColumn="57"/>
        </ext>
      </extLst>
    </cacheHierarchy>
    <cacheHierarchy uniqueName="[Measures].[Sum of duration_min]" caption="Sum of duration_min" measure="1" displayFolder="" measureGroup="Trips Fact" count="0" hidden="1">
      <extLst>
        <ext xmlns:x15="http://schemas.microsoft.com/office/spreadsheetml/2010/11/main" uri="{B97F6D7D-B522-45F9-BDA1-12C45D357490}">
          <x15:cacheHierarchy aggregatedColumn="61"/>
        </ext>
      </extLst>
    </cacheHierarchy>
    <cacheHierarchy uniqueName="[Measures].[Sum of km price]" caption="Sum of km price" measure="1" displayFolder="" measureGroup="Trips Fact" count="0" hidden="1">
      <extLst>
        <ext xmlns:x15="http://schemas.microsoft.com/office/spreadsheetml/2010/11/main" uri="{B97F6D7D-B522-45F9-BDA1-12C45D357490}">
          <x15:cacheHierarchy aggregatedColumn="63"/>
        </ext>
      </extLst>
    </cacheHierarchy>
    <cacheHierarchy uniqueName="[Measures].[Count of Trip Key]" caption="Count of Trip Key" measure="1" displayFolder="" measureGroup="Trips Fact" count="0" oneField="1" hidden="1">
      <fieldsUsage count="1">
        <fieldUsage x="1"/>
      </fieldsUsage>
      <extLst>
        <ext xmlns:x15="http://schemas.microsoft.com/office/spreadsheetml/2010/11/main" uri="{B97F6D7D-B522-45F9-BDA1-12C45D357490}">
          <x15:cacheHierarchy aggregatedColumn="53"/>
        </ext>
      </extLst>
    </cacheHierarchy>
    <cacheHierarchy uniqueName="[Measures].[Count of Year]" caption="Count of Year" measure="1" displayFolder="" measureGroup="Drivers Dim" count="0" hidden="1">
      <extLst>
        <ext xmlns:x15="http://schemas.microsoft.com/office/spreadsheetml/2010/11/main" uri="{B97F6D7D-B522-45F9-BDA1-12C45D357490}">
          <x15:cacheHierarchy aggregatedColumn="25"/>
        </ext>
      </extLst>
    </cacheHierarchy>
    <cacheHierarchy uniqueName="[Measures].[Count of Year 2]" caption="Count of Year 2" measure="1" displayFolder="" measureGroup="Date Dim" count="0" hidden="1">
      <extLst>
        <ext xmlns:x15="http://schemas.microsoft.com/office/spreadsheetml/2010/11/main" uri="{B97F6D7D-B522-45F9-BDA1-12C45D357490}">
          <x15:cacheHierarchy aggregatedColumn="13"/>
        </ext>
      </extLst>
    </cacheHierarchy>
    <cacheHierarchy uniqueName="[Measures].[Count of Customer Key]" caption="Count of Customer Key" measure="1" displayFolder="" measureGroup="Customers Dim" count="0" hidden="1">
      <extLst>
        <ext xmlns:x15="http://schemas.microsoft.com/office/spreadsheetml/2010/11/main" uri="{B97F6D7D-B522-45F9-BDA1-12C45D357490}">
          <x15:cacheHierarchy aggregatedColumn="0"/>
        </ext>
      </extLst>
    </cacheHierarchy>
    <cacheHierarchy uniqueName="[Measures].[Count of car_model]" caption="Count of car_model" measure="1" displayFolder="" measureGroup="Drivers Dim" count="0" hidden="1">
      <extLst>
        <ext xmlns:x15="http://schemas.microsoft.com/office/spreadsheetml/2010/11/main" uri="{B97F6D7D-B522-45F9-BDA1-12C45D357490}">
          <x15:cacheHierarchy aggregatedColumn="20"/>
        </ext>
      </extLst>
    </cacheHierarchy>
    <cacheHierarchy uniqueName="[Measures].[Count of age]" caption="Count of age" measure="1" displayFolder="" measureGroup="Customers Dim" count="0" hidden="1">
      <extLst>
        <ext xmlns:x15="http://schemas.microsoft.com/office/spreadsheetml/2010/11/main" uri="{B97F6D7D-B522-45F9-BDA1-12C45D357490}">
          <x15:cacheHierarchy aggregatedColumn="1"/>
        </ext>
      </extLst>
    </cacheHierarchy>
    <cacheHierarchy uniqueName="[Measures].[Count of payment_method]" caption="Count of payment_method" measure="1" displayFolder="" measureGroup="Payment method Dim" count="0" hidden="1">
      <extLst>
        <ext xmlns:x15="http://schemas.microsoft.com/office/spreadsheetml/2010/11/main" uri="{B97F6D7D-B522-45F9-BDA1-12C45D357490}">
          <x15:cacheHierarchy aggregatedColumn="49"/>
        </ext>
      </extLst>
    </cacheHierarchy>
    <cacheHierarchy uniqueName="[Measures].[Sum of Payment method Key]" caption="Sum of Payment method Key" measure="1" displayFolder="" measureGroup="Payment method Dim" count="0" hidden="1">
      <extLst>
        <ext xmlns:x15="http://schemas.microsoft.com/office/spreadsheetml/2010/11/main" uri="{B97F6D7D-B522-45F9-BDA1-12C45D357490}">
          <x15:cacheHierarchy aggregatedColumn="48"/>
        </ext>
      </extLst>
    </cacheHierarchy>
    <cacheHierarchy uniqueName="[Measures].[Count of Driver Key]" caption="Count of Driver Key" measure="1" displayFolder="" measureGroup="Drivers Dim" count="0" hidden="1">
      <extLst>
        <ext xmlns:x15="http://schemas.microsoft.com/office/spreadsheetml/2010/11/main" uri="{B97F6D7D-B522-45F9-BDA1-12C45D357490}">
          <x15:cacheHierarchy aggregatedColumn="19"/>
        </ext>
      </extLst>
    </cacheHierarchy>
    <cacheHierarchy uniqueName="[Measures].[Sum of rating]" caption="Sum of rating" measure="1" displayFolder="" measureGroup="Drivers Dim" count="0" hidden="1">
      <extLst>
        <ext xmlns:x15="http://schemas.microsoft.com/office/spreadsheetml/2010/11/main" uri="{B97F6D7D-B522-45F9-BDA1-12C45D357490}">
          <x15:cacheHierarchy aggregatedColumn="22"/>
        </ext>
      </extLst>
    </cacheHierarchy>
    <cacheHierarchy uniqueName="[Measures].[Sum of distance_km]" caption="Sum of distance_km" measure="1" displayFolder="" measureGroup="Trips Fact" count="0" hidden="1">
      <extLst>
        <ext xmlns:x15="http://schemas.microsoft.com/office/spreadsheetml/2010/11/main" uri="{B97F6D7D-B522-45F9-BDA1-12C45D357490}">
          <x15:cacheHierarchy aggregatedColumn="60"/>
        </ext>
      </extLst>
    </cacheHierarchy>
    <cacheHierarchy uniqueName="[Measures].[Average of distance_km]" caption="Average of distance_km" measure="1" displayFolder="" measureGroup="Trips Fact" count="0" hidden="1">
      <extLst>
        <ext xmlns:x15="http://schemas.microsoft.com/office/spreadsheetml/2010/11/main" uri="{B97F6D7D-B522-45F9-BDA1-12C45D357490}">
          <x15:cacheHierarchy aggregatedColumn="60"/>
        </ext>
      </extLst>
    </cacheHierarchy>
    <cacheHierarchy uniqueName="[Measures].[Count of Rating Category]" caption="Count of Rating Category" measure="1" displayFolder="" measureGroup="Drivers Dim" count="0" hidden="1">
      <extLst>
        <ext xmlns:x15="http://schemas.microsoft.com/office/spreadsheetml/2010/11/main" uri="{B97F6D7D-B522-45F9-BDA1-12C45D357490}">
          <x15:cacheHierarchy aggregatedColumn="26"/>
        </ext>
      </extLst>
    </cacheHierarchy>
    <cacheHierarchy uniqueName="[Measures].[Count of Driver Key 2]" caption="Count of Driver Key 2" measure="1" displayFolder="" measureGroup="Trips Fact" count="0" hidden="1">
      <extLst>
        <ext xmlns:x15="http://schemas.microsoft.com/office/spreadsheetml/2010/11/main" uri="{B97F6D7D-B522-45F9-BDA1-12C45D357490}">
          <x15:cacheHierarchy aggregatedColumn="55"/>
        </ext>
      </extLst>
    </cacheHierarchy>
    <cacheHierarchy uniqueName="[Measures].[Average of fare_EGP]" caption="Average of fare_EGP" measure="1" displayFolder="" measureGroup="Trips Fact" count="0" hidden="1">
      <extLst>
        <ext xmlns:x15="http://schemas.microsoft.com/office/spreadsheetml/2010/11/main" uri="{B97F6D7D-B522-45F9-BDA1-12C45D357490}">
          <x15:cacheHierarchy aggregatedColumn="62"/>
        </ext>
      </extLst>
    </cacheHierarchy>
    <cacheHierarchy uniqueName="[Measures].[Sum of Driver trips]" caption="Sum of Driver trips" measure="1" displayFolder="" measureGroup="Total trips for each driver dim" count="0" hidden="1">
      <extLst>
        <ext xmlns:x15="http://schemas.microsoft.com/office/spreadsheetml/2010/11/main" uri="{B97F6D7D-B522-45F9-BDA1-12C45D357490}">
          <x15:cacheHierarchy aggregatedColumn="52"/>
        </ext>
      </extLst>
    </cacheHierarchy>
    <cacheHierarchy uniqueName="[Measures].[Average of Driver trips]" caption="Average of Driver trips" measure="1" displayFolder="" measureGroup="Total trips for each driver dim" count="0" hidden="1">
      <extLst>
        <ext xmlns:x15="http://schemas.microsoft.com/office/spreadsheetml/2010/11/main" uri="{B97F6D7D-B522-45F9-BDA1-12C45D357490}">
          <x15:cacheHierarchy aggregatedColumn="52"/>
        </ext>
      </extLst>
    </cacheHierarchy>
    <cacheHierarchy uniqueName="[Measures].[Sum of Total trips]" caption="Sum of Total trips" measure="1" displayFolder="" measureGroup="Driver trip count Dim" count="0" hidden="1">
      <extLst>
        <ext xmlns:x15="http://schemas.microsoft.com/office/spreadsheetml/2010/11/main" uri="{B97F6D7D-B522-45F9-BDA1-12C45D357490}">
          <x15:cacheHierarchy aggregatedColumn="18"/>
        </ext>
      </extLst>
    </cacheHierarchy>
    <cacheHierarchy uniqueName="[Measures].[Count of Driver Key 3]" caption="Count of Driver Key 3" measure="1" displayFolder="" measureGroup="Total trips for each driver dim" count="0" hidden="1">
      <extLst>
        <ext xmlns:x15="http://schemas.microsoft.com/office/spreadsheetml/2010/11/main" uri="{B97F6D7D-B522-45F9-BDA1-12C45D357490}">
          <x15:cacheHierarchy aggregatedColumn="51"/>
        </ext>
      </extLst>
    </cacheHierarchy>
    <cacheHierarchy uniqueName="[Measures].[Count of Driver trips]" caption="Count of Driver trips" measure="1" displayFolder="" measureGroup="Total trips for each driver dim" count="0" hidden="1">
      <extLst>
        <ext xmlns:x15="http://schemas.microsoft.com/office/spreadsheetml/2010/11/main" uri="{B97F6D7D-B522-45F9-BDA1-12C45D357490}">
          <x15:cacheHierarchy aggregatedColumn="52"/>
        </ext>
      </extLst>
    </cacheHierarchy>
    <cacheHierarchy uniqueName="[Measures].[Count of Total trips]" caption="Count of Total trips" measure="1" displayFolder="" measureGroup="Driver trip count Dim" count="0" hidden="1">
      <extLst>
        <ext xmlns:x15="http://schemas.microsoft.com/office/spreadsheetml/2010/11/main" uri="{B97F6D7D-B522-45F9-BDA1-12C45D357490}">
          <x15:cacheHierarchy aggregatedColumn="18"/>
        </ext>
      </extLst>
    </cacheHierarchy>
    <cacheHierarchy uniqueName="[Measures].[Count of octane92_price]" caption="Count of octane92_price" measure="1" displayFolder="" measureGroup="Fuel_Prices Dim" count="0" hidden="1">
      <extLst>
        <ext xmlns:x15="http://schemas.microsoft.com/office/spreadsheetml/2010/11/main" uri="{B97F6D7D-B522-45F9-BDA1-12C45D357490}">
          <x15:cacheHierarchy aggregatedColumn="32"/>
        </ext>
      </extLst>
    </cacheHierarchy>
    <cacheHierarchy uniqueName="[Measures].[Average of duration_min]" caption="Average of duration_min" measure="1" displayFolder="" measureGroup="Trips Fact" count="0" hidden="1">
      <extLst>
        <ext xmlns:x15="http://schemas.microsoft.com/office/spreadsheetml/2010/11/main" uri="{B97F6D7D-B522-45F9-BDA1-12C45D357490}">
          <x15:cacheHierarchy aggregatedColumn="61"/>
        </ext>
      </extLst>
    </cacheHierarchy>
    <cacheHierarchy uniqueName="[Measures].[Sum of passengers]" caption="Sum of passengers" measure="1" displayFolder="" measureGroup="Metro_Ridership  2" count="0" hidden="1">
      <extLst>
        <ext xmlns:x15="http://schemas.microsoft.com/office/spreadsheetml/2010/11/main" uri="{B97F6D7D-B522-45F9-BDA1-12C45D357490}">
          <x15:cacheHierarchy aggregatedColumn="39"/>
        </ext>
      </extLst>
    </cacheHierarchy>
    <cacheHierarchy uniqueName="[Measures].[Sum of Year]" caption="Sum of Year" measure="1" displayFolder="" measureGroup="Metro_Ridership  2" count="0" hidden="1">
      <extLst>
        <ext xmlns:x15="http://schemas.microsoft.com/office/spreadsheetml/2010/11/main" uri="{B97F6D7D-B522-45F9-BDA1-12C45D357490}">
          <x15:cacheHierarchy aggregatedColumn="42"/>
        </ext>
      </extLst>
    </cacheHierarchy>
    <cacheHierarchy uniqueName="[Measures].[Average of passengers]" caption="Average of passengers" measure="1" displayFolder="" measureGroup="Metro_Ridership  2" count="0" hidden="1">
      <extLst>
        <ext xmlns:x15="http://schemas.microsoft.com/office/spreadsheetml/2010/11/main" uri="{B97F6D7D-B522-45F9-BDA1-12C45D357490}">
          <x15:cacheHierarchy aggregatedColumn="39"/>
        </ext>
      </extLst>
    </cacheHierarchy>
    <cacheHierarchy uniqueName="[Measures].[Count of passengers]" caption="Count of passengers" measure="1" displayFolder="" measureGroup="Metro_Ridership  2" count="0" hidden="1">
      <extLst>
        <ext xmlns:x15="http://schemas.microsoft.com/office/spreadsheetml/2010/11/main" uri="{B97F6D7D-B522-45F9-BDA1-12C45D357490}">
          <x15:cacheHierarchy aggregatedColumn="39"/>
        </ext>
      </extLst>
    </cacheHierarchy>
  </cacheHierarchies>
  <kpis count="0"/>
  <dimensions count="10">
    <dimension name="Customers Dim" uniqueName="[Customers Dim]" caption="Customers Dim"/>
    <dimension name="Date Dim" uniqueName="[Date Dim]" caption="Date Dim"/>
    <dimension name="Driver trip count Dim" uniqueName="[Driver trip count Dim]" caption="Driver trip count Dim"/>
    <dimension name="Drivers Dim" uniqueName="[Drivers Dim]" caption="Drivers Dim"/>
    <dimension name="Fuel_Prices Dim" uniqueName="[Fuel_Prices Dim]" caption="Fuel_Prices Dim"/>
    <dimension measure="1" name="Measures" uniqueName="[Measures]" caption="Measures"/>
    <dimension name="Metro_Ridership  2" uniqueName="[Metro_Ridership  2]" caption="Metro_Ridership  2"/>
    <dimension name="Payment method Dim" uniqueName="[Payment method Dim]" caption="Payment method Dim"/>
    <dimension name="Total trips for each driver dim" uniqueName="[Total trips for each driver dim]" caption="Total trips for each driver dim"/>
    <dimension name="Trips Fact" uniqueName="[Trips Fact]" caption="Trips Fact"/>
  </dimensions>
  <measureGroups count="9">
    <measureGroup name="Customers Dim" caption="Customers Dim"/>
    <measureGroup name="Date Dim" caption="Date Dim"/>
    <measureGroup name="Driver trip count Dim" caption="Driver trip count Dim"/>
    <measureGroup name="Drivers Dim" caption="Drivers Dim"/>
    <measureGroup name="Fuel_Prices Dim" caption="Fuel_Prices Dim"/>
    <measureGroup name="Metro_Ridership  2" caption="Metro_Ridership  2"/>
    <measureGroup name="Payment method Dim" caption="Payment method Dim"/>
    <measureGroup name="Total trips for each driver dim" caption="Total trips for each driver dim"/>
    <measureGroup name="Trips Fact" caption="Trips Fact"/>
  </measureGroups>
  <maps count="17">
    <map measureGroup="0" dimension="0"/>
    <map measureGroup="1" dimension="1"/>
    <map measureGroup="2" dimension="2"/>
    <map measureGroup="3" dimension="3"/>
    <map measureGroup="4" dimension="4"/>
    <map measureGroup="5" dimension="1"/>
    <map measureGroup="5" dimension="6"/>
    <map measureGroup="6" dimension="7"/>
    <map measureGroup="7" dimension="8"/>
    <map measureGroup="8" dimension="0"/>
    <map measureGroup="8" dimension="1"/>
    <map measureGroup="8" dimension="2"/>
    <map measureGroup="8" dimension="3"/>
    <map measureGroup="8" dimension="4"/>
    <map measureGroup="8" dimension="7"/>
    <map measureGroup="8"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7.xml><?xml version="1.0" encoding="utf-8"?>
<pivotCacheDefinition xmlns="http://schemas.openxmlformats.org/spreadsheetml/2006/main" xmlns:r="http://schemas.openxmlformats.org/officeDocument/2006/relationships" saveData="0" refreshedBy="Magdy Elsaeed" refreshedDate="45925.981920370374" createdVersion="5" refreshedVersion="6" minRefreshableVersion="3" recordCount="0" supportSubquery="1" supportAdvancedDrill="1">
  <cacheSource type="external" connectionId="19"/>
  <cacheFields count="5">
    <cacheField name="[Measures].[Count of Trip Key]" caption="Count of Trip Key" numFmtId="0" hierarchy="81" level="32767"/>
    <cacheField name="[Measures].[Sum of fare_EGP]" caption="Sum of fare_EGP" numFmtId="0" hierarchy="77" level="32767"/>
    <cacheField name="[Payment method Dim].[payment_method].[payment_method]" caption="payment_method" numFmtId="0" hierarchy="49" level="1">
      <sharedItems count="3">
        <s v="Card"/>
        <s v="Cash"/>
        <s v="Wallet"/>
      </sharedItems>
    </cacheField>
    <cacheField name="[Date Dim].[Year].[Year]" caption="Year" numFmtId="0" hierarchy="13" level="1">
      <sharedItems count="2">
        <s v="2024"/>
        <s v="2025" u="1"/>
      </sharedItems>
    </cacheField>
    <cacheField name="[Date Dim].[Quarter].[Quarter]" caption="Quarter" numFmtId="0" hierarchy="12" level="1">
      <sharedItems containsSemiMixedTypes="0" containsNonDate="0" containsString="0"/>
    </cacheField>
  </cacheFields>
  <cacheHierarchies count="108">
    <cacheHierarchy uniqueName="[Customers Dim].[Customer Key]" caption="Customer Key" attribute="1" defaultMemberUniqueName="[Customers Dim].[Customer Key].[All]" allUniqueName="[Customers Dim].[Customer Key].[All]" dimensionUniqueName="[Customers Dim]" displayFolder="" count="0" memberValueDatatype="130" unbalanced="0"/>
    <cacheHierarchy uniqueName="[Customers Dim].[age]" caption="age" attribute="1" defaultMemberUniqueName="[Customers Dim].[age].[All]" allUniqueName="[Customers Dim].[age].[All]" dimensionUniqueName="[Customers Dim]" displayFolder="" count="0" memberValueDatatype="130" unbalanced="0"/>
    <cacheHierarchy uniqueName="[Customers Dim].[gender]" caption="gender" attribute="1" defaultMemberUniqueName="[Customers Dim].[gender].[All]" allUniqueName="[Customers Dim].[gender].[All]" dimensionUniqueName="[Customers Dim]" displayFolder="" count="0" memberValueDatatype="130" unbalanced="0"/>
    <cacheHierarchy uniqueName="[Customers Dim].[city_area]" caption="city_area" attribute="1" defaultMemberUniqueName="[Customers Dim].[city_area].[All]" allUniqueName="[Customers Dim].[city_area].[All]" dimensionUniqueName="[Customers Dim]" displayFolder="" count="0" memberValueDatatype="130" unbalanced="0"/>
    <cacheHierarchy uniqueName="[Customers Dim].[signup_date]" caption="signup_date" attribute="1" time="1" defaultMemberUniqueName="[Customers Dim].[signup_date].[All]" allUniqueName="[Customers Dim].[signup_date].[All]" dimensionUniqueName="[Customers Dim]" displayFolder="" count="0" memberValueDatatype="7" unbalanced="0"/>
    <cacheHierarchy uniqueName="[Customers Dim].[Month Name]" caption="Month Name" attribute="1" defaultMemberUniqueName="[Customers Dim].[Month Name].[All]" allUniqueName="[Customers Dim].[Month Name].[All]" dimensionUniqueName="[Customers Dim]" displayFolder="" count="0" memberValueDatatype="130" unbalanced="0"/>
    <cacheHierarchy uniqueName="[Customers Dim].[Year]" caption="Year" attribute="1" defaultMemberUniqueName="[Customers Dim].[Year].[All]" allUniqueName="[Customers Dim].[Year].[All]" dimensionUniqueName="[Customers Dim]" displayFolder="" count="0" memberValueDatatype="130" unbalanced="0"/>
    <cacheHierarchy uniqueName="[Customers Dim].[Age category]" caption="Age category" attribute="1" defaultMemberUniqueName="[Customers Dim].[Age category].[All]" allUniqueName="[Customers Dim].[Age category].[All]" dimensionUniqueName="[Customers Dim]" displayFolder="" count="0" memberValueDatatype="130" unbalanced="0"/>
    <cacheHierarchy uniqueName="[Date Dim].[Date Key]" caption="Date Key" attribute="1" defaultMemberUniqueName="[Date Dim].[Date Key].[All]" allUniqueName="[Date Dim].[Date Key].[All]" dimensionUniqueName="[Date Dim]" displayFolder="" count="0" memberValueDatatype="20" unbalanced="0"/>
    <cacheHierarchy uniqueName="[Date Dim].[Date time]" caption="Date time" attribute="1" time="1" defaultMemberUniqueName="[Date Dim].[Date time].[All]" allUniqueName="[Date Dim].[Date time].[All]" dimensionUniqueName="[Date Dim]" displayFolder="" count="0" memberValueDatatype="7" unbalanced="0"/>
    <cacheHierarchy uniqueName="[Date Dim].[Day Name]" caption="Day Name" attribute="1" defaultMemberUniqueName="[Date Dim].[Day Name].[All]" allUniqueName="[Date Dim].[Day Name].[All]" dimensionUniqueName="[Date Dim]" displayFolder="" count="0" memberValueDatatype="130" unbalanced="0"/>
    <cacheHierarchy uniqueName="[Date Dim].[Month Name]" caption="Month Name" attribute="1" defaultMemberUniqueName="[Date Dim].[Month Name].[All]" allUniqueName="[Date Dim].[Month Name].[All]" dimensionUniqueName="[Date Dim]" displayFolder="" count="0" memberValueDatatype="130" unbalanced="0"/>
    <cacheHierarchy uniqueName="[Date Dim].[Quarter]" caption="Quarter" attribute="1" defaultMemberUniqueName="[Date Dim].[Quarter].[All]" allUniqueName="[Date Dim].[Quarter].[All]" dimensionUniqueName="[Date Dim]" displayFolder="" count="2" memberValueDatatype="130" unbalanced="0">
      <fieldsUsage count="2">
        <fieldUsage x="-1"/>
        <fieldUsage x="4"/>
      </fieldsUsage>
    </cacheHierarchy>
    <cacheHierarchy uniqueName="[Date Dim].[Year]" caption="Year" attribute="1" defaultMemberUniqueName="[Date Dim].[Year].[All]" allUniqueName="[Date Dim].[Year].[All]" dimensionUniqueName="[Date Dim]" displayFolder="" count="2" memberValueDatatype="130" unbalanced="0">
      <fieldsUsage count="2">
        <fieldUsage x="-1"/>
        <fieldUsage x="3"/>
      </fieldsUsage>
    </cacheHierarchy>
    <cacheHierarchy uniqueName="[Date Dim].[Hour]" caption="Hour" attribute="1" defaultMemberUniqueName="[Date Dim].[Hour].[All]" allUniqueName="[Date Dim].[Hour].[All]" dimensionUniqueName="[Date Dim]" displayFolder="" count="0" memberValueDatatype="130" unbalanced="0"/>
    <cacheHierarchy uniqueName="[Date Dim].[Minute]" caption="Minute" attribute="1" defaultMemberUniqueName="[Date Dim].[Minute].[All]" allUniqueName="[Date Dim].[Minute].[All]" dimensionUniqueName="[Date Dim]" displayFolder="" count="0" memberValueDatatype="130" unbalanced="0"/>
    <cacheHierarchy uniqueName="[Date Dim].[Day Type]" caption="Day Type" attribute="1" defaultMemberUniqueName="[Date Dim].[Day Type].[All]" allUniqueName="[Date Dim].[Day Type].[All]" dimensionUniqueName="[Date Dim]" displayFolder="" count="0" memberValueDatatype="130" unbalanced="0"/>
    <cacheHierarchy uniqueName="[Driver trip count Dim].[Driver Key]" caption="Driver Key" attribute="1" defaultMemberUniqueName="[Driver trip count Dim].[Driver Key].[All]" allUniqueName="[Driver trip count Dim].[Driver Key].[All]" dimensionUniqueName="[Driver trip count Dim]" displayFolder="" count="0" memberValueDatatype="130" unbalanced="0"/>
    <cacheHierarchy uniqueName="[Driver trip count Dim].[Total trips]" caption="Total trips" attribute="1" defaultMemberUniqueName="[Driver trip count Dim].[Total trips].[All]" allUniqueName="[Driver trip count Dim].[Total trips].[All]" dimensionUniqueName="[Driver trip count Dim]" displayFolder="" count="0" memberValueDatatype="20" unbalanced="0"/>
    <cacheHierarchy uniqueName="[Drivers Dim].[Driver Key]" caption="Driver Key" attribute="1" defaultMemberUniqueName="[Drivers Dim].[Driver Key].[All]" allUniqueName="[Drivers Dim].[Driver Key].[All]" dimensionUniqueName="[Drivers Dim]" displayFolder="" count="0" memberValueDatatype="130" unbalanced="0"/>
    <cacheHierarchy uniqueName="[Drivers Dim].[car_model]" caption="car_model" attribute="1" defaultMemberUniqueName="[Drivers Dim].[car_model].[All]" allUniqueName="[Drivers Dim].[car_model].[All]" dimensionUniqueName="[Drivers Dim]" displayFolder="" count="0" memberValueDatatype="130" unbalanced="0"/>
    <cacheHierarchy uniqueName="[Drivers Dim].[car_year]" caption="car_year" attribute="1" defaultMemberUniqueName="[Drivers Dim].[car_year].[All]" allUniqueName="[Drivers Dim].[car_year].[All]" dimensionUniqueName="[Drivers Dim]" displayFolder="" count="0" memberValueDatatype="130" unbalanced="0"/>
    <cacheHierarchy uniqueName="[Drivers Dim].[rating]" caption="rating" attribute="1" defaultMemberUniqueName="[Drivers Dim].[rating].[All]" allUniqueName="[Drivers Dim].[rating].[All]" dimensionUniqueName="[Drivers Dim]" displayFolder="" count="0" memberValueDatatype="5" unbalanced="0"/>
    <cacheHierarchy uniqueName="[Drivers Dim].[join_date]" caption="join_date" attribute="1" time="1" defaultMemberUniqueName="[Drivers Dim].[join_date].[All]" allUniqueName="[Drivers Dim].[join_date].[All]" dimensionUniqueName="[Drivers Dim]" displayFolder="" count="0" memberValueDatatype="7" unbalanced="0"/>
    <cacheHierarchy uniqueName="[Drivers Dim].[Month Name]" caption="Month Name" attribute="1" defaultMemberUniqueName="[Drivers Dim].[Month Name].[All]" allUniqueName="[Drivers Dim].[Month Name].[All]" dimensionUniqueName="[Drivers Dim]" displayFolder="" count="0" memberValueDatatype="130" unbalanced="0"/>
    <cacheHierarchy uniqueName="[Drivers Dim].[Year]" caption="Year" attribute="1" defaultMemberUniqueName="[Drivers Dim].[Year].[All]" allUniqueName="[Drivers Dim].[Year].[All]" dimensionUniqueName="[Drivers Dim]" displayFolder="" count="0" memberValueDatatype="130" unbalanced="0"/>
    <cacheHierarchy uniqueName="[Drivers Dim].[Rating Category]" caption="Rating Category" attribute="1" defaultMemberUniqueName="[Drivers Dim].[Rating Category].[All]" allUniqueName="[Drivers Dim].[Rating Category].[All]" dimensionUniqueName="[Drivers Dim]" displayFolder="" count="0" memberValueDatatype="130" unbalanced="0"/>
    <cacheHierarchy uniqueName="[Drivers Dim].[join_date (Year)]" caption="join_date (Year)" attribute="1" defaultMemberUniqueName="[Drivers Dim].[join_date (Year)].[All]" allUniqueName="[Drivers Dim].[join_date (Year)].[All]" dimensionUniqueName="[Drivers Dim]" displayFolder="" count="0" memberValueDatatype="130" unbalanced="0"/>
    <cacheHierarchy uniqueName="[Drivers Dim].[join_date (Quarter)]" caption="join_date (Quarter)" attribute="1" defaultMemberUniqueName="[Drivers Dim].[join_date (Quarter)].[All]" allUniqueName="[Drivers Dim].[join_date (Quarter)].[All]" dimensionUniqueName="[Drivers Dim]" displayFolder="" count="0" memberValueDatatype="130" unbalanced="0"/>
    <cacheHierarchy uniqueName="[Drivers Dim].[join_date (Month)]" caption="join_date (Month)" attribute="1" defaultMemberUniqueName="[Drivers Dim].[join_date (Month)].[All]" allUniqueName="[Drivers Dim].[join_date (Month)].[All]" dimensionUniqueName="[Drivers Dim]" displayFolder="" count="0" memberValueDatatype="130" unbalanced="0"/>
    <cacheHierarchy uniqueName="[Fuel_Prices Dim].[Fuel price key]" caption="Fuel price key" attribute="1" defaultMemberUniqueName="[Fuel_Prices Dim].[Fuel price key].[All]" allUniqueName="[Fuel_Prices Dim].[Fuel price key].[All]" dimensionUniqueName="[Fuel_Prices Dim]" displayFolder="" count="0" memberValueDatatype="130" unbalanced="0"/>
    <cacheHierarchy uniqueName="[Fuel_Prices Dim].[Date key]" caption="Date key" attribute="1" time="1" defaultMemberUniqueName="[Fuel_Prices Dim].[Date key].[All]" allUniqueName="[Fuel_Prices Dim].[Date key].[All]" dimensionUniqueName="[Fuel_Prices Dim]" displayFolder="" count="0" memberValueDatatype="7" unbalanced="0"/>
    <cacheHierarchy uniqueName="[Fuel_Prices Dim].[octane92_price]" caption="octane92_price" attribute="1" defaultMemberUniqueName="[Fuel_Prices Dim].[octane92_price].[All]" allUniqueName="[Fuel_Prices Dim].[octane92_price].[All]" dimensionUniqueName="[Fuel_Prices Dim]" displayFolder="" count="0" memberValueDatatype="130" unbalanced="0"/>
    <cacheHierarchy uniqueName="[Fuel_Prices Dim].[octane95_price]" caption="octane95_price" attribute="1" defaultMemberUniqueName="[Fuel_Prices Dim].[octane95_price].[All]" allUniqueName="[Fuel_Prices Dim].[octane95_price].[All]" dimensionUniqueName="[Fuel_Prices Dim]" displayFolder="" count="0" memberValueDatatype="130" unbalanced="0"/>
    <cacheHierarchy uniqueName="[Fuel_Prices Dim].[diesel_price]" caption="diesel_price" attribute="1" defaultMemberUniqueName="[Fuel_Prices Dim].[diesel_price].[All]" allUniqueName="[Fuel_Prices Dim].[diesel_price].[All]" dimensionUniqueName="[Fuel_Prices Dim]" displayFolder="" count="0" memberValueDatatype="130" unbalanced="0"/>
    <cacheHierarchy uniqueName="[Fuel_Prices Dim].[Month Name]" caption="Month Name" attribute="1" defaultMemberUniqueName="[Fuel_Prices Dim].[Month Name].[All]" allUniqueName="[Fuel_Prices Dim].[Month Name].[All]" dimensionUniqueName="[Fuel_Prices Dim]" displayFolder="" count="0" memberValueDatatype="130" unbalanced="0"/>
    <cacheHierarchy uniqueName="[Fuel_Prices Dim].[Year]" caption="Year" attribute="1" defaultMemberUniqueName="[Fuel_Prices Dim].[Year].[All]" allUniqueName="[Fuel_Prices Dim].[Year].[All]" dimensionUniqueName="[Fuel_Prices Dim]" displayFolder="" count="0" memberValueDatatype="130" unbalanced="0"/>
    <cacheHierarchy uniqueName="[Metro_Ridership  2].[station]" caption="station" attribute="1" defaultMemberUniqueName="[Metro_Ridership  2].[station].[All]" allUniqueName="[Metro_Ridership  2].[station].[All]" dimensionUniqueName="[Metro_Ridership  2]" displayFolder="" count="0" memberValueDatatype="130" unbalanced="0"/>
    <cacheHierarchy uniqueName="[Metro_Ridership  2].[date]" caption="date" attribute="1" time="1" defaultMemberUniqueName="[Metro_Ridership  2].[date].[All]" allUniqueName="[Metro_Ridership  2].[date].[All]" dimensionUniqueName="[Metro_Ridership  2]" displayFolder="" count="0" memberValueDatatype="7" unbalanced="0"/>
    <cacheHierarchy uniqueName="[Metro_Ridership  2].[passengers]" caption="passengers" attribute="1" defaultMemberUniqueName="[Metro_Ridership  2].[passengers].[All]" allUniqueName="[Metro_Ridership  2].[passengers].[All]" dimensionUniqueName="[Metro_Ridership  2]" displayFolder="" count="0" memberValueDatatype="20" unbalanced="0"/>
    <cacheHierarchy uniqueName="[Metro_Ridership  2].[Day Name]" caption="Day Name" attribute="1" defaultMemberUniqueName="[Metro_Ridership  2].[Day Name].[All]" allUniqueName="[Metro_Ridership  2].[Day Name].[All]" dimensionUniqueName="[Metro_Ridership  2]" displayFolder="" count="0" memberValueDatatype="130" unbalanced="0"/>
    <cacheHierarchy uniqueName="[Metro_Ridership  2].[Month Name]" caption="Month Name" attribute="1" defaultMemberUniqueName="[Metro_Ridership  2].[Month Name].[All]" allUniqueName="[Metro_Ridership  2].[Month Name].[All]" dimensionUniqueName="[Metro_Ridership  2]" displayFolder="" count="0" memberValueDatatype="130" unbalanced="0"/>
    <cacheHierarchy uniqueName="[Metro_Ridership  2].[Year]" caption="Year" attribute="1" defaultMemberUniqueName="[Metro_Ridership  2].[Year].[All]" allUniqueName="[Metro_Ridership  2].[Year].[All]" dimensionUniqueName="[Metro_Ridership  2]" displayFolder="" count="0" memberValueDatatype="20" unbalanced="0"/>
    <cacheHierarchy uniqueName="[Metro_Ridership  2].[Day type]" caption="Day type" attribute="1" defaultMemberUniqueName="[Metro_Ridership  2].[Day type].[All]" allUniqueName="[Metro_Ridership  2].[Day type].[All]" dimensionUniqueName="[Metro_Ridership  2]" displayFolder="" count="0" memberValueDatatype="130" unbalanced="0"/>
    <cacheHierarchy uniqueName="[Metro_Ridership  2].[Location]" caption="Location" attribute="1" defaultMemberUniqueName="[Metro_Ridership  2].[Location].[All]" allUniqueName="[Metro_Ridership  2].[Location].[All]" dimensionUniqueName="[Metro_Ridership  2]" displayFolder="" count="0" memberValueDatatype="130" unbalanced="0"/>
    <cacheHierarchy uniqueName="[Metro_Ridership  2].[date (Year)]" caption="date (Year)" attribute="1" defaultMemberUniqueName="[Metro_Ridership  2].[date (Year)].[All]" allUniqueName="[Metro_Ridership  2].[date (Year)].[All]" dimensionUniqueName="[Metro_Ridership  2]" displayFolder="" count="0" memberValueDatatype="130" unbalanced="0"/>
    <cacheHierarchy uniqueName="[Metro_Ridership  2].[date (Quarter)]" caption="date (Quarter)" attribute="1" defaultMemberUniqueName="[Metro_Ridership  2].[date (Quarter)].[All]" allUniqueName="[Metro_Ridership  2].[date (Quarter)].[All]" dimensionUniqueName="[Metro_Ridership  2]" displayFolder="" count="0" memberValueDatatype="130" unbalanced="0"/>
    <cacheHierarchy uniqueName="[Metro_Ridership  2].[date (Month)]" caption="date (Month)" attribute="1" defaultMemberUniqueName="[Metro_Ridership  2].[date (Month)].[All]" allUniqueName="[Metro_Ridership  2].[date (Month)].[All]" dimensionUniqueName="[Metro_Ridership  2]" displayFolder="" count="0" memberValueDatatype="130" unbalanced="0"/>
    <cacheHierarchy uniqueName="[Payment method Dim].[Payment method Key]" caption="Payment method Key" attribute="1" defaultMemberUniqueName="[Payment method Dim].[Payment method Key].[All]" allUniqueName="[Payment method Dim].[Payment method Key].[All]" dimensionUniqueName="[Payment method Dim]" displayFolder="" count="0" memberValueDatatype="20" unbalanced="0"/>
    <cacheHierarchy uniqueName="[Payment method Dim].[payment_method]" caption="payment_method" attribute="1" defaultMemberUniqueName="[Payment method Dim].[payment_method].[All]" allUniqueName="[Payment method Dim].[payment_method].[All]" dimensionUniqueName="[Payment method Dim]" displayFolder="" count="2" memberValueDatatype="130" unbalanced="0">
      <fieldsUsage count="2">
        <fieldUsage x="-1"/>
        <fieldUsage x="2"/>
      </fieldsUsage>
    </cacheHierarchy>
    <cacheHierarchy uniqueName="[Total trips for each driver dim].[Trip Key]" caption="Trip Key" attribute="1" defaultMemberUniqueName="[Total trips for each driver dim].[Trip Key].[All]" allUniqueName="[Total trips for each driver dim].[Trip Key].[All]" dimensionUniqueName="[Total trips for each driver dim]" displayFolder="" count="0" memberValueDatatype="130" unbalanced="0"/>
    <cacheHierarchy uniqueName="[Total trips for each driver dim].[Driver Key]" caption="Driver Key" attribute="1" defaultMemberUniqueName="[Total trips for each driver dim].[Driver Key].[All]" allUniqueName="[Total trips for each driver dim].[Driver Key].[All]" dimensionUniqueName="[Total trips for each driver dim]" displayFolder="" count="0" memberValueDatatype="130" unbalanced="0"/>
    <cacheHierarchy uniqueName="[Total trips for each driver dim].[Driver trips]" caption="Driver trips" attribute="1" defaultMemberUniqueName="[Total trips for each driver dim].[Driver trips].[All]" allUniqueName="[Total trips for each driver dim].[Driver trips].[All]" dimensionUniqueName="[Total trips for each driver dim]" displayFolder="" count="0" memberValueDatatype="20" unbalanced="0"/>
    <cacheHierarchy uniqueName="[Trips Fact].[Trip Key]" caption="Trip Key" attribute="1" defaultMemberUniqueName="[Trips Fact].[Trip Key].[All]" allUniqueName="[Trips Fact].[Trip Key].[All]" dimensionUniqueName="[Trips Fact]" displayFolder="" count="0" memberValueDatatype="130" unbalanced="0"/>
    <cacheHierarchy uniqueName="[Trips Fact].[Customer Key]" caption="Customer Key" attribute="1" defaultMemberUniqueName="[Trips Fact].[Customer Key].[All]" allUniqueName="[Trips Fact].[Customer Key].[All]" dimensionUniqueName="[Trips Fact]" displayFolder="" count="0" memberValueDatatype="130" unbalanced="0"/>
    <cacheHierarchy uniqueName="[Trips Fact].[Driver Key]" caption="Driver Key" attribute="1" defaultMemberUniqueName="[Trips Fact].[Driver Key].[All]" allUniqueName="[Trips Fact].[Driver Key].[All]" dimensionUniqueName="[Trips Fact]" displayFolder="" count="0" memberValueDatatype="130" unbalanced="0"/>
    <cacheHierarchy uniqueName="[Trips Fact].[Date Key]" caption="Date Key" attribute="1" defaultMemberUniqueName="[Trips Fact].[Date Key].[All]" allUniqueName="[Trips Fact].[Date Key].[All]" dimensionUniqueName="[Trips Fact]" displayFolder="" count="0" memberValueDatatype="130" unbalanced="0"/>
    <cacheHierarchy uniqueName="[Trips Fact].[Payment method key]" caption="Payment method key" attribute="1" defaultMemberUniqueName="[Trips Fact].[Payment method key].[All]" allUniqueName="[Trips Fact].[Payment method key].[All]" dimensionUniqueName="[Trips Fact]" displayFolder="" count="0" memberValueDatatype="130" unbalanced="0"/>
    <cacheHierarchy uniqueName="[Trips Fact].[start_location]" caption="start_location" attribute="1" defaultMemberUniqueName="[Trips Fact].[start_location].[All]" allUniqueName="[Trips Fact].[start_location].[All]" dimensionUniqueName="[Trips Fact]" displayFolder="" count="0" memberValueDatatype="130" unbalanced="0"/>
    <cacheHierarchy uniqueName="[Trips Fact].[end_location]" caption="end_location" attribute="1" defaultMemberUniqueName="[Trips Fact].[end_location].[All]" allUniqueName="[Trips Fact].[end_location].[All]" dimensionUniqueName="[Trips Fact]" displayFolder="" count="0" memberValueDatatype="130" unbalanced="0"/>
    <cacheHierarchy uniqueName="[Trips Fact].[distance_km]" caption="distance_km" attribute="1" defaultMemberUniqueName="[Trips Fact].[distance_km].[All]" allUniqueName="[Trips Fact].[distance_km].[All]" dimensionUniqueName="[Trips Fact]" displayFolder="" count="0" memberValueDatatype="5" unbalanced="0"/>
    <cacheHierarchy uniqueName="[Trips Fact].[duration_min]" caption="duration_min" attribute="1" defaultMemberUniqueName="[Trips Fact].[duration_min].[All]" allUniqueName="[Trips Fact].[duration_min].[All]" dimensionUniqueName="[Trips Fact]" displayFolder="" count="0" memberValueDatatype="20" unbalanced="0"/>
    <cacheHierarchy uniqueName="[Trips Fact].[fare_EGP]" caption="fare_EGP" attribute="1" defaultMemberUniqueName="[Trips Fact].[fare_EGP].[All]" allUniqueName="[Trips Fact].[fare_EGP].[All]" dimensionUniqueName="[Trips Fact]" displayFolder="" count="0" memberValueDatatype="5" unbalanced="0"/>
    <cacheHierarchy uniqueName="[Trips Fact].[km price]" caption="km price" attribute="1" defaultMemberUniqueName="[Trips Fact].[km price].[All]" allUniqueName="[Trips Fact].[km price].[All]" dimensionUniqueName="[Trips Fact]" displayFolder="" count="0" memberValueDatatype="5" unbalanced="0"/>
    <cacheHierarchy uniqueName="[Trips Fact].[km time]" caption="km time" attribute="1" defaultMemberUniqueName="[Trips Fact].[km time].[All]" allUniqueName="[Trips Fact].[km time].[All]" dimensionUniqueName="[Trips Fact]" displayFolder="" count="0" memberValueDatatype="5" unbalanced="0"/>
    <cacheHierarchy uniqueName="[Drivers Dim].[join_date (Month Index)]" caption="join_date (Month Index)" attribute="1" defaultMemberUniqueName="[Drivers Dim].[join_date (Month Index)].[All]" allUniqueName="[Drivers Dim].[join_date (Month Index)].[All]" dimensionUniqueName="[Drivers Dim]" displayFolder="" count="0" memberValueDatatype="20" unbalanced="0" hidden="1"/>
    <cacheHierarchy uniqueName="[Metro_Ridership  2].[date (Month Index)]" caption="date (Month Index)" attribute="1" defaultMemberUniqueName="[Metro_Ridership  2].[date (Month Index)].[All]" allUniqueName="[Metro_Ridership  2].[date (Month Index)].[All]" dimensionUniqueName="[Metro_Ridership  2]" displayFolder="" count="0" memberValueDatatype="20" unbalanced="0" hidden="1"/>
    <cacheHierarchy uniqueName="[Measures].[__XL_Count Metro_Ridership  2]" caption="__XL_Count Metro_Ridership  2" measure="1" displayFolder="" measureGroup="Metro_Ridership  2" count="0" hidden="1"/>
    <cacheHierarchy uniqueName="[Measures].[__XL_Count Trips Fact]" caption="__XL_Count Trips Fact" measure="1" displayFolder="" measureGroup="Trips Fact" count="0" hidden="1"/>
    <cacheHierarchy uniqueName="[Measures].[__XL_Count Customers Dim]" caption="__XL_Count Customers Dim" measure="1" displayFolder="" measureGroup="Customers Dim" count="0" hidden="1"/>
    <cacheHierarchy uniqueName="[Measures].[__XL_Count Drivers Dim]" caption="__XL_Count Drivers Dim" measure="1" displayFolder="" measureGroup="Drivers Dim" count="0" hidden="1"/>
    <cacheHierarchy uniqueName="[Measures].[__XL_Count Fuel_Prices Dim]" caption="__XL_Count Fuel_Prices Dim" measure="1" displayFolder="" measureGroup="Fuel_Prices Dim" count="0" hidden="1"/>
    <cacheHierarchy uniqueName="[Measures].[__XL_Count Date Dim]" caption="__XL_Count Date Dim" measure="1" displayFolder="" measureGroup="Date Dim" count="0" hidden="1"/>
    <cacheHierarchy uniqueName="[Measures].[__XL_Count Payment method Dim]" caption="__XL_Count Payment method Dim" measure="1" displayFolder="" measureGroup="Payment method Dim" count="0" hidden="1"/>
    <cacheHierarchy uniqueName="[Measures].[__XL_Count Total trips for each driver dim]" caption="__XL_Count Total trips for each driver dim" measure="1" displayFolder="" measureGroup="Total trips for each driver dim" count="0" hidden="1"/>
    <cacheHierarchy uniqueName="[Measures].[__XL_Count Driver trip count Dim]" caption="__XL_Count Driver trip count Dim" measure="1" displayFolder="" measureGroup="Driver trip count Dim" count="0" hidden="1"/>
    <cacheHierarchy uniqueName="[Measures].[__No measures defined]" caption="__No measures defined" measure="1" displayFolder="" count="0" hidden="1"/>
    <cacheHierarchy uniqueName="[Measures].[Sum of fare_EGP]" caption="Sum of fare_EGP" measure="1" displayFolder="" measureGroup="Trips Fact" count="0" oneField="1" hidden="1">
      <fieldsUsage count="1">
        <fieldUsage x="1"/>
      </fieldsUsage>
      <extLst>
        <ext xmlns:x15="http://schemas.microsoft.com/office/spreadsheetml/2010/11/main" uri="{B97F6D7D-B522-45F9-BDA1-12C45D357490}">
          <x15:cacheHierarchy aggregatedColumn="62"/>
        </ext>
      </extLst>
    </cacheHierarchy>
    <cacheHierarchy uniqueName="[Measures].[Count of Payment method key]" caption="Count of Payment method key" measure="1" displayFolder="" measureGroup="Trips Fact" count="0" hidden="1">
      <extLst>
        <ext xmlns:x15="http://schemas.microsoft.com/office/spreadsheetml/2010/11/main" uri="{B97F6D7D-B522-45F9-BDA1-12C45D357490}">
          <x15:cacheHierarchy aggregatedColumn="57"/>
        </ext>
      </extLst>
    </cacheHierarchy>
    <cacheHierarchy uniqueName="[Measures].[Sum of duration_min]" caption="Sum of duration_min" measure="1" displayFolder="" measureGroup="Trips Fact" count="0" hidden="1">
      <extLst>
        <ext xmlns:x15="http://schemas.microsoft.com/office/spreadsheetml/2010/11/main" uri="{B97F6D7D-B522-45F9-BDA1-12C45D357490}">
          <x15:cacheHierarchy aggregatedColumn="61"/>
        </ext>
      </extLst>
    </cacheHierarchy>
    <cacheHierarchy uniqueName="[Measures].[Sum of km price]" caption="Sum of km price" measure="1" displayFolder="" measureGroup="Trips Fact" count="0" hidden="1">
      <extLst>
        <ext xmlns:x15="http://schemas.microsoft.com/office/spreadsheetml/2010/11/main" uri="{B97F6D7D-B522-45F9-BDA1-12C45D357490}">
          <x15:cacheHierarchy aggregatedColumn="63"/>
        </ext>
      </extLst>
    </cacheHierarchy>
    <cacheHierarchy uniqueName="[Measures].[Count of Trip Key]" caption="Count of Trip Key" measure="1" displayFolder="" measureGroup="Trips Fact" count="0" oneField="1" hidden="1">
      <fieldsUsage count="1">
        <fieldUsage x="0"/>
      </fieldsUsage>
      <extLst>
        <ext xmlns:x15="http://schemas.microsoft.com/office/spreadsheetml/2010/11/main" uri="{B97F6D7D-B522-45F9-BDA1-12C45D357490}">
          <x15:cacheHierarchy aggregatedColumn="53"/>
        </ext>
      </extLst>
    </cacheHierarchy>
    <cacheHierarchy uniqueName="[Measures].[Count of Year]" caption="Count of Year" measure="1" displayFolder="" measureGroup="Drivers Dim" count="0" hidden="1">
      <extLst>
        <ext xmlns:x15="http://schemas.microsoft.com/office/spreadsheetml/2010/11/main" uri="{B97F6D7D-B522-45F9-BDA1-12C45D357490}">
          <x15:cacheHierarchy aggregatedColumn="25"/>
        </ext>
      </extLst>
    </cacheHierarchy>
    <cacheHierarchy uniqueName="[Measures].[Count of Year 2]" caption="Count of Year 2" measure="1" displayFolder="" measureGroup="Date Dim" count="0" hidden="1">
      <extLst>
        <ext xmlns:x15="http://schemas.microsoft.com/office/spreadsheetml/2010/11/main" uri="{B97F6D7D-B522-45F9-BDA1-12C45D357490}">
          <x15:cacheHierarchy aggregatedColumn="13"/>
        </ext>
      </extLst>
    </cacheHierarchy>
    <cacheHierarchy uniqueName="[Measures].[Count of Customer Key]" caption="Count of Customer Key" measure="1" displayFolder="" measureGroup="Customers Dim" count="0" hidden="1">
      <extLst>
        <ext xmlns:x15="http://schemas.microsoft.com/office/spreadsheetml/2010/11/main" uri="{B97F6D7D-B522-45F9-BDA1-12C45D357490}">
          <x15:cacheHierarchy aggregatedColumn="0"/>
        </ext>
      </extLst>
    </cacheHierarchy>
    <cacheHierarchy uniqueName="[Measures].[Count of car_model]" caption="Count of car_model" measure="1" displayFolder="" measureGroup="Drivers Dim" count="0" hidden="1">
      <extLst>
        <ext xmlns:x15="http://schemas.microsoft.com/office/spreadsheetml/2010/11/main" uri="{B97F6D7D-B522-45F9-BDA1-12C45D357490}">
          <x15:cacheHierarchy aggregatedColumn="20"/>
        </ext>
      </extLst>
    </cacheHierarchy>
    <cacheHierarchy uniqueName="[Measures].[Count of age]" caption="Count of age" measure="1" displayFolder="" measureGroup="Customers Dim" count="0" hidden="1">
      <extLst>
        <ext xmlns:x15="http://schemas.microsoft.com/office/spreadsheetml/2010/11/main" uri="{B97F6D7D-B522-45F9-BDA1-12C45D357490}">
          <x15:cacheHierarchy aggregatedColumn="1"/>
        </ext>
      </extLst>
    </cacheHierarchy>
    <cacheHierarchy uniqueName="[Measures].[Count of payment_method]" caption="Count of payment_method" measure="1" displayFolder="" measureGroup="Payment method Dim" count="0" hidden="1">
      <extLst>
        <ext xmlns:x15="http://schemas.microsoft.com/office/spreadsheetml/2010/11/main" uri="{B97F6D7D-B522-45F9-BDA1-12C45D357490}">
          <x15:cacheHierarchy aggregatedColumn="49"/>
        </ext>
      </extLst>
    </cacheHierarchy>
    <cacheHierarchy uniqueName="[Measures].[Sum of Payment method Key]" caption="Sum of Payment method Key" measure="1" displayFolder="" measureGroup="Payment method Dim" count="0" hidden="1">
      <extLst>
        <ext xmlns:x15="http://schemas.microsoft.com/office/spreadsheetml/2010/11/main" uri="{B97F6D7D-B522-45F9-BDA1-12C45D357490}">
          <x15:cacheHierarchy aggregatedColumn="48"/>
        </ext>
      </extLst>
    </cacheHierarchy>
    <cacheHierarchy uniqueName="[Measures].[Count of Driver Key]" caption="Count of Driver Key" measure="1" displayFolder="" measureGroup="Drivers Dim" count="0" hidden="1">
      <extLst>
        <ext xmlns:x15="http://schemas.microsoft.com/office/spreadsheetml/2010/11/main" uri="{B97F6D7D-B522-45F9-BDA1-12C45D357490}">
          <x15:cacheHierarchy aggregatedColumn="19"/>
        </ext>
      </extLst>
    </cacheHierarchy>
    <cacheHierarchy uniqueName="[Measures].[Sum of rating]" caption="Sum of rating" measure="1" displayFolder="" measureGroup="Drivers Dim" count="0" hidden="1">
      <extLst>
        <ext xmlns:x15="http://schemas.microsoft.com/office/spreadsheetml/2010/11/main" uri="{B97F6D7D-B522-45F9-BDA1-12C45D357490}">
          <x15:cacheHierarchy aggregatedColumn="22"/>
        </ext>
      </extLst>
    </cacheHierarchy>
    <cacheHierarchy uniqueName="[Measures].[Sum of distance_km]" caption="Sum of distance_km" measure="1" displayFolder="" measureGroup="Trips Fact" count="0" hidden="1">
      <extLst>
        <ext xmlns:x15="http://schemas.microsoft.com/office/spreadsheetml/2010/11/main" uri="{B97F6D7D-B522-45F9-BDA1-12C45D357490}">
          <x15:cacheHierarchy aggregatedColumn="60"/>
        </ext>
      </extLst>
    </cacheHierarchy>
    <cacheHierarchy uniqueName="[Measures].[Average of distance_km]" caption="Average of distance_km" measure="1" displayFolder="" measureGroup="Trips Fact" count="0" hidden="1">
      <extLst>
        <ext xmlns:x15="http://schemas.microsoft.com/office/spreadsheetml/2010/11/main" uri="{B97F6D7D-B522-45F9-BDA1-12C45D357490}">
          <x15:cacheHierarchy aggregatedColumn="60"/>
        </ext>
      </extLst>
    </cacheHierarchy>
    <cacheHierarchy uniqueName="[Measures].[Count of Rating Category]" caption="Count of Rating Category" measure="1" displayFolder="" measureGroup="Drivers Dim" count="0" hidden="1">
      <extLst>
        <ext xmlns:x15="http://schemas.microsoft.com/office/spreadsheetml/2010/11/main" uri="{B97F6D7D-B522-45F9-BDA1-12C45D357490}">
          <x15:cacheHierarchy aggregatedColumn="26"/>
        </ext>
      </extLst>
    </cacheHierarchy>
    <cacheHierarchy uniqueName="[Measures].[Count of Driver Key 2]" caption="Count of Driver Key 2" measure="1" displayFolder="" measureGroup="Trips Fact" count="0" hidden="1">
      <extLst>
        <ext xmlns:x15="http://schemas.microsoft.com/office/spreadsheetml/2010/11/main" uri="{B97F6D7D-B522-45F9-BDA1-12C45D357490}">
          <x15:cacheHierarchy aggregatedColumn="55"/>
        </ext>
      </extLst>
    </cacheHierarchy>
    <cacheHierarchy uniqueName="[Measures].[Average of fare_EGP]" caption="Average of fare_EGP" measure="1" displayFolder="" measureGroup="Trips Fact" count="0" hidden="1">
      <extLst>
        <ext xmlns:x15="http://schemas.microsoft.com/office/spreadsheetml/2010/11/main" uri="{B97F6D7D-B522-45F9-BDA1-12C45D357490}">
          <x15:cacheHierarchy aggregatedColumn="62"/>
        </ext>
      </extLst>
    </cacheHierarchy>
    <cacheHierarchy uniqueName="[Measures].[Sum of Driver trips]" caption="Sum of Driver trips" measure="1" displayFolder="" measureGroup="Total trips for each driver dim" count="0" hidden="1">
      <extLst>
        <ext xmlns:x15="http://schemas.microsoft.com/office/spreadsheetml/2010/11/main" uri="{B97F6D7D-B522-45F9-BDA1-12C45D357490}">
          <x15:cacheHierarchy aggregatedColumn="52"/>
        </ext>
      </extLst>
    </cacheHierarchy>
    <cacheHierarchy uniqueName="[Measures].[Average of Driver trips]" caption="Average of Driver trips" measure="1" displayFolder="" measureGroup="Total trips for each driver dim" count="0" hidden="1">
      <extLst>
        <ext xmlns:x15="http://schemas.microsoft.com/office/spreadsheetml/2010/11/main" uri="{B97F6D7D-B522-45F9-BDA1-12C45D357490}">
          <x15:cacheHierarchy aggregatedColumn="52"/>
        </ext>
      </extLst>
    </cacheHierarchy>
    <cacheHierarchy uniqueName="[Measures].[Sum of Total trips]" caption="Sum of Total trips" measure="1" displayFolder="" measureGroup="Driver trip count Dim" count="0" hidden="1">
      <extLst>
        <ext xmlns:x15="http://schemas.microsoft.com/office/spreadsheetml/2010/11/main" uri="{B97F6D7D-B522-45F9-BDA1-12C45D357490}">
          <x15:cacheHierarchy aggregatedColumn="18"/>
        </ext>
      </extLst>
    </cacheHierarchy>
    <cacheHierarchy uniqueName="[Measures].[Count of Driver Key 3]" caption="Count of Driver Key 3" measure="1" displayFolder="" measureGroup="Total trips for each driver dim" count="0" hidden="1">
      <extLst>
        <ext xmlns:x15="http://schemas.microsoft.com/office/spreadsheetml/2010/11/main" uri="{B97F6D7D-B522-45F9-BDA1-12C45D357490}">
          <x15:cacheHierarchy aggregatedColumn="51"/>
        </ext>
      </extLst>
    </cacheHierarchy>
    <cacheHierarchy uniqueName="[Measures].[Count of Driver trips]" caption="Count of Driver trips" measure="1" displayFolder="" measureGroup="Total trips for each driver dim" count="0" hidden="1">
      <extLst>
        <ext xmlns:x15="http://schemas.microsoft.com/office/spreadsheetml/2010/11/main" uri="{B97F6D7D-B522-45F9-BDA1-12C45D357490}">
          <x15:cacheHierarchy aggregatedColumn="52"/>
        </ext>
      </extLst>
    </cacheHierarchy>
    <cacheHierarchy uniqueName="[Measures].[Count of Total trips]" caption="Count of Total trips" measure="1" displayFolder="" measureGroup="Driver trip count Dim" count="0" hidden="1">
      <extLst>
        <ext xmlns:x15="http://schemas.microsoft.com/office/spreadsheetml/2010/11/main" uri="{B97F6D7D-B522-45F9-BDA1-12C45D357490}">
          <x15:cacheHierarchy aggregatedColumn="18"/>
        </ext>
      </extLst>
    </cacheHierarchy>
    <cacheHierarchy uniqueName="[Measures].[Count of octane92_price]" caption="Count of octane92_price" measure="1" displayFolder="" measureGroup="Fuel_Prices Dim" count="0" hidden="1">
      <extLst>
        <ext xmlns:x15="http://schemas.microsoft.com/office/spreadsheetml/2010/11/main" uri="{B97F6D7D-B522-45F9-BDA1-12C45D357490}">
          <x15:cacheHierarchy aggregatedColumn="32"/>
        </ext>
      </extLst>
    </cacheHierarchy>
    <cacheHierarchy uniqueName="[Measures].[Average of duration_min]" caption="Average of duration_min" measure="1" displayFolder="" measureGroup="Trips Fact" count="0" hidden="1">
      <extLst>
        <ext xmlns:x15="http://schemas.microsoft.com/office/spreadsheetml/2010/11/main" uri="{B97F6D7D-B522-45F9-BDA1-12C45D357490}">
          <x15:cacheHierarchy aggregatedColumn="61"/>
        </ext>
      </extLst>
    </cacheHierarchy>
    <cacheHierarchy uniqueName="[Measures].[Sum of passengers]" caption="Sum of passengers" measure="1" displayFolder="" measureGroup="Metro_Ridership  2" count="0" hidden="1">
      <extLst>
        <ext xmlns:x15="http://schemas.microsoft.com/office/spreadsheetml/2010/11/main" uri="{B97F6D7D-B522-45F9-BDA1-12C45D357490}">
          <x15:cacheHierarchy aggregatedColumn="39"/>
        </ext>
      </extLst>
    </cacheHierarchy>
    <cacheHierarchy uniqueName="[Measures].[Sum of Year]" caption="Sum of Year" measure="1" displayFolder="" measureGroup="Metro_Ridership  2" count="0" hidden="1">
      <extLst>
        <ext xmlns:x15="http://schemas.microsoft.com/office/spreadsheetml/2010/11/main" uri="{B97F6D7D-B522-45F9-BDA1-12C45D357490}">
          <x15:cacheHierarchy aggregatedColumn="42"/>
        </ext>
      </extLst>
    </cacheHierarchy>
    <cacheHierarchy uniqueName="[Measures].[Average of passengers]" caption="Average of passengers" measure="1" displayFolder="" measureGroup="Metro_Ridership  2" count="0" hidden="1">
      <extLst>
        <ext xmlns:x15="http://schemas.microsoft.com/office/spreadsheetml/2010/11/main" uri="{B97F6D7D-B522-45F9-BDA1-12C45D357490}">
          <x15:cacheHierarchy aggregatedColumn="39"/>
        </ext>
      </extLst>
    </cacheHierarchy>
    <cacheHierarchy uniqueName="[Measures].[Count of passengers]" caption="Count of passengers" measure="1" displayFolder="" measureGroup="Metro_Ridership  2" count="0" hidden="1">
      <extLst>
        <ext xmlns:x15="http://schemas.microsoft.com/office/spreadsheetml/2010/11/main" uri="{B97F6D7D-B522-45F9-BDA1-12C45D357490}">
          <x15:cacheHierarchy aggregatedColumn="39"/>
        </ext>
      </extLst>
    </cacheHierarchy>
  </cacheHierarchies>
  <kpis count="0"/>
  <dimensions count="10">
    <dimension name="Customers Dim" uniqueName="[Customers Dim]" caption="Customers Dim"/>
    <dimension name="Date Dim" uniqueName="[Date Dim]" caption="Date Dim"/>
    <dimension name="Driver trip count Dim" uniqueName="[Driver trip count Dim]" caption="Driver trip count Dim"/>
    <dimension name="Drivers Dim" uniqueName="[Drivers Dim]" caption="Drivers Dim"/>
    <dimension name="Fuel_Prices Dim" uniqueName="[Fuel_Prices Dim]" caption="Fuel_Prices Dim"/>
    <dimension measure="1" name="Measures" uniqueName="[Measures]" caption="Measures"/>
    <dimension name="Metro_Ridership  2" uniqueName="[Metro_Ridership  2]" caption="Metro_Ridership  2"/>
    <dimension name="Payment method Dim" uniqueName="[Payment method Dim]" caption="Payment method Dim"/>
    <dimension name="Total trips for each driver dim" uniqueName="[Total trips for each driver dim]" caption="Total trips for each driver dim"/>
    <dimension name="Trips Fact" uniqueName="[Trips Fact]" caption="Trips Fact"/>
  </dimensions>
  <measureGroups count="9">
    <measureGroup name="Customers Dim" caption="Customers Dim"/>
    <measureGroup name="Date Dim" caption="Date Dim"/>
    <measureGroup name="Driver trip count Dim" caption="Driver trip count Dim"/>
    <measureGroup name="Drivers Dim" caption="Drivers Dim"/>
    <measureGroup name="Fuel_Prices Dim" caption="Fuel_Prices Dim"/>
    <measureGroup name="Metro_Ridership  2" caption="Metro_Ridership  2"/>
    <measureGroup name="Payment method Dim" caption="Payment method Dim"/>
    <measureGroup name="Total trips for each driver dim" caption="Total trips for each driver dim"/>
    <measureGroup name="Trips Fact" caption="Trips Fact"/>
  </measureGroups>
  <maps count="17">
    <map measureGroup="0" dimension="0"/>
    <map measureGroup="1" dimension="1"/>
    <map measureGroup="2" dimension="2"/>
    <map measureGroup="3" dimension="3"/>
    <map measureGroup="4" dimension="4"/>
    <map measureGroup="5" dimension="1"/>
    <map measureGroup="5" dimension="6"/>
    <map measureGroup="6" dimension="7"/>
    <map measureGroup="7" dimension="8"/>
    <map measureGroup="8" dimension="0"/>
    <map measureGroup="8" dimension="1"/>
    <map measureGroup="8" dimension="2"/>
    <map measureGroup="8" dimension="3"/>
    <map measureGroup="8" dimension="4"/>
    <map measureGroup="8" dimension="7"/>
    <map measureGroup="8"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8.xml><?xml version="1.0" encoding="utf-8"?>
<pivotCacheDefinition xmlns="http://schemas.openxmlformats.org/spreadsheetml/2006/main" xmlns:r="http://schemas.openxmlformats.org/officeDocument/2006/relationships" saveData="0" refreshedBy="saeedmagdy" refreshedDate="45923.932209606479" createdVersion="3" refreshedVersion="8" minRefreshableVersion="3" recordCount="0" supportSubquery="1" supportAdvancedDrill="1">
  <cacheSource type="external" connectionId="19">
    <extLst>
      <ext xmlns:x14="http://schemas.microsoft.com/office/spreadsheetml/2009/9/main" uri="{F057638F-6D5F-4e77-A914-E7F072B9BCA8}">
        <x14:sourceConnection name="ThisWorkbookDataModel"/>
      </ext>
    </extLst>
  </cacheSource>
  <cacheFields count="0"/>
  <cacheHierarchies count="100">
    <cacheHierarchy uniqueName="[Customers Dim].[Customer Key]" caption="Customer Key" attribute="1" defaultMemberUniqueName="[Customers Dim].[Customer Key].[All]" allUniqueName="[Customers Dim].[Customer Key].[All]" dimensionUniqueName="[Customers Dim]" displayFolder="" count="0" memberValueDatatype="130" unbalanced="0"/>
    <cacheHierarchy uniqueName="[Customers Dim].[age]" caption="age" attribute="1" defaultMemberUniqueName="[Customers Dim].[age].[All]" allUniqueName="[Customers Dim].[age].[All]" dimensionUniqueName="[Customers Dim]" displayFolder="" count="0" memberValueDatatype="130" unbalanced="0"/>
    <cacheHierarchy uniqueName="[Customers Dim].[gender]" caption="gender" attribute="1" defaultMemberUniqueName="[Customers Dim].[gender].[All]" allUniqueName="[Customers Dim].[gender].[All]" dimensionUniqueName="[Customers Dim]" displayFolder="" count="0" memberValueDatatype="130" unbalanced="0"/>
    <cacheHierarchy uniqueName="[Customers Dim].[city_area]" caption="city_area" attribute="1" defaultMemberUniqueName="[Customers Dim].[city_area].[All]" allUniqueName="[Customers Dim].[city_area].[All]" dimensionUniqueName="[Customers Dim]" displayFolder="" count="0" memberValueDatatype="130" unbalanced="0"/>
    <cacheHierarchy uniqueName="[Customers Dim].[signup_date]" caption="signup_date" attribute="1" time="1" defaultMemberUniqueName="[Customers Dim].[signup_date].[All]" allUniqueName="[Customers Dim].[signup_date].[All]" dimensionUniqueName="[Customers Dim]" displayFolder="" count="0" memberValueDatatype="7" unbalanced="0"/>
    <cacheHierarchy uniqueName="[Customers Dim].[Month Name]" caption="Month Name" attribute="1" defaultMemberUniqueName="[Customers Dim].[Month Name].[All]" allUniqueName="[Customers Dim].[Month Name].[All]" dimensionUniqueName="[Customers Dim]" displayFolder="" count="0" memberValueDatatype="130" unbalanced="0"/>
    <cacheHierarchy uniqueName="[Customers Dim].[Year]" caption="Year" attribute="1" defaultMemberUniqueName="[Customers Dim].[Year].[All]" allUniqueName="[Customers Dim].[Year].[All]" dimensionUniqueName="[Customers Dim]" displayFolder="" count="0" memberValueDatatype="130" unbalanced="0"/>
    <cacheHierarchy uniqueName="[Customers Dim].[Age category]" caption="Age category" attribute="1" defaultMemberUniqueName="[Customers Dim].[Age category].[All]" allUniqueName="[Customers Dim].[Age category].[All]" dimensionUniqueName="[Customers Dim]" displayFolder="" count="0" memberValueDatatype="130" unbalanced="0"/>
    <cacheHierarchy uniqueName="[Date Dim].[Date Key]" caption="Date Key" attribute="1" defaultMemberUniqueName="[Date Dim].[Date Key].[All]" allUniqueName="[Date Dim].[Date Key].[All]" dimensionUniqueName="[Date Dim]" displayFolder="" count="0" memberValueDatatype="20" unbalanced="0"/>
    <cacheHierarchy uniqueName="[Date Dim].[Date time]" caption="Date time" attribute="1" time="1" defaultMemberUniqueName="[Date Dim].[Date time].[All]" allUniqueName="[Date Dim].[Date time].[All]" dimensionUniqueName="[Date Dim]" displayFolder="" count="0" memberValueDatatype="7" unbalanced="0"/>
    <cacheHierarchy uniqueName="[Date Dim].[Day Name]" caption="Day Name" attribute="1" defaultMemberUniqueName="[Date Dim].[Day Name].[All]" allUniqueName="[Date Dim].[Day Name].[All]" dimensionUniqueName="[Date Dim]" displayFolder="" count="0" memberValueDatatype="130" unbalanced="0"/>
    <cacheHierarchy uniqueName="[Date Dim].[Month Name]" caption="Month Name" attribute="1" defaultMemberUniqueName="[Date Dim].[Month Name].[All]" allUniqueName="[Date Dim].[Month Name].[All]" dimensionUniqueName="[Date Dim]" displayFolder="" count="0" memberValueDatatype="130" unbalanced="0"/>
    <cacheHierarchy uniqueName="[Date Dim].[Quarter]" caption="Quarter" attribute="1" defaultMemberUniqueName="[Date Dim].[Quarter].[All]" allUniqueName="[Date Dim].[Quarter].[All]" dimensionUniqueName="[Date Dim]" displayFolder="" count="2" memberValueDatatype="130" unbalanced="0"/>
    <cacheHierarchy uniqueName="[Date Dim].[Year]" caption="Year" attribute="1" defaultMemberUniqueName="[Date Dim].[Year].[All]" allUniqueName="[Date Dim].[Year].[All]" dimensionUniqueName="[Date Dim]" displayFolder="" count="2" memberValueDatatype="130" unbalanced="0"/>
    <cacheHierarchy uniqueName="[Date Dim].[Hour]" caption="Hour" attribute="1" defaultMemberUniqueName="[Date Dim].[Hour].[All]" allUniqueName="[Date Dim].[Hour].[All]" dimensionUniqueName="[Date Dim]" displayFolder="" count="0" memberValueDatatype="130" unbalanced="0"/>
    <cacheHierarchy uniqueName="[Date Dim].[Minute]" caption="Minute" attribute="1" defaultMemberUniqueName="[Date Dim].[Minute].[All]" allUniqueName="[Date Dim].[Minute].[All]" dimensionUniqueName="[Date Dim]" displayFolder="" count="0" memberValueDatatype="130" unbalanced="0"/>
    <cacheHierarchy uniqueName="[Date Dim].[Day Type]" caption="Day Type" attribute="1" defaultMemberUniqueName="[Date Dim].[Day Type].[All]" allUniqueName="[Date Dim].[Day Type].[All]" dimensionUniqueName="[Date Dim]" displayFolder="" count="2" memberValueDatatype="130" unbalanced="0"/>
    <cacheHierarchy uniqueName="[Driver trip count Dim].[Driver Key]" caption="Driver Key" attribute="1" defaultMemberUniqueName="[Driver trip count Dim].[Driver Key].[All]" allUniqueName="[Driver trip count Dim].[Driver Key].[All]" dimensionUniqueName="[Driver trip count Dim]" displayFolder="" count="0" memberValueDatatype="130" unbalanced="0"/>
    <cacheHierarchy uniqueName="[Driver trip count Dim].[Total trips]" caption="Total trips" attribute="1" defaultMemberUniqueName="[Driver trip count Dim].[Total trips].[All]" allUniqueName="[Driver trip count Dim].[Total trips].[All]" dimensionUniqueName="[Driver trip count Dim]" displayFolder="" count="0" memberValueDatatype="20" unbalanced="0"/>
    <cacheHierarchy uniqueName="[Drivers Dim].[Driver Key]" caption="Driver Key" attribute="1" defaultMemberUniqueName="[Drivers Dim].[Driver Key].[All]" allUniqueName="[Drivers Dim].[Driver Key].[All]" dimensionUniqueName="[Drivers Dim]" displayFolder="" count="0" memberValueDatatype="130" unbalanced="0"/>
    <cacheHierarchy uniqueName="[Drivers Dim].[car_model]" caption="car_model" attribute="1" defaultMemberUniqueName="[Drivers Dim].[car_model].[All]" allUniqueName="[Drivers Dim].[car_model].[All]" dimensionUniqueName="[Drivers Dim]" displayFolder="" count="0" memberValueDatatype="130" unbalanced="0"/>
    <cacheHierarchy uniqueName="[Drivers Dim].[car_year]" caption="car_year" attribute="1" defaultMemberUniqueName="[Drivers Dim].[car_year].[All]" allUniqueName="[Drivers Dim].[car_year].[All]" dimensionUniqueName="[Drivers Dim]" displayFolder="" count="0" memberValueDatatype="130" unbalanced="0"/>
    <cacheHierarchy uniqueName="[Drivers Dim].[rating]" caption="rating" attribute="1" defaultMemberUniqueName="[Drivers Dim].[rating].[All]" allUniqueName="[Drivers Dim].[rating].[All]" dimensionUniqueName="[Drivers Dim]" displayFolder="" count="0" memberValueDatatype="5" unbalanced="0"/>
    <cacheHierarchy uniqueName="[Drivers Dim].[join_date]" caption="join_date" attribute="1" time="1" defaultMemberUniqueName="[Drivers Dim].[join_date].[All]" allUniqueName="[Drivers Dim].[join_date].[All]" dimensionUniqueName="[Drivers Dim]" displayFolder="" count="0" memberValueDatatype="7" unbalanced="0"/>
    <cacheHierarchy uniqueName="[Drivers Dim].[Month Name]" caption="Month Name" attribute="1" defaultMemberUniqueName="[Drivers Dim].[Month Name].[All]" allUniqueName="[Drivers Dim].[Month Name].[All]" dimensionUniqueName="[Drivers Dim]" displayFolder="" count="0" memberValueDatatype="130" unbalanced="0"/>
    <cacheHierarchy uniqueName="[Drivers Dim].[Year]" caption="Year" attribute="1" defaultMemberUniqueName="[Drivers Dim].[Year].[All]" allUniqueName="[Drivers Dim].[Year].[All]" dimensionUniqueName="[Drivers Dim]" displayFolder="" count="0" memberValueDatatype="130" unbalanced="0"/>
    <cacheHierarchy uniqueName="[Drivers Dim].[Rating Category]" caption="Rating Category" attribute="1" defaultMemberUniqueName="[Drivers Dim].[Rating Category].[All]" allUniqueName="[Drivers Dim].[Rating Category].[All]" dimensionUniqueName="[Drivers Dim]" displayFolder="" count="0" memberValueDatatype="130" unbalanced="0"/>
    <cacheHierarchy uniqueName="[Drivers Dim].[join_date (Year)]" caption="join_date (Year)" attribute="1" defaultMemberUniqueName="[Drivers Dim].[join_date (Year)].[All]" allUniqueName="[Drivers Dim].[join_date (Year)].[All]" dimensionUniqueName="[Drivers Dim]" displayFolder="" count="0" memberValueDatatype="130" unbalanced="0"/>
    <cacheHierarchy uniqueName="[Drivers Dim].[join_date (Quarter)]" caption="join_date (Quarter)" attribute="1" defaultMemberUniqueName="[Drivers Dim].[join_date (Quarter)].[All]" allUniqueName="[Drivers Dim].[join_date (Quarter)].[All]" dimensionUniqueName="[Drivers Dim]" displayFolder="" count="0" memberValueDatatype="130" unbalanced="0"/>
    <cacheHierarchy uniqueName="[Drivers Dim].[join_date (Month)]" caption="join_date (Month)" attribute="1" defaultMemberUniqueName="[Drivers Dim].[join_date (Month)].[All]" allUniqueName="[Drivers Dim].[join_date (Month)].[All]" dimensionUniqueName="[Drivers Dim]" displayFolder="" count="0" memberValueDatatype="130" unbalanced="0"/>
    <cacheHierarchy uniqueName="[Fuel_Prices Dim].[Fuel price key]" caption="Fuel price key" attribute="1" defaultMemberUniqueName="[Fuel_Prices Dim].[Fuel price key].[All]" allUniqueName="[Fuel_Prices Dim].[Fuel price key].[All]" dimensionUniqueName="[Fuel_Prices Dim]" displayFolder="" count="0" memberValueDatatype="130" unbalanced="0"/>
    <cacheHierarchy uniqueName="[Fuel_Prices Dim].[Date key]" caption="Date key" attribute="1" time="1" defaultMemberUniqueName="[Fuel_Prices Dim].[Date key].[All]" allUniqueName="[Fuel_Prices Dim].[Date key].[All]" dimensionUniqueName="[Fuel_Prices Dim]" displayFolder="" count="0" memberValueDatatype="7" unbalanced="0"/>
    <cacheHierarchy uniqueName="[Fuel_Prices Dim].[octane92_price]" caption="octane92_price" attribute="1" defaultMemberUniqueName="[Fuel_Prices Dim].[octane92_price].[All]" allUniqueName="[Fuel_Prices Dim].[octane92_price].[All]" dimensionUniqueName="[Fuel_Prices Dim]" displayFolder="" count="0" memberValueDatatype="130" unbalanced="0"/>
    <cacheHierarchy uniqueName="[Fuel_Prices Dim].[octane95_price]" caption="octane95_price" attribute="1" defaultMemberUniqueName="[Fuel_Prices Dim].[octane95_price].[All]" allUniqueName="[Fuel_Prices Dim].[octane95_price].[All]" dimensionUniqueName="[Fuel_Prices Dim]" displayFolder="" count="0" memberValueDatatype="130" unbalanced="0"/>
    <cacheHierarchy uniqueName="[Fuel_Prices Dim].[diesel_price]" caption="diesel_price" attribute="1" defaultMemberUniqueName="[Fuel_Prices Dim].[diesel_price].[All]" allUniqueName="[Fuel_Prices Dim].[diesel_price].[All]" dimensionUniqueName="[Fuel_Prices Dim]" displayFolder="" count="0" memberValueDatatype="130" unbalanced="0"/>
    <cacheHierarchy uniqueName="[Fuel_Prices Dim].[Month Name]" caption="Month Name" attribute="1" defaultMemberUniqueName="[Fuel_Prices Dim].[Month Name].[All]" allUniqueName="[Fuel_Prices Dim].[Month Name].[All]" dimensionUniqueName="[Fuel_Prices Dim]" displayFolder="" count="0" memberValueDatatype="130" unbalanced="0"/>
    <cacheHierarchy uniqueName="[Fuel_Prices Dim].[Year]" caption="Year" attribute="1" defaultMemberUniqueName="[Fuel_Prices Dim].[Year].[All]" allUniqueName="[Fuel_Prices Dim].[Year].[All]" dimensionUniqueName="[Fuel_Prices Dim]" displayFolder="" count="0" memberValueDatatype="130" unbalanced="0"/>
    <cacheHierarchy uniqueName="[Metro_Ridership  2].[station]" caption="station" attribute="1" defaultMemberUniqueName="[Metro_Ridership  2].[station].[All]" allUniqueName="[Metro_Ridership  2].[station].[All]" dimensionUniqueName="[Metro_Ridership  2]" displayFolder="" count="2" memberValueDatatype="130" unbalanced="0"/>
    <cacheHierarchy uniqueName="[Metro_Ridership  2].[date]" caption="date" attribute="1" time="1" defaultMemberUniqueName="[Metro_Ridership  2].[date].[All]" allUniqueName="[Metro_Ridership  2].[date].[All]" dimensionUniqueName="[Metro_Ridership  2]" displayFolder="" count="0" memberValueDatatype="7" unbalanced="0"/>
    <cacheHierarchy uniqueName="[Metro_Ridership  2].[passengers]" caption="passengers" attribute="1" defaultMemberUniqueName="[Metro_Ridership  2].[passengers].[All]" allUniqueName="[Metro_Ridership  2].[passengers].[All]" dimensionUniqueName="[Metro_Ridership  2]" displayFolder="" count="0" memberValueDatatype="20" unbalanced="0"/>
    <cacheHierarchy uniqueName="[Metro_Ridership  2].[Day Name]" caption="Day Name" attribute="1" defaultMemberUniqueName="[Metro_Ridership  2].[Day Name].[All]" allUniqueName="[Metro_Ridership  2].[Day Name].[All]" dimensionUniqueName="[Metro_Ridership  2]" displayFolder="" count="2" memberValueDatatype="130" unbalanced="0"/>
    <cacheHierarchy uniqueName="[Metro_Ridership  2].[Month Name]" caption="Month Name" attribute="1" defaultMemberUniqueName="[Metro_Ridership  2].[Month Name].[All]" allUniqueName="[Metro_Ridership  2].[Month Name].[All]" dimensionUniqueName="[Metro_Ridership  2]" displayFolder="" count="0" memberValueDatatype="130" unbalanced="0"/>
    <cacheHierarchy uniqueName="[Metro_Ridership  2].[Year]" caption="Year" attribute="1" defaultMemberUniqueName="[Metro_Ridership  2].[Year].[All]" allUniqueName="[Metro_Ridership  2].[Year].[All]" dimensionUniqueName="[Metro_Ridership  2]" displayFolder="" count="0" memberValueDatatype="20" unbalanced="0"/>
    <cacheHierarchy uniqueName="[Metro_Ridership  2].[Day type]" caption="Day type" attribute="1" defaultMemberUniqueName="[Metro_Ridership  2].[Day type].[All]" allUniqueName="[Metro_Ridership  2].[Day type].[All]" dimensionUniqueName="[Metro_Ridership  2]" displayFolder="" count="2" memberValueDatatype="130" unbalanced="0"/>
    <cacheHierarchy uniqueName="[Metro_Ridership  2].[Location]" caption="Location" attribute="1" defaultMemberUniqueName="[Metro_Ridership  2].[Location].[All]" allUniqueName="[Metro_Ridership  2].[Location].[All]" dimensionUniqueName="[Metro_Ridership  2]" displayFolder="" count="0" memberValueDatatype="130" unbalanced="0"/>
    <cacheHierarchy uniqueName="[Payment method Dim].[Payment method Key]" caption="Payment method Key" attribute="1" defaultMemberUniqueName="[Payment method Dim].[Payment method Key].[All]" allUniqueName="[Payment method Dim].[Payment method Key].[All]" dimensionUniqueName="[Payment method Dim]" displayFolder="" count="0" memberValueDatatype="20" unbalanced="0"/>
    <cacheHierarchy uniqueName="[Payment method Dim].[payment_method]" caption="payment_method" attribute="1" defaultMemberUniqueName="[Payment method Dim].[payment_method].[All]" allUniqueName="[Payment method Dim].[payment_method].[All]" dimensionUniqueName="[Payment method Dim]" displayFolder="" count="2" memberValueDatatype="130" unbalanced="0"/>
    <cacheHierarchy uniqueName="[Total trips for each driver dim].[Trip Key]" caption="Trip Key" attribute="1" defaultMemberUniqueName="[Total trips for each driver dim].[Trip Key].[All]" allUniqueName="[Total trips for each driver dim].[Trip Key].[All]" dimensionUniqueName="[Total trips for each driver dim]" displayFolder="" count="0" memberValueDatatype="130" unbalanced="0"/>
    <cacheHierarchy uniqueName="[Total trips for each driver dim].[Driver Key]" caption="Driver Key" attribute="1" defaultMemberUniqueName="[Total trips for each driver dim].[Driver Key].[All]" allUniqueName="[Total trips for each driver dim].[Driver Key].[All]" dimensionUniqueName="[Total trips for each driver dim]" displayFolder="" count="0" memberValueDatatype="130" unbalanced="0"/>
    <cacheHierarchy uniqueName="[Total trips for each driver dim].[Driver trips]" caption="Driver trips" attribute="1" defaultMemberUniqueName="[Total trips for each driver dim].[Driver trips].[All]" allUniqueName="[Total trips for each driver dim].[Driver trips].[All]" dimensionUniqueName="[Total trips for each driver dim]" displayFolder="" count="0" memberValueDatatype="20" unbalanced="0"/>
    <cacheHierarchy uniqueName="[Trips Fact].[Trip Key]" caption="Trip Key" attribute="1" defaultMemberUniqueName="[Trips Fact].[Trip Key].[All]" allUniqueName="[Trips Fact].[Trip Key].[All]" dimensionUniqueName="[Trips Fact]" displayFolder="" count="0" memberValueDatatype="130" unbalanced="0"/>
    <cacheHierarchy uniqueName="[Trips Fact].[Customer Key]" caption="Customer Key" attribute="1" defaultMemberUniqueName="[Trips Fact].[Customer Key].[All]" allUniqueName="[Trips Fact].[Customer Key].[All]" dimensionUniqueName="[Trips Fact]" displayFolder="" count="0" memberValueDatatype="130" unbalanced="0"/>
    <cacheHierarchy uniqueName="[Trips Fact].[Driver Key]" caption="Driver Key" attribute="1" defaultMemberUniqueName="[Trips Fact].[Driver Key].[All]" allUniqueName="[Trips Fact].[Driver Key].[All]" dimensionUniqueName="[Trips Fact]" displayFolder="" count="0" memberValueDatatype="130" unbalanced="0"/>
    <cacheHierarchy uniqueName="[Trips Fact].[Date Key]" caption="Date Key" attribute="1" defaultMemberUniqueName="[Trips Fact].[Date Key].[All]" allUniqueName="[Trips Fact].[Date Key].[All]" dimensionUniqueName="[Trips Fact]" displayFolder="" count="0" memberValueDatatype="130" unbalanced="0"/>
    <cacheHierarchy uniqueName="[Trips Fact].[Payment method key]" caption="Payment method key" attribute="1" defaultMemberUniqueName="[Trips Fact].[Payment method key].[All]" allUniqueName="[Trips Fact].[Payment method key].[All]" dimensionUniqueName="[Trips Fact]" displayFolder="" count="0" memberValueDatatype="130" unbalanced="0"/>
    <cacheHierarchy uniqueName="[Trips Fact].[start_location]" caption="start_location" attribute="1" defaultMemberUniqueName="[Trips Fact].[start_location].[All]" allUniqueName="[Trips Fact].[start_location].[All]" dimensionUniqueName="[Trips Fact]" displayFolder="" count="0" memberValueDatatype="130" unbalanced="0"/>
    <cacheHierarchy uniqueName="[Trips Fact].[end_location]" caption="end_location" attribute="1" defaultMemberUniqueName="[Trips Fact].[end_location].[All]" allUniqueName="[Trips Fact].[end_location].[All]" dimensionUniqueName="[Trips Fact]" displayFolder="" count="0" memberValueDatatype="130" unbalanced="0"/>
    <cacheHierarchy uniqueName="[Trips Fact].[distance_km]" caption="distance_km" attribute="1" defaultMemberUniqueName="[Trips Fact].[distance_km].[All]" allUniqueName="[Trips Fact].[distance_km].[All]" dimensionUniqueName="[Trips Fact]" displayFolder="" count="0" memberValueDatatype="5" unbalanced="0"/>
    <cacheHierarchy uniqueName="[Trips Fact].[duration_min]" caption="duration_min" attribute="1" defaultMemberUniqueName="[Trips Fact].[duration_min].[All]" allUniqueName="[Trips Fact].[duration_min].[All]" dimensionUniqueName="[Trips Fact]" displayFolder="" count="0" memberValueDatatype="20" unbalanced="0"/>
    <cacheHierarchy uniqueName="[Trips Fact].[fare_EGP]" caption="fare_EGP" attribute="1" defaultMemberUniqueName="[Trips Fact].[fare_EGP].[All]" allUniqueName="[Trips Fact].[fare_EGP].[All]" dimensionUniqueName="[Trips Fact]" displayFolder="" count="0" memberValueDatatype="5" unbalanced="0"/>
    <cacheHierarchy uniqueName="[Trips Fact].[km price]" caption="km price" attribute="1" defaultMemberUniqueName="[Trips Fact].[km price].[All]" allUniqueName="[Trips Fact].[km price].[All]" dimensionUniqueName="[Trips Fact]" displayFolder="" count="0" memberValueDatatype="5" unbalanced="0"/>
    <cacheHierarchy uniqueName="[Trips Fact].[km time]" caption="km time" attribute="1" defaultMemberUniqueName="[Trips Fact].[km time].[All]" allUniqueName="[Trips Fact].[km time].[All]" dimensionUniqueName="[Trips Fact]" displayFolder="" count="0" memberValueDatatype="5" unbalanced="0"/>
    <cacheHierarchy uniqueName="[Drivers Dim].[join_date (Month Index)]" caption="join_date (Month Index)" attribute="1" defaultMemberUniqueName="[Drivers Dim].[join_date (Month Index)].[All]" allUniqueName="[Drivers Dim].[join_date (Month Index)].[All]" dimensionUniqueName="[Drivers Dim]" displayFolder="" count="0" memberValueDatatype="20" unbalanced="0" hidden="1"/>
    <cacheHierarchy uniqueName="[Measures].[__XL_Count Metro_Ridership  2]" caption="__XL_Count Metro_Ridership  2" measure="1" displayFolder="" measureGroup="Metro_Ridership  2" count="0" hidden="1"/>
    <cacheHierarchy uniqueName="[Measures].[__XL_Count Trips Fact]" caption="__XL_Count Trips Fact" measure="1" displayFolder="" measureGroup="Trips Fact" count="0" hidden="1"/>
    <cacheHierarchy uniqueName="[Measures].[__XL_Count Customers Dim]" caption="__XL_Count Customers Dim" measure="1" displayFolder="" measureGroup="Customers Dim" count="0" hidden="1"/>
    <cacheHierarchy uniqueName="[Measures].[__XL_Count Drivers Dim]" caption="__XL_Count Drivers Dim" measure="1" displayFolder="" measureGroup="Drivers Dim" count="0" hidden="1"/>
    <cacheHierarchy uniqueName="[Measures].[__XL_Count Fuel_Prices Dim]" caption="__XL_Count Fuel_Prices Dim" measure="1" displayFolder="" measureGroup="Fuel_Prices Dim" count="0" hidden="1"/>
    <cacheHierarchy uniqueName="[Measures].[__XL_Count Date Dim]" caption="__XL_Count Date Dim" measure="1" displayFolder="" measureGroup="Date Dim" count="0" hidden="1"/>
    <cacheHierarchy uniqueName="[Measures].[__XL_Count Payment method Dim]" caption="__XL_Count Payment method Dim" measure="1" displayFolder="" measureGroup="Payment method Dim" count="0" hidden="1"/>
    <cacheHierarchy uniqueName="[Measures].[__XL_Count Total trips for each driver dim]" caption="__XL_Count Total trips for each driver dim" measure="1" displayFolder="" measureGroup="Total trips for each driver dim" count="0" hidden="1"/>
    <cacheHierarchy uniqueName="[Measures].[__XL_Count Driver trip count Dim]" caption="__XL_Count Driver trip count Dim" measure="1" displayFolder="" measureGroup="Driver trip count Dim" count="0" hidden="1"/>
    <cacheHierarchy uniqueName="[Measures].[__No measures defined]" caption="__No measures defined" measure="1" displayFolder="" count="0" hidden="1"/>
    <cacheHierarchy uniqueName="[Measures].[Sum of fare_EGP]" caption="Sum of fare_EGP" measure="1" displayFolder="" measureGroup="Trips Fact" count="0" hidden="1">
      <extLst>
        <ext xmlns:x15="http://schemas.microsoft.com/office/spreadsheetml/2010/11/main" uri="{B97F6D7D-B522-45F9-BDA1-12C45D357490}">
          <x15:cacheHierarchy aggregatedColumn="59"/>
        </ext>
      </extLst>
    </cacheHierarchy>
    <cacheHierarchy uniqueName="[Measures].[Count of Payment method key]" caption="Count of Payment method key" measure="1" displayFolder="" measureGroup="Trips Fact" count="0" hidden="1">
      <extLst>
        <ext xmlns:x15="http://schemas.microsoft.com/office/spreadsheetml/2010/11/main" uri="{B97F6D7D-B522-45F9-BDA1-12C45D357490}">
          <x15:cacheHierarchy aggregatedColumn="54"/>
        </ext>
      </extLst>
    </cacheHierarchy>
    <cacheHierarchy uniqueName="[Measures].[Sum of duration_min]" caption="Sum of duration_min" measure="1" displayFolder="" measureGroup="Trips Fact" count="0" hidden="1">
      <extLst>
        <ext xmlns:x15="http://schemas.microsoft.com/office/spreadsheetml/2010/11/main" uri="{B97F6D7D-B522-45F9-BDA1-12C45D357490}">
          <x15:cacheHierarchy aggregatedColumn="58"/>
        </ext>
      </extLst>
    </cacheHierarchy>
    <cacheHierarchy uniqueName="[Measures].[Sum of km price]" caption="Sum of km price" measure="1" displayFolder="" measureGroup="Trips Fact" count="0" hidden="1">
      <extLst>
        <ext xmlns:x15="http://schemas.microsoft.com/office/spreadsheetml/2010/11/main" uri="{B97F6D7D-B522-45F9-BDA1-12C45D357490}">
          <x15:cacheHierarchy aggregatedColumn="60"/>
        </ext>
      </extLst>
    </cacheHierarchy>
    <cacheHierarchy uniqueName="[Measures].[Count of Trip Key]" caption="Count of Trip Key" measure="1" displayFolder="" measureGroup="Trips Fact" count="0" hidden="1">
      <extLst>
        <ext xmlns:x15="http://schemas.microsoft.com/office/spreadsheetml/2010/11/main" uri="{B97F6D7D-B522-45F9-BDA1-12C45D357490}">
          <x15:cacheHierarchy aggregatedColumn="50"/>
        </ext>
      </extLst>
    </cacheHierarchy>
    <cacheHierarchy uniqueName="[Measures].[Count of Year]" caption="Count of Year" measure="1" displayFolder="" measureGroup="Drivers Dim" count="0" hidden="1">
      <extLst>
        <ext xmlns:x15="http://schemas.microsoft.com/office/spreadsheetml/2010/11/main" uri="{B97F6D7D-B522-45F9-BDA1-12C45D357490}">
          <x15:cacheHierarchy aggregatedColumn="25"/>
        </ext>
      </extLst>
    </cacheHierarchy>
    <cacheHierarchy uniqueName="[Measures].[Count of Year 2]" caption="Count of Year 2" measure="1" displayFolder="" measureGroup="Date Dim" count="0" hidden="1">
      <extLst>
        <ext xmlns:x15="http://schemas.microsoft.com/office/spreadsheetml/2010/11/main" uri="{B97F6D7D-B522-45F9-BDA1-12C45D357490}">
          <x15:cacheHierarchy aggregatedColumn="13"/>
        </ext>
      </extLst>
    </cacheHierarchy>
    <cacheHierarchy uniqueName="[Measures].[Count of Customer Key]" caption="Count of Customer Key" measure="1" displayFolder="" measureGroup="Customers Dim" count="0" hidden="1">
      <extLst>
        <ext xmlns:x15="http://schemas.microsoft.com/office/spreadsheetml/2010/11/main" uri="{B97F6D7D-B522-45F9-BDA1-12C45D357490}">
          <x15:cacheHierarchy aggregatedColumn="0"/>
        </ext>
      </extLst>
    </cacheHierarchy>
    <cacheHierarchy uniqueName="[Measures].[Count of car_model]" caption="Count of car_model" measure="1" displayFolder="" measureGroup="Drivers Dim" count="0" hidden="1">
      <extLst>
        <ext xmlns:x15="http://schemas.microsoft.com/office/spreadsheetml/2010/11/main" uri="{B97F6D7D-B522-45F9-BDA1-12C45D357490}">
          <x15:cacheHierarchy aggregatedColumn="20"/>
        </ext>
      </extLst>
    </cacheHierarchy>
    <cacheHierarchy uniqueName="[Measures].[Count of age]" caption="Count of age" measure="1" displayFolder="" measureGroup="Customers Dim" count="0" hidden="1">
      <extLst>
        <ext xmlns:x15="http://schemas.microsoft.com/office/spreadsheetml/2010/11/main" uri="{B97F6D7D-B522-45F9-BDA1-12C45D357490}">
          <x15:cacheHierarchy aggregatedColumn="1"/>
        </ext>
      </extLst>
    </cacheHierarchy>
    <cacheHierarchy uniqueName="[Measures].[Count of payment_method]" caption="Count of payment_method" measure="1" displayFolder="" measureGroup="Payment method Dim" count="0" hidden="1">
      <extLst>
        <ext xmlns:x15="http://schemas.microsoft.com/office/spreadsheetml/2010/11/main" uri="{B97F6D7D-B522-45F9-BDA1-12C45D357490}">
          <x15:cacheHierarchy aggregatedColumn="46"/>
        </ext>
      </extLst>
    </cacheHierarchy>
    <cacheHierarchy uniqueName="[Measures].[Sum of Payment method Key]" caption="Sum of Payment method Key" measure="1" displayFolder="" measureGroup="Payment method Dim" count="0" hidden="1">
      <extLst>
        <ext xmlns:x15="http://schemas.microsoft.com/office/spreadsheetml/2010/11/main" uri="{B97F6D7D-B522-45F9-BDA1-12C45D357490}">
          <x15:cacheHierarchy aggregatedColumn="45"/>
        </ext>
      </extLst>
    </cacheHierarchy>
    <cacheHierarchy uniqueName="[Measures].[Count of Driver Key]" caption="Count of Driver Key" measure="1" displayFolder="" measureGroup="Drivers Dim" count="0" hidden="1">
      <extLst>
        <ext xmlns:x15="http://schemas.microsoft.com/office/spreadsheetml/2010/11/main" uri="{B97F6D7D-B522-45F9-BDA1-12C45D357490}">
          <x15:cacheHierarchy aggregatedColumn="19"/>
        </ext>
      </extLst>
    </cacheHierarchy>
    <cacheHierarchy uniqueName="[Measures].[Sum of rating]" caption="Sum of rating" measure="1" displayFolder="" measureGroup="Drivers Dim" count="0" hidden="1">
      <extLst>
        <ext xmlns:x15="http://schemas.microsoft.com/office/spreadsheetml/2010/11/main" uri="{B97F6D7D-B522-45F9-BDA1-12C45D357490}">
          <x15:cacheHierarchy aggregatedColumn="22"/>
        </ext>
      </extLst>
    </cacheHierarchy>
    <cacheHierarchy uniqueName="[Measures].[Sum of distance_km]" caption="Sum of distance_km" measure="1" displayFolder="" measureGroup="Trips Fact" count="0" hidden="1">
      <extLst>
        <ext xmlns:x15="http://schemas.microsoft.com/office/spreadsheetml/2010/11/main" uri="{B97F6D7D-B522-45F9-BDA1-12C45D357490}">
          <x15:cacheHierarchy aggregatedColumn="57"/>
        </ext>
      </extLst>
    </cacheHierarchy>
    <cacheHierarchy uniqueName="[Measures].[Average of distance_km]" caption="Average of distance_km" measure="1" displayFolder="" measureGroup="Trips Fact" count="0" hidden="1">
      <extLst>
        <ext xmlns:x15="http://schemas.microsoft.com/office/spreadsheetml/2010/11/main" uri="{B97F6D7D-B522-45F9-BDA1-12C45D357490}">
          <x15:cacheHierarchy aggregatedColumn="57"/>
        </ext>
      </extLst>
    </cacheHierarchy>
    <cacheHierarchy uniqueName="[Measures].[Count of Rating Category]" caption="Count of Rating Category" measure="1" displayFolder="" measureGroup="Drivers Dim" count="0" hidden="1">
      <extLst>
        <ext xmlns:x15="http://schemas.microsoft.com/office/spreadsheetml/2010/11/main" uri="{B97F6D7D-B522-45F9-BDA1-12C45D357490}">
          <x15:cacheHierarchy aggregatedColumn="26"/>
        </ext>
      </extLst>
    </cacheHierarchy>
    <cacheHierarchy uniqueName="[Measures].[Count of Driver Key 2]" caption="Count of Driver Key 2" measure="1" displayFolder="" measureGroup="Trips Fact" count="0" hidden="1">
      <extLst>
        <ext xmlns:x15="http://schemas.microsoft.com/office/spreadsheetml/2010/11/main" uri="{B97F6D7D-B522-45F9-BDA1-12C45D357490}">
          <x15:cacheHierarchy aggregatedColumn="52"/>
        </ext>
      </extLst>
    </cacheHierarchy>
    <cacheHierarchy uniqueName="[Measures].[Average of fare_EGP]" caption="Average of fare_EGP" measure="1" displayFolder="" measureGroup="Trips Fact" count="0" hidden="1">
      <extLst>
        <ext xmlns:x15="http://schemas.microsoft.com/office/spreadsheetml/2010/11/main" uri="{B97F6D7D-B522-45F9-BDA1-12C45D357490}">
          <x15:cacheHierarchy aggregatedColumn="59"/>
        </ext>
      </extLst>
    </cacheHierarchy>
    <cacheHierarchy uniqueName="[Measures].[Sum of Driver trips]" caption="Sum of Driver trips" measure="1" displayFolder="" measureGroup="Total trips for each driver dim" count="0" hidden="1">
      <extLst>
        <ext xmlns:x15="http://schemas.microsoft.com/office/spreadsheetml/2010/11/main" uri="{B97F6D7D-B522-45F9-BDA1-12C45D357490}">
          <x15:cacheHierarchy aggregatedColumn="49"/>
        </ext>
      </extLst>
    </cacheHierarchy>
    <cacheHierarchy uniqueName="[Measures].[Average of Driver trips]" caption="Average of Driver trips" measure="1" displayFolder="" measureGroup="Total trips for each driver dim" count="0" hidden="1">
      <extLst>
        <ext xmlns:x15="http://schemas.microsoft.com/office/spreadsheetml/2010/11/main" uri="{B97F6D7D-B522-45F9-BDA1-12C45D357490}">
          <x15:cacheHierarchy aggregatedColumn="49"/>
        </ext>
      </extLst>
    </cacheHierarchy>
    <cacheHierarchy uniqueName="[Measures].[Sum of Total trips]" caption="Sum of Total trips" measure="1" displayFolder="" measureGroup="Driver trip count Dim" count="0" hidden="1">
      <extLst>
        <ext xmlns:x15="http://schemas.microsoft.com/office/spreadsheetml/2010/11/main" uri="{B97F6D7D-B522-45F9-BDA1-12C45D357490}">
          <x15:cacheHierarchy aggregatedColumn="18"/>
        </ext>
      </extLst>
    </cacheHierarchy>
    <cacheHierarchy uniqueName="[Measures].[Count of Driver Key 3]" caption="Count of Driver Key 3" measure="1" displayFolder="" measureGroup="Total trips for each driver dim" count="0" hidden="1">
      <extLst>
        <ext xmlns:x15="http://schemas.microsoft.com/office/spreadsheetml/2010/11/main" uri="{B97F6D7D-B522-45F9-BDA1-12C45D357490}">
          <x15:cacheHierarchy aggregatedColumn="48"/>
        </ext>
      </extLst>
    </cacheHierarchy>
    <cacheHierarchy uniqueName="[Measures].[Count of Driver trips]" caption="Count of Driver trips" measure="1" displayFolder="" measureGroup="Total trips for each driver dim" count="0" hidden="1">
      <extLst>
        <ext xmlns:x15="http://schemas.microsoft.com/office/spreadsheetml/2010/11/main" uri="{B97F6D7D-B522-45F9-BDA1-12C45D357490}">
          <x15:cacheHierarchy aggregatedColumn="49"/>
        </ext>
      </extLst>
    </cacheHierarchy>
    <cacheHierarchy uniqueName="[Measures].[Count of Total trips]" caption="Count of Total trips" measure="1" displayFolder="" measureGroup="Driver trip count Dim" count="0" hidden="1">
      <extLst>
        <ext xmlns:x15="http://schemas.microsoft.com/office/spreadsheetml/2010/11/main" uri="{B97F6D7D-B522-45F9-BDA1-12C45D357490}">
          <x15:cacheHierarchy aggregatedColumn="18"/>
        </ext>
      </extLst>
    </cacheHierarchy>
    <cacheHierarchy uniqueName="[Measures].[Count of octane92_price]" caption="Count of octane92_price" measure="1" displayFolder="" measureGroup="Fuel_Prices Dim" count="0" hidden="1">
      <extLst>
        <ext xmlns:x15="http://schemas.microsoft.com/office/spreadsheetml/2010/11/main" uri="{B97F6D7D-B522-45F9-BDA1-12C45D357490}">
          <x15:cacheHierarchy aggregatedColumn="32"/>
        </ext>
      </extLst>
    </cacheHierarchy>
    <cacheHierarchy uniqueName="[Measures].[Average of duration_min]" caption="Average of duration_min" measure="1" displayFolder="" measureGroup="Trips Fact" count="0" hidden="1">
      <extLst>
        <ext xmlns:x15="http://schemas.microsoft.com/office/spreadsheetml/2010/11/main" uri="{B97F6D7D-B522-45F9-BDA1-12C45D357490}">
          <x15:cacheHierarchy aggregatedColumn="58"/>
        </ext>
      </extLst>
    </cacheHierarchy>
  </cacheHierarchies>
  <kpis count="0"/>
  <extLst>
    <ext xmlns:x14="http://schemas.microsoft.com/office/spreadsheetml/2009/9/main" uri="{725AE2AE-9491-48be-B2B4-4EB974FC3084}">
      <x14:pivotCacheDefinition slicerData="1" pivotCacheId="1605577309" supportSubqueryNonVisual="1" supportSubqueryCalcMem="1" supportAddCalcMems="1"/>
    </ext>
  </extLst>
</pivotCacheDefinition>
</file>

<file path=xl/pivotCache/pivotCacheDefinition29.xml><?xml version="1.0" encoding="utf-8"?>
<pivotCacheDefinition xmlns="http://schemas.openxmlformats.org/spreadsheetml/2006/main" xmlns:r="http://schemas.openxmlformats.org/officeDocument/2006/relationships" saveData="0" refreshedBy="saeedmagdy" refreshedDate="45923.932219560185" createdVersion="3" refreshedVersion="8" minRefreshableVersion="3" recordCount="0" supportSubquery="1" supportAdvancedDrill="1">
  <cacheSource type="external" connectionId="19">
    <extLst>
      <ext xmlns:x14="http://schemas.microsoft.com/office/spreadsheetml/2009/9/main" uri="{F057638F-6D5F-4e77-A914-E7F072B9BCA8}">
        <x14:sourceConnection name="ThisWorkbookDataModel"/>
      </ext>
    </extLst>
  </cacheSource>
  <cacheFields count="0"/>
  <cacheHierarchies count="108">
    <cacheHierarchy uniqueName="[Customers Dim].[Customer Key]" caption="Customer Key" attribute="1" defaultMemberUniqueName="[Customers Dim].[Customer Key].[All]" allUniqueName="[Customers Dim].[Customer Key].[All]" dimensionUniqueName="[Customers Dim]" displayFolder="" count="0" memberValueDatatype="130" unbalanced="0"/>
    <cacheHierarchy uniqueName="[Customers Dim].[age]" caption="age" attribute="1" defaultMemberUniqueName="[Customers Dim].[age].[All]" allUniqueName="[Customers Dim].[age].[All]" dimensionUniqueName="[Customers Dim]" displayFolder="" count="0" memberValueDatatype="130" unbalanced="0"/>
    <cacheHierarchy uniqueName="[Customers Dim].[gender]" caption="gender" attribute="1" defaultMemberUniqueName="[Customers Dim].[gender].[All]" allUniqueName="[Customers Dim].[gender].[All]" dimensionUniqueName="[Customers Dim]" displayFolder="" count="0" memberValueDatatype="130" unbalanced="0"/>
    <cacheHierarchy uniqueName="[Customers Dim].[city_area]" caption="city_area" attribute="1" defaultMemberUniqueName="[Customers Dim].[city_area].[All]" allUniqueName="[Customers Dim].[city_area].[All]" dimensionUniqueName="[Customers Dim]" displayFolder="" count="0" memberValueDatatype="130" unbalanced="0"/>
    <cacheHierarchy uniqueName="[Customers Dim].[signup_date]" caption="signup_date" attribute="1" time="1" defaultMemberUniqueName="[Customers Dim].[signup_date].[All]" allUniqueName="[Customers Dim].[signup_date].[All]" dimensionUniqueName="[Customers Dim]" displayFolder="" count="0" memberValueDatatype="7" unbalanced="0"/>
    <cacheHierarchy uniqueName="[Customers Dim].[Month Name]" caption="Month Name" attribute="1" defaultMemberUniqueName="[Customers Dim].[Month Name].[All]" allUniqueName="[Customers Dim].[Month Name].[All]" dimensionUniqueName="[Customers Dim]" displayFolder="" count="0" memberValueDatatype="130" unbalanced="0"/>
    <cacheHierarchy uniqueName="[Customers Dim].[Year]" caption="Year" attribute="1" defaultMemberUniqueName="[Customers Dim].[Year].[All]" allUniqueName="[Customers Dim].[Year].[All]" dimensionUniqueName="[Customers Dim]" displayFolder="" count="0" memberValueDatatype="130" unbalanced="0"/>
    <cacheHierarchy uniqueName="[Customers Dim].[Age category]" caption="Age category" attribute="1" defaultMemberUniqueName="[Customers Dim].[Age category].[All]" allUniqueName="[Customers Dim].[Age category].[All]" dimensionUniqueName="[Customers Dim]" displayFolder="" count="0" memberValueDatatype="130" unbalanced="0"/>
    <cacheHierarchy uniqueName="[Date Dim].[Date Key]" caption="Date Key" attribute="1" defaultMemberUniqueName="[Date Dim].[Date Key].[All]" allUniqueName="[Date Dim].[Date Key].[All]" dimensionUniqueName="[Date Dim]" displayFolder="" count="0" memberValueDatatype="20" unbalanced="0"/>
    <cacheHierarchy uniqueName="[Date Dim].[Date time]" caption="Date time" attribute="1" time="1" defaultMemberUniqueName="[Date Dim].[Date time].[All]" allUniqueName="[Date Dim].[Date time].[All]" dimensionUniqueName="[Date Dim]" displayFolder="" count="0" memberValueDatatype="7" unbalanced="0"/>
    <cacheHierarchy uniqueName="[Date Dim].[Day Name]" caption="Day Name" attribute="1" defaultMemberUniqueName="[Date Dim].[Day Name].[All]" allUniqueName="[Date Dim].[Day Name].[All]" dimensionUniqueName="[Date Dim]" displayFolder="" count="0" memberValueDatatype="130" unbalanced="0"/>
    <cacheHierarchy uniqueName="[Date Dim].[Month Name]" caption="Month Name" attribute="1" defaultMemberUniqueName="[Date Dim].[Month Name].[All]" allUniqueName="[Date Dim].[Month Name].[All]" dimensionUniqueName="[Date Dim]" displayFolder="" count="0" memberValueDatatype="130" unbalanced="0"/>
    <cacheHierarchy uniqueName="[Date Dim].[Quarter]" caption="Quarter" attribute="1" defaultMemberUniqueName="[Date Dim].[Quarter].[All]" allUniqueName="[Date Dim].[Quarter].[All]" dimensionUniqueName="[Date Dim]" displayFolder="" count="0" memberValueDatatype="130" unbalanced="0"/>
    <cacheHierarchy uniqueName="[Date Dim].[Year]" caption="Year" attribute="1" defaultMemberUniqueName="[Date Dim].[Year].[All]" allUniqueName="[Date Dim].[Year].[All]" dimensionUniqueName="[Date Dim]" displayFolder="" count="0" memberValueDatatype="130" unbalanced="0"/>
    <cacheHierarchy uniqueName="[Date Dim].[Hour]" caption="Hour" attribute="1" defaultMemberUniqueName="[Date Dim].[Hour].[All]" allUniqueName="[Date Dim].[Hour].[All]" dimensionUniqueName="[Date Dim]" displayFolder="" count="0" memberValueDatatype="130" unbalanced="0"/>
    <cacheHierarchy uniqueName="[Date Dim].[Minute]" caption="Minute" attribute="1" defaultMemberUniqueName="[Date Dim].[Minute].[All]" allUniqueName="[Date Dim].[Minute].[All]" dimensionUniqueName="[Date Dim]" displayFolder="" count="0" memberValueDatatype="130" unbalanced="0"/>
    <cacheHierarchy uniqueName="[Date Dim].[Day Type]" caption="Day Type" attribute="1" defaultMemberUniqueName="[Date Dim].[Day Type].[All]" allUniqueName="[Date Dim].[Day Type].[All]" dimensionUniqueName="[Date Dim]" displayFolder="" count="0" memberValueDatatype="130" unbalanced="0"/>
    <cacheHierarchy uniqueName="[Driver trip count Dim].[Driver Key]" caption="Driver Key" attribute="1" defaultMemberUniqueName="[Driver trip count Dim].[Driver Key].[All]" allUniqueName="[Driver trip count Dim].[Driver Key].[All]" dimensionUniqueName="[Driver trip count Dim]" displayFolder="" count="0" memberValueDatatype="130" unbalanced="0"/>
    <cacheHierarchy uniqueName="[Driver trip count Dim].[Total trips]" caption="Total trips" attribute="1" defaultMemberUniqueName="[Driver trip count Dim].[Total trips].[All]" allUniqueName="[Driver trip count Dim].[Total trips].[All]" dimensionUniqueName="[Driver trip count Dim]" displayFolder="" count="0" memberValueDatatype="20" unbalanced="0"/>
    <cacheHierarchy uniqueName="[Drivers Dim].[Driver Key]" caption="Driver Key" attribute="1" defaultMemberUniqueName="[Drivers Dim].[Driver Key].[All]" allUniqueName="[Drivers Dim].[Driver Key].[All]" dimensionUniqueName="[Drivers Dim]" displayFolder="" count="0" memberValueDatatype="130" unbalanced="0"/>
    <cacheHierarchy uniqueName="[Drivers Dim].[car_model]" caption="car_model" attribute="1" defaultMemberUniqueName="[Drivers Dim].[car_model].[All]" allUniqueName="[Drivers Dim].[car_model].[All]" dimensionUniqueName="[Drivers Dim]" displayFolder="" count="0" memberValueDatatype="130" unbalanced="0"/>
    <cacheHierarchy uniqueName="[Drivers Dim].[car_year]" caption="car_year" attribute="1" defaultMemberUniqueName="[Drivers Dim].[car_year].[All]" allUniqueName="[Drivers Dim].[car_year].[All]" dimensionUniqueName="[Drivers Dim]" displayFolder="" count="0" memberValueDatatype="130" unbalanced="0"/>
    <cacheHierarchy uniqueName="[Drivers Dim].[rating]" caption="rating" attribute="1" defaultMemberUniqueName="[Drivers Dim].[rating].[All]" allUniqueName="[Drivers Dim].[rating].[All]" dimensionUniqueName="[Drivers Dim]" displayFolder="" count="0" memberValueDatatype="5" unbalanced="0"/>
    <cacheHierarchy uniqueName="[Drivers Dim].[join_date]" caption="join_date" attribute="1" time="1" defaultMemberUniqueName="[Drivers Dim].[join_date].[All]" allUniqueName="[Drivers Dim].[join_date].[All]" dimensionUniqueName="[Drivers Dim]" displayFolder="" count="0" memberValueDatatype="7" unbalanced="0"/>
    <cacheHierarchy uniqueName="[Drivers Dim].[Month Name]" caption="Month Name" attribute="1" defaultMemberUniqueName="[Drivers Dim].[Month Name].[All]" allUniqueName="[Drivers Dim].[Month Name].[All]" dimensionUniqueName="[Drivers Dim]" displayFolder="" count="0" memberValueDatatype="130" unbalanced="0"/>
    <cacheHierarchy uniqueName="[Drivers Dim].[Year]" caption="Year" attribute="1" defaultMemberUniqueName="[Drivers Dim].[Year].[All]" allUniqueName="[Drivers Dim].[Year].[All]" dimensionUniqueName="[Drivers Dim]" displayFolder="" count="0" memberValueDatatype="130" unbalanced="0"/>
    <cacheHierarchy uniqueName="[Drivers Dim].[Rating Category]" caption="Rating Category" attribute="1" defaultMemberUniqueName="[Drivers Dim].[Rating Category].[All]" allUniqueName="[Drivers Dim].[Rating Category].[All]" dimensionUniqueName="[Drivers Dim]" displayFolder="" count="0" memberValueDatatype="130" unbalanced="0"/>
    <cacheHierarchy uniqueName="[Drivers Dim].[join_date (Year)]" caption="join_date (Year)" attribute="1" defaultMemberUniqueName="[Drivers Dim].[join_date (Year)].[All]" allUniqueName="[Drivers Dim].[join_date (Year)].[All]" dimensionUniqueName="[Drivers Dim]" displayFolder="" count="0" memberValueDatatype="130" unbalanced="0"/>
    <cacheHierarchy uniqueName="[Drivers Dim].[join_date (Quarter)]" caption="join_date (Quarter)" attribute="1" defaultMemberUniqueName="[Drivers Dim].[join_date (Quarter)].[All]" allUniqueName="[Drivers Dim].[join_date (Quarter)].[All]" dimensionUniqueName="[Drivers Dim]" displayFolder="" count="0" memberValueDatatype="130" unbalanced="0"/>
    <cacheHierarchy uniqueName="[Drivers Dim].[join_date (Month)]" caption="join_date (Month)" attribute="1" defaultMemberUniqueName="[Drivers Dim].[join_date (Month)].[All]" allUniqueName="[Drivers Dim].[join_date (Month)].[All]" dimensionUniqueName="[Drivers Dim]" displayFolder="" count="0" memberValueDatatype="130" unbalanced="0"/>
    <cacheHierarchy uniqueName="[Fuel_Prices Dim].[Fuel price key]" caption="Fuel price key" attribute="1" defaultMemberUniqueName="[Fuel_Prices Dim].[Fuel price key].[All]" allUniqueName="[Fuel_Prices Dim].[Fuel price key].[All]" dimensionUniqueName="[Fuel_Prices Dim]" displayFolder="" count="0" memberValueDatatype="130" unbalanced="0"/>
    <cacheHierarchy uniqueName="[Fuel_Prices Dim].[Date key]" caption="Date key" attribute="1" time="1" defaultMemberUniqueName="[Fuel_Prices Dim].[Date key].[All]" allUniqueName="[Fuel_Prices Dim].[Date key].[All]" dimensionUniqueName="[Fuel_Prices Dim]" displayFolder="" count="0" memberValueDatatype="7" unbalanced="0"/>
    <cacheHierarchy uniqueName="[Fuel_Prices Dim].[octane92_price]" caption="octane92_price" attribute="1" defaultMemberUniqueName="[Fuel_Prices Dim].[octane92_price].[All]" allUniqueName="[Fuel_Prices Dim].[octane92_price].[All]" dimensionUniqueName="[Fuel_Prices Dim]" displayFolder="" count="0" memberValueDatatype="130" unbalanced="0"/>
    <cacheHierarchy uniqueName="[Fuel_Prices Dim].[octane95_price]" caption="octane95_price" attribute="1" defaultMemberUniqueName="[Fuel_Prices Dim].[octane95_price].[All]" allUniqueName="[Fuel_Prices Dim].[octane95_price].[All]" dimensionUniqueName="[Fuel_Prices Dim]" displayFolder="" count="0" memberValueDatatype="130" unbalanced="0"/>
    <cacheHierarchy uniqueName="[Fuel_Prices Dim].[diesel_price]" caption="diesel_price" attribute="1" defaultMemberUniqueName="[Fuel_Prices Dim].[diesel_price].[All]" allUniqueName="[Fuel_Prices Dim].[diesel_price].[All]" dimensionUniqueName="[Fuel_Prices Dim]" displayFolder="" count="0" memberValueDatatype="130" unbalanced="0"/>
    <cacheHierarchy uniqueName="[Fuel_Prices Dim].[Month Name]" caption="Month Name" attribute="1" defaultMemberUniqueName="[Fuel_Prices Dim].[Month Name].[All]" allUniqueName="[Fuel_Prices Dim].[Month Name].[All]" dimensionUniqueName="[Fuel_Prices Dim]" displayFolder="" count="0" memberValueDatatype="130" unbalanced="0"/>
    <cacheHierarchy uniqueName="[Fuel_Prices Dim].[Year]" caption="Year" attribute="1" defaultMemberUniqueName="[Fuel_Prices Dim].[Year].[All]" allUniqueName="[Fuel_Prices Dim].[Year].[All]" dimensionUniqueName="[Fuel_Prices Dim]" displayFolder="" count="0" memberValueDatatype="130" unbalanced="0"/>
    <cacheHierarchy uniqueName="[Metro_Ridership  2].[station]" caption="station" attribute="1" defaultMemberUniqueName="[Metro_Ridership  2].[station].[All]" allUniqueName="[Metro_Ridership  2].[station].[All]" dimensionUniqueName="[Metro_Ridership  2]" displayFolder="" count="0" memberValueDatatype="130" unbalanced="0"/>
    <cacheHierarchy uniqueName="[Metro_Ridership  2].[date]" caption="date" attribute="1" time="1" defaultMemberUniqueName="[Metro_Ridership  2].[date].[All]" allUniqueName="[Metro_Ridership  2].[date].[All]" dimensionUniqueName="[Metro_Ridership  2]" displayFolder="" count="0" memberValueDatatype="7" unbalanced="0"/>
    <cacheHierarchy uniqueName="[Metro_Ridership  2].[passengers]" caption="passengers" attribute="1" defaultMemberUniqueName="[Metro_Ridership  2].[passengers].[All]" allUniqueName="[Metro_Ridership  2].[passengers].[All]" dimensionUniqueName="[Metro_Ridership  2]" displayFolder="" count="0" memberValueDatatype="20" unbalanced="0"/>
    <cacheHierarchy uniqueName="[Metro_Ridership  2].[Day Name]" caption="Day Name" attribute="1" defaultMemberUniqueName="[Metro_Ridership  2].[Day Name].[All]" allUniqueName="[Metro_Ridership  2].[Day Name].[All]" dimensionUniqueName="[Metro_Ridership  2]" displayFolder="" count="0" memberValueDatatype="130" unbalanced="0"/>
    <cacheHierarchy uniqueName="[Metro_Ridership  2].[Month Name]" caption="Month Name" attribute="1" defaultMemberUniqueName="[Metro_Ridership  2].[Month Name].[All]" allUniqueName="[Metro_Ridership  2].[Month Name].[All]" dimensionUniqueName="[Metro_Ridership  2]" displayFolder="" count="0" memberValueDatatype="130" unbalanced="0"/>
    <cacheHierarchy uniqueName="[Metro_Ridership  2].[Year]" caption="Year" attribute="1" defaultMemberUniqueName="[Metro_Ridership  2].[Year].[All]" allUniqueName="[Metro_Ridership  2].[Year].[All]" dimensionUniqueName="[Metro_Ridership  2]" displayFolder="" count="0" memberValueDatatype="20" unbalanced="0"/>
    <cacheHierarchy uniqueName="[Metro_Ridership  2].[Day type]" caption="Day type" attribute="1" defaultMemberUniqueName="[Metro_Ridership  2].[Day type].[All]" allUniqueName="[Metro_Ridership  2].[Day type].[All]" dimensionUniqueName="[Metro_Ridership  2]" displayFolder="" count="0" memberValueDatatype="130" unbalanced="0"/>
    <cacheHierarchy uniqueName="[Metro_Ridership  2].[Location]" caption="Location" attribute="1" defaultMemberUniqueName="[Metro_Ridership  2].[Location].[All]" allUniqueName="[Metro_Ridership  2].[Location].[All]" dimensionUniqueName="[Metro_Ridership  2]" displayFolder="" count="0" memberValueDatatype="130" unbalanced="0"/>
    <cacheHierarchy uniqueName="[Metro_Ridership  2].[date (Year)]" caption="date (Year)" attribute="1" defaultMemberUniqueName="[Metro_Ridership  2].[date (Year)].[All]" allUniqueName="[Metro_Ridership  2].[date (Year)].[All]" dimensionUniqueName="[Metro_Ridership  2]" displayFolder="" count="0" memberValueDatatype="130" unbalanced="0"/>
    <cacheHierarchy uniqueName="[Metro_Ridership  2].[date (Quarter)]" caption="date (Quarter)" attribute="1" defaultMemberUniqueName="[Metro_Ridership  2].[date (Quarter)].[All]" allUniqueName="[Metro_Ridership  2].[date (Quarter)].[All]" dimensionUniqueName="[Metro_Ridership  2]" displayFolder="" count="0" memberValueDatatype="130" unbalanced="0"/>
    <cacheHierarchy uniqueName="[Metro_Ridership  2].[date (Month)]" caption="date (Month)" attribute="1" defaultMemberUniqueName="[Metro_Ridership  2].[date (Month)].[All]" allUniqueName="[Metro_Ridership  2].[date (Month)].[All]" dimensionUniqueName="[Metro_Ridership  2]" displayFolder="" count="0" memberValueDatatype="130" unbalanced="0"/>
    <cacheHierarchy uniqueName="[Payment method Dim].[Payment method Key]" caption="Payment method Key" attribute="1" defaultMemberUniqueName="[Payment method Dim].[Payment method Key].[All]" allUniqueName="[Payment method Dim].[Payment method Key].[All]" dimensionUniqueName="[Payment method Dim]" displayFolder="" count="0" memberValueDatatype="20" unbalanced="0"/>
    <cacheHierarchy uniqueName="[Payment method Dim].[payment_method]" caption="payment_method" attribute="1" defaultMemberUniqueName="[Payment method Dim].[payment_method].[All]" allUniqueName="[Payment method Dim].[payment_method].[All]" dimensionUniqueName="[Payment method Dim]" displayFolder="" count="0" memberValueDatatype="130" unbalanced="0"/>
    <cacheHierarchy uniqueName="[Total trips for each driver dim].[Trip Key]" caption="Trip Key" attribute="1" defaultMemberUniqueName="[Total trips for each driver dim].[Trip Key].[All]" allUniqueName="[Total trips for each driver dim].[Trip Key].[All]" dimensionUniqueName="[Total trips for each driver dim]" displayFolder="" count="0" memberValueDatatype="130" unbalanced="0"/>
    <cacheHierarchy uniqueName="[Total trips for each driver dim].[Driver Key]" caption="Driver Key" attribute="1" defaultMemberUniqueName="[Total trips for each driver dim].[Driver Key].[All]" allUniqueName="[Total trips for each driver dim].[Driver Key].[All]" dimensionUniqueName="[Total trips for each driver dim]" displayFolder="" count="0" memberValueDatatype="130" unbalanced="0"/>
    <cacheHierarchy uniqueName="[Total trips for each driver dim].[Driver trips]" caption="Driver trips" attribute="1" defaultMemberUniqueName="[Total trips for each driver dim].[Driver trips].[All]" allUniqueName="[Total trips for each driver dim].[Driver trips].[All]" dimensionUniqueName="[Total trips for each driver dim]" displayFolder="" count="0" memberValueDatatype="20" unbalanced="0"/>
    <cacheHierarchy uniqueName="[Trips Fact].[Trip Key]" caption="Trip Key" attribute="1" defaultMemberUniqueName="[Trips Fact].[Trip Key].[All]" allUniqueName="[Trips Fact].[Trip Key].[All]" dimensionUniqueName="[Trips Fact]" displayFolder="" count="0" memberValueDatatype="130" unbalanced="0"/>
    <cacheHierarchy uniqueName="[Trips Fact].[Customer Key]" caption="Customer Key" attribute="1" defaultMemberUniqueName="[Trips Fact].[Customer Key].[All]" allUniqueName="[Trips Fact].[Customer Key].[All]" dimensionUniqueName="[Trips Fact]" displayFolder="" count="0" memberValueDatatype="130" unbalanced="0"/>
    <cacheHierarchy uniqueName="[Trips Fact].[Driver Key]" caption="Driver Key" attribute="1" defaultMemberUniqueName="[Trips Fact].[Driver Key].[All]" allUniqueName="[Trips Fact].[Driver Key].[All]" dimensionUniqueName="[Trips Fact]" displayFolder="" count="0" memberValueDatatype="130" unbalanced="0"/>
    <cacheHierarchy uniqueName="[Trips Fact].[Date Key]" caption="Date Key" attribute="1" defaultMemberUniqueName="[Trips Fact].[Date Key].[All]" allUniqueName="[Trips Fact].[Date Key].[All]" dimensionUniqueName="[Trips Fact]" displayFolder="" count="0" memberValueDatatype="130" unbalanced="0"/>
    <cacheHierarchy uniqueName="[Trips Fact].[Payment method key]" caption="Payment method key" attribute="1" defaultMemberUniqueName="[Trips Fact].[Payment method key].[All]" allUniqueName="[Trips Fact].[Payment method key].[All]" dimensionUniqueName="[Trips Fact]" displayFolder="" count="0" memberValueDatatype="130" unbalanced="0"/>
    <cacheHierarchy uniqueName="[Trips Fact].[start_location]" caption="start_location" attribute="1" defaultMemberUniqueName="[Trips Fact].[start_location].[All]" allUniqueName="[Trips Fact].[start_location].[All]" dimensionUniqueName="[Trips Fact]" displayFolder="" count="0" memberValueDatatype="130" unbalanced="0"/>
    <cacheHierarchy uniqueName="[Trips Fact].[end_location]" caption="end_location" attribute="1" defaultMemberUniqueName="[Trips Fact].[end_location].[All]" allUniqueName="[Trips Fact].[end_location].[All]" dimensionUniqueName="[Trips Fact]" displayFolder="" count="0" memberValueDatatype="130" unbalanced="0"/>
    <cacheHierarchy uniqueName="[Trips Fact].[distance_km]" caption="distance_km" attribute="1" defaultMemberUniqueName="[Trips Fact].[distance_km].[All]" allUniqueName="[Trips Fact].[distance_km].[All]" dimensionUniqueName="[Trips Fact]" displayFolder="" count="0" memberValueDatatype="5" unbalanced="0"/>
    <cacheHierarchy uniqueName="[Trips Fact].[duration_min]" caption="duration_min" attribute="1" defaultMemberUniqueName="[Trips Fact].[duration_min].[All]" allUniqueName="[Trips Fact].[duration_min].[All]" dimensionUniqueName="[Trips Fact]" displayFolder="" count="0" memberValueDatatype="20" unbalanced="0"/>
    <cacheHierarchy uniqueName="[Trips Fact].[fare_EGP]" caption="fare_EGP" attribute="1" defaultMemberUniqueName="[Trips Fact].[fare_EGP].[All]" allUniqueName="[Trips Fact].[fare_EGP].[All]" dimensionUniqueName="[Trips Fact]" displayFolder="" count="0" memberValueDatatype="5" unbalanced="0"/>
    <cacheHierarchy uniqueName="[Trips Fact].[km price]" caption="km price" attribute="1" defaultMemberUniqueName="[Trips Fact].[km price].[All]" allUniqueName="[Trips Fact].[km price].[All]" dimensionUniqueName="[Trips Fact]" displayFolder="" count="0" memberValueDatatype="5" unbalanced="0"/>
    <cacheHierarchy uniqueName="[Trips Fact].[km time]" caption="km time" attribute="1" defaultMemberUniqueName="[Trips Fact].[km time].[All]" allUniqueName="[Trips Fact].[km time].[All]" dimensionUniqueName="[Trips Fact]" displayFolder="" count="0" memberValueDatatype="5" unbalanced="0"/>
    <cacheHierarchy uniqueName="[Drivers Dim].[join_date (Month Index)]" caption="join_date (Month Index)" attribute="1" defaultMemberUniqueName="[Drivers Dim].[join_date (Month Index)].[All]" allUniqueName="[Drivers Dim].[join_date (Month Index)].[All]" dimensionUniqueName="[Drivers Dim]" displayFolder="" count="0" memberValueDatatype="20" unbalanced="0" hidden="1"/>
    <cacheHierarchy uniqueName="[Metro_Ridership  2].[date (Month Index)]" caption="date (Month Index)" attribute="1" defaultMemberUniqueName="[Metro_Ridership  2].[date (Month Index)].[All]" allUniqueName="[Metro_Ridership  2].[date (Month Index)].[All]" dimensionUniqueName="[Metro_Ridership  2]" displayFolder="" count="0" memberValueDatatype="20" unbalanced="0" hidden="1"/>
    <cacheHierarchy uniqueName="[Measures].[__XL_Count Metro_Ridership  2]" caption="__XL_Count Metro_Ridership  2" measure="1" displayFolder="" measureGroup="Metro_Ridership  2" count="0" hidden="1"/>
    <cacheHierarchy uniqueName="[Measures].[__XL_Count Trips Fact]" caption="__XL_Count Trips Fact" measure="1" displayFolder="" measureGroup="Trips Fact" count="0" hidden="1"/>
    <cacheHierarchy uniqueName="[Measures].[__XL_Count Customers Dim]" caption="__XL_Count Customers Dim" measure="1" displayFolder="" measureGroup="Customers Dim" count="0" hidden="1"/>
    <cacheHierarchy uniqueName="[Measures].[__XL_Count Drivers Dim]" caption="__XL_Count Drivers Dim" measure="1" displayFolder="" measureGroup="Drivers Dim" count="0" hidden="1"/>
    <cacheHierarchy uniqueName="[Measures].[__XL_Count Fuel_Prices Dim]" caption="__XL_Count Fuel_Prices Dim" measure="1" displayFolder="" measureGroup="Fuel_Prices Dim" count="0" hidden="1"/>
    <cacheHierarchy uniqueName="[Measures].[__XL_Count Date Dim]" caption="__XL_Count Date Dim" measure="1" displayFolder="" measureGroup="Date Dim" count="0" hidden="1"/>
    <cacheHierarchy uniqueName="[Measures].[__XL_Count Payment method Dim]" caption="__XL_Count Payment method Dim" measure="1" displayFolder="" measureGroup="Payment method Dim" count="0" hidden="1"/>
    <cacheHierarchy uniqueName="[Measures].[__XL_Count Total trips for each driver dim]" caption="__XL_Count Total trips for each driver dim" measure="1" displayFolder="" measureGroup="Total trips for each driver dim" count="0" hidden="1"/>
    <cacheHierarchy uniqueName="[Measures].[__XL_Count Driver trip count Dim]" caption="__XL_Count Driver trip count Dim" measure="1" displayFolder="" measureGroup="Driver trip count Dim" count="0" hidden="1"/>
    <cacheHierarchy uniqueName="[Measures].[__No measures defined]" caption="__No measures defined" measure="1" displayFolder="" count="0" hidden="1"/>
    <cacheHierarchy uniqueName="[Measures].[Sum of fare_EGP]" caption="Sum of fare_EGP" measure="1" displayFolder="" measureGroup="Trips Fact" count="0" hidden="1">
      <extLst>
        <ext xmlns:x15="http://schemas.microsoft.com/office/spreadsheetml/2010/11/main" uri="{B97F6D7D-B522-45F9-BDA1-12C45D357490}">
          <x15:cacheHierarchy aggregatedColumn="62"/>
        </ext>
      </extLst>
    </cacheHierarchy>
    <cacheHierarchy uniqueName="[Measures].[Count of Payment method key]" caption="Count of Payment method key" measure="1" displayFolder="" measureGroup="Trips Fact" count="0" hidden="1">
      <extLst>
        <ext xmlns:x15="http://schemas.microsoft.com/office/spreadsheetml/2010/11/main" uri="{B97F6D7D-B522-45F9-BDA1-12C45D357490}">
          <x15:cacheHierarchy aggregatedColumn="57"/>
        </ext>
      </extLst>
    </cacheHierarchy>
    <cacheHierarchy uniqueName="[Measures].[Sum of duration_min]" caption="Sum of duration_min" measure="1" displayFolder="" measureGroup="Trips Fact" count="0" hidden="1">
      <extLst>
        <ext xmlns:x15="http://schemas.microsoft.com/office/spreadsheetml/2010/11/main" uri="{B97F6D7D-B522-45F9-BDA1-12C45D357490}">
          <x15:cacheHierarchy aggregatedColumn="61"/>
        </ext>
      </extLst>
    </cacheHierarchy>
    <cacheHierarchy uniqueName="[Measures].[Sum of km price]" caption="Sum of km price" measure="1" displayFolder="" measureGroup="Trips Fact" count="0" hidden="1">
      <extLst>
        <ext xmlns:x15="http://schemas.microsoft.com/office/spreadsheetml/2010/11/main" uri="{B97F6D7D-B522-45F9-BDA1-12C45D357490}">
          <x15:cacheHierarchy aggregatedColumn="63"/>
        </ext>
      </extLst>
    </cacheHierarchy>
    <cacheHierarchy uniqueName="[Measures].[Count of Trip Key]" caption="Count of Trip Key" measure="1" displayFolder="" measureGroup="Trips Fact" count="0" hidden="1">
      <extLst>
        <ext xmlns:x15="http://schemas.microsoft.com/office/spreadsheetml/2010/11/main" uri="{B97F6D7D-B522-45F9-BDA1-12C45D357490}">
          <x15:cacheHierarchy aggregatedColumn="53"/>
        </ext>
      </extLst>
    </cacheHierarchy>
    <cacheHierarchy uniqueName="[Measures].[Count of Year]" caption="Count of Year" measure="1" displayFolder="" measureGroup="Drivers Dim" count="0" hidden="1">
      <extLst>
        <ext xmlns:x15="http://schemas.microsoft.com/office/spreadsheetml/2010/11/main" uri="{B97F6D7D-B522-45F9-BDA1-12C45D357490}">
          <x15:cacheHierarchy aggregatedColumn="25"/>
        </ext>
      </extLst>
    </cacheHierarchy>
    <cacheHierarchy uniqueName="[Measures].[Count of Year 2]" caption="Count of Year 2" measure="1" displayFolder="" measureGroup="Date Dim" count="0" hidden="1">
      <extLst>
        <ext xmlns:x15="http://schemas.microsoft.com/office/spreadsheetml/2010/11/main" uri="{B97F6D7D-B522-45F9-BDA1-12C45D357490}">
          <x15:cacheHierarchy aggregatedColumn="13"/>
        </ext>
      </extLst>
    </cacheHierarchy>
    <cacheHierarchy uniqueName="[Measures].[Count of Customer Key]" caption="Count of Customer Key" measure="1" displayFolder="" measureGroup="Customers Dim" count="0" hidden="1">
      <extLst>
        <ext xmlns:x15="http://schemas.microsoft.com/office/spreadsheetml/2010/11/main" uri="{B97F6D7D-B522-45F9-BDA1-12C45D357490}">
          <x15:cacheHierarchy aggregatedColumn="0"/>
        </ext>
      </extLst>
    </cacheHierarchy>
    <cacheHierarchy uniqueName="[Measures].[Count of car_model]" caption="Count of car_model" measure="1" displayFolder="" measureGroup="Drivers Dim" count="0" hidden="1">
      <extLst>
        <ext xmlns:x15="http://schemas.microsoft.com/office/spreadsheetml/2010/11/main" uri="{B97F6D7D-B522-45F9-BDA1-12C45D357490}">
          <x15:cacheHierarchy aggregatedColumn="20"/>
        </ext>
      </extLst>
    </cacheHierarchy>
    <cacheHierarchy uniqueName="[Measures].[Count of age]" caption="Count of age" measure="1" displayFolder="" measureGroup="Customers Dim" count="0" hidden="1">
      <extLst>
        <ext xmlns:x15="http://schemas.microsoft.com/office/spreadsheetml/2010/11/main" uri="{B97F6D7D-B522-45F9-BDA1-12C45D357490}">
          <x15:cacheHierarchy aggregatedColumn="1"/>
        </ext>
      </extLst>
    </cacheHierarchy>
    <cacheHierarchy uniqueName="[Measures].[Count of payment_method]" caption="Count of payment_method" measure="1" displayFolder="" measureGroup="Payment method Dim" count="0" hidden="1">
      <extLst>
        <ext xmlns:x15="http://schemas.microsoft.com/office/spreadsheetml/2010/11/main" uri="{B97F6D7D-B522-45F9-BDA1-12C45D357490}">
          <x15:cacheHierarchy aggregatedColumn="49"/>
        </ext>
      </extLst>
    </cacheHierarchy>
    <cacheHierarchy uniqueName="[Measures].[Sum of Payment method Key]" caption="Sum of Payment method Key" measure="1" displayFolder="" measureGroup="Payment method Dim" count="0" hidden="1">
      <extLst>
        <ext xmlns:x15="http://schemas.microsoft.com/office/spreadsheetml/2010/11/main" uri="{B97F6D7D-B522-45F9-BDA1-12C45D357490}">
          <x15:cacheHierarchy aggregatedColumn="48"/>
        </ext>
      </extLst>
    </cacheHierarchy>
    <cacheHierarchy uniqueName="[Measures].[Count of Driver Key]" caption="Count of Driver Key" measure="1" displayFolder="" measureGroup="Drivers Dim" count="0" hidden="1">
      <extLst>
        <ext xmlns:x15="http://schemas.microsoft.com/office/spreadsheetml/2010/11/main" uri="{B97F6D7D-B522-45F9-BDA1-12C45D357490}">
          <x15:cacheHierarchy aggregatedColumn="19"/>
        </ext>
      </extLst>
    </cacheHierarchy>
    <cacheHierarchy uniqueName="[Measures].[Sum of rating]" caption="Sum of rating" measure="1" displayFolder="" measureGroup="Drivers Dim" count="0" hidden="1">
      <extLst>
        <ext xmlns:x15="http://schemas.microsoft.com/office/spreadsheetml/2010/11/main" uri="{B97F6D7D-B522-45F9-BDA1-12C45D357490}">
          <x15:cacheHierarchy aggregatedColumn="22"/>
        </ext>
      </extLst>
    </cacheHierarchy>
    <cacheHierarchy uniqueName="[Measures].[Sum of distance_km]" caption="Sum of distance_km" measure="1" displayFolder="" measureGroup="Trips Fact" count="0" hidden="1">
      <extLst>
        <ext xmlns:x15="http://schemas.microsoft.com/office/spreadsheetml/2010/11/main" uri="{B97F6D7D-B522-45F9-BDA1-12C45D357490}">
          <x15:cacheHierarchy aggregatedColumn="60"/>
        </ext>
      </extLst>
    </cacheHierarchy>
    <cacheHierarchy uniqueName="[Measures].[Average of distance_km]" caption="Average of distance_km" measure="1" displayFolder="" measureGroup="Trips Fact" count="0" hidden="1">
      <extLst>
        <ext xmlns:x15="http://schemas.microsoft.com/office/spreadsheetml/2010/11/main" uri="{B97F6D7D-B522-45F9-BDA1-12C45D357490}">
          <x15:cacheHierarchy aggregatedColumn="60"/>
        </ext>
      </extLst>
    </cacheHierarchy>
    <cacheHierarchy uniqueName="[Measures].[Count of Rating Category]" caption="Count of Rating Category" measure="1" displayFolder="" measureGroup="Drivers Dim" count="0" hidden="1">
      <extLst>
        <ext xmlns:x15="http://schemas.microsoft.com/office/spreadsheetml/2010/11/main" uri="{B97F6D7D-B522-45F9-BDA1-12C45D357490}">
          <x15:cacheHierarchy aggregatedColumn="26"/>
        </ext>
      </extLst>
    </cacheHierarchy>
    <cacheHierarchy uniqueName="[Measures].[Count of Driver Key 2]" caption="Count of Driver Key 2" measure="1" displayFolder="" measureGroup="Trips Fact" count="0" hidden="1">
      <extLst>
        <ext xmlns:x15="http://schemas.microsoft.com/office/spreadsheetml/2010/11/main" uri="{B97F6D7D-B522-45F9-BDA1-12C45D357490}">
          <x15:cacheHierarchy aggregatedColumn="55"/>
        </ext>
      </extLst>
    </cacheHierarchy>
    <cacheHierarchy uniqueName="[Measures].[Average of fare_EGP]" caption="Average of fare_EGP" measure="1" displayFolder="" measureGroup="Trips Fact" count="0" hidden="1">
      <extLst>
        <ext xmlns:x15="http://schemas.microsoft.com/office/spreadsheetml/2010/11/main" uri="{B97F6D7D-B522-45F9-BDA1-12C45D357490}">
          <x15:cacheHierarchy aggregatedColumn="62"/>
        </ext>
      </extLst>
    </cacheHierarchy>
    <cacheHierarchy uniqueName="[Measures].[Sum of Driver trips]" caption="Sum of Driver trips" measure="1" displayFolder="" measureGroup="Total trips for each driver dim" count="0" hidden="1">
      <extLst>
        <ext xmlns:x15="http://schemas.microsoft.com/office/spreadsheetml/2010/11/main" uri="{B97F6D7D-B522-45F9-BDA1-12C45D357490}">
          <x15:cacheHierarchy aggregatedColumn="52"/>
        </ext>
      </extLst>
    </cacheHierarchy>
    <cacheHierarchy uniqueName="[Measures].[Average of Driver trips]" caption="Average of Driver trips" measure="1" displayFolder="" measureGroup="Total trips for each driver dim" count="0" hidden="1">
      <extLst>
        <ext xmlns:x15="http://schemas.microsoft.com/office/spreadsheetml/2010/11/main" uri="{B97F6D7D-B522-45F9-BDA1-12C45D357490}">
          <x15:cacheHierarchy aggregatedColumn="52"/>
        </ext>
      </extLst>
    </cacheHierarchy>
    <cacheHierarchy uniqueName="[Measures].[Sum of Total trips]" caption="Sum of Total trips" measure="1" displayFolder="" measureGroup="Driver trip count Dim" count="0" hidden="1">
      <extLst>
        <ext xmlns:x15="http://schemas.microsoft.com/office/spreadsheetml/2010/11/main" uri="{B97F6D7D-B522-45F9-BDA1-12C45D357490}">
          <x15:cacheHierarchy aggregatedColumn="18"/>
        </ext>
      </extLst>
    </cacheHierarchy>
    <cacheHierarchy uniqueName="[Measures].[Count of Driver Key 3]" caption="Count of Driver Key 3" measure="1" displayFolder="" measureGroup="Total trips for each driver dim" count="0" hidden="1">
      <extLst>
        <ext xmlns:x15="http://schemas.microsoft.com/office/spreadsheetml/2010/11/main" uri="{B97F6D7D-B522-45F9-BDA1-12C45D357490}">
          <x15:cacheHierarchy aggregatedColumn="51"/>
        </ext>
      </extLst>
    </cacheHierarchy>
    <cacheHierarchy uniqueName="[Measures].[Count of Driver trips]" caption="Count of Driver trips" measure="1" displayFolder="" measureGroup="Total trips for each driver dim" count="0" hidden="1">
      <extLst>
        <ext xmlns:x15="http://schemas.microsoft.com/office/spreadsheetml/2010/11/main" uri="{B97F6D7D-B522-45F9-BDA1-12C45D357490}">
          <x15:cacheHierarchy aggregatedColumn="52"/>
        </ext>
      </extLst>
    </cacheHierarchy>
    <cacheHierarchy uniqueName="[Measures].[Count of Total trips]" caption="Count of Total trips" measure="1" displayFolder="" measureGroup="Driver trip count Dim" count="0" hidden="1">
      <extLst>
        <ext xmlns:x15="http://schemas.microsoft.com/office/spreadsheetml/2010/11/main" uri="{B97F6D7D-B522-45F9-BDA1-12C45D357490}">
          <x15:cacheHierarchy aggregatedColumn="18"/>
        </ext>
      </extLst>
    </cacheHierarchy>
    <cacheHierarchy uniqueName="[Measures].[Count of octane92_price]" caption="Count of octane92_price" measure="1" displayFolder="" measureGroup="Fuel_Prices Dim" count="0" hidden="1">
      <extLst>
        <ext xmlns:x15="http://schemas.microsoft.com/office/spreadsheetml/2010/11/main" uri="{B97F6D7D-B522-45F9-BDA1-12C45D357490}">
          <x15:cacheHierarchy aggregatedColumn="32"/>
        </ext>
      </extLst>
    </cacheHierarchy>
    <cacheHierarchy uniqueName="[Measures].[Average of duration_min]" caption="Average of duration_min" measure="1" displayFolder="" measureGroup="Trips Fact" count="0" hidden="1">
      <extLst>
        <ext xmlns:x15="http://schemas.microsoft.com/office/spreadsheetml/2010/11/main" uri="{B97F6D7D-B522-45F9-BDA1-12C45D357490}">
          <x15:cacheHierarchy aggregatedColumn="61"/>
        </ext>
      </extLst>
    </cacheHierarchy>
    <cacheHierarchy uniqueName="[Measures].[Sum of passengers]" caption="Sum of passengers" measure="1" displayFolder="" measureGroup="Metro_Ridership  2" count="0" hidden="1">
      <extLst>
        <ext xmlns:x15="http://schemas.microsoft.com/office/spreadsheetml/2010/11/main" uri="{B97F6D7D-B522-45F9-BDA1-12C45D357490}">
          <x15:cacheHierarchy aggregatedColumn="39"/>
        </ext>
      </extLst>
    </cacheHierarchy>
    <cacheHierarchy uniqueName="[Measures].[Sum of Year]" caption="Sum of Year" measure="1" displayFolder="" measureGroup="Metro_Ridership  2" count="0" hidden="1">
      <extLst>
        <ext xmlns:x15="http://schemas.microsoft.com/office/spreadsheetml/2010/11/main" uri="{B97F6D7D-B522-45F9-BDA1-12C45D357490}">
          <x15:cacheHierarchy aggregatedColumn="42"/>
        </ext>
      </extLst>
    </cacheHierarchy>
    <cacheHierarchy uniqueName="[Measures].[Average of passengers]" caption="Average of passengers" measure="1" displayFolder="" measureGroup="Metro_Ridership  2" count="0" hidden="1">
      <extLst>
        <ext xmlns:x15="http://schemas.microsoft.com/office/spreadsheetml/2010/11/main" uri="{B97F6D7D-B522-45F9-BDA1-12C45D357490}">
          <x15:cacheHierarchy aggregatedColumn="39"/>
        </ext>
      </extLst>
    </cacheHierarchy>
    <cacheHierarchy uniqueName="[Measures].[Count of passengers]" caption="Count of passengers" measure="1" displayFolder="" measureGroup="Metro_Ridership  2" count="0" hidden="1">
      <extLst>
        <ext xmlns:x15="http://schemas.microsoft.com/office/spreadsheetml/2010/11/main" uri="{B97F6D7D-B522-45F9-BDA1-12C45D357490}">
          <x15:cacheHierarchy aggregatedColumn="39"/>
        </ext>
      </extLst>
    </cacheHierarchy>
  </cacheHierarchies>
  <kpis count="0"/>
  <dimensions count="10">
    <dimension name="Customers Dim" uniqueName="[Customers Dim]" caption="Customers Dim"/>
    <dimension name="Date Dim" uniqueName="[Date Dim]" caption="Date Dim"/>
    <dimension name="Driver trip count Dim" uniqueName="[Driver trip count Dim]" caption="Driver trip count Dim"/>
    <dimension name="Drivers Dim" uniqueName="[Drivers Dim]" caption="Drivers Dim"/>
    <dimension name="Fuel_Prices Dim" uniqueName="[Fuel_Prices Dim]" caption="Fuel_Prices Dim"/>
    <dimension measure="1" name="Measures" uniqueName="[Measures]" caption="Measures"/>
    <dimension name="Metro_Ridership  2" uniqueName="[Metro_Ridership  2]" caption="Metro_Ridership  2"/>
    <dimension name="Payment method Dim" uniqueName="[Payment method Dim]" caption="Payment method Dim"/>
    <dimension name="Total trips for each driver dim" uniqueName="[Total trips for each driver dim]" caption="Total trips for each driver dim"/>
    <dimension name="Trips Fact" uniqueName="[Trips Fact]" caption="Trips Fact"/>
  </dimensions>
  <measureGroups count="9">
    <measureGroup name="Customers Dim" caption="Customers Dim"/>
    <measureGroup name="Date Dim" caption="Date Dim"/>
    <measureGroup name="Driver trip count Dim" caption="Driver trip count Dim"/>
    <measureGroup name="Drivers Dim" caption="Drivers Dim"/>
    <measureGroup name="Fuel_Prices Dim" caption="Fuel_Prices Dim"/>
    <measureGroup name="Metro_Ridership  2" caption="Metro_Ridership  2"/>
    <measureGroup name="Payment method Dim" caption="Payment method Dim"/>
    <measureGroup name="Total trips for each driver dim" caption="Total trips for each driver dim"/>
    <measureGroup name="Trips Fact" caption="Trips Fact"/>
  </measureGroups>
  <maps count="17">
    <map measureGroup="0" dimension="0"/>
    <map measureGroup="1" dimension="1"/>
    <map measureGroup="2" dimension="2"/>
    <map measureGroup="3" dimension="3"/>
    <map measureGroup="4" dimension="4"/>
    <map measureGroup="5" dimension="1"/>
    <map measureGroup="5" dimension="6"/>
    <map measureGroup="6" dimension="7"/>
    <map measureGroup="7" dimension="8"/>
    <map measureGroup="8" dimension="0"/>
    <map measureGroup="8" dimension="1"/>
    <map measureGroup="8" dimension="2"/>
    <map measureGroup="8" dimension="3"/>
    <map measureGroup="8" dimension="4"/>
    <map measureGroup="8" dimension="7"/>
    <map measureGroup="8" dimension="8"/>
    <map measureGroup="8" dimension="9"/>
  </maps>
  <extLst>
    <ext xmlns:x14="http://schemas.microsoft.com/office/spreadsheetml/2009/9/main" uri="{725AE2AE-9491-48be-B2B4-4EB974FC3084}">
      <x14:pivotCacheDefinition slicerData="1" pivotCacheId="288552292"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saeedmagdy" refreshedDate="45924.877437615738" createdVersion="5" refreshedVersion="8" minRefreshableVersion="3" recordCount="0" supportSubquery="1" supportAdvancedDrill="1">
  <cacheSource type="external" connectionId="19"/>
  <cacheFields count="5">
    <cacheField name="[Date Dim].[Year].[Year]" caption="Year" numFmtId="0" hierarchy="13" level="1">
      <sharedItems count="2">
        <s v="2024"/>
        <s v="2025"/>
      </sharedItems>
    </cacheField>
    <cacheField name="[Measures].[Count of Trip Key]" caption="Count of Trip Key" numFmtId="0" hierarchy="81" level="32767"/>
    <cacheField name="[Customers Dim].[gender].[gender]" caption="gender" numFmtId="0" hierarchy="2" level="1">
      <sharedItems count="2">
        <s v="Female"/>
        <s v="Male"/>
      </sharedItems>
    </cacheField>
    <cacheField name="[Date Dim].[Day Type].[Day Type]" caption="Day Type" numFmtId="0" hierarchy="16" level="1">
      <sharedItems count="2">
        <s v="Weekday"/>
        <s v="Weekend"/>
      </sharedItems>
    </cacheField>
    <cacheField name="[Customers Dim].[Age category].[Age category]" caption="Age category" numFmtId="0" hierarchy="7" level="1">
      <sharedItems containsSemiMixedTypes="0" containsNonDate="0" containsString="0"/>
    </cacheField>
  </cacheFields>
  <cacheHierarchies count="108">
    <cacheHierarchy uniqueName="[Customers Dim].[Customer Key]" caption="Customer Key" attribute="1" defaultMemberUniqueName="[Customers Dim].[Customer Key].[All]" allUniqueName="[Customers Dim].[Customer Key].[All]" dimensionUniqueName="[Customers Dim]" displayFolder="" count="0" memberValueDatatype="130" unbalanced="0"/>
    <cacheHierarchy uniqueName="[Customers Dim].[age]" caption="age" attribute="1" defaultMemberUniqueName="[Customers Dim].[age].[All]" allUniqueName="[Customers Dim].[age].[All]" dimensionUniqueName="[Customers Dim]" displayFolder="" count="0" memberValueDatatype="130" unbalanced="0"/>
    <cacheHierarchy uniqueName="[Customers Dim].[gender]" caption="gender" attribute="1" defaultMemberUniqueName="[Customers Dim].[gender].[All]" allUniqueName="[Customers Dim].[gender].[All]" dimensionUniqueName="[Customers Dim]" displayFolder="" count="2" memberValueDatatype="130" unbalanced="0">
      <fieldsUsage count="2">
        <fieldUsage x="-1"/>
        <fieldUsage x="2"/>
      </fieldsUsage>
    </cacheHierarchy>
    <cacheHierarchy uniqueName="[Customers Dim].[city_area]" caption="city_area" attribute="1" defaultMemberUniqueName="[Customers Dim].[city_area].[All]" allUniqueName="[Customers Dim].[city_area].[All]" dimensionUniqueName="[Customers Dim]" displayFolder="" count="0" memberValueDatatype="130" unbalanced="0"/>
    <cacheHierarchy uniqueName="[Customers Dim].[signup_date]" caption="signup_date" attribute="1" time="1" defaultMemberUniqueName="[Customers Dim].[signup_date].[All]" allUniqueName="[Customers Dim].[signup_date].[All]" dimensionUniqueName="[Customers Dim]" displayFolder="" count="0" memberValueDatatype="7" unbalanced="0"/>
    <cacheHierarchy uniqueName="[Customers Dim].[Month Name]" caption="Month Name" attribute="1" defaultMemberUniqueName="[Customers Dim].[Month Name].[All]" allUniqueName="[Customers Dim].[Month Name].[All]" dimensionUniqueName="[Customers Dim]" displayFolder="" count="0" memberValueDatatype="130" unbalanced="0"/>
    <cacheHierarchy uniqueName="[Customers Dim].[Year]" caption="Year" attribute="1" defaultMemberUniqueName="[Customers Dim].[Year].[All]" allUniqueName="[Customers Dim].[Year].[All]" dimensionUniqueName="[Customers Dim]" displayFolder="" count="0" memberValueDatatype="130" unbalanced="0"/>
    <cacheHierarchy uniqueName="[Customers Dim].[Age category]" caption="Age category" attribute="1" defaultMemberUniqueName="[Customers Dim].[Age category].[All]" allUniqueName="[Customers Dim].[Age category].[All]" dimensionUniqueName="[Customers Dim]" displayFolder="" count="2" memberValueDatatype="130" unbalanced="0">
      <fieldsUsage count="2">
        <fieldUsage x="-1"/>
        <fieldUsage x="4"/>
      </fieldsUsage>
    </cacheHierarchy>
    <cacheHierarchy uniqueName="[Date Dim].[Date Key]" caption="Date Key" attribute="1" defaultMemberUniqueName="[Date Dim].[Date Key].[All]" allUniqueName="[Date Dim].[Date Key].[All]" dimensionUniqueName="[Date Dim]" displayFolder="" count="0" memberValueDatatype="20" unbalanced="0"/>
    <cacheHierarchy uniqueName="[Date Dim].[Date time]" caption="Date time" attribute="1" time="1" defaultMemberUniqueName="[Date Dim].[Date time].[All]" allUniqueName="[Date Dim].[Date time].[All]" dimensionUniqueName="[Date Dim]" displayFolder="" count="0" memberValueDatatype="7" unbalanced="0"/>
    <cacheHierarchy uniqueName="[Date Dim].[Day Name]" caption="Day Name" attribute="1" defaultMemberUniqueName="[Date Dim].[Day Name].[All]" allUniqueName="[Date Dim].[Day Name].[All]" dimensionUniqueName="[Date Dim]" displayFolder="" count="0" memberValueDatatype="130" unbalanced="0"/>
    <cacheHierarchy uniqueName="[Date Dim].[Month Name]" caption="Month Name" attribute="1" defaultMemberUniqueName="[Date Dim].[Month Name].[All]" allUniqueName="[Date Dim].[Month Name].[All]" dimensionUniqueName="[Date Dim]" displayFolder="" count="0" memberValueDatatype="130" unbalanced="0"/>
    <cacheHierarchy uniqueName="[Date Dim].[Quarter]" caption="Quarter" attribute="1" defaultMemberUniqueName="[Date Dim].[Quarter].[All]" allUniqueName="[Date Dim].[Quarter].[All]" dimensionUniqueName="[Date Dim]" displayFolder="" count="0" memberValueDatatype="130" unbalanced="0"/>
    <cacheHierarchy uniqueName="[Date Dim].[Year]" caption="Year" attribute="1" defaultMemberUniqueName="[Date Dim].[Year].[All]" allUniqueName="[Date Dim].[Year].[All]" dimensionUniqueName="[Date Dim]" displayFolder="" count="2" memberValueDatatype="130" unbalanced="0">
      <fieldsUsage count="2">
        <fieldUsage x="-1"/>
        <fieldUsage x="0"/>
      </fieldsUsage>
    </cacheHierarchy>
    <cacheHierarchy uniqueName="[Date Dim].[Hour]" caption="Hour" attribute="1" defaultMemberUniqueName="[Date Dim].[Hour].[All]" allUniqueName="[Date Dim].[Hour].[All]" dimensionUniqueName="[Date Dim]" displayFolder="" count="0" memberValueDatatype="130" unbalanced="0"/>
    <cacheHierarchy uniqueName="[Date Dim].[Minute]" caption="Minute" attribute="1" defaultMemberUniqueName="[Date Dim].[Minute].[All]" allUniqueName="[Date Dim].[Minute].[All]" dimensionUniqueName="[Date Dim]" displayFolder="" count="0" memberValueDatatype="130" unbalanced="0"/>
    <cacheHierarchy uniqueName="[Date Dim].[Day Type]" caption="Day Type" attribute="1" defaultMemberUniqueName="[Date Dim].[Day Type].[All]" allUniqueName="[Date Dim].[Day Type].[All]" dimensionUniqueName="[Date Dim]" displayFolder="" count="2" memberValueDatatype="130" unbalanced="0">
      <fieldsUsage count="2">
        <fieldUsage x="-1"/>
        <fieldUsage x="3"/>
      </fieldsUsage>
    </cacheHierarchy>
    <cacheHierarchy uniqueName="[Driver trip count Dim].[Driver Key]" caption="Driver Key" attribute="1" defaultMemberUniqueName="[Driver trip count Dim].[Driver Key].[All]" allUniqueName="[Driver trip count Dim].[Driver Key].[All]" dimensionUniqueName="[Driver trip count Dim]" displayFolder="" count="0" memberValueDatatype="130" unbalanced="0"/>
    <cacheHierarchy uniqueName="[Driver trip count Dim].[Total trips]" caption="Total trips" attribute="1" defaultMemberUniqueName="[Driver trip count Dim].[Total trips].[All]" allUniqueName="[Driver trip count Dim].[Total trips].[All]" dimensionUniqueName="[Driver trip count Dim]" displayFolder="" count="0" memberValueDatatype="20" unbalanced="0"/>
    <cacheHierarchy uniqueName="[Drivers Dim].[Driver Key]" caption="Driver Key" attribute="1" defaultMemberUniqueName="[Drivers Dim].[Driver Key].[All]" allUniqueName="[Drivers Dim].[Driver Key].[All]" dimensionUniqueName="[Drivers Dim]" displayFolder="" count="0" memberValueDatatype="130" unbalanced="0"/>
    <cacheHierarchy uniqueName="[Drivers Dim].[car_model]" caption="car_model" attribute="1" defaultMemberUniqueName="[Drivers Dim].[car_model].[All]" allUniqueName="[Drivers Dim].[car_model].[All]" dimensionUniqueName="[Drivers Dim]" displayFolder="" count="0" memberValueDatatype="130" unbalanced="0"/>
    <cacheHierarchy uniqueName="[Drivers Dim].[car_year]" caption="car_year" attribute="1" defaultMemberUniqueName="[Drivers Dim].[car_year].[All]" allUniqueName="[Drivers Dim].[car_year].[All]" dimensionUniqueName="[Drivers Dim]" displayFolder="" count="0" memberValueDatatype="130" unbalanced="0"/>
    <cacheHierarchy uniqueName="[Drivers Dim].[rating]" caption="rating" attribute="1" defaultMemberUniqueName="[Drivers Dim].[rating].[All]" allUniqueName="[Drivers Dim].[rating].[All]" dimensionUniqueName="[Drivers Dim]" displayFolder="" count="0" memberValueDatatype="5" unbalanced="0"/>
    <cacheHierarchy uniqueName="[Drivers Dim].[join_date]" caption="join_date" attribute="1" time="1" defaultMemberUniqueName="[Drivers Dim].[join_date].[All]" allUniqueName="[Drivers Dim].[join_date].[All]" dimensionUniqueName="[Drivers Dim]" displayFolder="" count="0" memberValueDatatype="7" unbalanced="0"/>
    <cacheHierarchy uniqueName="[Drivers Dim].[Month Name]" caption="Month Name" attribute="1" defaultMemberUniqueName="[Drivers Dim].[Month Name].[All]" allUniqueName="[Drivers Dim].[Month Name].[All]" dimensionUniqueName="[Drivers Dim]" displayFolder="" count="0" memberValueDatatype="130" unbalanced="0"/>
    <cacheHierarchy uniqueName="[Drivers Dim].[Year]" caption="Year" attribute="1" defaultMemberUniqueName="[Drivers Dim].[Year].[All]" allUniqueName="[Drivers Dim].[Year].[All]" dimensionUniqueName="[Drivers Dim]" displayFolder="" count="0" memberValueDatatype="130" unbalanced="0"/>
    <cacheHierarchy uniqueName="[Drivers Dim].[Rating Category]" caption="Rating Category" attribute="1" defaultMemberUniqueName="[Drivers Dim].[Rating Category].[All]" allUniqueName="[Drivers Dim].[Rating Category].[All]" dimensionUniqueName="[Drivers Dim]" displayFolder="" count="0" memberValueDatatype="130" unbalanced="0"/>
    <cacheHierarchy uniqueName="[Drivers Dim].[join_date (Year)]" caption="join_date (Year)" attribute="1" defaultMemberUniqueName="[Drivers Dim].[join_date (Year)].[All]" allUniqueName="[Drivers Dim].[join_date (Year)].[All]" dimensionUniqueName="[Drivers Dim]" displayFolder="" count="0" memberValueDatatype="130" unbalanced="0"/>
    <cacheHierarchy uniqueName="[Drivers Dim].[join_date (Quarter)]" caption="join_date (Quarter)" attribute="1" defaultMemberUniqueName="[Drivers Dim].[join_date (Quarter)].[All]" allUniqueName="[Drivers Dim].[join_date (Quarter)].[All]" dimensionUniqueName="[Drivers Dim]" displayFolder="" count="0" memberValueDatatype="130" unbalanced="0"/>
    <cacheHierarchy uniqueName="[Drivers Dim].[join_date (Month)]" caption="join_date (Month)" attribute="1" defaultMemberUniqueName="[Drivers Dim].[join_date (Month)].[All]" allUniqueName="[Drivers Dim].[join_date (Month)].[All]" dimensionUniqueName="[Drivers Dim]" displayFolder="" count="0" memberValueDatatype="130" unbalanced="0"/>
    <cacheHierarchy uniqueName="[Fuel_Prices Dim].[Fuel price key]" caption="Fuel price key" attribute="1" defaultMemberUniqueName="[Fuel_Prices Dim].[Fuel price key].[All]" allUniqueName="[Fuel_Prices Dim].[Fuel price key].[All]" dimensionUniqueName="[Fuel_Prices Dim]" displayFolder="" count="0" memberValueDatatype="130" unbalanced="0"/>
    <cacheHierarchy uniqueName="[Fuel_Prices Dim].[Date key]" caption="Date key" attribute="1" time="1" defaultMemberUniqueName="[Fuel_Prices Dim].[Date key].[All]" allUniqueName="[Fuel_Prices Dim].[Date key].[All]" dimensionUniqueName="[Fuel_Prices Dim]" displayFolder="" count="0" memberValueDatatype="7" unbalanced="0"/>
    <cacheHierarchy uniqueName="[Fuel_Prices Dim].[octane92_price]" caption="octane92_price" attribute="1" defaultMemberUniqueName="[Fuel_Prices Dim].[octane92_price].[All]" allUniqueName="[Fuel_Prices Dim].[octane92_price].[All]" dimensionUniqueName="[Fuel_Prices Dim]" displayFolder="" count="0" memberValueDatatype="130" unbalanced="0"/>
    <cacheHierarchy uniqueName="[Fuel_Prices Dim].[octane95_price]" caption="octane95_price" attribute="1" defaultMemberUniqueName="[Fuel_Prices Dim].[octane95_price].[All]" allUniqueName="[Fuel_Prices Dim].[octane95_price].[All]" dimensionUniqueName="[Fuel_Prices Dim]" displayFolder="" count="0" memberValueDatatype="130" unbalanced="0"/>
    <cacheHierarchy uniqueName="[Fuel_Prices Dim].[diesel_price]" caption="diesel_price" attribute="1" defaultMemberUniqueName="[Fuel_Prices Dim].[diesel_price].[All]" allUniqueName="[Fuel_Prices Dim].[diesel_price].[All]" dimensionUniqueName="[Fuel_Prices Dim]" displayFolder="" count="0" memberValueDatatype="130" unbalanced="0"/>
    <cacheHierarchy uniqueName="[Fuel_Prices Dim].[Month Name]" caption="Month Name" attribute="1" defaultMemberUniqueName="[Fuel_Prices Dim].[Month Name].[All]" allUniqueName="[Fuel_Prices Dim].[Month Name].[All]" dimensionUniqueName="[Fuel_Prices Dim]" displayFolder="" count="0" memberValueDatatype="130" unbalanced="0"/>
    <cacheHierarchy uniqueName="[Fuel_Prices Dim].[Year]" caption="Year" attribute="1" defaultMemberUniqueName="[Fuel_Prices Dim].[Year].[All]" allUniqueName="[Fuel_Prices Dim].[Year].[All]" dimensionUniqueName="[Fuel_Prices Dim]" displayFolder="" count="0" memberValueDatatype="130" unbalanced="0"/>
    <cacheHierarchy uniqueName="[Metro_Ridership  2].[station]" caption="station" attribute="1" defaultMemberUniqueName="[Metro_Ridership  2].[station].[All]" allUniqueName="[Metro_Ridership  2].[station].[All]" dimensionUniqueName="[Metro_Ridership  2]" displayFolder="" count="0" memberValueDatatype="130" unbalanced="0"/>
    <cacheHierarchy uniqueName="[Metro_Ridership  2].[date]" caption="date" attribute="1" time="1" defaultMemberUniqueName="[Metro_Ridership  2].[date].[All]" allUniqueName="[Metro_Ridership  2].[date].[All]" dimensionUniqueName="[Metro_Ridership  2]" displayFolder="" count="0" memberValueDatatype="7" unbalanced="0"/>
    <cacheHierarchy uniqueName="[Metro_Ridership  2].[passengers]" caption="passengers" attribute="1" defaultMemberUniqueName="[Metro_Ridership  2].[passengers].[All]" allUniqueName="[Metro_Ridership  2].[passengers].[All]" dimensionUniqueName="[Metro_Ridership  2]" displayFolder="" count="0" memberValueDatatype="20" unbalanced="0"/>
    <cacheHierarchy uniqueName="[Metro_Ridership  2].[Day Name]" caption="Day Name" attribute="1" defaultMemberUniqueName="[Metro_Ridership  2].[Day Name].[All]" allUniqueName="[Metro_Ridership  2].[Day Name].[All]" dimensionUniqueName="[Metro_Ridership  2]" displayFolder="" count="0" memberValueDatatype="130" unbalanced="0"/>
    <cacheHierarchy uniqueName="[Metro_Ridership  2].[Month Name]" caption="Month Name" attribute="1" defaultMemberUniqueName="[Metro_Ridership  2].[Month Name].[All]" allUniqueName="[Metro_Ridership  2].[Month Name].[All]" dimensionUniqueName="[Metro_Ridership  2]" displayFolder="" count="0" memberValueDatatype="130" unbalanced="0"/>
    <cacheHierarchy uniqueName="[Metro_Ridership  2].[Year]" caption="Year" attribute="1" defaultMemberUniqueName="[Metro_Ridership  2].[Year].[All]" allUniqueName="[Metro_Ridership  2].[Year].[All]" dimensionUniqueName="[Metro_Ridership  2]" displayFolder="" count="0" memberValueDatatype="20" unbalanced="0"/>
    <cacheHierarchy uniqueName="[Metro_Ridership  2].[Day type]" caption="Day type" attribute="1" defaultMemberUniqueName="[Metro_Ridership  2].[Day type].[All]" allUniqueName="[Metro_Ridership  2].[Day type].[All]" dimensionUniqueName="[Metro_Ridership  2]" displayFolder="" count="0" memberValueDatatype="130" unbalanced="0"/>
    <cacheHierarchy uniqueName="[Metro_Ridership  2].[Location]" caption="Location" attribute="1" defaultMemberUniqueName="[Metro_Ridership  2].[Location].[All]" allUniqueName="[Metro_Ridership  2].[Location].[All]" dimensionUniqueName="[Metro_Ridership  2]" displayFolder="" count="0" memberValueDatatype="130" unbalanced="0"/>
    <cacheHierarchy uniqueName="[Metro_Ridership  2].[date (Year)]" caption="date (Year)" attribute="1" defaultMemberUniqueName="[Metro_Ridership  2].[date (Year)].[All]" allUniqueName="[Metro_Ridership  2].[date (Year)].[All]" dimensionUniqueName="[Metro_Ridership  2]" displayFolder="" count="0" memberValueDatatype="130" unbalanced="0"/>
    <cacheHierarchy uniqueName="[Metro_Ridership  2].[date (Quarter)]" caption="date (Quarter)" attribute="1" defaultMemberUniqueName="[Metro_Ridership  2].[date (Quarter)].[All]" allUniqueName="[Metro_Ridership  2].[date (Quarter)].[All]" dimensionUniqueName="[Metro_Ridership  2]" displayFolder="" count="0" memberValueDatatype="130" unbalanced="0"/>
    <cacheHierarchy uniqueName="[Metro_Ridership  2].[date (Month)]" caption="date (Month)" attribute="1" defaultMemberUniqueName="[Metro_Ridership  2].[date (Month)].[All]" allUniqueName="[Metro_Ridership  2].[date (Month)].[All]" dimensionUniqueName="[Metro_Ridership  2]" displayFolder="" count="0" memberValueDatatype="130" unbalanced="0"/>
    <cacheHierarchy uniqueName="[Payment method Dim].[Payment method Key]" caption="Payment method Key" attribute="1" defaultMemberUniqueName="[Payment method Dim].[Payment method Key].[All]" allUniqueName="[Payment method Dim].[Payment method Key].[All]" dimensionUniqueName="[Payment method Dim]" displayFolder="" count="0" memberValueDatatype="20" unbalanced="0"/>
    <cacheHierarchy uniqueName="[Payment method Dim].[payment_method]" caption="payment_method" attribute="1" defaultMemberUniqueName="[Payment method Dim].[payment_method].[All]" allUniqueName="[Payment method Dim].[payment_method].[All]" dimensionUniqueName="[Payment method Dim]" displayFolder="" count="0" memberValueDatatype="130" unbalanced="0"/>
    <cacheHierarchy uniqueName="[Total trips for each driver dim].[Trip Key]" caption="Trip Key" attribute="1" defaultMemberUniqueName="[Total trips for each driver dim].[Trip Key].[All]" allUniqueName="[Total trips for each driver dim].[Trip Key].[All]" dimensionUniqueName="[Total trips for each driver dim]" displayFolder="" count="0" memberValueDatatype="130" unbalanced="0"/>
    <cacheHierarchy uniqueName="[Total trips for each driver dim].[Driver Key]" caption="Driver Key" attribute="1" defaultMemberUniqueName="[Total trips for each driver dim].[Driver Key].[All]" allUniqueName="[Total trips for each driver dim].[Driver Key].[All]" dimensionUniqueName="[Total trips for each driver dim]" displayFolder="" count="0" memberValueDatatype="130" unbalanced="0"/>
    <cacheHierarchy uniqueName="[Total trips for each driver dim].[Driver trips]" caption="Driver trips" attribute="1" defaultMemberUniqueName="[Total trips for each driver dim].[Driver trips].[All]" allUniqueName="[Total trips for each driver dim].[Driver trips].[All]" dimensionUniqueName="[Total trips for each driver dim]" displayFolder="" count="0" memberValueDatatype="20" unbalanced="0"/>
    <cacheHierarchy uniqueName="[Trips Fact].[Trip Key]" caption="Trip Key" attribute="1" defaultMemberUniqueName="[Trips Fact].[Trip Key].[All]" allUniqueName="[Trips Fact].[Trip Key].[All]" dimensionUniqueName="[Trips Fact]" displayFolder="" count="0" memberValueDatatype="130" unbalanced="0"/>
    <cacheHierarchy uniqueName="[Trips Fact].[Customer Key]" caption="Customer Key" attribute="1" defaultMemberUniqueName="[Trips Fact].[Customer Key].[All]" allUniqueName="[Trips Fact].[Customer Key].[All]" dimensionUniqueName="[Trips Fact]" displayFolder="" count="0" memberValueDatatype="130" unbalanced="0"/>
    <cacheHierarchy uniqueName="[Trips Fact].[Driver Key]" caption="Driver Key" attribute="1" defaultMemberUniqueName="[Trips Fact].[Driver Key].[All]" allUniqueName="[Trips Fact].[Driver Key].[All]" dimensionUniqueName="[Trips Fact]" displayFolder="" count="0" memberValueDatatype="130" unbalanced="0"/>
    <cacheHierarchy uniqueName="[Trips Fact].[Date Key]" caption="Date Key" attribute="1" defaultMemberUniqueName="[Trips Fact].[Date Key].[All]" allUniqueName="[Trips Fact].[Date Key].[All]" dimensionUniqueName="[Trips Fact]" displayFolder="" count="0" memberValueDatatype="130" unbalanced="0"/>
    <cacheHierarchy uniqueName="[Trips Fact].[Payment method key]" caption="Payment method key" attribute="1" defaultMemberUniqueName="[Trips Fact].[Payment method key].[All]" allUniqueName="[Trips Fact].[Payment method key].[All]" dimensionUniqueName="[Trips Fact]" displayFolder="" count="0" memberValueDatatype="130" unbalanced="0"/>
    <cacheHierarchy uniqueName="[Trips Fact].[start_location]" caption="start_location" attribute="1" defaultMemberUniqueName="[Trips Fact].[start_location].[All]" allUniqueName="[Trips Fact].[start_location].[All]" dimensionUniqueName="[Trips Fact]" displayFolder="" count="0" memberValueDatatype="130" unbalanced="0"/>
    <cacheHierarchy uniqueName="[Trips Fact].[end_location]" caption="end_location" attribute="1" defaultMemberUniqueName="[Trips Fact].[end_location].[All]" allUniqueName="[Trips Fact].[end_location].[All]" dimensionUniqueName="[Trips Fact]" displayFolder="" count="0" memberValueDatatype="130" unbalanced="0"/>
    <cacheHierarchy uniqueName="[Trips Fact].[distance_km]" caption="distance_km" attribute="1" defaultMemberUniqueName="[Trips Fact].[distance_km].[All]" allUniqueName="[Trips Fact].[distance_km].[All]" dimensionUniqueName="[Trips Fact]" displayFolder="" count="0" memberValueDatatype="5" unbalanced="0"/>
    <cacheHierarchy uniqueName="[Trips Fact].[duration_min]" caption="duration_min" attribute="1" defaultMemberUniqueName="[Trips Fact].[duration_min].[All]" allUniqueName="[Trips Fact].[duration_min].[All]" dimensionUniqueName="[Trips Fact]" displayFolder="" count="0" memberValueDatatype="20" unbalanced="0"/>
    <cacheHierarchy uniqueName="[Trips Fact].[fare_EGP]" caption="fare_EGP" attribute="1" defaultMemberUniqueName="[Trips Fact].[fare_EGP].[All]" allUniqueName="[Trips Fact].[fare_EGP].[All]" dimensionUniqueName="[Trips Fact]" displayFolder="" count="0" memberValueDatatype="5" unbalanced="0"/>
    <cacheHierarchy uniqueName="[Trips Fact].[km price]" caption="km price" attribute="1" defaultMemberUniqueName="[Trips Fact].[km price].[All]" allUniqueName="[Trips Fact].[km price].[All]" dimensionUniqueName="[Trips Fact]" displayFolder="" count="0" memberValueDatatype="5" unbalanced="0"/>
    <cacheHierarchy uniqueName="[Trips Fact].[km time]" caption="km time" attribute="1" defaultMemberUniqueName="[Trips Fact].[km time].[All]" allUniqueName="[Trips Fact].[km time].[All]" dimensionUniqueName="[Trips Fact]" displayFolder="" count="0" memberValueDatatype="5" unbalanced="0"/>
    <cacheHierarchy uniqueName="[Drivers Dim].[join_date (Month Index)]" caption="join_date (Month Index)" attribute="1" defaultMemberUniqueName="[Drivers Dim].[join_date (Month Index)].[All]" allUniqueName="[Drivers Dim].[join_date (Month Index)].[All]" dimensionUniqueName="[Drivers Dim]" displayFolder="" count="0" memberValueDatatype="20" unbalanced="0" hidden="1"/>
    <cacheHierarchy uniqueName="[Metro_Ridership  2].[date (Month Index)]" caption="date (Month Index)" attribute="1" defaultMemberUniqueName="[Metro_Ridership  2].[date (Month Index)].[All]" allUniqueName="[Metro_Ridership  2].[date (Month Index)].[All]" dimensionUniqueName="[Metro_Ridership  2]" displayFolder="" count="0" memberValueDatatype="20" unbalanced="0" hidden="1"/>
    <cacheHierarchy uniqueName="[Measures].[__XL_Count Metro_Ridership  2]" caption="__XL_Count Metro_Ridership  2" measure="1" displayFolder="" measureGroup="Metro_Ridership  2" count="0" hidden="1"/>
    <cacheHierarchy uniqueName="[Measures].[__XL_Count Trips Fact]" caption="__XL_Count Trips Fact" measure="1" displayFolder="" measureGroup="Trips Fact" count="0" hidden="1"/>
    <cacheHierarchy uniqueName="[Measures].[__XL_Count Customers Dim]" caption="__XL_Count Customers Dim" measure="1" displayFolder="" measureGroup="Customers Dim" count="0" hidden="1"/>
    <cacheHierarchy uniqueName="[Measures].[__XL_Count Drivers Dim]" caption="__XL_Count Drivers Dim" measure="1" displayFolder="" measureGroup="Drivers Dim" count="0" hidden="1"/>
    <cacheHierarchy uniqueName="[Measures].[__XL_Count Fuel_Prices Dim]" caption="__XL_Count Fuel_Prices Dim" measure="1" displayFolder="" measureGroup="Fuel_Prices Dim" count="0" hidden="1"/>
    <cacheHierarchy uniqueName="[Measures].[__XL_Count Date Dim]" caption="__XL_Count Date Dim" measure="1" displayFolder="" measureGroup="Date Dim" count="0" hidden="1"/>
    <cacheHierarchy uniqueName="[Measures].[__XL_Count Payment method Dim]" caption="__XL_Count Payment method Dim" measure="1" displayFolder="" measureGroup="Payment method Dim" count="0" hidden="1"/>
    <cacheHierarchy uniqueName="[Measures].[__XL_Count Total trips for each driver dim]" caption="__XL_Count Total trips for each driver dim" measure="1" displayFolder="" measureGroup="Total trips for each driver dim" count="0" hidden="1"/>
    <cacheHierarchy uniqueName="[Measures].[__XL_Count Driver trip count Dim]" caption="__XL_Count Driver trip count Dim" measure="1" displayFolder="" measureGroup="Driver trip count Dim" count="0" hidden="1"/>
    <cacheHierarchy uniqueName="[Measures].[__No measures defined]" caption="__No measures defined" measure="1" displayFolder="" count="0" hidden="1"/>
    <cacheHierarchy uniqueName="[Measures].[Sum of fare_EGP]" caption="Sum of fare_EGP" measure="1" displayFolder="" measureGroup="Trips Fact" count="0" hidden="1">
      <extLst>
        <ext xmlns:x15="http://schemas.microsoft.com/office/spreadsheetml/2010/11/main" uri="{B97F6D7D-B522-45F9-BDA1-12C45D357490}">
          <x15:cacheHierarchy aggregatedColumn="62"/>
        </ext>
      </extLst>
    </cacheHierarchy>
    <cacheHierarchy uniqueName="[Measures].[Count of Payment method key]" caption="Count of Payment method key" measure="1" displayFolder="" measureGroup="Trips Fact" count="0" hidden="1">
      <extLst>
        <ext xmlns:x15="http://schemas.microsoft.com/office/spreadsheetml/2010/11/main" uri="{B97F6D7D-B522-45F9-BDA1-12C45D357490}">
          <x15:cacheHierarchy aggregatedColumn="57"/>
        </ext>
      </extLst>
    </cacheHierarchy>
    <cacheHierarchy uniqueName="[Measures].[Sum of duration_min]" caption="Sum of duration_min" measure="1" displayFolder="" measureGroup="Trips Fact" count="0" hidden="1">
      <extLst>
        <ext xmlns:x15="http://schemas.microsoft.com/office/spreadsheetml/2010/11/main" uri="{B97F6D7D-B522-45F9-BDA1-12C45D357490}">
          <x15:cacheHierarchy aggregatedColumn="61"/>
        </ext>
      </extLst>
    </cacheHierarchy>
    <cacheHierarchy uniqueName="[Measures].[Sum of km price]" caption="Sum of km price" measure="1" displayFolder="" measureGroup="Trips Fact" count="0" hidden="1">
      <extLst>
        <ext xmlns:x15="http://schemas.microsoft.com/office/spreadsheetml/2010/11/main" uri="{B97F6D7D-B522-45F9-BDA1-12C45D357490}">
          <x15:cacheHierarchy aggregatedColumn="63"/>
        </ext>
      </extLst>
    </cacheHierarchy>
    <cacheHierarchy uniqueName="[Measures].[Count of Trip Key]" caption="Count of Trip Key" measure="1" displayFolder="" measureGroup="Trips Fact" count="0" oneField="1" hidden="1">
      <fieldsUsage count="1">
        <fieldUsage x="1"/>
      </fieldsUsage>
      <extLst>
        <ext xmlns:x15="http://schemas.microsoft.com/office/spreadsheetml/2010/11/main" uri="{B97F6D7D-B522-45F9-BDA1-12C45D357490}">
          <x15:cacheHierarchy aggregatedColumn="53"/>
        </ext>
      </extLst>
    </cacheHierarchy>
    <cacheHierarchy uniqueName="[Measures].[Count of Year]" caption="Count of Year" measure="1" displayFolder="" measureGroup="Drivers Dim" count="0" hidden="1">
      <extLst>
        <ext xmlns:x15="http://schemas.microsoft.com/office/spreadsheetml/2010/11/main" uri="{B97F6D7D-B522-45F9-BDA1-12C45D357490}">
          <x15:cacheHierarchy aggregatedColumn="25"/>
        </ext>
      </extLst>
    </cacheHierarchy>
    <cacheHierarchy uniqueName="[Measures].[Count of Year 2]" caption="Count of Year 2" measure="1" displayFolder="" measureGroup="Date Dim" count="0" hidden="1">
      <extLst>
        <ext xmlns:x15="http://schemas.microsoft.com/office/spreadsheetml/2010/11/main" uri="{B97F6D7D-B522-45F9-BDA1-12C45D357490}">
          <x15:cacheHierarchy aggregatedColumn="13"/>
        </ext>
      </extLst>
    </cacheHierarchy>
    <cacheHierarchy uniqueName="[Measures].[Count of Customer Key]" caption="Count of Customer Key" measure="1" displayFolder="" measureGroup="Customers Dim" count="0" hidden="1">
      <extLst>
        <ext xmlns:x15="http://schemas.microsoft.com/office/spreadsheetml/2010/11/main" uri="{B97F6D7D-B522-45F9-BDA1-12C45D357490}">
          <x15:cacheHierarchy aggregatedColumn="0"/>
        </ext>
      </extLst>
    </cacheHierarchy>
    <cacheHierarchy uniqueName="[Measures].[Count of car_model]" caption="Count of car_model" measure="1" displayFolder="" measureGroup="Drivers Dim" count="0" hidden="1">
      <extLst>
        <ext xmlns:x15="http://schemas.microsoft.com/office/spreadsheetml/2010/11/main" uri="{B97F6D7D-B522-45F9-BDA1-12C45D357490}">
          <x15:cacheHierarchy aggregatedColumn="20"/>
        </ext>
      </extLst>
    </cacheHierarchy>
    <cacheHierarchy uniqueName="[Measures].[Count of age]" caption="Count of age" measure="1" displayFolder="" measureGroup="Customers Dim" count="0" hidden="1">
      <extLst>
        <ext xmlns:x15="http://schemas.microsoft.com/office/spreadsheetml/2010/11/main" uri="{B97F6D7D-B522-45F9-BDA1-12C45D357490}">
          <x15:cacheHierarchy aggregatedColumn="1"/>
        </ext>
      </extLst>
    </cacheHierarchy>
    <cacheHierarchy uniqueName="[Measures].[Count of payment_method]" caption="Count of payment_method" measure="1" displayFolder="" measureGroup="Payment method Dim" count="0" hidden="1">
      <extLst>
        <ext xmlns:x15="http://schemas.microsoft.com/office/spreadsheetml/2010/11/main" uri="{B97F6D7D-B522-45F9-BDA1-12C45D357490}">
          <x15:cacheHierarchy aggregatedColumn="49"/>
        </ext>
      </extLst>
    </cacheHierarchy>
    <cacheHierarchy uniqueName="[Measures].[Sum of Payment method Key]" caption="Sum of Payment method Key" measure="1" displayFolder="" measureGroup="Payment method Dim" count="0" hidden="1">
      <extLst>
        <ext xmlns:x15="http://schemas.microsoft.com/office/spreadsheetml/2010/11/main" uri="{B97F6D7D-B522-45F9-BDA1-12C45D357490}">
          <x15:cacheHierarchy aggregatedColumn="48"/>
        </ext>
      </extLst>
    </cacheHierarchy>
    <cacheHierarchy uniqueName="[Measures].[Count of Driver Key]" caption="Count of Driver Key" measure="1" displayFolder="" measureGroup="Drivers Dim" count="0" hidden="1">
      <extLst>
        <ext xmlns:x15="http://schemas.microsoft.com/office/spreadsheetml/2010/11/main" uri="{B97F6D7D-B522-45F9-BDA1-12C45D357490}">
          <x15:cacheHierarchy aggregatedColumn="19"/>
        </ext>
      </extLst>
    </cacheHierarchy>
    <cacheHierarchy uniqueName="[Measures].[Sum of rating]" caption="Sum of rating" measure="1" displayFolder="" measureGroup="Drivers Dim" count="0" hidden="1">
      <extLst>
        <ext xmlns:x15="http://schemas.microsoft.com/office/spreadsheetml/2010/11/main" uri="{B97F6D7D-B522-45F9-BDA1-12C45D357490}">
          <x15:cacheHierarchy aggregatedColumn="22"/>
        </ext>
      </extLst>
    </cacheHierarchy>
    <cacheHierarchy uniqueName="[Measures].[Sum of distance_km]" caption="Sum of distance_km" measure="1" displayFolder="" measureGroup="Trips Fact" count="0" hidden="1">
      <extLst>
        <ext xmlns:x15="http://schemas.microsoft.com/office/spreadsheetml/2010/11/main" uri="{B97F6D7D-B522-45F9-BDA1-12C45D357490}">
          <x15:cacheHierarchy aggregatedColumn="60"/>
        </ext>
      </extLst>
    </cacheHierarchy>
    <cacheHierarchy uniqueName="[Measures].[Average of distance_km]" caption="Average of distance_km" measure="1" displayFolder="" measureGroup="Trips Fact" count="0" hidden="1">
      <extLst>
        <ext xmlns:x15="http://schemas.microsoft.com/office/spreadsheetml/2010/11/main" uri="{B97F6D7D-B522-45F9-BDA1-12C45D357490}">
          <x15:cacheHierarchy aggregatedColumn="60"/>
        </ext>
      </extLst>
    </cacheHierarchy>
    <cacheHierarchy uniqueName="[Measures].[Count of Rating Category]" caption="Count of Rating Category" measure="1" displayFolder="" measureGroup="Drivers Dim" count="0" hidden="1">
      <extLst>
        <ext xmlns:x15="http://schemas.microsoft.com/office/spreadsheetml/2010/11/main" uri="{B97F6D7D-B522-45F9-BDA1-12C45D357490}">
          <x15:cacheHierarchy aggregatedColumn="26"/>
        </ext>
      </extLst>
    </cacheHierarchy>
    <cacheHierarchy uniqueName="[Measures].[Count of Driver Key 2]" caption="Count of Driver Key 2" measure="1" displayFolder="" measureGroup="Trips Fact" count="0" hidden="1">
      <extLst>
        <ext xmlns:x15="http://schemas.microsoft.com/office/spreadsheetml/2010/11/main" uri="{B97F6D7D-B522-45F9-BDA1-12C45D357490}">
          <x15:cacheHierarchy aggregatedColumn="55"/>
        </ext>
      </extLst>
    </cacheHierarchy>
    <cacheHierarchy uniqueName="[Measures].[Average of fare_EGP]" caption="Average of fare_EGP" measure="1" displayFolder="" measureGroup="Trips Fact" count="0" hidden="1">
      <extLst>
        <ext xmlns:x15="http://schemas.microsoft.com/office/spreadsheetml/2010/11/main" uri="{B97F6D7D-B522-45F9-BDA1-12C45D357490}">
          <x15:cacheHierarchy aggregatedColumn="62"/>
        </ext>
      </extLst>
    </cacheHierarchy>
    <cacheHierarchy uniqueName="[Measures].[Sum of Driver trips]" caption="Sum of Driver trips" measure="1" displayFolder="" measureGroup="Total trips for each driver dim" count="0" hidden="1">
      <extLst>
        <ext xmlns:x15="http://schemas.microsoft.com/office/spreadsheetml/2010/11/main" uri="{B97F6D7D-B522-45F9-BDA1-12C45D357490}">
          <x15:cacheHierarchy aggregatedColumn="52"/>
        </ext>
      </extLst>
    </cacheHierarchy>
    <cacheHierarchy uniqueName="[Measures].[Average of Driver trips]" caption="Average of Driver trips" measure="1" displayFolder="" measureGroup="Total trips for each driver dim" count="0" hidden="1">
      <extLst>
        <ext xmlns:x15="http://schemas.microsoft.com/office/spreadsheetml/2010/11/main" uri="{B97F6D7D-B522-45F9-BDA1-12C45D357490}">
          <x15:cacheHierarchy aggregatedColumn="52"/>
        </ext>
      </extLst>
    </cacheHierarchy>
    <cacheHierarchy uniqueName="[Measures].[Sum of Total trips]" caption="Sum of Total trips" measure="1" displayFolder="" measureGroup="Driver trip count Dim" count="0" hidden="1">
      <extLst>
        <ext xmlns:x15="http://schemas.microsoft.com/office/spreadsheetml/2010/11/main" uri="{B97F6D7D-B522-45F9-BDA1-12C45D357490}">
          <x15:cacheHierarchy aggregatedColumn="18"/>
        </ext>
      </extLst>
    </cacheHierarchy>
    <cacheHierarchy uniqueName="[Measures].[Count of Driver Key 3]" caption="Count of Driver Key 3" measure="1" displayFolder="" measureGroup="Total trips for each driver dim" count="0" hidden="1">
      <extLst>
        <ext xmlns:x15="http://schemas.microsoft.com/office/spreadsheetml/2010/11/main" uri="{B97F6D7D-B522-45F9-BDA1-12C45D357490}">
          <x15:cacheHierarchy aggregatedColumn="51"/>
        </ext>
      </extLst>
    </cacheHierarchy>
    <cacheHierarchy uniqueName="[Measures].[Count of Driver trips]" caption="Count of Driver trips" measure="1" displayFolder="" measureGroup="Total trips for each driver dim" count="0" hidden="1">
      <extLst>
        <ext xmlns:x15="http://schemas.microsoft.com/office/spreadsheetml/2010/11/main" uri="{B97F6D7D-B522-45F9-BDA1-12C45D357490}">
          <x15:cacheHierarchy aggregatedColumn="52"/>
        </ext>
      </extLst>
    </cacheHierarchy>
    <cacheHierarchy uniqueName="[Measures].[Count of Total trips]" caption="Count of Total trips" measure="1" displayFolder="" measureGroup="Driver trip count Dim" count="0" hidden="1">
      <extLst>
        <ext xmlns:x15="http://schemas.microsoft.com/office/spreadsheetml/2010/11/main" uri="{B97F6D7D-B522-45F9-BDA1-12C45D357490}">
          <x15:cacheHierarchy aggregatedColumn="18"/>
        </ext>
      </extLst>
    </cacheHierarchy>
    <cacheHierarchy uniqueName="[Measures].[Count of octane92_price]" caption="Count of octane92_price" measure="1" displayFolder="" measureGroup="Fuel_Prices Dim" count="0" hidden="1">
      <extLst>
        <ext xmlns:x15="http://schemas.microsoft.com/office/spreadsheetml/2010/11/main" uri="{B97F6D7D-B522-45F9-BDA1-12C45D357490}">
          <x15:cacheHierarchy aggregatedColumn="32"/>
        </ext>
      </extLst>
    </cacheHierarchy>
    <cacheHierarchy uniqueName="[Measures].[Average of duration_min]" caption="Average of duration_min" measure="1" displayFolder="" measureGroup="Trips Fact" count="0" hidden="1">
      <extLst>
        <ext xmlns:x15="http://schemas.microsoft.com/office/spreadsheetml/2010/11/main" uri="{B97F6D7D-B522-45F9-BDA1-12C45D357490}">
          <x15:cacheHierarchy aggregatedColumn="61"/>
        </ext>
      </extLst>
    </cacheHierarchy>
    <cacheHierarchy uniqueName="[Measures].[Sum of passengers]" caption="Sum of passengers" measure="1" displayFolder="" measureGroup="Metro_Ridership  2" count="0" hidden="1">
      <extLst>
        <ext xmlns:x15="http://schemas.microsoft.com/office/spreadsheetml/2010/11/main" uri="{B97F6D7D-B522-45F9-BDA1-12C45D357490}">
          <x15:cacheHierarchy aggregatedColumn="39"/>
        </ext>
      </extLst>
    </cacheHierarchy>
    <cacheHierarchy uniqueName="[Measures].[Sum of Year]" caption="Sum of Year" measure="1" displayFolder="" measureGroup="Metro_Ridership  2" count="0" hidden="1">
      <extLst>
        <ext xmlns:x15="http://schemas.microsoft.com/office/spreadsheetml/2010/11/main" uri="{B97F6D7D-B522-45F9-BDA1-12C45D357490}">
          <x15:cacheHierarchy aggregatedColumn="42"/>
        </ext>
      </extLst>
    </cacheHierarchy>
    <cacheHierarchy uniqueName="[Measures].[Average of passengers]" caption="Average of passengers" measure="1" displayFolder="" measureGroup="Metro_Ridership  2" count="0" hidden="1">
      <extLst>
        <ext xmlns:x15="http://schemas.microsoft.com/office/spreadsheetml/2010/11/main" uri="{B97F6D7D-B522-45F9-BDA1-12C45D357490}">
          <x15:cacheHierarchy aggregatedColumn="39"/>
        </ext>
      </extLst>
    </cacheHierarchy>
    <cacheHierarchy uniqueName="[Measures].[Count of passengers]" caption="Count of passengers" measure="1" displayFolder="" measureGroup="Metro_Ridership  2" count="0" hidden="1">
      <extLst>
        <ext xmlns:x15="http://schemas.microsoft.com/office/spreadsheetml/2010/11/main" uri="{B97F6D7D-B522-45F9-BDA1-12C45D357490}">
          <x15:cacheHierarchy aggregatedColumn="39"/>
        </ext>
      </extLst>
    </cacheHierarchy>
  </cacheHierarchies>
  <kpis count="0"/>
  <dimensions count="10">
    <dimension name="Customers Dim" uniqueName="[Customers Dim]" caption="Customers Dim"/>
    <dimension name="Date Dim" uniqueName="[Date Dim]" caption="Date Dim"/>
    <dimension name="Driver trip count Dim" uniqueName="[Driver trip count Dim]" caption="Driver trip count Dim"/>
    <dimension name="Drivers Dim" uniqueName="[Drivers Dim]" caption="Drivers Dim"/>
    <dimension name="Fuel_Prices Dim" uniqueName="[Fuel_Prices Dim]" caption="Fuel_Prices Dim"/>
    <dimension measure="1" name="Measures" uniqueName="[Measures]" caption="Measures"/>
    <dimension name="Metro_Ridership  2" uniqueName="[Metro_Ridership  2]" caption="Metro_Ridership  2"/>
    <dimension name="Payment method Dim" uniqueName="[Payment method Dim]" caption="Payment method Dim"/>
    <dimension name="Total trips for each driver dim" uniqueName="[Total trips for each driver dim]" caption="Total trips for each driver dim"/>
    <dimension name="Trips Fact" uniqueName="[Trips Fact]" caption="Trips Fact"/>
  </dimensions>
  <measureGroups count="9">
    <measureGroup name="Customers Dim" caption="Customers Dim"/>
    <measureGroup name="Date Dim" caption="Date Dim"/>
    <measureGroup name="Driver trip count Dim" caption="Driver trip count Dim"/>
    <measureGroup name="Drivers Dim" caption="Drivers Dim"/>
    <measureGroup name="Fuel_Prices Dim" caption="Fuel_Prices Dim"/>
    <measureGroup name="Metro_Ridership  2" caption="Metro_Ridership  2"/>
    <measureGroup name="Payment method Dim" caption="Payment method Dim"/>
    <measureGroup name="Total trips for each driver dim" caption="Total trips for each driver dim"/>
    <measureGroup name="Trips Fact" caption="Trips Fact"/>
  </measureGroups>
  <maps count="17">
    <map measureGroup="0" dimension="0"/>
    <map measureGroup="1" dimension="1"/>
    <map measureGroup="2" dimension="2"/>
    <map measureGroup="3" dimension="3"/>
    <map measureGroup="4" dimension="4"/>
    <map measureGroup="5" dimension="1"/>
    <map measureGroup="5" dimension="6"/>
    <map measureGroup="6" dimension="7"/>
    <map measureGroup="7" dimension="8"/>
    <map measureGroup="8" dimension="0"/>
    <map measureGroup="8" dimension="1"/>
    <map measureGroup="8" dimension="2"/>
    <map measureGroup="8" dimension="3"/>
    <map measureGroup="8" dimension="4"/>
    <map measureGroup="8" dimension="7"/>
    <map measureGroup="8"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0.xml><?xml version="1.0" encoding="utf-8"?>
<pivotCacheDefinition xmlns="http://schemas.openxmlformats.org/spreadsheetml/2006/main" xmlns:r="http://schemas.openxmlformats.org/officeDocument/2006/relationships" saveData="0" refreshedBy="Magdy Elsaeed" refreshedDate="45925.926017361111" createdVersion="3" refreshedVersion="6" minRefreshableVersion="3" recordCount="0" supportSubquery="1" supportAdvancedDrill="1">
  <cacheSource type="external" connectionId="19">
    <extLst>
      <ext xmlns:x14="http://schemas.microsoft.com/office/spreadsheetml/2009/9/main" uri="{F057638F-6D5F-4e77-A914-E7F072B9BCA8}">
        <x14:sourceConnection name="ThisWorkbookDataModel"/>
      </ext>
    </extLst>
  </cacheSource>
  <cacheFields count="0"/>
  <cacheHierarchies count="108">
    <cacheHierarchy uniqueName="[Customers Dim].[Customer Key]" caption="Customer Key" attribute="1" defaultMemberUniqueName="[Customers Dim].[Customer Key].[All]" allUniqueName="[Customers Dim].[Customer Key].[All]" dimensionUniqueName="[Customers Dim]" displayFolder="" count="0" memberValueDatatype="130" unbalanced="0"/>
    <cacheHierarchy uniqueName="[Customers Dim].[age]" caption="age" attribute="1" defaultMemberUniqueName="[Customers Dim].[age].[All]" allUniqueName="[Customers Dim].[age].[All]" dimensionUniqueName="[Customers Dim]" displayFolder="" count="0" memberValueDatatype="130" unbalanced="0"/>
    <cacheHierarchy uniqueName="[Customers Dim].[gender]" caption="gender" attribute="1" defaultMemberUniqueName="[Customers Dim].[gender].[All]" allUniqueName="[Customers Dim].[gender].[All]" dimensionUniqueName="[Customers Dim]" displayFolder="" count="0" memberValueDatatype="130" unbalanced="0"/>
    <cacheHierarchy uniqueName="[Customers Dim].[city_area]" caption="city_area" attribute="1" defaultMemberUniqueName="[Customers Dim].[city_area].[All]" allUniqueName="[Customers Dim].[city_area].[All]" dimensionUniqueName="[Customers Dim]" displayFolder="" count="0" memberValueDatatype="130" unbalanced="0"/>
    <cacheHierarchy uniqueName="[Customers Dim].[signup_date]" caption="signup_date" attribute="1" time="1" defaultMemberUniqueName="[Customers Dim].[signup_date].[All]" allUniqueName="[Customers Dim].[signup_date].[All]" dimensionUniqueName="[Customers Dim]" displayFolder="" count="0" memberValueDatatype="7" unbalanced="0"/>
    <cacheHierarchy uniqueName="[Customers Dim].[Month Name]" caption="Month Name" attribute="1" defaultMemberUniqueName="[Customers Dim].[Month Name].[All]" allUniqueName="[Customers Dim].[Month Name].[All]" dimensionUniqueName="[Customers Dim]" displayFolder="" count="0" memberValueDatatype="130" unbalanced="0"/>
    <cacheHierarchy uniqueName="[Customers Dim].[Year]" caption="Year" attribute="1" defaultMemberUniqueName="[Customers Dim].[Year].[All]" allUniqueName="[Customers Dim].[Year].[All]" dimensionUniqueName="[Customers Dim]" displayFolder="" count="0" memberValueDatatype="130" unbalanced="0"/>
    <cacheHierarchy uniqueName="[Customers Dim].[Age category]" caption="Age category" attribute="1" defaultMemberUniqueName="[Customers Dim].[Age category].[All]" allUniqueName="[Customers Dim].[Age category].[All]" dimensionUniqueName="[Customers Dim]" displayFolder="" count="0" memberValueDatatype="130" unbalanced="0"/>
    <cacheHierarchy uniqueName="[Date Dim].[Date Key]" caption="Date Key" attribute="1" defaultMemberUniqueName="[Date Dim].[Date Key].[All]" allUniqueName="[Date Dim].[Date Key].[All]" dimensionUniqueName="[Date Dim]" displayFolder="" count="0" memberValueDatatype="20" unbalanced="0"/>
    <cacheHierarchy uniqueName="[Date Dim].[Date time]" caption="Date time" attribute="1" time="1" defaultMemberUniqueName="[Date Dim].[Date time].[All]" allUniqueName="[Date Dim].[Date time].[All]" dimensionUniqueName="[Date Dim]" displayFolder="" count="0" memberValueDatatype="7" unbalanced="0"/>
    <cacheHierarchy uniqueName="[Date Dim].[Day Name]" caption="Day Name" attribute="1" defaultMemberUniqueName="[Date Dim].[Day Name].[All]" allUniqueName="[Date Dim].[Day Name].[All]" dimensionUniqueName="[Date Dim]" displayFolder="" count="0" memberValueDatatype="130" unbalanced="0"/>
    <cacheHierarchy uniqueName="[Date Dim].[Month Name]" caption="Month Name" attribute="1" defaultMemberUniqueName="[Date Dim].[Month Name].[All]" allUniqueName="[Date Dim].[Month Name].[All]" dimensionUniqueName="[Date Dim]" displayFolder="" count="0" memberValueDatatype="130" unbalanced="0"/>
    <cacheHierarchy uniqueName="[Date Dim].[Quarter]" caption="Quarter" attribute="1" defaultMemberUniqueName="[Date Dim].[Quarter].[All]" allUniqueName="[Date Dim].[Quarter].[All]" dimensionUniqueName="[Date Dim]" displayFolder="" count="0" memberValueDatatype="130" unbalanced="0"/>
    <cacheHierarchy uniqueName="[Date Dim].[Year]" caption="Year" attribute="1" defaultMemberUniqueName="[Date Dim].[Year].[All]" allUniqueName="[Date Dim].[Year].[All]" dimensionUniqueName="[Date Dim]" displayFolder="" count="0" memberValueDatatype="130" unbalanced="0"/>
    <cacheHierarchy uniqueName="[Date Dim].[Hour]" caption="Hour" attribute="1" defaultMemberUniqueName="[Date Dim].[Hour].[All]" allUniqueName="[Date Dim].[Hour].[All]" dimensionUniqueName="[Date Dim]" displayFolder="" count="0" memberValueDatatype="130" unbalanced="0"/>
    <cacheHierarchy uniqueName="[Date Dim].[Minute]" caption="Minute" attribute="1" defaultMemberUniqueName="[Date Dim].[Minute].[All]" allUniqueName="[Date Dim].[Minute].[All]" dimensionUniqueName="[Date Dim]" displayFolder="" count="0" memberValueDatatype="130" unbalanced="0"/>
    <cacheHierarchy uniqueName="[Date Dim].[Day Type]" caption="Day Type" attribute="1" defaultMemberUniqueName="[Date Dim].[Day Type].[All]" allUniqueName="[Date Dim].[Day Type].[All]" dimensionUniqueName="[Date Dim]" displayFolder="" count="0" memberValueDatatype="130" unbalanced="0"/>
    <cacheHierarchy uniqueName="[Driver trip count Dim].[Driver Key]" caption="Driver Key" attribute="1" defaultMemberUniqueName="[Driver trip count Dim].[Driver Key].[All]" allUniqueName="[Driver trip count Dim].[Driver Key].[All]" dimensionUniqueName="[Driver trip count Dim]" displayFolder="" count="0" memberValueDatatype="130" unbalanced="0"/>
    <cacheHierarchy uniqueName="[Driver trip count Dim].[Total trips]" caption="Total trips" attribute="1" defaultMemberUniqueName="[Driver trip count Dim].[Total trips].[All]" allUniqueName="[Driver trip count Dim].[Total trips].[All]" dimensionUniqueName="[Driver trip count Dim]" displayFolder="" count="0" memberValueDatatype="20" unbalanced="0"/>
    <cacheHierarchy uniqueName="[Drivers Dim].[Driver Key]" caption="Driver Key" attribute="1" defaultMemberUniqueName="[Drivers Dim].[Driver Key].[All]" allUniqueName="[Drivers Dim].[Driver Key].[All]" dimensionUniqueName="[Drivers Dim]" displayFolder="" count="0" memberValueDatatype="130" unbalanced="0"/>
    <cacheHierarchy uniqueName="[Drivers Dim].[car_model]" caption="car_model" attribute="1" defaultMemberUniqueName="[Drivers Dim].[car_model].[All]" allUniqueName="[Drivers Dim].[car_model].[All]" dimensionUniqueName="[Drivers Dim]" displayFolder="" count="0" memberValueDatatype="130" unbalanced="0"/>
    <cacheHierarchy uniqueName="[Drivers Dim].[car_year]" caption="car_year" attribute="1" defaultMemberUniqueName="[Drivers Dim].[car_year].[All]" allUniqueName="[Drivers Dim].[car_year].[All]" dimensionUniqueName="[Drivers Dim]" displayFolder="" count="0" memberValueDatatype="130" unbalanced="0"/>
    <cacheHierarchy uniqueName="[Drivers Dim].[rating]" caption="rating" attribute="1" defaultMemberUniqueName="[Drivers Dim].[rating].[All]" allUniqueName="[Drivers Dim].[rating].[All]" dimensionUniqueName="[Drivers Dim]" displayFolder="" count="0" memberValueDatatype="5" unbalanced="0"/>
    <cacheHierarchy uniqueName="[Drivers Dim].[join_date]" caption="join_date" attribute="1" time="1" defaultMemberUniqueName="[Drivers Dim].[join_date].[All]" allUniqueName="[Drivers Dim].[join_date].[All]" dimensionUniqueName="[Drivers Dim]" displayFolder="" count="0" memberValueDatatype="7" unbalanced="0"/>
    <cacheHierarchy uniqueName="[Drivers Dim].[Month Name]" caption="Month Name" attribute="1" defaultMemberUniqueName="[Drivers Dim].[Month Name].[All]" allUniqueName="[Drivers Dim].[Month Name].[All]" dimensionUniqueName="[Drivers Dim]" displayFolder="" count="0" memberValueDatatype="130" unbalanced="0"/>
    <cacheHierarchy uniqueName="[Drivers Dim].[Year]" caption="Year" attribute="1" defaultMemberUniqueName="[Drivers Dim].[Year].[All]" allUniqueName="[Drivers Dim].[Year].[All]" dimensionUniqueName="[Drivers Dim]" displayFolder="" count="0" memberValueDatatype="130" unbalanced="0"/>
    <cacheHierarchy uniqueName="[Drivers Dim].[Rating Category]" caption="Rating Category" attribute="1" defaultMemberUniqueName="[Drivers Dim].[Rating Category].[All]" allUniqueName="[Drivers Dim].[Rating Category].[All]" dimensionUniqueName="[Drivers Dim]" displayFolder="" count="0" memberValueDatatype="130" unbalanced="0"/>
    <cacheHierarchy uniqueName="[Drivers Dim].[join_date (Year)]" caption="join_date (Year)" attribute="1" defaultMemberUniqueName="[Drivers Dim].[join_date (Year)].[All]" allUniqueName="[Drivers Dim].[join_date (Year)].[All]" dimensionUniqueName="[Drivers Dim]" displayFolder="" count="0" memberValueDatatype="130" unbalanced="0"/>
    <cacheHierarchy uniqueName="[Drivers Dim].[join_date (Quarter)]" caption="join_date (Quarter)" attribute="1" defaultMemberUniqueName="[Drivers Dim].[join_date (Quarter)].[All]" allUniqueName="[Drivers Dim].[join_date (Quarter)].[All]" dimensionUniqueName="[Drivers Dim]" displayFolder="" count="0" memberValueDatatype="130" unbalanced="0"/>
    <cacheHierarchy uniqueName="[Drivers Dim].[join_date (Month)]" caption="join_date (Month)" attribute="1" defaultMemberUniqueName="[Drivers Dim].[join_date (Month)].[All]" allUniqueName="[Drivers Dim].[join_date (Month)].[All]" dimensionUniqueName="[Drivers Dim]" displayFolder="" count="0" memberValueDatatype="130" unbalanced="0"/>
    <cacheHierarchy uniqueName="[Fuel_Prices Dim].[Fuel price key]" caption="Fuel price key" attribute="1" defaultMemberUniqueName="[Fuel_Prices Dim].[Fuel price key].[All]" allUniqueName="[Fuel_Prices Dim].[Fuel price key].[All]" dimensionUniqueName="[Fuel_Prices Dim]" displayFolder="" count="0" memberValueDatatype="130" unbalanced="0"/>
    <cacheHierarchy uniqueName="[Fuel_Prices Dim].[Date key]" caption="Date key" attribute="1" time="1" defaultMemberUniqueName="[Fuel_Prices Dim].[Date key].[All]" allUniqueName="[Fuel_Prices Dim].[Date key].[All]" dimensionUniqueName="[Fuel_Prices Dim]" displayFolder="" count="0" memberValueDatatype="7" unbalanced="0"/>
    <cacheHierarchy uniqueName="[Fuel_Prices Dim].[octane92_price]" caption="octane92_price" attribute="1" defaultMemberUniqueName="[Fuel_Prices Dim].[octane92_price].[All]" allUniqueName="[Fuel_Prices Dim].[octane92_price].[All]" dimensionUniqueName="[Fuel_Prices Dim]" displayFolder="" count="0" memberValueDatatype="130" unbalanced="0"/>
    <cacheHierarchy uniqueName="[Fuel_Prices Dim].[octane95_price]" caption="octane95_price" attribute="1" defaultMemberUniqueName="[Fuel_Prices Dim].[octane95_price].[All]" allUniqueName="[Fuel_Prices Dim].[octane95_price].[All]" dimensionUniqueName="[Fuel_Prices Dim]" displayFolder="" count="0" memberValueDatatype="130" unbalanced="0"/>
    <cacheHierarchy uniqueName="[Fuel_Prices Dim].[diesel_price]" caption="diesel_price" attribute="1" defaultMemberUniqueName="[Fuel_Prices Dim].[diesel_price].[All]" allUniqueName="[Fuel_Prices Dim].[diesel_price].[All]" dimensionUniqueName="[Fuel_Prices Dim]" displayFolder="" count="0" memberValueDatatype="130" unbalanced="0"/>
    <cacheHierarchy uniqueName="[Fuel_Prices Dim].[Month Name]" caption="Month Name" attribute="1" defaultMemberUniqueName="[Fuel_Prices Dim].[Month Name].[All]" allUniqueName="[Fuel_Prices Dim].[Month Name].[All]" dimensionUniqueName="[Fuel_Prices Dim]" displayFolder="" count="0" memberValueDatatype="130" unbalanced="0"/>
    <cacheHierarchy uniqueName="[Fuel_Prices Dim].[Year]" caption="Year" attribute="1" defaultMemberUniqueName="[Fuel_Prices Dim].[Year].[All]" allUniqueName="[Fuel_Prices Dim].[Year].[All]" dimensionUniqueName="[Fuel_Prices Dim]" displayFolder="" count="0" memberValueDatatype="130" unbalanced="0"/>
    <cacheHierarchy uniqueName="[Metro_Ridership  2].[station]" caption="station" attribute="1" defaultMemberUniqueName="[Metro_Ridership  2].[station].[All]" allUniqueName="[Metro_Ridership  2].[station].[All]" dimensionUniqueName="[Metro_Ridership  2]" displayFolder="" count="2" memberValueDatatype="130" unbalanced="0"/>
    <cacheHierarchy uniqueName="[Metro_Ridership  2].[date]" caption="date" attribute="1" time="1" defaultMemberUniqueName="[Metro_Ridership  2].[date].[All]" allUniqueName="[Metro_Ridership  2].[date].[All]" dimensionUniqueName="[Metro_Ridership  2]" displayFolder="" count="0" memberValueDatatype="7" unbalanced="0"/>
    <cacheHierarchy uniqueName="[Metro_Ridership  2].[passengers]" caption="passengers" attribute="1" defaultMemberUniqueName="[Metro_Ridership  2].[passengers].[All]" allUniqueName="[Metro_Ridership  2].[passengers].[All]" dimensionUniqueName="[Metro_Ridership  2]" displayFolder="" count="0" memberValueDatatype="20" unbalanced="0"/>
    <cacheHierarchy uniqueName="[Metro_Ridership  2].[Day Name]" caption="Day Name" attribute="1" defaultMemberUniqueName="[Metro_Ridership  2].[Day Name].[All]" allUniqueName="[Metro_Ridership  2].[Day Name].[All]" dimensionUniqueName="[Metro_Ridership  2]" displayFolder="" count="2" memberValueDatatype="130" unbalanced="0"/>
    <cacheHierarchy uniqueName="[Metro_Ridership  2].[Month Name]" caption="Month Name" attribute="1" defaultMemberUniqueName="[Metro_Ridership  2].[Month Name].[All]" allUniqueName="[Metro_Ridership  2].[Month Name].[All]" dimensionUniqueName="[Metro_Ridership  2]" displayFolder="" count="0" memberValueDatatype="130" unbalanced="0"/>
    <cacheHierarchy uniqueName="[Metro_Ridership  2].[Year]" caption="Year" attribute="1" defaultMemberUniqueName="[Metro_Ridership  2].[Year].[All]" allUniqueName="[Metro_Ridership  2].[Year].[All]" dimensionUniqueName="[Metro_Ridership  2]" displayFolder="" count="0" memberValueDatatype="20" unbalanced="0"/>
    <cacheHierarchy uniqueName="[Metro_Ridership  2].[Day type]" caption="Day type" attribute="1" defaultMemberUniqueName="[Metro_Ridership  2].[Day type].[All]" allUniqueName="[Metro_Ridership  2].[Day type].[All]" dimensionUniqueName="[Metro_Ridership  2]" displayFolder="" count="2" memberValueDatatype="130" unbalanced="0"/>
    <cacheHierarchy uniqueName="[Metro_Ridership  2].[Location]" caption="Location" attribute="1" defaultMemberUniqueName="[Metro_Ridership  2].[Location].[All]" allUniqueName="[Metro_Ridership  2].[Location].[All]" dimensionUniqueName="[Metro_Ridership  2]" displayFolder="" count="0" memberValueDatatype="130" unbalanced="0"/>
    <cacheHierarchy uniqueName="[Metro_Ridership  2].[date (Year)]" caption="date (Year)" attribute="1" defaultMemberUniqueName="[Metro_Ridership  2].[date (Year)].[All]" allUniqueName="[Metro_Ridership  2].[date (Year)].[All]" dimensionUniqueName="[Metro_Ridership  2]" displayFolder="" count="0" memberValueDatatype="130" unbalanced="0"/>
    <cacheHierarchy uniqueName="[Metro_Ridership  2].[date (Quarter)]" caption="date (Quarter)" attribute="1" defaultMemberUniqueName="[Metro_Ridership  2].[date (Quarter)].[All]" allUniqueName="[Metro_Ridership  2].[date (Quarter)].[All]" dimensionUniqueName="[Metro_Ridership  2]" displayFolder="" count="2" memberValueDatatype="130" unbalanced="0"/>
    <cacheHierarchy uniqueName="[Metro_Ridership  2].[date (Month)]" caption="date (Month)" attribute="1" defaultMemberUniqueName="[Metro_Ridership  2].[date (Month)].[All]" allUniqueName="[Metro_Ridership  2].[date (Month)].[All]" dimensionUniqueName="[Metro_Ridership  2]" displayFolder="" count="0" memberValueDatatype="130" unbalanced="0"/>
    <cacheHierarchy uniqueName="[Payment method Dim].[Payment method Key]" caption="Payment method Key" attribute="1" defaultMemberUniqueName="[Payment method Dim].[Payment method Key].[All]" allUniqueName="[Payment method Dim].[Payment method Key].[All]" dimensionUniqueName="[Payment method Dim]" displayFolder="" count="0" memberValueDatatype="20" unbalanced="0"/>
    <cacheHierarchy uniqueName="[Payment method Dim].[payment_method]" caption="payment_method" attribute="1" defaultMemberUniqueName="[Payment method Dim].[payment_method].[All]" allUniqueName="[Payment method Dim].[payment_method].[All]" dimensionUniqueName="[Payment method Dim]" displayFolder="" count="0" memberValueDatatype="130" unbalanced="0"/>
    <cacheHierarchy uniqueName="[Total trips for each driver dim].[Trip Key]" caption="Trip Key" attribute="1" defaultMemberUniqueName="[Total trips for each driver dim].[Trip Key].[All]" allUniqueName="[Total trips for each driver dim].[Trip Key].[All]" dimensionUniqueName="[Total trips for each driver dim]" displayFolder="" count="0" memberValueDatatype="130" unbalanced="0"/>
    <cacheHierarchy uniqueName="[Total trips for each driver dim].[Driver Key]" caption="Driver Key" attribute="1" defaultMemberUniqueName="[Total trips for each driver dim].[Driver Key].[All]" allUniqueName="[Total trips for each driver dim].[Driver Key].[All]" dimensionUniqueName="[Total trips for each driver dim]" displayFolder="" count="0" memberValueDatatype="130" unbalanced="0"/>
    <cacheHierarchy uniqueName="[Total trips for each driver dim].[Driver trips]" caption="Driver trips" attribute="1" defaultMemberUniqueName="[Total trips for each driver dim].[Driver trips].[All]" allUniqueName="[Total trips for each driver dim].[Driver trips].[All]" dimensionUniqueName="[Total trips for each driver dim]" displayFolder="" count="0" memberValueDatatype="20" unbalanced="0"/>
    <cacheHierarchy uniqueName="[Trips Fact].[Trip Key]" caption="Trip Key" attribute="1" defaultMemberUniqueName="[Trips Fact].[Trip Key].[All]" allUniqueName="[Trips Fact].[Trip Key].[All]" dimensionUniqueName="[Trips Fact]" displayFolder="" count="0" memberValueDatatype="130" unbalanced="0"/>
    <cacheHierarchy uniqueName="[Trips Fact].[Customer Key]" caption="Customer Key" attribute="1" defaultMemberUniqueName="[Trips Fact].[Customer Key].[All]" allUniqueName="[Trips Fact].[Customer Key].[All]" dimensionUniqueName="[Trips Fact]" displayFolder="" count="0" memberValueDatatype="130" unbalanced="0"/>
    <cacheHierarchy uniqueName="[Trips Fact].[Driver Key]" caption="Driver Key" attribute="1" defaultMemberUniqueName="[Trips Fact].[Driver Key].[All]" allUniqueName="[Trips Fact].[Driver Key].[All]" dimensionUniqueName="[Trips Fact]" displayFolder="" count="0" memberValueDatatype="130" unbalanced="0"/>
    <cacheHierarchy uniqueName="[Trips Fact].[Date Key]" caption="Date Key" attribute="1" defaultMemberUniqueName="[Trips Fact].[Date Key].[All]" allUniqueName="[Trips Fact].[Date Key].[All]" dimensionUniqueName="[Trips Fact]" displayFolder="" count="0" memberValueDatatype="130" unbalanced="0"/>
    <cacheHierarchy uniqueName="[Trips Fact].[Payment method key]" caption="Payment method key" attribute="1" defaultMemberUniqueName="[Trips Fact].[Payment method key].[All]" allUniqueName="[Trips Fact].[Payment method key].[All]" dimensionUniqueName="[Trips Fact]" displayFolder="" count="0" memberValueDatatype="130" unbalanced="0"/>
    <cacheHierarchy uniqueName="[Trips Fact].[start_location]" caption="start_location" attribute="1" defaultMemberUniqueName="[Trips Fact].[start_location].[All]" allUniqueName="[Trips Fact].[start_location].[All]" dimensionUniqueName="[Trips Fact]" displayFolder="" count="0" memberValueDatatype="130" unbalanced="0"/>
    <cacheHierarchy uniqueName="[Trips Fact].[end_location]" caption="end_location" attribute="1" defaultMemberUniqueName="[Trips Fact].[end_location].[All]" allUniqueName="[Trips Fact].[end_location].[All]" dimensionUniqueName="[Trips Fact]" displayFolder="" count="0" memberValueDatatype="130" unbalanced="0"/>
    <cacheHierarchy uniqueName="[Trips Fact].[distance_km]" caption="distance_km" attribute="1" defaultMemberUniqueName="[Trips Fact].[distance_km].[All]" allUniqueName="[Trips Fact].[distance_km].[All]" dimensionUniqueName="[Trips Fact]" displayFolder="" count="0" memberValueDatatype="5" unbalanced="0"/>
    <cacheHierarchy uniqueName="[Trips Fact].[duration_min]" caption="duration_min" attribute="1" defaultMemberUniqueName="[Trips Fact].[duration_min].[All]" allUniqueName="[Trips Fact].[duration_min].[All]" dimensionUniqueName="[Trips Fact]" displayFolder="" count="0" memberValueDatatype="20" unbalanced="0"/>
    <cacheHierarchy uniqueName="[Trips Fact].[fare_EGP]" caption="fare_EGP" attribute="1" defaultMemberUniqueName="[Trips Fact].[fare_EGP].[All]" allUniqueName="[Trips Fact].[fare_EGP].[All]" dimensionUniqueName="[Trips Fact]" displayFolder="" count="0" memberValueDatatype="5" unbalanced="0"/>
    <cacheHierarchy uniqueName="[Trips Fact].[km price]" caption="km price" attribute="1" defaultMemberUniqueName="[Trips Fact].[km price].[All]" allUniqueName="[Trips Fact].[km price].[All]" dimensionUniqueName="[Trips Fact]" displayFolder="" count="0" memberValueDatatype="5" unbalanced="0"/>
    <cacheHierarchy uniqueName="[Trips Fact].[km time]" caption="km time" attribute="1" defaultMemberUniqueName="[Trips Fact].[km time].[All]" allUniqueName="[Trips Fact].[km time].[All]" dimensionUniqueName="[Trips Fact]" displayFolder="" count="0" memberValueDatatype="5" unbalanced="0"/>
    <cacheHierarchy uniqueName="[Drivers Dim].[join_date (Month Index)]" caption="join_date (Month Index)" attribute="1" defaultMemberUniqueName="[Drivers Dim].[join_date (Month Index)].[All]" allUniqueName="[Drivers Dim].[join_date (Month Index)].[All]" dimensionUniqueName="[Drivers Dim]" displayFolder="" count="0" memberValueDatatype="20" unbalanced="0" hidden="1"/>
    <cacheHierarchy uniqueName="[Metro_Ridership  2].[date (Month Index)]" caption="date (Month Index)" attribute="1" defaultMemberUniqueName="[Metro_Ridership  2].[date (Month Index)].[All]" allUniqueName="[Metro_Ridership  2].[date (Month Index)].[All]" dimensionUniqueName="[Metro_Ridership  2]" displayFolder="" count="0" memberValueDatatype="20" unbalanced="0" hidden="1"/>
    <cacheHierarchy uniqueName="[Measures].[__XL_Count Metro_Ridership  2]" caption="__XL_Count Metro_Ridership  2" measure="1" displayFolder="" measureGroup="Metro_Ridership  2" count="0" hidden="1"/>
    <cacheHierarchy uniqueName="[Measures].[__XL_Count Trips Fact]" caption="__XL_Count Trips Fact" measure="1" displayFolder="" measureGroup="Trips Fact" count="0" hidden="1"/>
    <cacheHierarchy uniqueName="[Measures].[__XL_Count Customers Dim]" caption="__XL_Count Customers Dim" measure="1" displayFolder="" measureGroup="Customers Dim" count="0" hidden="1"/>
    <cacheHierarchy uniqueName="[Measures].[__XL_Count Drivers Dim]" caption="__XL_Count Drivers Dim" measure="1" displayFolder="" measureGroup="Drivers Dim" count="0" hidden="1"/>
    <cacheHierarchy uniqueName="[Measures].[__XL_Count Fuel_Prices Dim]" caption="__XL_Count Fuel_Prices Dim" measure="1" displayFolder="" measureGroup="Fuel_Prices Dim" count="0" hidden="1"/>
    <cacheHierarchy uniqueName="[Measures].[__XL_Count Date Dim]" caption="__XL_Count Date Dim" measure="1" displayFolder="" measureGroup="Date Dim" count="0" hidden="1"/>
    <cacheHierarchy uniqueName="[Measures].[__XL_Count Payment method Dim]" caption="__XL_Count Payment method Dim" measure="1" displayFolder="" measureGroup="Payment method Dim" count="0" hidden="1"/>
    <cacheHierarchy uniqueName="[Measures].[__XL_Count Total trips for each driver dim]" caption="__XL_Count Total trips for each driver dim" measure="1" displayFolder="" measureGroup="Total trips for each driver dim" count="0" hidden="1"/>
    <cacheHierarchy uniqueName="[Measures].[__XL_Count Driver trip count Dim]" caption="__XL_Count Driver trip count Dim" measure="1" displayFolder="" measureGroup="Driver trip count Dim" count="0" hidden="1"/>
    <cacheHierarchy uniqueName="[Measures].[__No measures defined]" caption="__No measures defined" measure="1" displayFolder="" count="0" hidden="1"/>
    <cacheHierarchy uniqueName="[Measures].[Sum of fare_EGP]" caption="Sum of fare_EGP" measure="1" displayFolder="" measureGroup="Trips Fact" count="0" hidden="1">
      <extLst>
        <ext xmlns:x15="http://schemas.microsoft.com/office/spreadsheetml/2010/11/main" uri="{B97F6D7D-B522-45F9-BDA1-12C45D357490}">
          <x15:cacheHierarchy aggregatedColumn="62"/>
        </ext>
      </extLst>
    </cacheHierarchy>
    <cacheHierarchy uniqueName="[Measures].[Count of Payment method key]" caption="Count of Payment method key" measure="1" displayFolder="" measureGroup="Trips Fact" count="0" hidden="1">
      <extLst>
        <ext xmlns:x15="http://schemas.microsoft.com/office/spreadsheetml/2010/11/main" uri="{B97F6D7D-B522-45F9-BDA1-12C45D357490}">
          <x15:cacheHierarchy aggregatedColumn="57"/>
        </ext>
      </extLst>
    </cacheHierarchy>
    <cacheHierarchy uniqueName="[Measures].[Sum of duration_min]" caption="Sum of duration_min" measure="1" displayFolder="" measureGroup="Trips Fact" count="0" hidden="1">
      <extLst>
        <ext xmlns:x15="http://schemas.microsoft.com/office/spreadsheetml/2010/11/main" uri="{B97F6D7D-B522-45F9-BDA1-12C45D357490}">
          <x15:cacheHierarchy aggregatedColumn="61"/>
        </ext>
      </extLst>
    </cacheHierarchy>
    <cacheHierarchy uniqueName="[Measures].[Sum of km price]" caption="Sum of km price" measure="1" displayFolder="" measureGroup="Trips Fact" count="0" hidden="1">
      <extLst>
        <ext xmlns:x15="http://schemas.microsoft.com/office/spreadsheetml/2010/11/main" uri="{B97F6D7D-B522-45F9-BDA1-12C45D357490}">
          <x15:cacheHierarchy aggregatedColumn="63"/>
        </ext>
      </extLst>
    </cacheHierarchy>
    <cacheHierarchy uniqueName="[Measures].[Count of Trip Key]" caption="Count of Trip Key" measure="1" displayFolder="" measureGroup="Trips Fact" count="0" hidden="1">
      <extLst>
        <ext xmlns:x15="http://schemas.microsoft.com/office/spreadsheetml/2010/11/main" uri="{B97F6D7D-B522-45F9-BDA1-12C45D357490}">
          <x15:cacheHierarchy aggregatedColumn="53"/>
        </ext>
      </extLst>
    </cacheHierarchy>
    <cacheHierarchy uniqueName="[Measures].[Count of Year]" caption="Count of Year" measure="1" displayFolder="" measureGroup="Drivers Dim" count="0" hidden="1">
      <extLst>
        <ext xmlns:x15="http://schemas.microsoft.com/office/spreadsheetml/2010/11/main" uri="{B97F6D7D-B522-45F9-BDA1-12C45D357490}">
          <x15:cacheHierarchy aggregatedColumn="25"/>
        </ext>
      </extLst>
    </cacheHierarchy>
    <cacheHierarchy uniqueName="[Measures].[Count of Year 2]" caption="Count of Year 2" measure="1" displayFolder="" measureGroup="Date Dim" count="0" hidden="1">
      <extLst>
        <ext xmlns:x15="http://schemas.microsoft.com/office/spreadsheetml/2010/11/main" uri="{B97F6D7D-B522-45F9-BDA1-12C45D357490}">
          <x15:cacheHierarchy aggregatedColumn="13"/>
        </ext>
      </extLst>
    </cacheHierarchy>
    <cacheHierarchy uniqueName="[Measures].[Count of Customer Key]" caption="Count of Customer Key" measure="1" displayFolder="" measureGroup="Customers Dim" count="0" hidden="1">
      <extLst>
        <ext xmlns:x15="http://schemas.microsoft.com/office/spreadsheetml/2010/11/main" uri="{B97F6D7D-B522-45F9-BDA1-12C45D357490}">
          <x15:cacheHierarchy aggregatedColumn="0"/>
        </ext>
      </extLst>
    </cacheHierarchy>
    <cacheHierarchy uniqueName="[Measures].[Count of car_model]" caption="Count of car_model" measure="1" displayFolder="" measureGroup="Drivers Dim" count="0" hidden="1">
      <extLst>
        <ext xmlns:x15="http://schemas.microsoft.com/office/spreadsheetml/2010/11/main" uri="{B97F6D7D-B522-45F9-BDA1-12C45D357490}">
          <x15:cacheHierarchy aggregatedColumn="20"/>
        </ext>
      </extLst>
    </cacheHierarchy>
    <cacheHierarchy uniqueName="[Measures].[Count of age]" caption="Count of age" measure="1" displayFolder="" measureGroup="Customers Dim" count="0" hidden="1">
      <extLst>
        <ext xmlns:x15="http://schemas.microsoft.com/office/spreadsheetml/2010/11/main" uri="{B97F6D7D-B522-45F9-BDA1-12C45D357490}">
          <x15:cacheHierarchy aggregatedColumn="1"/>
        </ext>
      </extLst>
    </cacheHierarchy>
    <cacheHierarchy uniqueName="[Measures].[Count of payment_method]" caption="Count of payment_method" measure="1" displayFolder="" measureGroup="Payment method Dim" count="0" hidden="1">
      <extLst>
        <ext xmlns:x15="http://schemas.microsoft.com/office/spreadsheetml/2010/11/main" uri="{B97F6D7D-B522-45F9-BDA1-12C45D357490}">
          <x15:cacheHierarchy aggregatedColumn="49"/>
        </ext>
      </extLst>
    </cacheHierarchy>
    <cacheHierarchy uniqueName="[Measures].[Sum of Payment method Key]" caption="Sum of Payment method Key" measure="1" displayFolder="" measureGroup="Payment method Dim" count="0" hidden="1">
      <extLst>
        <ext xmlns:x15="http://schemas.microsoft.com/office/spreadsheetml/2010/11/main" uri="{B97F6D7D-B522-45F9-BDA1-12C45D357490}">
          <x15:cacheHierarchy aggregatedColumn="48"/>
        </ext>
      </extLst>
    </cacheHierarchy>
    <cacheHierarchy uniqueName="[Measures].[Count of Driver Key]" caption="Count of Driver Key" measure="1" displayFolder="" measureGroup="Drivers Dim" count="0" hidden="1">
      <extLst>
        <ext xmlns:x15="http://schemas.microsoft.com/office/spreadsheetml/2010/11/main" uri="{B97F6D7D-B522-45F9-BDA1-12C45D357490}">
          <x15:cacheHierarchy aggregatedColumn="19"/>
        </ext>
      </extLst>
    </cacheHierarchy>
    <cacheHierarchy uniqueName="[Measures].[Sum of rating]" caption="Sum of rating" measure="1" displayFolder="" measureGroup="Drivers Dim" count="0" hidden="1">
      <extLst>
        <ext xmlns:x15="http://schemas.microsoft.com/office/spreadsheetml/2010/11/main" uri="{B97F6D7D-B522-45F9-BDA1-12C45D357490}">
          <x15:cacheHierarchy aggregatedColumn="22"/>
        </ext>
      </extLst>
    </cacheHierarchy>
    <cacheHierarchy uniqueName="[Measures].[Sum of distance_km]" caption="Sum of distance_km" measure="1" displayFolder="" measureGroup="Trips Fact" count="0" hidden="1">
      <extLst>
        <ext xmlns:x15="http://schemas.microsoft.com/office/spreadsheetml/2010/11/main" uri="{B97F6D7D-B522-45F9-BDA1-12C45D357490}">
          <x15:cacheHierarchy aggregatedColumn="60"/>
        </ext>
      </extLst>
    </cacheHierarchy>
    <cacheHierarchy uniqueName="[Measures].[Average of distance_km]" caption="Average of distance_km" measure="1" displayFolder="" measureGroup="Trips Fact" count="0" hidden="1">
      <extLst>
        <ext xmlns:x15="http://schemas.microsoft.com/office/spreadsheetml/2010/11/main" uri="{B97F6D7D-B522-45F9-BDA1-12C45D357490}">
          <x15:cacheHierarchy aggregatedColumn="60"/>
        </ext>
      </extLst>
    </cacheHierarchy>
    <cacheHierarchy uniqueName="[Measures].[Count of Rating Category]" caption="Count of Rating Category" measure="1" displayFolder="" measureGroup="Drivers Dim" count="0" hidden="1">
      <extLst>
        <ext xmlns:x15="http://schemas.microsoft.com/office/spreadsheetml/2010/11/main" uri="{B97F6D7D-B522-45F9-BDA1-12C45D357490}">
          <x15:cacheHierarchy aggregatedColumn="26"/>
        </ext>
      </extLst>
    </cacheHierarchy>
    <cacheHierarchy uniqueName="[Measures].[Count of Driver Key 2]" caption="Count of Driver Key 2" measure="1" displayFolder="" measureGroup="Trips Fact" count="0" hidden="1">
      <extLst>
        <ext xmlns:x15="http://schemas.microsoft.com/office/spreadsheetml/2010/11/main" uri="{B97F6D7D-B522-45F9-BDA1-12C45D357490}">
          <x15:cacheHierarchy aggregatedColumn="55"/>
        </ext>
      </extLst>
    </cacheHierarchy>
    <cacheHierarchy uniqueName="[Measures].[Average of fare_EGP]" caption="Average of fare_EGP" measure="1" displayFolder="" measureGroup="Trips Fact" count="0" hidden="1">
      <extLst>
        <ext xmlns:x15="http://schemas.microsoft.com/office/spreadsheetml/2010/11/main" uri="{B97F6D7D-B522-45F9-BDA1-12C45D357490}">
          <x15:cacheHierarchy aggregatedColumn="62"/>
        </ext>
      </extLst>
    </cacheHierarchy>
    <cacheHierarchy uniqueName="[Measures].[Sum of Driver trips]" caption="Sum of Driver trips" measure="1" displayFolder="" measureGroup="Total trips for each driver dim" count="0" hidden="1">
      <extLst>
        <ext xmlns:x15="http://schemas.microsoft.com/office/spreadsheetml/2010/11/main" uri="{B97F6D7D-B522-45F9-BDA1-12C45D357490}">
          <x15:cacheHierarchy aggregatedColumn="52"/>
        </ext>
      </extLst>
    </cacheHierarchy>
    <cacheHierarchy uniqueName="[Measures].[Average of Driver trips]" caption="Average of Driver trips" measure="1" displayFolder="" measureGroup="Total trips for each driver dim" count="0" hidden="1">
      <extLst>
        <ext xmlns:x15="http://schemas.microsoft.com/office/spreadsheetml/2010/11/main" uri="{B97F6D7D-B522-45F9-BDA1-12C45D357490}">
          <x15:cacheHierarchy aggregatedColumn="52"/>
        </ext>
      </extLst>
    </cacheHierarchy>
    <cacheHierarchy uniqueName="[Measures].[Sum of Total trips]" caption="Sum of Total trips" measure="1" displayFolder="" measureGroup="Driver trip count Dim" count="0" hidden="1">
      <extLst>
        <ext xmlns:x15="http://schemas.microsoft.com/office/spreadsheetml/2010/11/main" uri="{B97F6D7D-B522-45F9-BDA1-12C45D357490}">
          <x15:cacheHierarchy aggregatedColumn="18"/>
        </ext>
      </extLst>
    </cacheHierarchy>
    <cacheHierarchy uniqueName="[Measures].[Count of Driver Key 3]" caption="Count of Driver Key 3" measure="1" displayFolder="" measureGroup="Total trips for each driver dim" count="0" hidden="1">
      <extLst>
        <ext xmlns:x15="http://schemas.microsoft.com/office/spreadsheetml/2010/11/main" uri="{B97F6D7D-B522-45F9-BDA1-12C45D357490}">
          <x15:cacheHierarchy aggregatedColumn="51"/>
        </ext>
      </extLst>
    </cacheHierarchy>
    <cacheHierarchy uniqueName="[Measures].[Count of Driver trips]" caption="Count of Driver trips" measure="1" displayFolder="" measureGroup="Total trips for each driver dim" count="0" hidden="1">
      <extLst>
        <ext xmlns:x15="http://schemas.microsoft.com/office/spreadsheetml/2010/11/main" uri="{B97F6D7D-B522-45F9-BDA1-12C45D357490}">
          <x15:cacheHierarchy aggregatedColumn="52"/>
        </ext>
      </extLst>
    </cacheHierarchy>
    <cacheHierarchy uniqueName="[Measures].[Count of Total trips]" caption="Count of Total trips" measure="1" displayFolder="" measureGroup="Driver trip count Dim" count="0" hidden="1">
      <extLst>
        <ext xmlns:x15="http://schemas.microsoft.com/office/spreadsheetml/2010/11/main" uri="{B97F6D7D-B522-45F9-BDA1-12C45D357490}">
          <x15:cacheHierarchy aggregatedColumn="18"/>
        </ext>
      </extLst>
    </cacheHierarchy>
    <cacheHierarchy uniqueName="[Measures].[Count of octane92_price]" caption="Count of octane92_price" measure="1" displayFolder="" measureGroup="Fuel_Prices Dim" count="0" hidden="1">
      <extLst>
        <ext xmlns:x15="http://schemas.microsoft.com/office/spreadsheetml/2010/11/main" uri="{B97F6D7D-B522-45F9-BDA1-12C45D357490}">
          <x15:cacheHierarchy aggregatedColumn="32"/>
        </ext>
      </extLst>
    </cacheHierarchy>
    <cacheHierarchy uniqueName="[Measures].[Average of duration_min]" caption="Average of duration_min" measure="1" displayFolder="" measureGroup="Trips Fact" count="0" hidden="1">
      <extLst>
        <ext xmlns:x15="http://schemas.microsoft.com/office/spreadsheetml/2010/11/main" uri="{B97F6D7D-B522-45F9-BDA1-12C45D357490}">
          <x15:cacheHierarchy aggregatedColumn="61"/>
        </ext>
      </extLst>
    </cacheHierarchy>
    <cacheHierarchy uniqueName="[Measures].[Sum of passengers]" caption="Sum of passengers" measure="1" displayFolder="" measureGroup="Metro_Ridership  2" count="0" hidden="1">
      <extLst>
        <ext xmlns:x15="http://schemas.microsoft.com/office/spreadsheetml/2010/11/main" uri="{B97F6D7D-B522-45F9-BDA1-12C45D357490}">
          <x15:cacheHierarchy aggregatedColumn="39"/>
        </ext>
      </extLst>
    </cacheHierarchy>
    <cacheHierarchy uniqueName="[Measures].[Sum of Year]" caption="Sum of Year" measure="1" displayFolder="" measureGroup="Metro_Ridership  2" count="0" hidden="1">
      <extLst>
        <ext xmlns:x15="http://schemas.microsoft.com/office/spreadsheetml/2010/11/main" uri="{B97F6D7D-B522-45F9-BDA1-12C45D357490}">
          <x15:cacheHierarchy aggregatedColumn="42"/>
        </ext>
      </extLst>
    </cacheHierarchy>
    <cacheHierarchy uniqueName="[Measures].[Average of passengers]" caption="Average of passengers" measure="1" displayFolder="" measureGroup="Metro_Ridership  2" count="0" hidden="1">
      <extLst>
        <ext xmlns:x15="http://schemas.microsoft.com/office/spreadsheetml/2010/11/main" uri="{B97F6D7D-B522-45F9-BDA1-12C45D357490}">
          <x15:cacheHierarchy aggregatedColumn="39"/>
        </ext>
      </extLst>
    </cacheHierarchy>
    <cacheHierarchy uniqueName="[Measures].[Count of passengers]" caption="Count of passengers" measure="1" displayFolder="" measureGroup="Metro_Ridership  2" count="0" hidden="1">
      <extLst>
        <ext xmlns:x15="http://schemas.microsoft.com/office/spreadsheetml/2010/11/main" uri="{B97F6D7D-B522-45F9-BDA1-12C45D357490}">
          <x15:cacheHierarchy aggregatedColumn="39"/>
        </ext>
      </extLst>
    </cacheHierarchy>
  </cacheHierarchies>
  <kpis count="0"/>
  <extLst>
    <ext xmlns:x14="http://schemas.microsoft.com/office/spreadsheetml/2009/9/main" uri="{725AE2AE-9491-48be-B2B4-4EB974FC3084}">
      <x14:pivotCacheDefinition slicerData="1" pivotCacheId="1605577312" supportSubqueryNonVisual="1" supportSubqueryCalcMem="1" supportAddCalcMems="1"/>
    </ext>
  </extLst>
</pivotCacheDefinition>
</file>

<file path=xl/pivotCache/pivotCacheDefinition31.xml><?xml version="1.0" encoding="utf-8"?>
<pivotCacheDefinition xmlns="http://schemas.openxmlformats.org/spreadsheetml/2006/main" xmlns:r="http://schemas.openxmlformats.org/officeDocument/2006/relationships" saveData="0" refreshedBy="Magdy Elsaeed" refreshedDate="45925.940538194445" createdVersion="3" refreshedVersion="6" minRefreshableVersion="3" recordCount="0" supportSubquery="1" supportAdvancedDrill="1">
  <cacheSource type="external" connectionId="19">
    <extLst>
      <ext xmlns:x14="http://schemas.microsoft.com/office/spreadsheetml/2009/9/main" uri="{F057638F-6D5F-4e77-A914-E7F072B9BCA8}">
        <x14:sourceConnection name="ThisWorkbookDataModel"/>
      </ext>
    </extLst>
  </cacheSource>
  <cacheFields count="0"/>
  <cacheHierarchies count="108">
    <cacheHierarchy uniqueName="[Customers Dim].[Customer Key]" caption="Customer Key" attribute="1" defaultMemberUniqueName="[Customers Dim].[Customer Key].[All]" allUniqueName="[Customers Dim].[Customer Key].[All]" dimensionUniqueName="[Customers Dim]" displayFolder="" count="0" memberValueDatatype="130" unbalanced="0"/>
    <cacheHierarchy uniqueName="[Customers Dim].[age]" caption="age" attribute="1" defaultMemberUniqueName="[Customers Dim].[age].[All]" allUniqueName="[Customers Dim].[age].[All]" dimensionUniqueName="[Customers Dim]" displayFolder="" count="0" memberValueDatatype="130" unbalanced="0"/>
    <cacheHierarchy uniqueName="[Customers Dim].[gender]" caption="gender" attribute="1" defaultMemberUniqueName="[Customers Dim].[gender].[All]" allUniqueName="[Customers Dim].[gender].[All]" dimensionUniqueName="[Customers Dim]" displayFolder="" count="0" memberValueDatatype="130" unbalanced="0"/>
    <cacheHierarchy uniqueName="[Customers Dim].[city_area]" caption="city_area" attribute="1" defaultMemberUniqueName="[Customers Dim].[city_area].[All]" allUniqueName="[Customers Dim].[city_area].[All]" dimensionUniqueName="[Customers Dim]" displayFolder="" count="0" memberValueDatatype="130" unbalanced="0"/>
    <cacheHierarchy uniqueName="[Customers Dim].[signup_date]" caption="signup_date" attribute="1" time="1" defaultMemberUniqueName="[Customers Dim].[signup_date].[All]" allUniqueName="[Customers Dim].[signup_date].[All]" dimensionUniqueName="[Customers Dim]" displayFolder="" count="0" memberValueDatatype="7" unbalanced="0"/>
    <cacheHierarchy uniqueName="[Customers Dim].[Month Name]" caption="Month Name" attribute="1" defaultMemberUniqueName="[Customers Dim].[Month Name].[All]" allUniqueName="[Customers Dim].[Month Name].[All]" dimensionUniqueName="[Customers Dim]" displayFolder="" count="0" memberValueDatatype="130" unbalanced="0"/>
    <cacheHierarchy uniqueName="[Customers Dim].[Year]" caption="Year" attribute="1" defaultMemberUniqueName="[Customers Dim].[Year].[All]" allUniqueName="[Customers Dim].[Year].[All]" dimensionUniqueName="[Customers Dim]" displayFolder="" count="0" memberValueDatatype="130" unbalanced="0"/>
    <cacheHierarchy uniqueName="[Customers Dim].[Age category]" caption="Age category" attribute="1" defaultMemberUniqueName="[Customers Dim].[Age category].[All]" allUniqueName="[Customers Dim].[Age category].[All]" dimensionUniqueName="[Customers Dim]" displayFolder="" count="0" memberValueDatatype="130" unbalanced="0"/>
    <cacheHierarchy uniqueName="[Date Dim].[Date Key]" caption="Date Key" attribute="1" defaultMemberUniqueName="[Date Dim].[Date Key].[All]" allUniqueName="[Date Dim].[Date Key].[All]" dimensionUniqueName="[Date Dim]" displayFolder="" count="0" memberValueDatatype="20" unbalanced="0"/>
    <cacheHierarchy uniqueName="[Date Dim].[Date time]" caption="Date time" attribute="1" time="1" defaultMemberUniqueName="[Date Dim].[Date time].[All]" allUniqueName="[Date Dim].[Date time].[All]" dimensionUniqueName="[Date Dim]" displayFolder="" count="0" memberValueDatatype="7" unbalanced="0"/>
    <cacheHierarchy uniqueName="[Date Dim].[Day Name]" caption="Day Name" attribute="1" defaultMemberUniqueName="[Date Dim].[Day Name].[All]" allUniqueName="[Date Dim].[Day Name].[All]" dimensionUniqueName="[Date Dim]" displayFolder="" count="0" memberValueDatatype="130" unbalanced="0"/>
    <cacheHierarchy uniqueName="[Date Dim].[Month Name]" caption="Month Name" attribute="1" defaultMemberUniqueName="[Date Dim].[Month Name].[All]" allUniqueName="[Date Dim].[Month Name].[All]" dimensionUniqueName="[Date Dim]" displayFolder="" count="0" memberValueDatatype="130" unbalanced="0"/>
    <cacheHierarchy uniqueName="[Date Dim].[Quarter]" caption="Quarter" attribute="1" defaultMemberUniqueName="[Date Dim].[Quarter].[All]" allUniqueName="[Date Dim].[Quarter].[All]" dimensionUniqueName="[Date Dim]" displayFolder="" count="0" memberValueDatatype="130" unbalanced="0"/>
    <cacheHierarchy uniqueName="[Date Dim].[Year]" caption="Year" attribute="1" defaultMemberUniqueName="[Date Dim].[Year].[All]" allUniqueName="[Date Dim].[Year].[All]" dimensionUniqueName="[Date Dim]" displayFolder="" count="0" memberValueDatatype="130" unbalanced="0"/>
    <cacheHierarchy uniqueName="[Date Dim].[Hour]" caption="Hour" attribute="1" defaultMemberUniqueName="[Date Dim].[Hour].[All]" allUniqueName="[Date Dim].[Hour].[All]" dimensionUniqueName="[Date Dim]" displayFolder="" count="0" memberValueDatatype="130" unbalanced="0"/>
    <cacheHierarchy uniqueName="[Date Dim].[Minute]" caption="Minute" attribute="1" defaultMemberUniqueName="[Date Dim].[Minute].[All]" allUniqueName="[Date Dim].[Minute].[All]" dimensionUniqueName="[Date Dim]" displayFolder="" count="0" memberValueDatatype="130" unbalanced="0"/>
    <cacheHierarchy uniqueName="[Date Dim].[Day Type]" caption="Day Type" attribute="1" defaultMemberUniqueName="[Date Dim].[Day Type].[All]" allUniqueName="[Date Dim].[Day Type].[All]" dimensionUniqueName="[Date Dim]" displayFolder="" count="0" memberValueDatatype="130" unbalanced="0"/>
    <cacheHierarchy uniqueName="[Driver trip count Dim].[Driver Key]" caption="Driver Key" attribute="1" defaultMemberUniqueName="[Driver trip count Dim].[Driver Key].[All]" allUniqueName="[Driver trip count Dim].[Driver Key].[All]" dimensionUniqueName="[Driver trip count Dim]" displayFolder="" count="0" memberValueDatatype="130" unbalanced="0"/>
    <cacheHierarchy uniqueName="[Driver trip count Dim].[Total trips]" caption="Total trips" attribute="1" defaultMemberUniqueName="[Driver trip count Dim].[Total trips].[All]" allUniqueName="[Driver trip count Dim].[Total trips].[All]" dimensionUniqueName="[Driver trip count Dim]" displayFolder="" count="0" memberValueDatatype="20" unbalanced="0"/>
    <cacheHierarchy uniqueName="[Drivers Dim].[Driver Key]" caption="Driver Key" attribute="1" defaultMemberUniqueName="[Drivers Dim].[Driver Key].[All]" allUniqueName="[Drivers Dim].[Driver Key].[All]" dimensionUniqueName="[Drivers Dim]" displayFolder="" count="0" memberValueDatatype="130" unbalanced="0"/>
    <cacheHierarchy uniqueName="[Drivers Dim].[car_model]" caption="car_model" attribute="1" defaultMemberUniqueName="[Drivers Dim].[car_model].[All]" allUniqueName="[Drivers Dim].[car_model].[All]" dimensionUniqueName="[Drivers Dim]" displayFolder="" count="0" memberValueDatatype="130" unbalanced="0"/>
    <cacheHierarchy uniqueName="[Drivers Dim].[car_year]" caption="car_year" attribute="1" defaultMemberUniqueName="[Drivers Dim].[car_year].[All]" allUniqueName="[Drivers Dim].[car_year].[All]" dimensionUniqueName="[Drivers Dim]" displayFolder="" count="0" memberValueDatatype="130" unbalanced="0"/>
    <cacheHierarchy uniqueName="[Drivers Dim].[rating]" caption="rating" attribute="1" defaultMemberUniqueName="[Drivers Dim].[rating].[All]" allUniqueName="[Drivers Dim].[rating].[All]" dimensionUniqueName="[Drivers Dim]" displayFolder="" count="0" memberValueDatatype="5" unbalanced="0"/>
    <cacheHierarchy uniqueName="[Drivers Dim].[join_date]" caption="join_date" attribute="1" time="1" defaultMemberUniqueName="[Drivers Dim].[join_date].[All]" allUniqueName="[Drivers Dim].[join_date].[All]" dimensionUniqueName="[Drivers Dim]" displayFolder="" count="0" memberValueDatatype="7" unbalanced="0"/>
    <cacheHierarchy uniqueName="[Drivers Dim].[Month Name]" caption="Month Name" attribute="1" defaultMemberUniqueName="[Drivers Dim].[Month Name].[All]" allUniqueName="[Drivers Dim].[Month Name].[All]" dimensionUniqueName="[Drivers Dim]" displayFolder="" count="0" memberValueDatatype="130" unbalanced="0"/>
    <cacheHierarchy uniqueName="[Drivers Dim].[Year]" caption="Year" attribute="1" defaultMemberUniqueName="[Drivers Dim].[Year].[All]" allUniqueName="[Drivers Dim].[Year].[All]" dimensionUniqueName="[Drivers Dim]" displayFolder="" count="0" memberValueDatatype="130" unbalanced="0"/>
    <cacheHierarchy uniqueName="[Drivers Dim].[Rating Category]" caption="Rating Category" attribute="1" defaultMemberUniqueName="[Drivers Dim].[Rating Category].[All]" allUniqueName="[Drivers Dim].[Rating Category].[All]" dimensionUniqueName="[Drivers Dim]" displayFolder="" count="0" memberValueDatatype="130" unbalanced="0"/>
    <cacheHierarchy uniqueName="[Drivers Dim].[join_date (Year)]" caption="join_date (Year)" attribute="1" defaultMemberUniqueName="[Drivers Dim].[join_date (Year)].[All]" allUniqueName="[Drivers Dim].[join_date (Year)].[All]" dimensionUniqueName="[Drivers Dim]" displayFolder="" count="0" memberValueDatatype="130" unbalanced="0"/>
    <cacheHierarchy uniqueName="[Drivers Dim].[join_date (Quarter)]" caption="join_date (Quarter)" attribute="1" defaultMemberUniqueName="[Drivers Dim].[join_date (Quarter)].[All]" allUniqueName="[Drivers Dim].[join_date (Quarter)].[All]" dimensionUniqueName="[Drivers Dim]" displayFolder="" count="0" memberValueDatatype="130" unbalanced="0"/>
    <cacheHierarchy uniqueName="[Drivers Dim].[join_date (Month)]" caption="join_date (Month)" attribute="1" defaultMemberUniqueName="[Drivers Dim].[join_date (Month)].[All]" allUniqueName="[Drivers Dim].[join_date (Month)].[All]" dimensionUniqueName="[Drivers Dim]" displayFolder="" count="0" memberValueDatatype="130" unbalanced="0"/>
    <cacheHierarchy uniqueName="[Fuel_Prices Dim].[Fuel price key]" caption="Fuel price key" attribute="1" defaultMemberUniqueName="[Fuel_Prices Dim].[Fuel price key].[All]" allUniqueName="[Fuel_Prices Dim].[Fuel price key].[All]" dimensionUniqueName="[Fuel_Prices Dim]" displayFolder="" count="0" memberValueDatatype="130" unbalanced="0"/>
    <cacheHierarchy uniqueName="[Fuel_Prices Dim].[Date key]" caption="Date key" attribute="1" time="1" defaultMemberUniqueName="[Fuel_Prices Dim].[Date key].[All]" allUniqueName="[Fuel_Prices Dim].[Date key].[All]" dimensionUniqueName="[Fuel_Prices Dim]" displayFolder="" count="0" memberValueDatatype="7" unbalanced="0"/>
    <cacheHierarchy uniqueName="[Fuel_Prices Dim].[octane92_price]" caption="octane92_price" attribute="1" defaultMemberUniqueName="[Fuel_Prices Dim].[octane92_price].[All]" allUniqueName="[Fuel_Prices Dim].[octane92_price].[All]" dimensionUniqueName="[Fuel_Prices Dim]" displayFolder="" count="0" memberValueDatatype="130" unbalanced="0"/>
    <cacheHierarchy uniqueName="[Fuel_Prices Dim].[octane95_price]" caption="octane95_price" attribute="1" defaultMemberUniqueName="[Fuel_Prices Dim].[octane95_price].[All]" allUniqueName="[Fuel_Prices Dim].[octane95_price].[All]" dimensionUniqueName="[Fuel_Prices Dim]" displayFolder="" count="0" memberValueDatatype="130" unbalanced="0"/>
    <cacheHierarchy uniqueName="[Fuel_Prices Dim].[diesel_price]" caption="diesel_price" attribute="1" defaultMemberUniqueName="[Fuel_Prices Dim].[diesel_price].[All]" allUniqueName="[Fuel_Prices Dim].[diesel_price].[All]" dimensionUniqueName="[Fuel_Prices Dim]" displayFolder="" count="0" memberValueDatatype="130" unbalanced="0"/>
    <cacheHierarchy uniqueName="[Fuel_Prices Dim].[Month Name]" caption="Month Name" attribute="1" defaultMemberUniqueName="[Fuel_Prices Dim].[Month Name].[All]" allUniqueName="[Fuel_Prices Dim].[Month Name].[All]" dimensionUniqueName="[Fuel_Prices Dim]" displayFolder="" count="0" memberValueDatatype="130" unbalanced="0"/>
    <cacheHierarchy uniqueName="[Fuel_Prices Dim].[Year]" caption="Year" attribute="1" defaultMemberUniqueName="[Fuel_Prices Dim].[Year].[All]" allUniqueName="[Fuel_Prices Dim].[Year].[All]" dimensionUniqueName="[Fuel_Prices Dim]" displayFolder="" count="0" memberValueDatatype="130" unbalanced="0"/>
    <cacheHierarchy uniqueName="[Metro_Ridership  2].[station]" caption="station" attribute="1" defaultMemberUniqueName="[Metro_Ridership  2].[station].[All]" allUniqueName="[Metro_Ridership  2].[station].[All]" dimensionUniqueName="[Metro_Ridership  2]" displayFolder="" count="0" memberValueDatatype="130" unbalanced="0"/>
    <cacheHierarchy uniqueName="[Metro_Ridership  2].[date]" caption="date" attribute="1" time="1" defaultMemberUniqueName="[Metro_Ridership  2].[date].[All]" allUniqueName="[Metro_Ridership  2].[date].[All]" dimensionUniqueName="[Metro_Ridership  2]" displayFolder="" count="0" memberValueDatatype="7" unbalanced="0"/>
    <cacheHierarchy uniqueName="[Metro_Ridership  2].[passengers]" caption="passengers" attribute="1" defaultMemberUniqueName="[Metro_Ridership  2].[passengers].[All]" allUniqueName="[Metro_Ridership  2].[passengers].[All]" dimensionUniqueName="[Metro_Ridership  2]" displayFolder="" count="0" memberValueDatatype="20" unbalanced="0"/>
    <cacheHierarchy uniqueName="[Metro_Ridership  2].[Day Name]" caption="Day Name" attribute="1" defaultMemberUniqueName="[Metro_Ridership  2].[Day Name].[All]" allUniqueName="[Metro_Ridership  2].[Day Name].[All]" dimensionUniqueName="[Metro_Ridership  2]" displayFolder="" count="0" memberValueDatatype="130" unbalanced="0"/>
    <cacheHierarchy uniqueName="[Metro_Ridership  2].[Month Name]" caption="Month Name" attribute="1" defaultMemberUniqueName="[Metro_Ridership  2].[Month Name].[All]" allUniqueName="[Metro_Ridership  2].[Month Name].[All]" dimensionUniqueName="[Metro_Ridership  2]" displayFolder="" count="0" memberValueDatatype="130" unbalanced="0"/>
    <cacheHierarchy uniqueName="[Metro_Ridership  2].[Year]" caption="Year" attribute="1" defaultMemberUniqueName="[Metro_Ridership  2].[Year].[All]" allUniqueName="[Metro_Ridership  2].[Year].[All]" dimensionUniqueName="[Metro_Ridership  2]" displayFolder="" count="0" memberValueDatatype="20" unbalanced="0"/>
    <cacheHierarchy uniqueName="[Metro_Ridership  2].[Day type]" caption="Day type" attribute="1" defaultMemberUniqueName="[Metro_Ridership  2].[Day type].[All]" allUniqueName="[Metro_Ridership  2].[Day type].[All]" dimensionUniqueName="[Metro_Ridership  2]" displayFolder="" count="0" memberValueDatatype="130" unbalanced="0"/>
    <cacheHierarchy uniqueName="[Metro_Ridership  2].[Location]" caption="Location" attribute="1" defaultMemberUniqueName="[Metro_Ridership  2].[Location].[All]" allUniqueName="[Metro_Ridership  2].[Location].[All]" dimensionUniqueName="[Metro_Ridership  2]" displayFolder="" count="0" memberValueDatatype="130" unbalanced="0"/>
    <cacheHierarchy uniqueName="[Metro_Ridership  2].[date (Year)]" caption="date (Year)" attribute="1" defaultMemberUniqueName="[Metro_Ridership  2].[date (Year)].[All]" allUniqueName="[Metro_Ridership  2].[date (Year)].[All]" dimensionUniqueName="[Metro_Ridership  2]" displayFolder="" count="2" memberValueDatatype="130" unbalanced="0"/>
    <cacheHierarchy uniqueName="[Metro_Ridership  2].[date (Quarter)]" caption="date (Quarter)" attribute="1" defaultMemberUniqueName="[Metro_Ridership  2].[date (Quarter)].[All]" allUniqueName="[Metro_Ridership  2].[date (Quarter)].[All]" dimensionUniqueName="[Metro_Ridership  2]" displayFolder="" count="0" memberValueDatatype="130" unbalanced="0"/>
    <cacheHierarchy uniqueName="[Metro_Ridership  2].[date (Month)]" caption="date (Month)" attribute="1" defaultMemberUniqueName="[Metro_Ridership  2].[date (Month)].[All]" allUniqueName="[Metro_Ridership  2].[date (Month)].[All]" dimensionUniqueName="[Metro_Ridership  2]" displayFolder="" count="0" memberValueDatatype="130" unbalanced="0"/>
    <cacheHierarchy uniqueName="[Payment method Dim].[Payment method Key]" caption="Payment method Key" attribute="1" defaultMemberUniqueName="[Payment method Dim].[Payment method Key].[All]" allUniqueName="[Payment method Dim].[Payment method Key].[All]" dimensionUniqueName="[Payment method Dim]" displayFolder="" count="0" memberValueDatatype="20" unbalanced="0"/>
    <cacheHierarchy uniqueName="[Payment method Dim].[payment_method]" caption="payment_method" attribute="1" defaultMemberUniqueName="[Payment method Dim].[payment_method].[All]" allUniqueName="[Payment method Dim].[payment_method].[All]" dimensionUniqueName="[Payment method Dim]" displayFolder="" count="0" memberValueDatatype="130" unbalanced="0"/>
    <cacheHierarchy uniqueName="[Total trips for each driver dim].[Trip Key]" caption="Trip Key" attribute="1" defaultMemberUniqueName="[Total trips for each driver dim].[Trip Key].[All]" allUniqueName="[Total trips for each driver dim].[Trip Key].[All]" dimensionUniqueName="[Total trips for each driver dim]" displayFolder="" count="0" memberValueDatatype="130" unbalanced="0"/>
    <cacheHierarchy uniqueName="[Total trips for each driver dim].[Driver Key]" caption="Driver Key" attribute="1" defaultMemberUniqueName="[Total trips for each driver dim].[Driver Key].[All]" allUniqueName="[Total trips for each driver dim].[Driver Key].[All]" dimensionUniqueName="[Total trips for each driver dim]" displayFolder="" count="0" memberValueDatatype="130" unbalanced="0"/>
    <cacheHierarchy uniqueName="[Total trips for each driver dim].[Driver trips]" caption="Driver trips" attribute="1" defaultMemberUniqueName="[Total trips for each driver dim].[Driver trips].[All]" allUniqueName="[Total trips for each driver dim].[Driver trips].[All]" dimensionUniqueName="[Total trips for each driver dim]" displayFolder="" count="0" memberValueDatatype="20" unbalanced="0"/>
    <cacheHierarchy uniqueName="[Trips Fact].[Trip Key]" caption="Trip Key" attribute="1" defaultMemberUniqueName="[Trips Fact].[Trip Key].[All]" allUniqueName="[Trips Fact].[Trip Key].[All]" dimensionUniqueName="[Trips Fact]" displayFolder="" count="0" memberValueDatatype="130" unbalanced="0"/>
    <cacheHierarchy uniqueName="[Trips Fact].[Customer Key]" caption="Customer Key" attribute="1" defaultMemberUniqueName="[Trips Fact].[Customer Key].[All]" allUniqueName="[Trips Fact].[Customer Key].[All]" dimensionUniqueName="[Trips Fact]" displayFolder="" count="0" memberValueDatatype="130" unbalanced="0"/>
    <cacheHierarchy uniqueName="[Trips Fact].[Driver Key]" caption="Driver Key" attribute="1" defaultMemberUniqueName="[Trips Fact].[Driver Key].[All]" allUniqueName="[Trips Fact].[Driver Key].[All]" dimensionUniqueName="[Trips Fact]" displayFolder="" count="0" memberValueDatatype="130" unbalanced="0"/>
    <cacheHierarchy uniqueName="[Trips Fact].[Date Key]" caption="Date Key" attribute="1" defaultMemberUniqueName="[Trips Fact].[Date Key].[All]" allUniqueName="[Trips Fact].[Date Key].[All]" dimensionUniqueName="[Trips Fact]" displayFolder="" count="0" memberValueDatatype="130" unbalanced="0"/>
    <cacheHierarchy uniqueName="[Trips Fact].[Payment method key]" caption="Payment method key" attribute="1" defaultMemberUniqueName="[Trips Fact].[Payment method key].[All]" allUniqueName="[Trips Fact].[Payment method key].[All]" dimensionUniqueName="[Trips Fact]" displayFolder="" count="0" memberValueDatatype="130" unbalanced="0"/>
    <cacheHierarchy uniqueName="[Trips Fact].[start_location]" caption="start_location" attribute="1" defaultMemberUniqueName="[Trips Fact].[start_location].[All]" allUniqueName="[Trips Fact].[start_location].[All]" dimensionUniqueName="[Trips Fact]" displayFolder="" count="0" memberValueDatatype="130" unbalanced="0"/>
    <cacheHierarchy uniqueName="[Trips Fact].[end_location]" caption="end_location" attribute="1" defaultMemberUniqueName="[Trips Fact].[end_location].[All]" allUniqueName="[Trips Fact].[end_location].[All]" dimensionUniqueName="[Trips Fact]" displayFolder="" count="0" memberValueDatatype="130" unbalanced="0"/>
    <cacheHierarchy uniqueName="[Trips Fact].[distance_km]" caption="distance_km" attribute="1" defaultMemberUniqueName="[Trips Fact].[distance_km].[All]" allUniqueName="[Trips Fact].[distance_km].[All]" dimensionUniqueName="[Trips Fact]" displayFolder="" count="0" memberValueDatatype="5" unbalanced="0"/>
    <cacheHierarchy uniqueName="[Trips Fact].[duration_min]" caption="duration_min" attribute="1" defaultMemberUniqueName="[Trips Fact].[duration_min].[All]" allUniqueName="[Trips Fact].[duration_min].[All]" dimensionUniqueName="[Trips Fact]" displayFolder="" count="0" memberValueDatatype="20" unbalanced="0"/>
    <cacheHierarchy uniqueName="[Trips Fact].[fare_EGP]" caption="fare_EGP" attribute="1" defaultMemberUniqueName="[Trips Fact].[fare_EGP].[All]" allUniqueName="[Trips Fact].[fare_EGP].[All]" dimensionUniqueName="[Trips Fact]" displayFolder="" count="0" memberValueDatatype="5" unbalanced="0"/>
    <cacheHierarchy uniqueName="[Trips Fact].[km price]" caption="km price" attribute="1" defaultMemberUniqueName="[Trips Fact].[km price].[All]" allUniqueName="[Trips Fact].[km price].[All]" dimensionUniqueName="[Trips Fact]" displayFolder="" count="0" memberValueDatatype="5" unbalanced="0"/>
    <cacheHierarchy uniqueName="[Trips Fact].[km time]" caption="km time" attribute="1" defaultMemberUniqueName="[Trips Fact].[km time].[All]" allUniqueName="[Trips Fact].[km time].[All]" dimensionUniqueName="[Trips Fact]" displayFolder="" count="0" memberValueDatatype="5" unbalanced="0"/>
    <cacheHierarchy uniqueName="[Drivers Dim].[join_date (Month Index)]" caption="join_date (Month Index)" attribute="1" defaultMemberUniqueName="[Drivers Dim].[join_date (Month Index)].[All]" allUniqueName="[Drivers Dim].[join_date (Month Index)].[All]" dimensionUniqueName="[Drivers Dim]" displayFolder="" count="0" memberValueDatatype="20" unbalanced="0" hidden="1"/>
    <cacheHierarchy uniqueName="[Metro_Ridership  2].[date (Month Index)]" caption="date (Month Index)" attribute="1" defaultMemberUniqueName="[Metro_Ridership  2].[date (Month Index)].[All]" allUniqueName="[Metro_Ridership  2].[date (Month Index)].[All]" dimensionUniqueName="[Metro_Ridership  2]" displayFolder="" count="0" memberValueDatatype="20" unbalanced="0" hidden="1"/>
    <cacheHierarchy uniqueName="[Measures].[__XL_Count Metro_Ridership  2]" caption="__XL_Count Metro_Ridership  2" measure="1" displayFolder="" measureGroup="Metro_Ridership  2" count="0" hidden="1"/>
    <cacheHierarchy uniqueName="[Measures].[__XL_Count Trips Fact]" caption="__XL_Count Trips Fact" measure="1" displayFolder="" measureGroup="Trips Fact" count="0" hidden="1"/>
    <cacheHierarchy uniqueName="[Measures].[__XL_Count Customers Dim]" caption="__XL_Count Customers Dim" measure="1" displayFolder="" measureGroup="Customers Dim" count="0" hidden="1"/>
    <cacheHierarchy uniqueName="[Measures].[__XL_Count Drivers Dim]" caption="__XL_Count Drivers Dim" measure="1" displayFolder="" measureGroup="Drivers Dim" count="0" hidden="1"/>
    <cacheHierarchy uniqueName="[Measures].[__XL_Count Fuel_Prices Dim]" caption="__XL_Count Fuel_Prices Dim" measure="1" displayFolder="" measureGroup="Fuel_Prices Dim" count="0" hidden="1"/>
    <cacheHierarchy uniqueName="[Measures].[__XL_Count Date Dim]" caption="__XL_Count Date Dim" measure="1" displayFolder="" measureGroup="Date Dim" count="0" hidden="1"/>
    <cacheHierarchy uniqueName="[Measures].[__XL_Count Payment method Dim]" caption="__XL_Count Payment method Dim" measure="1" displayFolder="" measureGroup="Payment method Dim" count="0" hidden="1"/>
    <cacheHierarchy uniqueName="[Measures].[__XL_Count Total trips for each driver dim]" caption="__XL_Count Total trips for each driver dim" measure="1" displayFolder="" measureGroup="Total trips for each driver dim" count="0" hidden="1"/>
    <cacheHierarchy uniqueName="[Measures].[__XL_Count Driver trip count Dim]" caption="__XL_Count Driver trip count Dim" measure="1" displayFolder="" measureGroup="Driver trip count Dim" count="0" hidden="1"/>
    <cacheHierarchy uniqueName="[Measures].[__No measures defined]" caption="__No measures defined" measure="1" displayFolder="" count="0" hidden="1"/>
    <cacheHierarchy uniqueName="[Measures].[Sum of fare_EGP]" caption="Sum of fare_EGP" measure="1" displayFolder="" measureGroup="Trips Fact" count="0" hidden="1">
      <extLst>
        <ext xmlns:x15="http://schemas.microsoft.com/office/spreadsheetml/2010/11/main" uri="{B97F6D7D-B522-45F9-BDA1-12C45D357490}">
          <x15:cacheHierarchy aggregatedColumn="62"/>
        </ext>
      </extLst>
    </cacheHierarchy>
    <cacheHierarchy uniqueName="[Measures].[Count of Payment method key]" caption="Count of Payment method key" measure="1" displayFolder="" measureGroup="Trips Fact" count="0" hidden="1">
      <extLst>
        <ext xmlns:x15="http://schemas.microsoft.com/office/spreadsheetml/2010/11/main" uri="{B97F6D7D-B522-45F9-BDA1-12C45D357490}">
          <x15:cacheHierarchy aggregatedColumn="57"/>
        </ext>
      </extLst>
    </cacheHierarchy>
    <cacheHierarchy uniqueName="[Measures].[Sum of duration_min]" caption="Sum of duration_min" measure="1" displayFolder="" measureGroup="Trips Fact" count="0" hidden="1">
      <extLst>
        <ext xmlns:x15="http://schemas.microsoft.com/office/spreadsheetml/2010/11/main" uri="{B97F6D7D-B522-45F9-BDA1-12C45D357490}">
          <x15:cacheHierarchy aggregatedColumn="61"/>
        </ext>
      </extLst>
    </cacheHierarchy>
    <cacheHierarchy uniqueName="[Measures].[Sum of km price]" caption="Sum of km price" measure="1" displayFolder="" measureGroup="Trips Fact" count="0" hidden="1">
      <extLst>
        <ext xmlns:x15="http://schemas.microsoft.com/office/spreadsheetml/2010/11/main" uri="{B97F6D7D-B522-45F9-BDA1-12C45D357490}">
          <x15:cacheHierarchy aggregatedColumn="63"/>
        </ext>
      </extLst>
    </cacheHierarchy>
    <cacheHierarchy uniqueName="[Measures].[Count of Trip Key]" caption="Count of Trip Key" measure="1" displayFolder="" measureGroup="Trips Fact" count="0" hidden="1">
      <extLst>
        <ext xmlns:x15="http://schemas.microsoft.com/office/spreadsheetml/2010/11/main" uri="{B97F6D7D-B522-45F9-BDA1-12C45D357490}">
          <x15:cacheHierarchy aggregatedColumn="53"/>
        </ext>
      </extLst>
    </cacheHierarchy>
    <cacheHierarchy uniqueName="[Measures].[Count of Year]" caption="Count of Year" measure="1" displayFolder="" measureGroup="Drivers Dim" count="0" hidden="1">
      <extLst>
        <ext xmlns:x15="http://schemas.microsoft.com/office/spreadsheetml/2010/11/main" uri="{B97F6D7D-B522-45F9-BDA1-12C45D357490}">
          <x15:cacheHierarchy aggregatedColumn="25"/>
        </ext>
      </extLst>
    </cacheHierarchy>
    <cacheHierarchy uniqueName="[Measures].[Count of Year 2]" caption="Count of Year 2" measure="1" displayFolder="" measureGroup="Date Dim" count="0" hidden="1">
      <extLst>
        <ext xmlns:x15="http://schemas.microsoft.com/office/spreadsheetml/2010/11/main" uri="{B97F6D7D-B522-45F9-BDA1-12C45D357490}">
          <x15:cacheHierarchy aggregatedColumn="13"/>
        </ext>
      </extLst>
    </cacheHierarchy>
    <cacheHierarchy uniqueName="[Measures].[Count of Customer Key]" caption="Count of Customer Key" measure="1" displayFolder="" measureGroup="Customers Dim" count="0" hidden="1">
      <extLst>
        <ext xmlns:x15="http://schemas.microsoft.com/office/spreadsheetml/2010/11/main" uri="{B97F6D7D-B522-45F9-BDA1-12C45D357490}">
          <x15:cacheHierarchy aggregatedColumn="0"/>
        </ext>
      </extLst>
    </cacheHierarchy>
    <cacheHierarchy uniqueName="[Measures].[Count of car_model]" caption="Count of car_model" measure="1" displayFolder="" measureGroup="Drivers Dim" count="0" hidden="1">
      <extLst>
        <ext xmlns:x15="http://schemas.microsoft.com/office/spreadsheetml/2010/11/main" uri="{B97F6D7D-B522-45F9-BDA1-12C45D357490}">
          <x15:cacheHierarchy aggregatedColumn="20"/>
        </ext>
      </extLst>
    </cacheHierarchy>
    <cacheHierarchy uniqueName="[Measures].[Count of age]" caption="Count of age" measure="1" displayFolder="" measureGroup="Customers Dim" count="0" hidden="1">
      <extLst>
        <ext xmlns:x15="http://schemas.microsoft.com/office/spreadsheetml/2010/11/main" uri="{B97F6D7D-B522-45F9-BDA1-12C45D357490}">
          <x15:cacheHierarchy aggregatedColumn="1"/>
        </ext>
      </extLst>
    </cacheHierarchy>
    <cacheHierarchy uniqueName="[Measures].[Count of payment_method]" caption="Count of payment_method" measure="1" displayFolder="" measureGroup="Payment method Dim" count="0" hidden="1">
      <extLst>
        <ext xmlns:x15="http://schemas.microsoft.com/office/spreadsheetml/2010/11/main" uri="{B97F6D7D-B522-45F9-BDA1-12C45D357490}">
          <x15:cacheHierarchy aggregatedColumn="49"/>
        </ext>
      </extLst>
    </cacheHierarchy>
    <cacheHierarchy uniqueName="[Measures].[Sum of Payment method Key]" caption="Sum of Payment method Key" measure="1" displayFolder="" measureGroup="Payment method Dim" count="0" hidden="1">
      <extLst>
        <ext xmlns:x15="http://schemas.microsoft.com/office/spreadsheetml/2010/11/main" uri="{B97F6D7D-B522-45F9-BDA1-12C45D357490}">
          <x15:cacheHierarchy aggregatedColumn="48"/>
        </ext>
      </extLst>
    </cacheHierarchy>
    <cacheHierarchy uniqueName="[Measures].[Count of Driver Key]" caption="Count of Driver Key" measure="1" displayFolder="" measureGroup="Drivers Dim" count="0" hidden="1">
      <extLst>
        <ext xmlns:x15="http://schemas.microsoft.com/office/spreadsheetml/2010/11/main" uri="{B97F6D7D-B522-45F9-BDA1-12C45D357490}">
          <x15:cacheHierarchy aggregatedColumn="19"/>
        </ext>
      </extLst>
    </cacheHierarchy>
    <cacheHierarchy uniqueName="[Measures].[Sum of rating]" caption="Sum of rating" measure="1" displayFolder="" measureGroup="Drivers Dim" count="0" hidden="1">
      <extLst>
        <ext xmlns:x15="http://schemas.microsoft.com/office/spreadsheetml/2010/11/main" uri="{B97F6D7D-B522-45F9-BDA1-12C45D357490}">
          <x15:cacheHierarchy aggregatedColumn="22"/>
        </ext>
      </extLst>
    </cacheHierarchy>
    <cacheHierarchy uniqueName="[Measures].[Sum of distance_km]" caption="Sum of distance_km" measure="1" displayFolder="" measureGroup="Trips Fact" count="0" hidden="1">
      <extLst>
        <ext xmlns:x15="http://schemas.microsoft.com/office/spreadsheetml/2010/11/main" uri="{B97F6D7D-B522-45F9-BDA1-12C45D357490}">
          <x15:cacheHierarchy aggregatedColumn="60"/>
        </ext>
      </extLst>
    </cacheHierarchy>
    <cacheHierarchy uniqueName="[Measures].[Average of distance_km]" caption="Average of distance_km" measure="1" displayFolder="" measureGroup="Trips Fact" count="0" hidden="1">
      <extLst>
        <ext xmlns:x15="http://schemas.microsoft.com/office/spreadsheetml/2010/11/main" uri="{B97F6D7D-B522-45F9-BDA1-12C45D357490}">
          <x15:cacheHierarchy aggregatedColumn="60"/>
        </ext>
      </extLst>
    </cacheHierarchy>
    <cacheHierarchy uniqueName="[Measures].[Count of Rating Category]" caption="Count of Rating Category" measure="1" displayFolder="" measureGroup="Drivers Dim" count="0" hidden="1">
      <extLst>
        <ext xmlns:x15="http://schemas.microsoft.com/office/spreadsheetml/2010/11/main" uri="{B97F6D7D-B522-45F9-BDA1-12C45D357490}">
          <x15:cacheHierarchy aggregatedColumn="26"/>
        </ext>
      </extLst>
    </cacheHierarchy>
    <cacheHierarchy uniqueName="[Measures].[Count of Driver Key 2]" caption="Count of Driver Key 2" measure="1" displayFolder="" measureGroup="Trips Fact" count="0" hidden="1">
      <extLst>
        <ext xmlns:x15="http://schemas.microsoft.com/office/spreadsheetml/2010/11/main" uri="{B97F6D7D-B522-45F9-BDA1-12C45D357490}">
          <x15:cacheHierarchy aggregatedColumn="55"/>
        </ext>
      </extLst>
    </cacheHierarchy>
    <cacheHierarchy uniqueName="[Measures].[Average of fare_EGP]" caption="Average of fare_EGP" measure="1" displayFolder="" measureGroup="Trips Fact" count="0" hidden="1">
      <extLst>
        <ext xmlns:x15="http://schemas.microsoft.com/office/spreadsheetml/2010/11/main" uri="{B97F6D7D-B522-45F9-BDA1-12C45D357490}">
          <x15:cacheHierarchy aggregatedColumn="62"/>
        </ext>
      </extLst>
    </cacheHierarchy>
    <cacheHierarchy uniqueName="[Measures].[Sum of Driver trips]" caption="Sum of Driver trips" measure="1" displayFolder="" measureGroup="Total trips for each driver dim" count="0" hidden="1">
      <extLst>
        <ext xmlns:x15="http://schemas.microsoft.com/office/spreadsheetml/2010/11/main" uri="{B97F6D7D-B522-45F9-BDA1-12C45D357490}">
          <x15:cacheHierarchy aggregatedColumn="52"/>
        </ext>
      </extLst>
    </cacheHierarchy>
    <cacheHierarchy uniqueName="[Measures].[Average of Driver trips]" caption="Average of Driver trips" measure="1" displayFolder="" measureGroup="Total trips for each driver dim" count="0" hidden="1">
      <extLst>
        <ext xmlns:x15="http://schemas.microsoft.com/office/spreadsheetml/2010/11/main" uri="{B97F6D7D-B522-45F9-BDA1-12C45D357490}">
          <x15:cacheHierarchy aggregatedColumn="52"/>
        </ext>
      </extLst>
    </cacheHierarchy>
    <cacheHierarchy uniqueName="[Measures].[Sum of Total trips]" caption="Sum of Total trips" measure="1" displayFolder="" measureGroup="Driver trip count Dim" count="0" hidden="1">
      <extLst>
        <ext xmlns:x15="http://schemas.microsoft.com/office/spreadsheetml/2010/11/main" uri="{B97F6D7D-B522-45F9-BDA1-12C45D357490}">
          <x15:cacheHierarchy aggregatedColumn="18"/>
        </ext>
      </extLst>
    </cacheHierarchy>
    <cacheHierarchy uniqueName="[Measures].[Count of Driver Key 3]" caption="Count of Driver Key 3" measure="1" displayFolder="" measureGroup="Total trips for each driver dim" count="0" hidden="1">
      <extLst>
        <ext xmlns:x15="http://schemas.microsoft.com/office/spreadsheetml/2010/11/main" uri="{B97F6D7D-B522-45F9-BDA1-12C45D357490}">
          <x15:cacheHierarchy aggregatedColumn="51"/>
        </ext>
      </extLst>
    </cacheHierarchy>
    <cacheHierarchy uniqueName="[Measures].[Count of Driver trips]" caption="Count of Driver trips" measure="1" displayFolder="" measureGroup="Total trips for each driver dim" count="0" hidden="1">
      <extLst>
        <ext xmlns:x15="http://schemas.microsoft.com/office/spreadsheetml/2010/11/main" uri="{B97F6D7D-B522-45F9-BDA1-12C45D357490}">
          <x15:cacheHierarchy aggregatedColumn="52"/>
        </ext>
      </extLst>
    </cacheHierarchy>
    <cacheHierarchy uniqueName="[Measures].[Count of Total trips]" caption="Count of Total trips" measure="1" displayFolder="" measureGroup="Driver trip count Dim" count="0" hidden="1">
      <extLst>
        <ext xmlns:x15="http://schemas.microsoft.com/office/spreadsheetml/2010/11/main" uri="{B97F6D7D-B522-45F9-BDA1-12C45D357490}">
          <x15:cacheHierarchy aggregatedColumn="18"/>
        </ext>
      </extLst>
    </cacheHierarchy>
    <cacheHierarchy uniqueName="[Measures].[Count of octane92_price]" caption="Count of octane92_price" measure="1" displayFolder="" measureGroup="Fuel_Prices Dim" count="0" hidden="1">
      <extLst>
        <ext xmlns:x15="http://schemas.microsoft.com/office/spreadsheetml/2010/11/main" uri="{B97F6D7D-B522-45F9-BDA1-12C45D357490}">
          <x15:cacheHierarchy aggregatedColumn="32"/>
        </ext>
      </extLst>
    </cacheHierarchy>
    <cacheHierarchy uniqueName="[Measures].[Average of duration_min]" caption="Average of duration_min" measure="1" displayFolder="" measureGroup="Trips Fact" count="0" hidden="1">
      <extLst>
        <ext xmlns:x15="http://schemas.microsoft.com/office/spreadsheetml/2010/11/main" uri="{B97F6D7D-B522-45F9-BDA1-12C45D357490}">
          <x15:cacheHierarchy aggregatedColumn="61"/>
        </ext>
      </extLst>
    </cacheHierarchy>
    <cacheHierarchy uniqueName="[Measures].[Sum of passengers]" caption="Sum of passengers" measure="1" displayFolder="" measureGroup="Metro_Ridership  2" count="0" hidden="1">
      <extLst>
        <ext xmlns:x15="http://schemas.microsoft.com/office/spreadsheetml/2010/11/main" uri="{B97F6D7D-B522-45F9-BDA1-12C45D357490}">
          <x15:cacheHierarchy aggregatedColumn="39"/>
        </ext>
      </extLst>
    </cacheHierarchy>
    <cacheHierarchy uniqueName="[Measures].[Sum of Year]" caption="Sum of Year" measure="1" displayFolder="" measureGroup="Metro_Ridership  2" count="0" hidden="1">
      <extLst>
        <ext xmlns:x15="http://schemas.microsoft.com/office/spreadsheetml/2010/11/main" uri="{B97F6D7D-B522-45F9-BDA1-12C45D357490}">
          <x15:cacheHierarchy aggregatedColumn="42"/>
        </ext>
      </extLst>
    </cacheHierarchy>
    <cacheHierarchy uniqueName="[Measures].[Average of passengers]" caption="Average of passengers" measure="1" displayFolder="" measureGroup="Metro_Ridership  2" count="0" hidden="1">
      <extLst>
        <ext xmlns:x15="http://schemas.microsoft.com/office/spreadsheetml/2010/11/main" uri="{B97F6D7D-B522-45F9-BDA1-12C45D357490}">
          <x15:cacheHierarchy aggregatedColumn="39"/>
        </ext>
      </extLst>
    </cacheHierarchy>
    <cacheHierarchy uniqueName="[Measures].[Count of passengers]" caption="Count of passengers" measure="1" displayFolder="" measureGroup="Metro_Ridership  2" count="0" hidden="1">
      <extLst>
        <ext xmlns:x15="http://schemas.microsoft.com/office/spreadsheetml/2010/11/main" uri="{B97F6D7D-B522-45F9-BDA1-12C45D357490}">
          <x15:cacheHierarchy aggregatedColumn="39"/>
        </ext>
      </extLst>
    </cacheHierarchy>
  </cacheHierarchies>
  <kpis count="0"/>
  <extLst>
    <ext xmlns:x14="http://schemas.microsoft.com/office/spreadsheetml/2009/9/main" uri="{725AE2AE-9491-48be-B2B4-4EB974FC3084}">
      <x14:pivotCacheDefinition slicerData="1" pivotCacheId="1605577314"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saeedmagdy" refreshedDate="45924.877435185183" createdVersion="5" refreshedVersion="8" minRefreshableVersion="3" recordCount="0" supportSubquery="1" supportAdvancedDrill="1">
  <cacheSource type="external" connectionId="19"/>
  <cacheFields count="4">
    <cacheField name="[Customers Dim].[Age category].[Age category]" caption="Age category" numFmtId="0" hierarchy="7" level="1">
      <sharedItems count="4">
        <s v="Adult"/>
        <s v="Middle aged adult"/>
        <s v="Older adult"/>
        <s v="Young Adult"/>
      </sharedItems>
    </cacheField>
    <cacheField name="[Measures].[Count of Customer Key]" caption="Count of Customer Key" numFmtId="0" hierarchy="84" level="32767"/>
    <cacheField name="[Measures].[Count of Trip Key]" caption="Count of Trip Key" numFmtId="0" hierarchy="81" level="32767"/>
    <cacheField name="[Customers Dim].[gender].[gender]" caption="gender" numFmtId="0" hierarchy="2" level="1">
      <sharedItems count="2">
        <s v="Female"/>
        <s v="Male"/>
      </sharedItems>
    </cacheField>
  </cacheFields>
  <cacheHierarchies count="108">
    <cacheHierarchy uniqueName="[Customers Dim].[Customer Key]" caption="Customer Key" attribute="1" defaultMemberUniqueName="[Customers Dim].[Customer Key].[All]" allUniqueName="[Customers Dim].[Customer Key].[All]" dimensionUniqueName="[Customers Dim]" displayFolder="" count="0" memberValueDatatype="130" unbalanced="0"/>
    <cacheHierarchy uniqueName="[Customers Dim].[age]" caption="age" attribute="1" defaultMemberUniqueName="[Customers Dim].[age].[All]" allUniqueName="[Customers Dim].[age].[All]" dimensionUniqueName="[Customers Dim]" displayFolder="" count="0" memberValueDatatype="130" unbalanced="0"/>
    <cacheHierarchy uniqueName="[Customers Dim].[gender]" caption="gender" attribute="1" defaultMemberUniqueName="[Customers Dim].[gender].[All]" allUniqueName="[Customers Dim].[gender].[All]" dimensionUniqueName="[Customers Dim]" displayFolder="" count="2" memberValueDatatype="130" unbalanced="0">
      <fieldsUsage count="2">
        <fieldUsage x="-1"/>
        <fieldUsage x="3"/>
      </fieldsUsage>
    </cacheHierarchy>
    <cacheHierarchy uniqueName="[Customers Dim].[city_area]" caption="city_area" attribute="1" defaultMemberUniqueName="[Customers Dim].[city_area].[All]" allUniqueName="[Customers Dim].[city_area].[All]" dimensionUniqueName="[Customers Dim]" displayFolder="" count="0" memberValueDatatype="130" unbalanced="0"/>
    <cacheHierarchy uniqueName="[Customers Dim].[signup_date]" caption="signup_date" attribute="1" time="1" defaultMemberUniqueName="[Customers Dim].[signup_date].[All]" allUniqueName="[Customers Dim].[signup_date].[All]" dimensionUniqueName="[Customers Dim]" displayFolder="" count="0" memberValueDatatype="7" unbalanced="0"/>
    <cacheHierarchy uniqueName="[Customers Dim].[Month Name]" caption="Month Name" attribute="1" defaultMemberUniqueName="[Customers Dim].[Month Name].[All]" allUniqueName="[Customers Dim].[Month Name].[All]" dimensionUniqueName="[Customers Dim]" displayFolder="" count="0" memberValueDatatype="130" unbalanced="0"/>
    <cacheHierarchy uniqueName="[Customers Dim].[Year]" caption="Year" attribute="1" defaultMemberUniqueName="[Customers Dim].[Year].[All]" allUniqueName="[Customers Dim].[Year].[All]" dimensionUniqueName="[Customers Dim]" displayFolder="" count="0" memberValueDatatype="130" unbalanced="0"/>
    <cacheHierarchy uniqueName="[Customers Dim].[Age category]" caption="Age category" attribute="1" defaultMemberUniqueName="[Customers Dim].[Age category].[All]" allUniqueName="[Customers Dim].[Age category].[All]" dimensionUniqueName="[Customers Dim]" displayFolder="" count="2" memberValueDatatype="130" unbalanced="0">
      <fieldsUsage count="2">
        <fieldUsage x="-1"/>
        <fieldUsage x="0"/>
      </fieldsUsage>
    </cacheHierarchy>
    <cacheHierarchy uniqueName="[Date Dim].[Date Key]" caption="Date Key" attribute="1" defaultMemberUniqueName="[Date Dim].[Date Key].[All]" allUniqueName="[Date Dim].[Date Key].[All]" dimensionUniqueName="[Date Dim]" displayFolder="" count="0" memberValueDatatype="20" unbalanced="0"/>
    <cacheHierarchy uniqueName="[Date Dim].[Date time]" caption="Date time" attribute="1" time="1" defaultMemberUniqueName="[Date Dim].[Date time].[All]" allUniqueName="[Date Dim].[Date time].[All]" dimensionUniqueName="[Date Dim]" displayFolder="" count="0" memberValueDatatype="7" unbalanced="0"/>
    <cacheHierarchy uniqueName="[Date Dim].[Day Name]" caption="Day Name" attribute="1" defaultMemberUniqueName="[Date Dim].[Day Name].[All]" allUniqueName="[Date Dim].[Day Name].[All]" dimensionUniqueName="[Date Dim]" displayFolder="" count="0" memberValueDatatype="130" unbalanced="0"/>
    <cacheHierarchy uniqueName="[Date Dim].[Month Name]" caption="Month Name" attribute="1" defaultMemberUniqueName="[Date Dim].[Month Name].[All]" allUniqueName="[Date Dim].[Month Name].[All]" dimensionUniqueName="[Date Dim]" displayFolder="" count="0" memberValueDatatype="130" unbalanced="0"/>
    <cacheHierarchy uniqueName="[Date Dim].[Quarter]" caption="Quarter" attribute="1" defaultMemberUniqueName="[Date Dim].[Quarter].[All]" allUniqueName="[Date Dim].[Quarter].[All]" dimensionUniqueName="[Date Dim]" displayFolder="" count="0" memberValueDatatype="130" unbalanced="0"/>
    <cacheHierarchy uniqueName="[Date Dim].[Year]" caption="Year" attribute="1" defaultMemberUniqueName="[Date Dim].[Year].[All]" allUniqueName="[Date Dim].[Year].[All]" dimensionUniqueName="[Date Dim]" displayFolder="" count="0" memberValueDatatype="130" unbalanced="0"/>
    <cacheHierarchy uniqueName="[Date Dim].[Hour]" caption="Hour" attribute="1" defaultMemberUniqueName="[Date Dim].[Hour].[All]" allUniqueName="[Date Dim].[Hour].[All]" dimensionUniqueName="[Date Dim]" displayFolder="" count="0" memberValueDatatype="130" unbalanced="0"/>
    <cacheHierarchy uniqueName="[Date Dim].[Minute]" caption="Minute" attribute="1" defaultMemberUniqueName="[Date Dim].[Minute].[All]" allUniqueName="[Date Dim].[Minute].[All]" dimensionUniqueName="[Date Dim]" displayFolder="" count="0" memberValueDatatype="130" unbalanced="0"/>
    <cacheHierarchy uniqueName="[Date Dim].[Day Type]" caption="Day Type" attribute="1" defaultMemberUniqueName="[Date Dim].[Day Type].[All]" allUniqueName="[Date Dim].[Day Type].[All]" dimensionUniqueName="[Date Dim]" displayFolder="" count="0" memberValueDatatype="130" unbalanced="0"/>
    <cacheHierarchy uniqueName="[Driver trip count Dim].[Driver Key]" caption="Driver Key" attribute="1" defaultMemberUniqueName="[Driver trip count Dim].[Driver Key].[All]" allUniqueName="[Driver trip count Dim].[Driver Key].[All]" dimensionUniqueName="[Driver trip count Dim]" displayFolder="" count="0" memberValueDatatype="130" unbalanced="0"/>
    <cacheHierarchy uniqueName="[Driver trip count Dim].[Total trips]" caption="Total trips" attribute="1" defaultMemberUniqueName="[Driver trip count Dim].[Total trips].[All]" allUniqueName="[Driver trip count Dim].[Total trips].[All]" dimensionUniqueName="[Driver trip count Dim]" displayFolder="" count="0" memberValueDatatype="20" unbalanced="0"/>
    <cacheHierarchy uniqueName="[Drivers Dim].[Driver Key]" caption="Driver Key" attribute="1" defaultMemberUniqueName="[Drivers Dim].[Driver Key].[All]" allUniqueName="[Drivers Dim].[Driver Key].[All]" dimensionUniqueName="[Drivers Dim]" displayFolder="" count="0" memberValueDatatype="130" unbalanced="0"/>
    <cacheHierarchy uniqueName="[Drivers Dim].[car_model]" caption="car_model" attribute="1" defaultMemberUniqueName="[Drivers Dim].[car_model].[All]" allUniqueName="[Drivers Dim].[car_model].[All]" dimensionUniqueName="[Drivers Dim]" displayFolder="" count="0" memberValueDatatype="130" unbalanced="0"/>
    <cacheHierarchy uniqueName="[Drivers Dim].[car_year]" caption="car_year" attribute="1" defaultMemberUniqueName="[Drivers Dim].[car_year].[All]" allUniqueName="[Drivers Dim].[car_year].[All]" dimensionUniqueName="[Drivers Dim]" displayFolder="" count="0" memberValueDatatype="130" unbalanced="0"/>
    <cacheHierarchy uniqueName="[Drivers Dim].[rating]" caption="rating" attribute="1" defaultMemberUniqueName="[Drivers Dim].[rating].[All]" allUniqueName="[Drivers Dim].[rating].[All]" dimensionUniqueName="[Drivers Dim]" displayFolder="" count="0" memberValueDatatype="5" unbalanced="0"/>
    <cacheHierarchy uniqueName="[Drivers Dim].[join_date]" caption="join_date" attribute="1" time="1" defaultMemberUniqueName="[Drivers Dim].[join_date].[All]" allUniqueName="[Drivers Dim].[join_date].[All]" dimensionUniqueName="[Drivers Dim]" displayFolder="" count="0" memberValueDatatype="7" unbalanced="0"/>
    <cacheHierarchy uniqueName="[Drivers Dim].[Month Name]" caption="Month Name" attribute="1" defaultMemberUniqueName="[Drivers Dim].[Month Name].[All]" allUniqueName="[Drivers Dim].[Month Name].[All]" dimensionUniqueName="[Drivers Dim]" displayFolder="" count="0" memberValueDatatype="130" unbalanced="0"/>
    <cacheHierarchy uniqueName="[Drivers Dim].[Year]" caption="Year" attribute="1" defaultMemberUniqueName="[Drivers Dim].[Year].[All]" allUniqueName="[Drivers Dim].[Year].[All]" dimensionUniqueName="[Drivers Dim]" displayFolder="" count="0" memberValueDatatype="130" unbalanced="0"/>
    <cacheHierarchy uniqueName="[Drivers Dim].[Rating Category]" caption="Rating Category" attribute="1" defaultMemberUniqueName="[Drivers Dim].[Rating Category].[All]" allUniqueName="[Drivers Dim].[Rating Category].[All]" dimensionUniqueName="[Drivers Dim]" displayFolder="" count="0" memberValueDatatype="130" unbalanced="0"/>
    <cacheHierarchy uniqueName="[Drivers Dim].[join_date (Year)]" caption="join_date (Year)" attribute="1" defaultMemberUniqueName="[Drivers Dim].[join_date (Year)].[All]" allUniqueName="[Drivers Dim].[join_date (Year)].[All]" dimensionUniqueName="[Drivers Dim]" displayFolder="" count="0" memberValueDatatype="130" unbalanced="0"/>
    <cacheHierarchy uniqueName="[Drivers Dim].[join_date (Quarter)]" caption="join_date (Quarter)" attribute="1" defaultMemberUniqueName="[Drivers Dim].[join_date (Quarter)].[All]" allUniqueName="[Drivers Dim].[join_date (Quarter)].[All]" dimensionUniqueName="[Drivers Dim]" displayFolder="" count="0" memberValueDatatype="130" unbalanced="0"/>
    <cacheHierarchy uniqueName="[Drivers Dim].[join_date (Month)]" caption="join_date (Month)" attribute="1" defaultMemberUniqueName="[Drivers Dim].[join_date (Month)].[All]" allUniqueName="[Drivers Dim].[join_date (Month)].[All]" dimensionUniqueName="[Drivers Dim]" displayFolder="" count="0" memberValueDatatype="130" unbalanced="0"/>
    <cacheHierarchy uniqueName="[Fuel_Prices Dim].[Fuel price key]" caption="Fuel price key" attribute="1" defaultMemberUniqueName="[Fuel_Prices Dim].[Fuel price key].[All]" allUniqueName="[Fuel_Prices Dim].[Fuel price key].[All]" dimensionUniqueName="[Fuel_Prices Dim]" displayFolder="" count="0" memberValueDatatype="130" unbalanced="0"/>
    <cacheHierarchy uniqueName="[Fuel_Prices Dim].[Date key]" caption="Date key" attribute="1" time="1" defaultMemberUniqueName="[Fuel_Prices Dim].[Date key].[All]" allUniqueName="[Fuel_Prices Dim].[Date key].[All]" dimensionUniqueName="[Fuel_Prices Dim]" displayFolder="" count="0" memberValueDatatype="7" unbalanced="0"/>
    <cacheHierarchy uniqueName="[Fuel_Prices Dim].[octane92_price]" caption="octane92_price" attribute="1" defaultMemberUniqueName="[Fuel_Prices Dim].[octane92_price].[All]" allUniqueName="[Fuel_Prices Dim].[octane92_price].[All]" dimensionUniqueName="[Fuel_Prices Dim]" displayFolder="" count="0" memberValueDatatype="130" unbalanced="0"/>
    <cacheHierarchy uniqueName="[Fuel_Prices Dim].[octane95_price]" caption="octane95_price" attribute="1" defaultMemberUniqueName="[Fuel_Prices Dim].[octane95_price].[All]" allUniqueName="[Fuel_Prices Dim].[octane95_price].[All]" dimensionUniqueName="[Fuel_Prices Dim]" displayFolder="" count="0" memberValueDatatype="130" unbalanced="0"/>
    <cacheHierarchy uniqueName="[Fuel_Prices Dim].[diesel_price]" caption="diesel_price" attribute="1" defaultMemberUniqueName="[Fuel_Prices Dim].[diesel_price].[All]" allUniqueName="[Fuel_Prices Dim].[diesel_price].[All]" dimensionUniqueName="[Fuel_Prices Dim]" displayFolder="" count="0" memberValueDatatype="130" unbalanced="0"/>
    <cacheHierarchy uniqueName="[Fuel_Prices Dim].[Month Name]" caption="Month Name" attribute="1" defaultMemberUniqueName="[Fuel_Prices Dim].[Month Name].[All]" allUniqueName="[Fuel_Prices Dim].[Month Name].[All]" dimensionUniqueName="[Fuel_Prices Dim]" displayFolder="" count="0" memberValueDatatype="130" unbalanced="0"/>
    <cacheHierarchy uniqueName="[Fuel_Prices Dim].[Year]" caption="Year" attribute="1" defaultMemberUniqueName="[Fuel_Prices Dim].[Year].[All]" allUniqueName="[Fuel_Prices Dim].[Year].[All]" dimensionUniqueName="[Fuel_Prices Dim]" displayFolder="" count="0" memberValueDatatype="130" unbalanced="0"/>
    <cacheHierarchy uniqueName="[Metro_Ridership  2].[station]" caption="station" attribute="1" defaultMemberUniqueName="[Metro_Ridership  2].[station].[All]" allUniqueName="[Metro_Ridership  2].[station].[All]" dimensionUniqueName="[Metro_Ridership  2]" displayFolder="" count="0" memberValueDatatype="130" unbalanced="0"/>
    <cacheHierarchy uniqueName="[Metro_Ridership  2].[date]" caption="date" attribute="1" time="1" defaultMemberUniqueName="[Metro_Ridership  2].[date].[All]" allUniqueName="[Metro_Ridership  2].[date].[All]" dimensionUniqueName="[Metro_Ridership  2]" displayFolder="" count="0" memberValueDatatype="7" unbalanced="0"/>
    <cacheHierarchy uniqueName="[Metro_Ridership  2].[passengers]" caption="passengers" attribute="1" defaultMemberUniqueName="[Metro_Ridership  2].[passengers].[All]" allUniqueName="[Metro_Ridership  2].[passengers].[All]" dimensionUniqueName="[Metro_Ridership  2]" displayFolder="" count="0" memberValueDatatype="20" unbalanced="0"/>
    <cacheHierarchy uniqueName="[Metro_Ridership  2].[Day Name]" caption="Day Name" attribute="1" defaultMemberUniqueName="[Metro_Ridership  2].[Day Name].[All]" allUniqueName="[Metro_Ridership  2].[Day Name].[All]" dimensionUniqueName="[Metro_Ridership  2]" displayFolder="" count="0" memberValueDatatype="130" unbalanced="0"/>
    <cacheHierarchy uniqueName="[Metro_Ridership  2].[Month Name]" caption="Month Name" attribute="1" defaultMemberUniqueName="[Metro_Ridership  2].[Month Name].[All]" allUniqueName="[Metro_Ridership  2].[Month Name].[All]" dimensionUniqueName="[Metro_Ridership  2]" displayFolder="" count="0" memberValueDatatype="130" unbalanced="0"/>
    <cacheHierarchy uniqueName="[Metro_Ridership  2].[Year]" caption="Year" attribute="1" defaultMemberUniqueName="[Metro_Ridership  2].[Year].[All]" allUniqueName="[Metro_Ridership  2].[Year].[All]" dimensionUniqueName="[Metro_Ridership  2]" displayFolder="" count="0" memberValueDatatype="20" unbalanced="0"/>
    <cacheHierarchy uniqueName="[Metro_Ridership  2].[Day type]" caption="Day type" attribute="1" defaultMemberUniqueName="[Metro_Ridership  2].[Day type].[All]" allUniqueName="[Metro_Ridership  2].[Day type].[All]" dimensionUniqueName="[Metro_Ridership  2]" displayFolder="" count="0" memberValueDatatype="130" unbalanced="0"/>
    <cacheHierarchy uniqueName="[Metro_Ridership  2].[Location]" caption="Location" attribute="1" defaultMemberUniqueName="[Metro_Ridership  2].[Location].[All]" allUniqueName="[Metro_Ridership  2].[Location].[All]" dimensionUniqueName="[Metro_Ridership  2]" displayFolder="" count="0" memberValueDatatype="130" unbalanced="0"/>
    <cacheHierarchy uniqueName="[Metro_Ridership  2].[date (Year)]" caption="date (Year)" attribute="1" defaultMemberUniqueName="[Metro_Ridership  2].[date (Year)].[All]" allUniqueName="[Metro_Ridership  2].[date (Year)].[All]" dimensionUniqueName="[Metro_Ridership  2]" displayFolder="" count="0" memberValueDatatype="130" unbalanced="0"/>
    <cacheHierarchy uniqueName="[Metro_Ridership  2].[date (Quarter)]" caption="date (Quarter)" attribute="1" defaultMemberUniqueName="[Metro_Ridership  2].[date (Quarter)].[All]" allUniqueName="[Metro_Ridership  2].[date (Quarter)].[All]" dimensionUniqueName="[Metro_Ridership  2]" displayFolder="" count="0" memberValueDatatype="130" unbalanced="0"/>
    <cacheHierarchy uniqueName="[Metro_Ridership  2].[date (Month)]" caption="date (Month)" attribute="1" defaultMemberUniqueName="[Metro_Ridership  2].[date (Month)].[All]" allUniqueName="[Metro_Ridership  2].[date (Month)].[All]" dimensionUniqueName="[Metro_Ridership  2]" displayFolder="" count="0" memberValueDatatype="130" unbalanced="0"/>
    <cacheHierarchy uniqueName="[Payment method Dim].[Payment method Key]" caption="Payment method Key" attribute="1" defaultMemberUniqueName="[Payment method Dim].[Payment method Key].[All]" allUniqueName="[Payment method Dim].[Payment method Key].[All]" dimensionUniqueName="[Payment method Dim]" displayFolder="" count="0" memberValueDatatype="20" unbalanced="0"/>
    <cacheHierarchy uniqueName="[Payment method Dim].[payment_method]" caption="payment_method" attribute="1" defaultMemberUniqueName="[Payment method Dim].[payment_method].[All]" allUniqueName="[Payment method Dim].[payment_method].[All]" dimensionUniqueName="[Payment method Dim]" displayFolder="" count="0" memberValueDatatype="130" unbalanced="0"/>
    <cacheHierarchy uniqueName="[Total trips for each driver dim].[Trip Key]" caption="Trip Key" attribute="1" defaultMemberUniqueName="[Total trips for each driver dim].[Trip Key].[All]" allUniqueName="[Total trips for each driver dim].[Trip Key].[All]" dimensionUniqueName="[Total trips for each driver dim]" displayFolder="" count="0" memberValueDatatype="130" unbalanced="0"/>
    <cacheHierarchy uniqueName="[Total trips for each driver dim].[Driver Key]" caption="Driver Key" attribute="1" defaultMemberUniqueName="[Total trips for each driver dim].[Driver Key].[All]" allUniqueName="[Total trips for each driver dim].[Driver Key].[All]" dimensionUniqueName="[Total trips for each driver dim]" displayFolder="" count="0" memberValueDatatype="130" unbalanced="0"/>
    <cacheHierarchy uniqueName="[Total trips for each driver dim].[Driver trips]" caption="Driver trips" attribute="1" defaultMemberUniqueName="[Total trips for each driver dim].[Driver trips].[All]" allUniqueName="[Total trips for each driver dim].[Driver trips].[All]" dimensionUniqueName="[Total trips for each driver dim]" displayFolder="" count="0" memberValueDatatype="20" unbalanced="0"/>
    <cacheHierarchy uniqueName="[Trips Fact].[Trip Key]" caption="Trip Key" attribute="1" defaultMemberUniqueName="[Trips Fact].[Trip Key].[All]" allUniqueName="[Trips Fact].[Trip Key].[All]" dimensionUniqueName="[Trips Fact]" displayFolder="" count="0" memberValueDatatype="130" unbalanced="0"/>
    <cacheHierarchy uniqueName="[Trips Fact].[Customer Key]" caption="Customer Key" attribute="1" defaultMemberUniqueName="[Trips Fact].[Customer Key].[All]" allUniqueName="[Trips Fact].[Customer Key].[All]" dimensionUniqueName="[Trips Fact]" displayFolder="" count="0" memberValueDatatype="130" unbalanced="0"/>
    <cacheHierarchy uniqueName="[Trips Fact].[Driver Key]" caption="Driver Key" attribute="1" defaultMemberUniqueName="[Trips Fact].[Driver Key].[All]" allUniqueName="[Trips Fact].[Driver Key].[All]" dimensionUniqueName="[Trips Fact]" displayFolder="" count="0" memberValueDatatype="130" unbalanced="0"/>
    <cacheHierarchy uniqueName="[Trips Fact].[Date Key]" caption="Date Key" attribute="1" defaultMemberUniqueName="[Trips Fact].[Date Key].[All]" allUniqueName="[Trips Fact].[Date Key].[All]" dimensionUniqueName="[Trips Fact]" displayFolder="" count="0" memberValueDatatype="130" unbalanced="0"/>
    <cacheHierarchy uniqueName="[Trips Fact].[Payment method key]" caption="Payment method key" attribute="1" defaultMemberUniqueName="[Trips Fact].[Payment method key].[All]" allUniqueName="[Trips Fact].[Payment method key].[All]" dimensionUniqueName="[Trips Fact]" displayFolder="" count="0" memberValueDatatype="130" unbalanced="0"/>
    <cacheHierarchy uniqueName="[Trips Fact].[start_location]" caption="start_location" attribute="1" defaultMemberUniqueName="[Trips Fact].[start_location].[All]" allUniqueName="[Trips Fact].[start_location].[All]" dimensionUniqueName="[Trips Fact]" displayFolder="" count="0" memberValueDatatype="130" unbalanced="0"/>
    <cacheHierarchy uniqueName="[Trips Fact].[end_location]" caption="end_location" attribute="1" defaultMemberUniqueName="[Trips Fact].[end_location].[All]" allUniqueName="[Trips Fact].[end_location].[All]" dimensionUniqueName="[Trips Fact]" displayFolder="" count="0" memberValueDatatype="130" unbalanced="0"/>
    <cacheHierarchy uniqueName="[Trips Fact].[distance_km]" caption="distance_km" attribute="1" defaultMemberUniqueName="[Trips Fact].[distance_km].[All]" allUniqueName="[Trips Fact].[distance_km].[All]" dimensionUniqueName="[Trips Fact]" displayFolder="" count="0" memberValueDatatype="5" unbalanced="0"/>
    <cacheHierarchy uniqueName="[Trips Fact].[duration_min]" caption="duration_min" attribute="1" defaultMemberUniqueName="[Trips Fact].[duration_min].[All]" allUniqueName="[Trips Fact].[duration_min].[All]" dimensionUniqueName="[Trips Fact]" displayFolder="" count="0" memberValueDatatype="20" unbalanced="0"/>
    <cacheHierarchy uniqueName="[Trips Fact].[fare_EGP]" caption="fare_EGP" attribute="1" defaultMemberUniqueName="[Trips Fact].[fare_EGP].[All]" allUniqueName="[Trips Fact].[fare_EGP].[All]" dimensionUniqueName="[Trips Fact]" displayFolder="" count="0" memberValueDatatype="5" unbalanced="0"/>
    <cacheHierarchy uniqueName="[Trips Fact].[km price]" caption="km price" attribute="1" defaultMemberUniqueName="[Trips Fact].[km price].[All]" allUniqueName="[Trips Fact].[km price].[All]" dimensionUniqueName="[Trips Fact]" displayFolder="" count="0" memberValueDatatype="5" unbalanced="0"/>
    <cacheHierarchy uniqueName="[Trips Fact].[km time]" caption="km time" attribute="1" defaultMemberUniqueName="[Trips Fact].[km time].[All]" allUniqueName="[Trips Fact].[km time].[All]" dimensionUniqueName="[Trips Fact]" displayFolder="" count="0" memberValueDatatype="5" unbalanced="0"/>
    <cacheHierarchy uniqueName="[Drivers Dim].[join_date (Month Index)]" caption="join_date (Month Index)" attribute="1" defaultMemberUniqueName="[Drivers Dim].[join_date (Month Index)].[All]" allUniqueName="[Drivers Dim].[join_date (Month Index)].[All]" dimensionUniqueName="[Drivers Dim]" displayFolder="" count="0" memberValueDatatype="20" unbalanced="0" hidden="1"/>
    <cacheHierarchy uniqueName="[Metro_Ridership  2].[date (Month Index)]" caption="date (Month Index)" attribute="1" defaultMemberUniqueName="[Metro_Ridership  2].[date (Month Index)].[All]" allUniqueName="[Metro_Ridership  2].[date (Month Index)].[All]" dimensionUniqueName="[Metro_Ridership  2]" displayFolder="" count="0" memberValueDatatype="20" unbalanced="0" hidden="1"/>
    <cacheHierarchy uniqueName="[Measures].[__XL_Count Metro_Ridership  2]" caption="__XL_Count Metro_Ridership  2" measure="1" displayFolder="" measureGroup="Metro_Ridership  2" count="0" hidden="1"/>
    <cacheHierarchy uniqueName="[Measures].[__XL_Count Trips Fact]" caption="__XL_Count Trips Fact" measure="1" displayFolder="" measureGroup="Trips Fact" count="0" hidden="1"/>
    <cacheHierarchy uniqueName="[Measures].[__XL_Count Customers Dim]" caption="__XL_Count Customers Dim" measure="1" displayFolder="" measureGroup="Customers Dim" count="0" hidden="1"/>
    <cacheHierarchy uniqueName="[Measures].[__XL_Count Drivers Dim]" caption="__XL_Count Drivers Dim" measure="1" displayFolder="" measureGroup="Drivers Dim" count="0" hidden="1"/>
    <cacheHierarchy uniqueName="[Measures].[__XL_Count Fuel_Prices Dim]" caption="__XL_Count Fuel_Prices Dim" measure="1" displayFolder="" measureGroup="Fuel_Prices Dim" count="0" hidden="1"/>
    <cacheHierarchy uniqueName="[Measures].[__XL_Count Date Dim]" caption="__XL_Count Date Dim" measure="1" displayFolder="" measureGroup="Date Dim" count="0" hidden="1"/>
    <cacheHierarchy uniqueName="[Measures].[__XL_Count Payment method Dim]" caption="__XL_Count Payment method Dim" measure="1" displayFolder="" measureGroup="Payment method Dim" count="0" hidden="1"/>
    <cacheHierarchy uniqueName="[Measures].[__XL_Count Total trips for each driver dim]" caption="__XL_Count Total trips for each driver dim" measure="1" displayFolder="" measureGroup="Total trips for each driver dim" count="0" hidden="1"/>
    <cacheHierarchy uniqueName="[Measures].[__XL_Count Driver trip count Dim]" caption="__XL_Count Driver trip count Dim" measure="1" displayFolder="" measureGroup="Driver trip count Dim" count="0" hidden="1"/>
    <cacheHierarchy uniqueName="[Measures].[__No measures defined]" caption="__No measures defined" measure="1" displayFolder="" count="0" hidden="1"/>
    <cacheHierarchy uniqueName="[Measures].[Sum of fare_EGP]" caption="Sum of fare_EGP" measure="1" displayFolder="" measureGroup="Trips Fact" count="0" hidden="1">
      <extLst>
        <ext xmlns:x15="http://schemas.microsoft.com/office/spreadsheetml/2010/11/main" uri="{B97F6D7D-B522-45F9-BDA1-12C45D357490}">
          <x15:cacheHierarchy aggregatedColumn="62"/>
        </ext>
      </extLst>
    </cacheHierarchy>
    <cacheHierarchy uniqueName="[Measures].[Count of Payment method key]" caption="Count of Payment method key" measure="1" displayFolder="" measureGroup="Trips Fact" count="0" hidden="1">
      <extLst>
        <ext xmlns:x15="http://schemas.microsoft.com/office/spreadsheetml/2010/11/main" uri="{B97F6D7D-B522-45F9-BDA1-12C45D357490}">
          <x15:cacheHierarchy aggregatedColumn="57"/>
        </ext>
      </extLst>
    </cacheHierarchy>
    <cacheHierarchy uniqueName="[Measures].[Sum of duration_min]" caption="Sum of duration_min" measure="1" displayFolder="" measureGroup="Trips Fact" count="0" hidden="1">
      <extLst>
        <ext xmlns:x15="http://schemas.microsoft.com/office/spreadsheetml/2010/11/main" uri="{B97F6D7D-B522-45F9-BDA1-12C45D357490}">
          <x15:cacheHierarchy aggregatedColumn="61"/>
        </ext>
      </extLst>
    </cacheHierarchy>
    <cacheHierarchy uniqueName="[Measures].[Sum of km price]" caption="Sum of km price" measure="1" displayFolder="" measureGroup="Trips Fact" count="0" hidden="1">
      <extLst>
        <ext xmlns:x15="http://schemas.microsoft.com/office/spreadsheetml/2010/11/main" uri="{B97F6D7D-B522-45F9-BDA1-12C45D357490}">
          <x15:cacheHierarchy aggregatedColumn="63"/>
        </ext>
      </extLst>
    </cacheHierarchy>
    <cacheHierarchy uniqueName="[Measures].[Count of Trip Key]" caption="Count of Trip Key" measure="1" displayFolder="" measureGroup="Trips Fact" count="0" oneField="1" hidden="1">
      <fieldsUsage count="1">
        <fieldUsage x="2"/>
      </fieldsUsage>
      <extLst>
        <ext xmlns:x15="http://schemas.microsoft.com/office/spreadsheetml/2010/11/main" uri="{B97F6D7D-B522-45F9-BDA1-12C45D357490}">
          <x15:cacheHierarchy aggregatedColumn="53"/>
        </ext>
      </extLst>
    </cacheHierarchy>
    <cacheHierarchy uniqueName="[Measures].[Count of Year]" caption="Count of Year" measure="1" displayFolder="" measureGroup="Drivers Dim" count="0" hidden="1">
      <extLst>
        <ext xmlns:x15="http://schemas.microsoft.com/office/spreadsheetml/2010/11/main" uri="{B97F6D7D-B522-45F9-BDA1-12C45D357490}">
          <x15:cacheHierarchy aggregatedColumn="25"/>
        </ext>
      </extLst>
    </cacheHierarchy>
    <cacheHierarchy uniqueName="[Measures].[Count of Year 2]" caption="Count of Year 2" measure="1" displayFolder="" measureGroup="Date Dim" count="0" hidden="1">
      <extLst>
        <ext xmlns:x15="http://schemas.microsoft.com/office/spreadsheetml/2010/11/main" uri="{B97F6D7D-B522-45F9-BDA1-12C45D357490}">
          <x15:cacheHierarchy aggregatedColumn="13"/>
        </ext>
      </extLst>
    </cacheHierarchy>
    <cacheHierarchy uniqueName="[Measures].[Count of Customer Key]" caption="Count of Customer Key" measure="1" displayFolder="" measureGroup="Customers Dim"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car_model]" caption="Count of car_model" measure="1" displayFolder="" measureGroup="Drivers Dim" count="0" hidden="1">
      <extLst>
        <ext xmlns:x15="http://schemas.microsoft.com/office/spreadsheetml/2010/11/main" uri="{B97F6D7D-B522-45F9-BDA1-12C45D357490}">
          <x15:cacheHierarchy aggregatedColumn="20"/>
        </ext>
      </extLst>
    </cacheHierarchy>
    <cacheHierarchy uniqueName="[Measures].[Count of age]" caption="Count of age" measure="1" displayFolder="" measureGroup="Customers Dim" count="0" hidden="1">
      <extLst>
        <ext xmlns:x15="http://schemas.microsoft.com/office/spreadsheetml/2010/11/main" uri="{B97F6D7D-B522-45F9-BDA1-12C45D357490}">
          <x15:cacheHierarchy aggregatedColumn="1"/>
        </ext>
      </extLst>
    </cacheHierarchy>
    <cacheHierarchy uniqueName="[Measures].[Count of payment_method]" caption="Count of payment_method" measure="1" displayFolder="" measureGroup="Payment method Dim" count="0" hidden="1">
      <extLst>
        <ext xmlns:x15="http://schemas.microsoft.com/office/spreadsheetml/2010/11/main" uri="{B97F6D7D-B522-45F9-BDA1-12C45D357490}">
          <x15:cacheHierarchy aggregatedColumn="49"/>
        </ext>
      </extLst>
    </cacheHierarchy>
    <cacheHierarchy uniqueName="[Measures].[Sum of Payment method Key]" caption="Sum of Payment method Key" measure="1" displayFolder="" measureGroup="Payment method Dim" count="0" hidden="1">
      <extLst>
        <ext xmlns:x15="http://schemas.microsoft.com/office/spreadsheetml/2010/11/main" uri="{B97F6D7D-B522-45F9-BDA1-12C45D357490}">
          <x15:cacheHierarchy aggregatedColumn="48"/>
        </ext>
      </extLst>
    </cacheHierarchy>
    <cacheHierarchy uniqueName="[Measures].[Count of Driver Key]" caption="Count of Driver Key" measure="1" displayFolder="" measureGroup="Drivers Dim" count="0" hidden="1">
      <extLst>
        <ext xmlns:x15="http://schemas.microsoft.com/office/spreadsheetml/2010/11/main" uri="{B97F6D7D-B522-45F9-BDA1-12C45D357490}">
          <x15:cacheHierarchy aggregatedColumn="19"/>
        </ext>
      </extLst>
    </cacheHierarchy>
    <cacheHierarchy uniqueName="[Measures].[Sum of rating]" caption="Sum of rating" measure="1" displayFolder="" measureGroup="Drivers Dim" count="0" hidden="1">
      <extLst>
        <ext xmlns:x15="http://schemas.microsoft.com/office/spreadsheetml/2010/11/main" uri="{B97F6D7D-B522-45F9-BDA1-12C45D357490}">
          <x15:cacheHierarchy aggregatedColumn="22"/>
        </ext>
      </extLst>
    </cacheHierarchy>
    <cacheHierarchy uniqueName="[Measures].[Sum of distance_km]" caption="Sum of distance_km" measure="1" displayFolder="" measureGroup="Trips Fact" count="0" hidden="1">
      <extLst>
        <ext xmlns:x15="http://schemas.microsoft.com/office/spreadsheetml/2010/11/main" uri="{B97F6D7D-B522-45F9-BDA1-12C45D357490}">
          <x15:cacheHierarchy aggregatedColumn="60"/>
        </ext>
      </extLst>
    </cacheHierarchy>
    <cacheHierarchy uniqueName="[Measures].[Average of distance_km]" caption="Average of distance_km" measure="1" displayFolder="" measureGroup="Trips Fact" count="0" hidden="1">
      <extLst>
        <ext xmlns:x15="http://schemas.microsoft.com/office/spreadsheetml/2010/11/main" uri="{B97F6D7D-B522-45F9-BDA1-12C45D357490}">
          <x15:cacheHierarchy aggregatedColumn="60"/>
        </ext>
      </extLst>
    </cacheHierarchy>
    <cacheHierarchy uniqueName="[Measures].[Count of Rating Category]" caption="Count of Rating Category" measure="1" displayFolder="" measureGroup="Drivers Dim" count="0" hidden="1">
      <extLst>
        <ext xmlns:x15="http://schemas.microsoft.com/office/spreadsheetml/2010/11/main" uri="{B97F6D7D-B522-45F9-BDA1-12C45D357490}">
          <x15:cacheHierarchy aggregatedColumn="26"/>
        </ext>
      </extLst>
    </cacheHierarchy>
    <cacheHierarchy uniqueName="[Measures].[Count of Driver Key 2]" caption="Count of Driver Key 2" measure="1" displayFolder="" measureGroup="Trips Fact" count="0" hidden="1">
      <extLst>
        <ext xmlns:x15="http://schemas.microsoft.com/office/spreadsheetml/2010/11/main" uri="{B97F6D7D-B522-45F9-BDA1-12C45D357490}">
          <x15:cacheHierarchy aggregatedColumn="55"/>
        </ext>
      </extLst>
    </cacheHierarchy>
    <cacheHierarchy uniqueName="[Measures].[Average of fare_EGP]" caption="Average of fare_EGP" measure="1" displayFolder="" measureGroup="Trips Fact" count="0" hidden="1">
      <extLst>
        <ext xmlns:x15="http://schemas.microsoft.com/office/spreadsheetml/2010/11/main" uri="{B97F6D7D-B522-45F9-BDA1-12C45D357490}">
          <x15:cacheHierarchy aggregatedColumn="62"/>
        </ext>
      </extLst>
    </cacheHierarchy>
    <cacheHierarchy uniqueName="[Measures].[Sum of Driver trips]" caption="Sum of Driver trips" measure="1" displayFolder="" measureGroup="Total trips for each driver dim" count="0" hidden="1">
      <extLst>
        <ext xmlns:x15="http://schemas.microsoft.com/office/spreadsheetml/2010/11/main" uri="{B97F6D7D-B522-45F9-BDA1-12C45D357490}">
          <x15:cacheHierarchy aggregatedColumn="52"/>
        </ext>
      </extLst>
    </cacheHierarchy>
    <cacheHierarchy uniqueName="[Measures].[Average of Driver trips]" caption="Average of Driver trips" measure="1" displayFolder="" measureGroup="Total trips for each driver dim" count="0" hidden="1">
      <extLst>
        <ext xmlns:x15="http://schemas.microsoft.com/office/spreadsheetml/2010/11/main" uri="{B97F6D7D-B522-45F9-BDA1-12C45D357490}">
          <x15:cacheHierarchy aggregatedColumn="52"/>
        </ext>
      </extLst>
    </cacheHierarchy>
    <cacheHierarchy uniqueName="[Measures].[Sum of Total trips]" caption="Sum of Total trips" measure="1" displayFolder="" measureGroup="Driver trip count Dim" count="0" hidden="1">
      <extLst>
        <ext xmlns:x15="http://schemas.microsoft.com/office/spreadsheetml/2010/11/main" uri="{B97F6D7D-B522-45F9-BDA1-12C45D357490}">
          <x15:cacheHierarchy aggregatedColumn="18"/>
        </ext>
      </extLst>
    </cacheHierarchy>
    <cacheHierarchy uniqueName="[Measures].[Count of Driver Key 3]" caption="Count of Driver Key 3" measure="1" displayFolder="" measureGroup="Total trips for each driver dim" count="0" hidden="1">
      <extLst>
        <ext xmlns:x15="http://schemas.microsoft.com/office/spreadsheetml/2010/11/main" uri="{B97F6D7D-B522-45F9-BDA1-12C45D357490}">
          <x15:cacheHierarchy aggregatedColumn="51"/>
        </ext>
      </extLst>
    </cacheHierarchy>
    <cacheHierarchy uniqueName="[Measures].[Count of Driver trips]" caption="Count of Driver trips" measure="1" displayFolder="" measureGroup="Total trips for each driver dim" count="0" hidden="1">
      <extLst>
        <ext xmlns:x15="http://schemas.microsoft.com/office/spreadsheetml/2010/11/main" uri="{B97F6D7D-B522-45F9-BDA1-12C45D357490}">
          <x15:cacheHierarchy aggregatedColumn="52"/>
        </ext>
      </extLst>
    </cacheHierarchy>
    <cacheHierarchy uniqueName="[Measures].[Count of Total trips]" caption="Count of Total trips" measure="1" displayFolder="" measureGroup="Driver trip count Dim" count="0" hidden="1">
      <extLst>
        <ext xmlns:x15="http://schemas.microsoft.com/office/spreadsheetml/2010/11/main" uri="{B97F6D7D-B522-45F9-BDA1-12C45D357490}">
          <x15:cacheHierarchy aggregatedColumn="18"/>
        </ext>
      </extLst>
    </cacheHierarchy>
    <cacheHierarchy uniqueName="[Measures].[Count of octane92_price]" caption="Count of octane92_price" measure="1" displayFolder="" measureGroup="Fuel_Prices Dim" count="0" hidden="1">
      <extLst>
        <ext xmlns:x15="http://schemas.microsoft.com/office/spreadsheetml/2010/11/main" uri="{B97F6D7D-B522-45F9-BDA1-12C45D357490}">
          <x15:cacheHierarchy aggregatedColumn="32"/>
        </ext>
      </extLst>
    </cacheHierarchy>
    <cacheHierarchy uniqueName="[Measures].[Average of duration_min]" caption="Average of duration_min" measure="1" displayFolder="" measureGroup="Trips Fact" count="0" hidden="1">
      <extLst>
        <ext xmlns:x15="http://schemas.microsoft.com/office/spreadsheetml/2010/11/main" uri="{B97F6D7D-B522-45F9-BDA1-12C45D357490}">
          <x15:cacheHierarchy aggregatedColumn="61"/>
        </ext>
      </extLst>
    </cacheHierarchy>
    <cacheHierarchy uniqueName="[Measures].[Sum of passengers]" caption="Sum of passengers" measure="1" displayFolder="" measureGroup="Metro_Ridership  2" count="0" hidden="1">
      <extLst>
        <ext xmlns:x15="http://schemas.microsoft.com/office/spreadsheetml/2010/11/main" uri="{B97F6D7D-B522-45F9-BDA1-12C45D357490}">
          <x15:cacheHierarchy aggregatedColumn="39"/>
        </ext>
      </extLst>
    </cacheHierarchy>
    <cacheHierarchy uniqueName="[Measures].[Sum of Year]" caption="Sum of Year" measure="1" displayFolder="" measureGroup="Metro_Ridership  2" count="0" hidden="1">
      <extLst>
        <ext xmlns:x15="http://schemas.microsoft.com/office/spreadsheetml/2010/11/main" uri="{B97F6D7D-B522-45F9-BDA1-12C45D357490}">
          <x15:cacheHierarchy aggregatedColumn="42"/>
        </ext>
      </extLst>
    </cacheHierarchy>
    <cacheHierarchy uniqueName="[Measures].[Average of passengers]" caption="Average of passengers" measure="1" displayFolder="" measureGroup="Metro_Ridership  2" count="0" hidden="1">
      <extLst>
        <ext xmlns:x15="http://schemas.microsoft.com/office/spreadsheetml/2010/11/main" uri="{B97F6D7D-B522-45F9-BDA1-12C45D357490}">
          <x15:cacheHierarchy aggregatedColumn="39"/>
        </ext>
      </extLst>
    </cacheHierarchy>
    <cacheHierarchy uniqueName="[Measures].[Count of passengers]" caption="Count of passengers" measure="1" displayFolder="" measureGroup="Metro_Ridership  2" count="0" hidden="1">
      <extLst>
        <ext xmlns:x15="http://schemas.microsoft.com/office/spreadsheetml/2010/11/main" uri="{B97F6D7D-B522-45F9-BDA1-12C45D357490}">
          <x15:cacheHierarchy aggregatedColumn="39"/>
        </ext>
      </extLst>
    </cacheHierarchy>
  </cacheHierarchies>
  <kpis count="0"/>
  <dimensions count="10">
    <dimension name="Customers Dim" uniqueName="[Customers Dim]" caption="Customers Dim"/>
    <dimension name="Date Dim" uniqueName="[Date Dim]" caption="Date Dim"/>
    <dimension name="Driver trip count Dim" uniqueName="[Driver trip count Dim]" caption="Driver trip count Dim"/>
    <dimension name="Drivers Dim" uniqueName="[Drivers Dim]" caption="Drivers Dim"/>
    <dimension name="Fuel_Prices Dim" uniqueName="[Fuel_Prices Dim]" caption="Fuel_Prices Dim"/>
    <dimension measure="1" name="Measures" uniqueName="[Measures]" caption="Measures"/>
    <dimension name="Metro_Ridership  2" uniqueName="[Metro_Ridership  2]" caption="Metro_Ridership  2"/>
    <dimension name="Payment method Dim" uniqueName="[Payment method Dim]" caption="Payment method Dim"/>
    <dimension name="Total trips for each driver dim" uniqueName="[Total trips for each driver dim]" caption="Total trips for each driver dim"/>
    <dimension name="Trips Fact" uniqueName="[Trips Fact]" caption="Trips Fact"/>
  </dimensions>
  <measureGroups count="9">
    <measureGroup name="Customers Dim" caption="Customers Dim"/>
    <measureGroup name="Date Dim" caption="Date Dim"/>
    <measureGroup name="Driver trip count Dim" caption="Driver trip count Dim"/>
    <measureGroup name="Drivers Dim" caption="Drivers Dim"/>
    <measureGroup name="Fuel_Prices Dim" caption="Fuel_Prices Dim"/>
    <measureGroup name="Metro_Ridership  2" caption="Metro_Ridership  2"/>
    <measureGroup name="Payment method Dim" caption="Payment method Dim"/>
    <measureGroup name="Total trips for each driver dim" caption="Total trips for each driver dim"/>
    <measureGroup name="Trips Fact" caption="Trips Fact"/>
  </measureGroups>
  <maps count="17">
    <map measureGroup="0" dimension="0"/>
    <map measureGroup="1" dimension="1"/>
    <map measureGroup="2" dimension="2"/>
    <map measureGroup="3" dimension="3"/>
    <map measureGroup="4" dimension="4"/>
    <map measureGroup="5" dimension="1"/>
    <map measureGroup="5" dimension="6"/>
    <map measureGroup="6" dimension="7"/>
    <map measureGroup="7" dimension="8"/>
    <map measureGroup="8" dimension="0"/>
    <map measureGroup="8" dimension="1"/>
    <map measureGroup="8" dimension="2"/>
    <map measureGroup="8" dimension="3"/>
    <map measureGroup="8" dimension="4"/>
    <map measureGroup="8" dimension="7"/>
    <map measureGroup="8"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saeedmagdy" refreshedDate="45924.877436574076" createdVersion="5" refreshedVersion="8" minRefreshableVersion="3" recordCount="0" supportSubquery="1" supportAdvancedDrill="1">
  <cacheSource type="external" connectionId="19"/>
  <cacheFields count="4">
    <cacheField name="[Date Dim].[Year].[Year]" caption="Year" numFmtId="0" hierarchy="13" level="1">
      <sharedItems count="2">
        <s v="2024"/>
        <s v="2025"/>
      </sharedItems>
    </cacheField>
    <cacheField name="[Measures].[Count of Trip Key]" caption="Count of Trip Key" numFmtId="0" hierarchy="81" level="32767"/>
    <cacheField name="[Customers Dim].[gender].[gender]" caption="gender" numFmtId="0" hierarchy="2" level="1">
      <sharedItems count="2">
        <s v="Female"/>
        <s v="Male"/>
      </sharedItems>
    </cacheField>
    <cacheField name="[Customers Dim].[Age category].[Age category]" caption="Age category" numFmtId="0" hierarchy="7" level="1">
      <sharedItems containsSemiMixedTypes="0" containsNonDate="0" containsString="0"/>
    </cacheField>
  </cacheFields>
  <cacheHierarchies count="108">
    <cacheHierarchy uniqueName="[Customers Dim].[Customer Key]" caption="Customer Key" attribute="1" defaultMemberUniqueName="[Customers Dim].[Customer Key].[All]" allUniqueName="[Customers Dim].[Customer Key].[All]" dimensionUniqueName="[Customers Dim]" displayFolder="" count="0" memberValueDatatype="130" unbalanced="0"/>
    <cacheHierarchy uniqueName="[Customers Dim].[age]" caption="age" attribute="1" defaultMemberUniqueName="[Customers Dim].[age].[All]" allUniqueName="[Customers Dim].[age].[All]" dimensionUniqueName="[Customers Dim]" displayFolder="" count="0" memberValueDatatype="130" unbalanced="0"/>
    <cacheHierarchy uniqueName="[Customers Dim].[gender]" caption="gender" attribute="1" defaultMemberUniqueName="[Customers Dim].[gender].[All]" allUniqueName="[Customers Dim].[gender].[All]" dimensionUniqueName="[Customers Dim]" displayFolder="" count="2" memberValueDatatype="130" unbalanced="0">
      <fieldsUsage count="2">
        <fieldUsage x="-1"/>
        <fieldUsage x="2"/>
      </fieldsUsage>
    </cacheHierarchy>
    <cacheHierarchy uniqueName="[Customers Dim].[city_area]" caption="city_area" attribute="1" defaultMemberUniqueName="[Customers Dim].[city_area].[All]" allUniqueName="[Customers Dim].[city_area].[All]" dimensionUniqueName="[Customers Dim]" displayFolder="" count="0" memberValueDatatype="130" unbalanced="0"/>
    <cacheHierarchy uniqueName="[Customers Dim].[signup_date]" caption="signup_date" attribute="1" time="1" defaultMemberUniqueName="[Customers Dim].[signup_date].[All]" allUniqueName="[Customers Dim].[signup_date].[All]" dimensionUniqueName="[Customers Dim]" displayFolder="" count="0" memberValueDatatype="7" unbalanced="0"/>
    <cacheHierarchy uniqueName="[Customers Dim].[Month Name]" caption="Month Name" attribute="1" defaultMemberUniqueName="[Customers Dim].[Month Name].[All]" allUniqueName="[Customers Dim].[Month Name].[All]" dimensionUniqueName="[Customers Dim]" displayFolder="" count="0" memberValueDatatype="130" unbalanced="0"/>
    <cacheHierarchy uniqueName="[Customers Dim].[Year]" caption="Year" attribute="1" defaultMemberUniqueName="[Customers Dim].[Year].[All]" allUniqueName="[Customers Dim].[Year].[All]" dimensionUniqueName="[Customers Dim]" displayFolder="" count="0" memberValueDatatype="130" unbalanced="0"/>
    <cacheHierarchy uniqueName="[Customers Dim].[Age category]" caption="Age category" attribute="1" defaultMemberUniqueName="[Customers Dim].[Age category].[All]" allUniqueName="[Customers Dim].[Age category].[All]" dimensionUniqueName="[Customers Dim]" displayFolder="" count="2" memberValueDatatype="130" unbalanced="0">
      <fieldsUsage count="2">
        <fieldUsage x="-1"/>
        <fieldUsage x="3"/>
      </fieldsUsage>
    </cacheHierarchy>
    <cacheHierarchy uniqueName="[Date Dim].[Date Key]" caption="Date Key" attribute="1" defaultMemberUniqueName="[Date Dim].[Date Key].[All]" allUniqueName="[Date Dim].[Date Key].[All]" dimensionUniqueName="[Date Dim]" displayFolder="" count="0" memberValueDatatype="20" unbalanced="0"/>
    <cacheHierarchy uniqueName="[Date Dim].[Date time]" caption="Date time" attribute="1" time="1" defaultMemberUniqueName="[Date Dim].[Date time].[All]" allUniqueName="[Date Dim].[Date time].[All]" dimensionUniqueName="[Date Dim]" displayFolder="" count="0" memberValueDatatype="7" unbalanced="0"/>
    <cacheHierarchy uniqueName="[Date Dim].[Day Name]" caption="Day Name" attribute="1" defaultMemberUniqueName="[Date Dim].[Day Name].[All]" allUniqueName="[Date Dim].[Day Name].[All]" dimensionUniqueName="[Date Dim]" displayFolder="" count="0" memberValueDatatype="130" unbalanced="0"/>
    <cacheHierarchy uniqueName="[Date Dim].[Month Name]" caption="Month Name" attribute="1" defaultMemberUniqueName="[Date Dim].[Month Name].[All]" allUniqueName="[Date Dim].[Month Name].[All]" dimensionUniqueName="[Date Dim]" displayFolder="" count="0" memberValueDatatype="130" unbalanced="0"/>
    <cacheHierarchy uniqueName="[Date Dim].[Quarter]" caption="Quarter" attribute="1" defaultMemberUniqueName="[Date Dim].[Quarter].[All]" allUniqueName="[Date Dim].[Quarter].[All]" dimensionUniqueName="[Date Dim]" displayFolder="" count="0" memberValueDatatype="130" unbalanced="0"/>
    <cacheHierarchy uniqueName="[Date Dim].[Year]" caption="Year" attribute="1" defaultMemberUniqueName="[Date Dim].[Year].[All]" allUniqueName="[Date Dim].[Year].[All]" dimensionUniqueName="[Date Dim]" displayFolder="" count="2" memberValueDatatype="130" unbalanced="0">
      <fieldsUsage count="2">
        <fieldUsage x="-1"/>
        <fieldUsage x="0"/>
      </fieldsUsage>
    </cacheHierarchy>
    <cacheHierarchy uniqueName="[Date Dim].[Hour]" caption="Hour" attribute="1" defaultMemberUniqueName="[Date Dim].[Hour].[All]" allUniqueName="[Date Dim].[Hour].[All]" dimensionUniqueName="[Date Dim]" displayFolder="" count="0" memberValueDatatype="130" unbalanced="0"/>
    <cacheHierarchy uniqueName="[Date Dim].[Minute]" caption="Minute" attribute="1" defaultMemberUniqueName="[Date Dim].[Minute].[All]" allUniqueName="[Date Dim].[Minute].[All]" dimensionUniqueName="[Date Dim]" displayFolder="" count="0" memberValueDatatype="130" unbalanced="0"/>
    <cacheHierarchy uniqueName="[Date Dim].[Day Type]" caption="Day Type" attribute="1" defaultMemberUniqueName="[Date Dim].[Day Type].[All]" allUniqueName="[Date Dim].[Day Type].[All]" dimensionUniqueName="[Date Dim]" displayFolder="" count="0" memberValueDatatype="130" unbalanced="0"/>
    <cacheHierarchy uniqueName="[Driver trip count Dim].[Driver Key]" caption="Driver Key" attribute="1" defaultMemberUniqueName="[Driver trip count Dim].[Driver Key].[All]" allUniqueName="[Driver trip count Dim].[Driver Key].[All]" dimensionUniqueName="[Driver trip count Dim]" displayFolder="" count="0" memberValueDatatype="130" unbalanced="0"/>
    <cacheHierarchy uniqueName="[Driver trip count Dim].[Total trips]" caption="Total trips" attribute="1" defaultMemberUniqueName="[Driver trip count Dim].[Total trips].[All]" allUniqueName="[Driver trip count Dim].[Total trips].[All]" dimensionUniqueName="[Driver trip count Dim]" displayFolder="" count="0" memberValueDatatype="20" unbalanced="0"/>
    <cacheHierarchy uniqueName="[Drivers Dim].[Driver Key]" caption="Driver Key" attribute="1" defaultMemberUniqueName="[Drivers Dim].[Driver Key].[All]" allUniqueName="[Drivers Dim].[Driver Key].[All]" dimensionUniqueName="[Drivers Dim]" displayFolder="" count="0" memberValueDatatype="130" unbalanced="0"/>
    <cacheHierarchy uniqueName="[Drivers Dim].[car_model]" caption="car_model" attribute="1" defaultMemberUniqueName="[Drivers Dim].[car_model].[All]" allUniqueName="[Drivers Dim].[car_model].[All]" dimensionUniqueName="[Drivers Dim]" displayFolder="" count="0" memberValueDatatype="130" unbalanced="0"/>
    <cacheHierarchy uniqueName="[Drivers Dim].[car_year]" caption="car_year" attribute="1" defaultMemberUniqueName="[Drivers Dim].[car_year].[All]" allUniqueName="[Drivers Dim].[car_year].[All]" dimensionUniqueName="[Drivers Dim]" displayFolder="" count="0" memberValueDatatype="130" unbalanced="0"/>
    <cacheHierarchy uniqueName="[Drivers Dim].[rating]" caption="rating" attribute="1" defaultMemberUniqueName="[Drivers Dim].[rating].[All]" allUniqueName="[Drivers Dim].[rating].[All]" dimensionUniqueName="[Drivers Dim]" displayFolder="" count="0" memberValueDatatype="5" unbalanced="0"/>
    <cacheHierarchy uniqueName="[Drivers Dim].[join_date]" caption="join_date" attribute="1" time="1" defaultMemberUniqueName="[Drivers Dim].[join_date].[All]" allUniqueName="[Drivers Dim].[join_date].[All]" dimensionUniqueName="[Drivers Dim]" displayFolder="" count="0" memberValueDatatype="7" unbalanced="0"/>
    <cacheHierarchy uniqueName="[Drivers Dim].[Month Name]" caption="Month Name" attribute="1" defaultMemberUniqueName="[Drivers Dim].[Month Name].[All]" allUniqueName="[Drivers Dim].[Month Name].[All]" dimensionUniqueName="[Drivers Dim]" displayFolder="" count="0" memberValueDatatype="130" unbalanced="0"/>
    <cacheHierarchy uniqueName="[Drivers Dim].[Year]" caption="Year" attribute="1" defaultMemberUniqueName="[Drivers Dim].[Year].[All]" allUniqueName="[Drivers Dim].[Year].[All]" dimensionUniqueName="[Drivers Dim]" displayFolder="" count="0" memberValueDatatype="130" unbalanced="0"/>
    <cacheHierarchy uniqueName="[Drivers Dim].[Rating Category]" caption="Rating Category" attribute="1" defaultMemberUniqueName="[Drivers Dim].[Rating Category].[All]" allUniqueName="[Drivers Dim].[Rating Category].[All]" dimensionUniqueName="[Drivers Dim]" displayFolder="" count="0" memberValueDatatype="130" unbalanced="0"/>
    <cacheHierarchy uniqueName="[Drivers Dim].[join_date (Year)]" caption="join_date (Year)" attribute="1" defaultMemberUniqueName="[Drivers Dim].[join_date (Year)].[All]" allUniqueName="[Drivers Dim].[join_date (Year)].[All]" dimensionUniqueName="[Drivers Dim]" displayFolder="" count="0" memberValueDatatype="130" unbalanced="0"/>
    <cacheHierarchy uniqueName="[Drivers Dim].[join_date (Quarter)]" caption="join_date (Quarter)" attribute="1" defaultMemberUniqueName="[Drivers Dim].[join_date (Quarter)].[All]" allUniqueName="[Drivers Dim].[join_date (Quarter)].[All]" dimensionUniqueName="[Drivers Dim]" displayFolder="" count="0" memberValueDatatype="130" unbalanced="0"/>
    <cacheHierarchy uniqueName="[Drivers Dim].[join_date (Month)]" caption="join_date (Month)" attribute="1" defaultMemberUniqueName="[Drivers Dim].[join_date (Month)].[All]" allUniqueName="[Drivers Dim].[join_date (Month)].[All]" dimensionUniqueName="[Drivers Dim]" displayFolder="" count="0" memberValueDatatype="130" unbalanced="0"/>
    <cacheHierarchy uniqueName="[Fuel_Prices Dim].[Fuel price key]" caption="Fuel price key" attribute="1" defaultMemberUniqueName="[Fuel_Prices Dim].[Fuel price key].[All]" allUniqueName="[Fuel_Prices Dim].[Fuel price key].[All]" dimensionUniqueName="[Fuel_Prices Dim]" displayFolder="" count="0" memberValueDatatype="130" unbalanced="0"/>
    <cacheHierarchy uniqueName="[Fuel_Prices Dim].[Date key]" caption="Date key" attribute="1" time="1" defaultMemberUniqueName="[Fuel_Prices Dim].[Date key].[All]" allUniqueName="[Fuel_Prices Dim].[Date key].[All]" dimensionUniqueName="[Fuel_Prices Dim]" displayFolder="" count="0" memberValueDatatype="7" unbalanced="0"/>
    <cacheHierarchy uniqueName="[Fuel_Prices Dim].[octane92_price]" caption="octane92_price" attribute="1" defaultMemberUniqueName="[Fuel_Prices Dim].[octane92_price].[All]" allUniqueName="[Fuel_Prices Dim].[octane92_price].[All]" dimensionUniqueName="[Fuel_Prices Dim]" displayFolder="" count="0" memberValueDatatype="130" unbalanced="0"/>
    <cacheHierarchy uniqueName="[Fuel_Prices Dim].[octane95_price]" caption="octane95_price" attribute="1" defaultMemberUniqueName="[Fuel_Prices Dim].[octane95_price].[All]" allUniqueName="[Fuel_Prices Dim].[octane95_price].[All]" dimensionUniqueName="[Fuel_Prices Dim]" displayFolder="" count="0" memberValueDatatype="130" unbalanced="0"/>
    <cacheHierarchy uniqueName="[Fuel_Prices Dim].[diesel_price]" caption="diesel_price" attribute="1" defaultMemberUniqueName="[Fuel_Prices Dim].[diesel_price].[All]" allUniqueName="[Fuel_Prices Dim].[diesel_price].[All]" dimensionUniqueName="[Fuel_Prices Dim]" displayFolder="" count="0" memberValueDatatype="130" unbalanced="0"/>
    <cacheHierarchy uniqueName="[Fuel_Prices Dim].[Month Name]" caption="Month Name" attribute="1" defaultMemberUniqueName="[Fuel_Prices Dim].[Month Name].[All]" allUniqueName="[Fuel_Prices Dim].[Month Name].[All]" dimensionUniqueName="[Fuel_Prices Dim]" displayFolder="" count="0" memberValueDatatype="130" unbalanced="0"/>
    <cacheHierarchy uniqueName="[Fuel_Prices Dim].[Year]" caption="Year" attribute="1" defaultMemberUniqueName="[Fuel_Prices Dim].[Year].[All]" allUniqueName="[Fuel_Prices Dim].[Year].[All]" dimensionUniqueName="[Fuel_Prices Dim]" displayFolder="" count="0" memberValueDatatype="130" unbalanced="0"/>
    <cacheHierarchy uniqueName="[Metro_Ridership  2].[station]" caption="station" attribute="1" defaultMemberUniqueName="[Metro_Ridership  2].[station].[All]" allUniqueName="[Metro_Ridership  2].[station].[All]" dimensionUniqueName="[Metro_Ridership  2]" displayFolder="" count="0" memberValueDatatype="130" unbalanced="0"/>
    <cacheHierarchy uniqueName="[Metro_Ridership  2].[date]" caption="date" attribute="1" time="1" defaultMemberUniqueName="[Metro_Ridership  2].[date].[All]" allUniqueName="[Metro_Ridership  2].[date].[All]" dimensionUniqueName="[Metro_Ridership  2]" displayFolder="" count="0" memberValueDatatype="7" unbalanced="0"/>
    <cacheHierarchy uniqueName="[Metro_Ridership  2].[passengers]" caption="passengers" attribute="1" defaultMemberUniqueName="[Metro_Ridership  2].[passengers].[All]" allUniqueName="[Metro_Ridership  2].[passengers].[All]" dimensionUniqueName="[Metro_Ridership  2]" displayFolder="" count="0" memberValueDatatype="20" unbalanced="0"/>
    <cacheHierarchy uniqueName="[Metro_Ridership  2].[Day Name]" caption="Day Name" attribute="1" defaultMemberUniqueName="[Metro_Ridership  2].[Day Name].[All]" allUniqueName="[Metro_Ridership  2].[Day Name].[All]" dimensionUniqueName="[Metro_Ridership  2]" displayFolder="" count="0" memberValueDatatype="130" unbalanced="0"/>
    <cacheHierarchy uniqueName="[Metro_Ridership  2].[Month Name]" caption="Month Name" attribute="1" defaultMemberUniqueName="[Metro_Ridership  2].[Month Name].[All]" allUniqueName="[Metro_Ridership  2].[Month Name].[All]" dimensionUniqueName="[Metro_Ridership  2]" displayFolder="" count="0" memberValueDatatype="130" unbalanced="0"/>
    <cacheHierarchy uniqueName="[Metro_Ridership  2].[Year]" caption="Year" attribute="1" defaultMemberUniqueName="[Metro_Ridership  2].[Year].[All]" allUniqueName="[Metro_Ridership  2].[Year].[All]" dimensionUniqueName="[Metro_Ridership  2]" displayFolder="" count="0" memberValueDatatype="20" unbalanced="0"/>
    <cacheHierarchy uniqueName="[Metro_Ridership  2].[Day type]" caption="Day type" attribute="1" defaultMemberUniqueName="[Metro_Ridership  2].[Day type].[All]" allUniqueName="[Metro_Ridership  2].[Day type].[All]" dimensionUniqueName="[Metro_Ridership  2]" displayFolder="" count="0" memberValueDatatype="130" unbalanced="0"/>
    <cacheHierarchy uniqueName="[Metro_Ridership  2].[Location]" caption="Location" attribute="1" defaultMemberUniqueName="[Metro_Ridership  2].[Location].[All]" allUniqueName="[Metro_Ridership  2].[Location].[All]" dimensionUniqueName="[Metro_Ridership  2]" displayFolder="" count="0" memberValueDatatype="130" unbalanced="0"/>
    <cacheHierarchy uniqueName="[Metro_Ridership  2].[date (Year)]" caption="date (Year)" attribute="1" defaultMemberUniqueName="[Metro_Ridership  2].[date (Year)].[All]" allUniqueName="[Metro_Ridership  2].[date (Year)].[All]" dimensionUniqueName="[Metro_Ridership  2]" displayFolder="" count="0" memberValueDatatype="130" unbalanced="0"/>
    <cacheHierarchy uniqueName="[Metro_Ridership  2].[date (Quarter)]" caption="date (Quarter)" attribute="1" defaultMemberUniqueName="[Metro_Ridership  2].[date (Quarter)].[All]" allUniqueName="[Metro_Ridership  2].[date (Quarter)].[All]" dimensionUniqueName="[Metro_Ridership  2]" displayFolder="" count="0" memberValueDatatype="130" unbalanced="0"/>
    <cacheHierarchy uniqueName="[Metro_Ridership  2].[date (Month)]" caption="date (Month)" attribute="1" defaultMemberUniqueName="[Metro_Ridership  2].[date (Month)].[All]" allUniqueName="[Metro_Ridership  2].[date (Month)].[All]" dimensionUniqueName="[Metro_Ridership  2]" displayFolder="" count="0" memberValueDatatype="130" unbalanced="0"/>
    <cacheHierarchy uniqueName="[Payment method Dim].[Payment method Key]" caption="Payment method Key" attribute="1" defaultMemberUniqueName="[Payment method Dim].[Payment method Key].[All]" allUniqueName="[Payment method Dim].[Payment method Key].[All]" dimensionUniqueName="[Payment method Dim]" displayFolder="" count="0" memberValueDatatype="20" unbalanced="0"/>
    <cacheHierarchy uniqueName="[Payment method Dim].[payment_method]" caption="payment_method" attribute="1" defaultMemberUniqueName="[Payment method Dim].[payment_method].[All]" allUniqueName="[Payment method Dim].[payment_method].[All]" dimensionUniqueName="[Payment method Dim]" displayFolder="" count="0" memberValueDatatype="130" unbalanced="0"/>
    <cacheHierarchy uniqueName="[Total trips for each driver dim].[Trip Key]" caption="Trip Key" attribute="1" defaultMemberUniqueName="[Total trips for each driver dim].[Trip Key].[All]" allUniqueName="[Total trips for each driver dim].[Trip Key].[All]" dimensionUniqueName="[Total trips for each driver dim]" displayFolder="" count="0" memberValueDatatype="130" unbalanced="0"/>
    <cacheHierarchy uniqueName="[Total trips for each driver dim].[Driver Key]" caption="Driver Key" attribute="1" defaultMemberUniqueName="[Total trips for each driver dim].[Driver Key].[All]" allUniqueName="[Total trips for each driver dim].[Driver Key].[All]" dimensionUniqueName="[Total trips for each driver dim]" displayFolder="" count="0" memberValueDatatype="130" unbalanced="0"/>
    <cacheHierarchy uniqueName="[Total trips for each driver dim].[Driver trips]" caption="Driver trips" attribute="1" defaultMemberUniqueName="[Total trips for each driver dim].[Driver trips].[All]" allUniqueName="[Total trips for each driver dim].[Driver trips].[All]" dimensionUniqueName="[Total trips for each driver dim]" displayFolder="" count="0" memberValueDatatype="20" unbalanced="0"/>
    <cacheHierarchy uniqueName="[Trips Fact].[Trip Key]" caption="Trip Key" attribute="1" defaultMemberUniqueName="[Trips Fact].[Trip Key].[All]" allUniqueName="[Trips Fact].[Trip Key].[All]" dimensionUniqueName="[Trips Fact]" displayFolder="" count="0" memberValueDatatype="130" unbalanced="0"/>
    <cacheHierarchy uniqueName="[Trips Fact].[Customer Key]" caption="Customer Key" attribute="1" defaultMemberUniqueName="[Trips Fact].[Customer Key].[All]" allUniqueName="[Trips Fact].[Customer Key].[All]" dimensionUniqueName="[Trips Fact]" displayFolder="" count="0" memberValueDatatype="130" unbalanced="0"/>
    <cacheHierarchy uniqueName="[Trips Fact].[Driver Key]" caption="Driver Key" attribute="1" defaultMemberUniqueName="[Trips Fact].[Driver Key].[All]" allUniqueName="[Trips Fact].[Driver Key].[All]" dimensionUniqueName="[Trips Fact]" displayFolder="" count="0" memberValueDatatype="130" unbalanced="0"/>
    <cacheHierarchy uniqueName="[Trips Fact].[Date Key]" caption="Date Key" attribute="1" defaultMemberUniqueName="[Trips Fact].[Date Key].[All]" allUniqueName="[Trips Fact].[Date Key].[All]" dimensionUniqueName="[Trips Fact]" displayFolder="" count="0" memberValueDatatype="130" unbalanced="0"/>
    <cacheHierarchy uniqueName="[Trips Fact].[Payment method key]" caption="Payment method key" attribute="1" defaultMemberUniqueName="[Trips Fact].[Payment method key].[All]" allUniqueName="[Trips Fact].[Payment method key].[All]" dimensionUniqueName="[Trips Fact]" displayFolder="" count="0" memberValueDatatype="130" unbalanced="0"/>
    <cacheHierarchy uniqueName="[Trips Fact].[start_location]" caption="start_location" attribute="1" defaultMemberUniqueName="[Trips Fact].[start_location].[All]" allUniqueName="[Trips Fact].[start_location].[All]" dimensionUniqueName="[Trips Fact]" displayFolder="" count="0" memberValueDatatype="130" unbalanced="0"/>
    <cacheHierarchy uniqueName="[Trips Fact].[end_location]" caption="end_location" attribute="1" defaultMemberUniqueName="[Trips Fact].[end_location].[All]" allUniqueName="[Trips Fact].[end_location].[All]" dimensionUniqueName="[Trips Fact]" displayFolder="" count="0" memberValueDatatype="130" unbalanced="0"/>
    <cacheHierarchy uniqueName="[Trips Fact].[distance_km]" caption="distance_km" attribute="1" defaultMemberUniqueName="[Trips Fact].[distance_km].[All]" allUniqueName="[Trips Fact].[distance_km].[All]" dimensionUniqueName="[Trips Fact]" displayFolder="" count="0" memberValueDatatype="5" unbalanced="0"/>
    <cacheHierarchy uniqueName="[Trips Fact].[duration_min]" caption="duration_min" attribute="1" defaultMemberUniqueName="[Trips Fact].[duration_min].[All]" allUniqueName="[Trips Fact].[duration_min].[All]" dimensionUniqueName="[Trips Fact]" displayFolder="" count="0" memberValueDatatype="20" unbalanced="0"/>
    <cacheHierarchy uniqueName="[Trips Fact].[fare_EGP]" caption="fare_EGP" attribute="1" defaultMemberUniqueName="[Trips Fact].[fare_EGP].[All]" allUniqueName="[Trips Fact].[fare_EGP].[All]" dimensionUniqueName="[Trips Fact]" displayFolder="" count="0" memberValueDatatype="5" unbalanced="0"/>
    <cacheHierarchy uniqueName="[Trips Fact].[km price]" caption="km price" attribute="1" defaultMemberUniqueName="[Trips Fact].[km price].[All]" allUniqueName="[Trips Fact].[km price].[All]" dimensionUniqueName="[Trips Fact]" displayFolder="" count="0" memberValueDatatype="5" unbalanced="0"/>
    <cacheHierarchy uniqueName="[Trips Fact].[km time]" caption="km time" attribute="1" defaultMemberUniqueName="[Trips Fact].[km time].[All]" allUniqueName="[Trips Fact].[km time].[All]" dimensionUniqueName="[Trips Fact]" displayFolder="" count="0" memberValueDatatype="5" unbalanced="0"/>
    <cacheHierarchy uniqueName="[Drivers Dim].[join_date (Month Index)]" caption="join_date (Month Index)" attribute="1" defaultMemberUniqueName="[Drivers Dim].[join_date (Month Index)].[All]" allUniqueName="[Drivers Dim].[join_date (Month Index)].[All]" dimensionUniqueName="[Drivers Dim]" displayFolder="" count="0" memberValueDatatype="20" unbalanced="0" hidden="1"/>
    <cacheHierarchy uniqueName="[Metro_Ridership  2].[date (Month Index)]" caption="date (Month Index)" attribute="1" defaultMemberUniqueName="[Metro_Ridership  2].[date (Month Index)].[All]" allUniqueName="[Metro_Ridership  2].[date (Month Index)].[All]" dimensionUniqueName="[Metro_Ridership  2]" displayFolder="" count="0" memberValueDatatype="20" unbalanced="0" hidden="1"/>
    <cacheHierarchy uniqueName="[Measures].[__XL_Count Metro_Ridership  2]" caption="__XL_Count Metro_Ridership  2" measure="1" displayFolder="" measureGroup="Metro_Ridership  2" count="0" hidden="1"/>
    <cacheHierarchy uniqueName="[Measures].[__XL_Count Trips Fact]" caption="__XL_Count Trips Fact" measure="1" displayFolder="" measureGroup="Trips Fact" count="0" hidden="1"/>
    <cacheHierarchy uniqueName="[Measures].[__XL_Count Customers Dim]" caption="__XL_Count Customers Dim" measure="1" displayFolder="" measureGroup="Customers Dim" count="0" hidden="1"/>
    <cacheHierarchy uniqueName="[Measures].[__XL_Count Drivers Dim]" caption="__XL_Count Drivers Dim" measure="1" displayFolder="" measureGroup="Drivers Dim" count="0" hidden="1"/>
    <cacheHierarchy uniqueName="[Measures].[__XL_Count Fuel_Prices Dim]" caption="__XL_Count Fuel_Prices Dim" measure="1" displayFolder="" measureGroup="Fuel_Prices Dim" count="0" hidden="1"/>
    <cacheHierarchy uniqueName="[Measures].[__XL_Count Date Dim]" caption="__XL_Count Date Dim" measure="1" displayFolder="" measureGroup="Date Dim" count="0" hidden="1"/>
    <cacheHierarchy uniqueName="[Measures].[__XL_Count Payment method Dim]" caption="__XL_Count Payment method Dim" measure="1" displayFolder="" measureGroup="Payment method Dim" count="0" hidden="1"/>
    <cacheHierarchy uniqueName="[Measures].[__XL_Count Total trips for each driver dim]" caption="__XL_Count Total trips for each driver dim" measure="1" displayFolder="" measureGroup="Total trips for each driver dim" count="0" hidden="1"/>
    <cacheHierarchy uniqueName="[Measures].[__XL_Count Driver trip count Dim]" caption="__XL_Count Driver trip count Dim" measure="1" displayFolder="" measureGroup="Driver trip count Dim" count="0" hidden="1"/>
    <cacheHierarchy uniqueName="[Measures].[__No measures defined]" caption="__No measures defined" measure="1" displayFolder="" count="0" hidden="1"/>
    <cacheHierarchy uniqueName="[Measures].[Sum of fare_EGP]" caption="Sum of fare_EGP" measure="1" displayFolder="" measureGroup="Trips Fact" count="0" hidden="1">
      <extLst>
        <ext xmlns:x15="http://schemas.microsoft.com/office/spreadsheetml/2010/11/main" uri="{B97F6D7D-B522-45F9-BDA1-12C45D357490}">
          <x15:cacheHierarchy aggregatedColumn="62"/>
        </ext>
      </extLst>
    </cacheHierarchy>
    <cacheHierarchy uniqueName="[Measures].[Count of Payment method key]" caption="Count of Payment method key" measure="1" displayFolder="" measureGroup="Trips Fact" count="0" hidden="1">
      <extLst>
        <ext xmlns:x15="http://schemas.microsoft.com/office/spreadsheetml/2010/11/main" uri="{B97F6D7D-B522-45F9-BDA1-12C45D357490}">
          <x15:cacheHierarchy aggregatedColumn="57"/>
        </ext>
      </extLst>
    </cacheHierarchy>
    <cacheHierarchy uniqueName="[Measures].[Sum of duration_min]" caption="Sum of duration_min" measure="1" displayFolder="" measureGroup="Trips Fact" count="0" hidden="1">
      <extLst>
        <ext xmlns:x15="http://schemas.microsoft.com/office/spreadsheetml/2010/11/main" uri="{B97F6D7D-B522-45F9-BDA1-12C45D357490}">
          <x15:cacheHierarchy aggregatedColumn="61"/>
        </ext>
      </extLst>
    </cacheHierarchy>
    <cacheHierarchy uniqueName="[Measures].[Sum of km price]" caption="Sum of km price" measure="1" displayFolder="" measureGroup="Trips Fact" count="0" hidden="1">
      <extLst>
        <ext xmlns:x15="http://schemas.microsoft.com/office/spreadsheetml/2010/11/main" uri="{B97F6D7D-B522-45F9-BDA1-12C45D357490}">
          <x15:cacheHierarchy aggregatedColumn="63"/>
        </ext>
      </extLst>
    </cacheHierarchy>
    <cacheHierarchy uniqueName="[Measures].[Count of Trip Key]" caption="Count of Trip Key" measure="1" displayFolder="" measureGroup="Trips Fact" count="0" oneField="1" hidden="1">
      <fieldsUsage count="1">
        <fieldUsage x="1"/>
      </fieldsUsage>
      <extLst>
        <ext xmlns:x15="http://schemas.microsoft.com/office/spreadsheetml/2010/11/main" uri="{B97F6D7D-B522-45F9-BDA1-12C45D357490}">
          <x15:cacheHierarchy aggregatedColumn="53"/>
        </ext>
      </extLst>
    </cacheHierarchy>
    <cacheHierarchy uniqueName="[Measures].[Count of Year]" caption="Count of Year" measure="1" displayFolder="" measureGroup="Drivers Dim" count="0" hidden="1">
      <extLst>
        <ext xmlns:x15="http://schemas.microsoft.com/office/spreadsheetml/2010/11/main" uri="{B97F6D7D-B522-45F9-BDA1-12C45D357490}">
          <x15:cacheHierarchy aggregatedColumn="25"/>
        </ext>
      </extLst>
    </cacheHierarchy>
    <cacheHierarchy uniqueName="[Measures].[Count of Year 2]" caption="Count of Year 2" measure="1" displayFolder="" measureGroup="Date Dim" count="0" hidden="1">
      <extLst>
        <ext xmlns:x15="http://schemas.microsoft.com/office/spreadsheetml/2010/11/main" uri="{B97F6D7D-B522-45F9-BDA1-12C45D357490}">
          <x15:cacheHierarchy aggregatedColumn="13"/>
        </ext>
      </extLst>
    </cacheHierarchy>
    <cacheHierarchy uniqueName="[Measures].[Count of Customer Key]" caption="Count of Customer Key" measure="1" displayFolder="" measureGroup="Customers Dim" count="0" hidden="1">
      <extLst>
        <ext xmlns:x15="http://schemas.microsoft.com/office/spreadsheetml/2010/11/main" uri="{B97F6D7D-B522-45F9-BDA1-12C45D357490}">
          <x15:cacheHierarchy aggregatedColumn="0"/>
        </ext>
      </extLst>
    </cacheHierarchy>
    <cacheHierarchy uniqueName="[Measures].[Count of car_model]" caption="Count of car_model" measure="1" displayFolder="" measureGroup="Drivers Dim" count="0" hidden="1">
      <extLst>
        <ext xmlns:x15="http://schemas.microsoft.com/office/spreadsheetml/2010/11/main" uri="{B97F6D7D-B522-45F9-BDA1-12C45D357490}">
          <x15:cacheHierarchy aggregatedColumn="20"/>
        </ext>
      </extLst>
    </cacheHierarchy>
    <cacheHierarchy uniqueName="[Measures].[Count of age]" caption="Count of age" measure="1" displayFolder="" measureGroup="Customers Dim" count="0" hidden="1">
      <extLst>
        <ext xmlns:x15="http://schemas.microsoft.com/office/spreadsheetml/2010/11/main" uri="{B97F6D7D-B522-45F9-BDA1-12C45D357490}">
          <x15:cacheHierarchy aggregatedColumn="1"/>
        </ext>
      </extLst>
    </cacheHierarchy>
    <cacheHierarchy uniqueName="[Measures].[Count of payment_method]" caption="Count of payment_method" measure="1" displayFolder="" measureGroup="Payment method Dim" count="0" hidden="1">
      <extLst>
        <ext xmlns:x15="http://schemas.microsoft.com/office/spreadsheetml/2010/11/main" uri="{B97F6D7D-B522-45F9-BDA1-12C45D357490}">
          <x15:cacheHierarchy aggregatedColumn="49"/>
        </ext>
      </extLst>
    </cacheHierarchy>
    <cacheHierarchy uniqueName="[Measures].[Sum of Payment method Key]" caption="Sum of Payment method Key" measure="1" displayFolder="" measureGroup="Payment method Dim" count="0" hidden="1">
      <extLst>
        <ext xmlns:x15="http://schemas.microsoft.com/office/spreadsheetml/2010/11/main" uri="{B97F6D7D-B522-45F9-BDA1-12C45D357490}">
          <x15:cacheHierarchy aggregatedColumn="48"/>
        </ext>
      </extLst>
    </cacheHierarchy>
    <cacheHierarchy uniqueName="[Measures].[Count of Driver Key]" caption="Count of Driver Key" measure="1" displayFolder="" measureGroup="Drivers Dim" count="0" hidden="1">
      <extLst>
        <ext xmlns:x15="http://schemas.microsoft.com/office/spreadsheetml/2010/11/main" uri="{B97F6D7D-B522-45F9-BDA1-12C45D357490}">
          <x15:cacheHierarchy aggregatedColumn="19"/>
        </ext>
      </extLst>
    </cacheHierarchy>
    <cacheHierarchy uniqueName="[Measures].[Sum of rating]" caption="Sum of rating" measure="1" displayFolder="" measureGroup="Drivers Dim" count="0" hidden="1">
      <extLst>
        <ext xmlns:x15="http://schemas.microsoft.com/office/spreadsheetml/2010/11/main" uri="{B97F6D7D-B522-45F9-BDA1-12C45D357490}">
          <x15:cacheHierarchy aggregatedColumn="22"/>
        </ext>
      </extLst>
    </cacheHierarchy>
    <cacheHierarchy uniqueName="[Measures].[Sum of distance_km]" caption="Sum of distance_km" measure="1" displayFolder="" measureGroup="Trips Fact" count="0" hidden="1">
      <extLst>
        <ext xmlns:x15="http://schemas.microsoft.com/office/spreadsheetml/2010/11/main" uri="{B97F6D7D-B522-45F9-BDA1-12C45D357490}">
          <x15:cacheHierarchy aggregatedColumn="60"/>
        </ext>
      </extLst>
    </cacheHierarchy>
    <cacheHierarchy uniqueName="[Measures].[Average of distance_km]" caption="Average of distance_km" measure="1" displayFolder="" measureGroup="Trips Fact" count="0" hidden="1">
      <extLst>
        <ext xmlns:x15="http://schemas.microsoft.com/office/spreadsheetml/2010/11/main" uri="{B97F6D7D-B522-45F9-BDA1-12C45D357490}">
          <x15:cacheHierarchy aggregatedColumn="60"/>
        </ext>
      </extLst>
    </cacheHierarchy>
    <cacheHierarchy uniqueName="[Measures].[Count of Rating Category]" caption="Count of Rating Category" measure="1" displayFolder="" measureGroup="Drivers Dim" count="0" hidden="1">
      <extLst>
        <ext xmlns:x15="http://schemas.microsoft.com/office/spreadsheetml/2010/11/main" uri="{B97F6D7D-B522-45F9-BDA1-12C45D357490}">
          <x15:cacheHierarchy aggregatedColumn="26"/>
        </ext>
      </extLst>
    </cacheHierarchy>
    <cacheHierarchy uniqueName="[Measures].[Count of Driver Key 2]" caption="Count of Driver Key 2" measure="1" displayFolder="" measureGroup="Trips Fact" count="0" hidden="1">
      <extLst>
        <ext xmlns:x15="http://schemas.microsoft.com/office/spreadsheetml/2010/11/main" uri="{B97F6D7D-B522-45F9-BDA1-12C45D357490}">
          <x15:cacheHierarchy aggregatedColumn="55"/>
        </ext>
      </extLst>
    </cacheHierarchy>
    <cacheHierarchy uniqueName="[Measures].[Average of fare_EGP]" caption="Average of fare_EGP" measure="1" displayFolder="" measureGroup="Trips Fact" count="0" hidden="1">
      <extLst>
        <ext xmlns:x15="http://schemas.microsoft.com/office/spreadsheetml/2010/11/main" uri="{B97F6D7D-B522-45F9-BDA1-12C45D357490}">
          <x15:cacheHierarchy aggregatedColumn="62"/>
        </ext>
      </extLst>
    </cacheHierarchy>
    <cacheHierarchy uniqueName="[Measures].[Sum of Driver trips]" caption="Sum of Driver trips" measure="1" displayFolder="" measureGroup="Total trips for each driver dim" count="0" hidden="1">
      <extLst>
        <ext xmlns:x15="http://schemas.microsoft.com/office/spreadsheetml/2010/11/main" uri="{B97F6D7D-B522-45F9-BDA1-12C45D357490}">
          <x15:cacheHierarchy aggregatedColumn="52"/>
        </ext>
      </extLst>
    </cacheHierarchy>
    <cacheHierarchy uniqueName="[Measures].[Average of Driver trips]" caption="Average of Driver trips" measure="1" displayFolder="" measureGroup="Total trips for each driver dim" count="0" hidden="1">
      <extLst>
        <ext xmlns:x15="http://schemas.microsoft.com/office/spreadsheetml/2010/11/main" uri="{B97F6D7D-B522-45F9-BDA1-12C45D357490}">
          <x15:cacheHierarchy aggregatedColumn="52"/>
        </ext>
      </extLst>
    </cacheHierarchy>
    <cacheHierarchy uniqueName="[Measures].[Sum of Total trips]" caption="Sum of Total trips" measure="1" displayFolder="" measureGroup="Driver trip count Dim" count="0" hidden="1">
      <extLst>
        <ext xmlns:x15="http://schemas.microsoft.com/office/spreadsheetml/2010/11/main" uri="{B97F6D7D-B522-45F9-BDA1-12C45D357490}">
          <x15:cacheHierarchy aggregatedColumn="18"/>
        </ext>
      </extLst>
    </cacheHierarchy>
    <cacheHierarchy uniqueName="[Measures].[Count of Driver Key 3]" caption="Count of Driver Key 3" measure="1" displayFolder="" measureGroup="Total trips for each driver dim" count="0" hidden="1">
      <extLst>
        <ext xmlns:x15="http://schemas.microsoft.com/office/spreadsheetml/2010/11/main" uri="{B97F6D7D-B522-45F9-BDA1-12C45D357490}">
          <x15:cacheHierarchy aggregatedColumn="51"/>
        </ext>
      </extLst>
    </cacheHierarchy>
    <cacheHierarchy uniqueName="[Measures].[Count of Driver trips]" caption="Count of Driver trips" measure="1" displayFolder="" measureGroup="Total trips for each driver dim" count="0" hidden="1">
      <extLst>
        <ext xmlns:x15="http://schemas.microsoft.com/office/spreadsheetml/2010/11/main" uri="{B97F6D7D-B522-45F9-BDA1-12C45D357490}">
          <x15:cacheHierarchy aggregatedColumn="52"/>
        </ext>
      </extLst>
    </cacheHierarchy>
    <cacheHierarchy uniqueName="[Measures].[Count of Total trips]" caption="Count of Total trips" measure="1" displayFolder="" measureGroup="Driver trip count Dim" count="0" hidden="1">
      <extLst>
        <ext xmlns:x15="http://schemas.microsoft.com/office/spreadsheetml/2010/11/main" uri="{B97F6D7D-B522-45F9-BDA1-12C45D357490}">
          <x15:cacheHierarchy aggregatedColumn="18"/>
        </ext>
      </extLst>
    </cacheHierarchy>
    <cacheHierarchy uniqueName="[Measures].[Count of octane92_price]" caption="Count of octane92_price" measure="1" displayFolder="" measureGroup="Fuel_Prices Dim" count="0" hidden="1">
      <extLst>
        <ext xmlns:x15="http://schemas.microsoft.com/office/spreadsheetml/2010/11/main" uri="{B97F6D7D-B522-45F9-BDA1-12C45D357490}">
          <x15:cacheHierarchy aggregatedColumn="32"/>
        </ext>
      </extLst>
    </cacheHierarchy>
    <cacheHierarchy uniqueName="[Measures].[Average of duration_min]" caption="Average of duration_min" measure="1" displayFolder="" measureGroup="Trips Fact" count="0" hidden="1">
      <extLst>
        <ext xmlns:x15="http://schemas.microsoft.com/office/spreadsheetml/2010/11/main" uri="{B97F6D7D-B522-45F9-BDA1-12C45D357490}">
          <x15:cacheHierarchy aggregatedColumn="61"/>
        </ext>
      </extLst>
    </cacheHierarchy>
    <cacheHierarchy uniqueName="[Measures].[Sum of passengers]" caption="Sum of passengers" measure="1" displayFolder="" measureGroup="Metro_Ridership  2" count="0" hidden="1">
      <extLst>
        <ext xmlns:x15="http://schemas.microsoft.com/office/spreadsheetml/2010/11/main" uri="{B97F6D7D-B522-45F9-BDA1-12C45D357490}">
          <x15:cacheHierarchy aggregatedColumn="39"/>
        </ext>
      </extLst>
    </cacheHierarchy>
    <cacheHierarchy uniqueName="[Measures].[Sum of Year]" caption="Sum of Year" measure="1" displayFolder="" measureGroup="Metro_Ridership  2" count="0" hidden="1">
      <extLst>
        <ext xmlns:x15="http://schemas.microsoft.com/office/spreadsheetml/2010/11/main" uri="{B97F6D7D-B522-45F9-BDA1-12C45D357490}">
          <x15:cacheHierarchy aggregatedColumn="42"/>
        </ext>
      </extLst>
    </cacheHierarchy>
    <cacheHierarchy uniqueName="[Measures].[Average of passengers]" caption="Average of passengers" measure="1" displayFolder="" measureGroup="Metro_Ridership  2" count="0" hidden="1">
      <extLst>
        <ext xmlns:x15="http://schemas.microsoft.com/office/spreadsheetml/2010/11/main" uri="{B97F6D7D-B522-45F9-BDA1-12C45D357490}">
          <x15:cacheHierarchy aggregatedColumn="39"/>
        </ext>
      </extLst>
    </cacheHierarchy>
    <cacheHierarchy uniqueName="[Measures].[Count of passengers]" caption="Count of passengers" measure="1" displayFolder="" measureGroup="Metro_Ridership  2" count="0" hidden="1">
      <extLst>
        <ext xmlns:x15="http://schemas.microsoft.com/office/spreadsheetml/2010/11/main" uri="{B97F6D7D-B522-45F9-BDA1-12C45D357490}">
          <x15:cacheHierarchy aggregatedColumn="39"/>
        </ext>
      </extLst>
    </cacheHierarchy>
  </cacheHierarchies>
  <kpis count="0"/>
  <dimensions count="10">
    <dimension name="Customers Dim" uniqueName="[Customers Dim]" caption="Customers Dim"/>
    <dimension name="Date Dim" uniqueName="[Date Dim]" caption="Date Dim"/>
    <dimension name="Driver trip count Dim" uniqueName="[Driver trip count Dim]" caption="Driver trip count Dim"/>
    <dimension name="Drivers Dim" uniqueName="[Drivers Dim]" caption="Drivers Dim"/>
    <dimension name="Fuel_Prices Dim" uniqueName="[Fuel_Prices Dim]" caption="Fuel_Prices Dim"/>
    <dimension measure="1" name="Measures" uniqueName="[Measures]" caption="Measures"/>
    <dimension name="Metro_Ridership  2" uniqueName="[Metro_Ridership  2]" caption="Metro_Ridership  2"/>
    <dimension name="Payment method Dim" uniqueName="[Payment method Dim]" caption="Payment method Dim"/>
    <dimension name="Total trips for each driver dim" uniqueName="[Total trips for each driver dim]" caption="Total trips for each driver dim"/>
    <dimension name="Trips Fact" uniqueName="[Trips Fact]" caption="Trips Fact"/>
  </dimensions>
  <measureGroups count="9">
    <measureGroup name="Customers Dim" caption="Customers Dim"/>
    <measureGroup name="Date Dim" caption="Date Dim"/>
    <measureGroup name="Driver trip count Dim" caption="Driver trip count Dim"/>
    <measureGroup name="Drivers Dim" caption="Drivers Dim"/>
    <measureGroup name="Fuel_Prices Dim" caption="Fuel_Prices Dim"/>
    <measureGroup name="Metro_Ridership  2" caption="Metro_Ridership  2"/>
    <measureGroup name="Payment method Dim" caption="Payment method Dim"/>
    <measureGroup name="Total trips for each driver dim" caption="Total trips for each driver dim"/>
    <measureGroup name="Trips Fact" caption="Trips Fact"/>
  </measureGroups>
  <maps count="17">
    <map measureGroup="0" dimension="0"/>
    <map measureGroup="1" dimension="1"/>
    <map measureGroup="2" dimension="2"/>
    <map measureGroup="3" dimension="3"/>
    <map measureGroup="4" dimension="4"/>
    <map measureGroup="5" dimension="1"/>
    <map measureGroup="5" dimension="6"/>
    <map measureGroup="6" dimension="7"/>
    <map measureGroup="7" dimension="8"/>
    <map measureGroup="8" dimension="0"/>
    <map measureGroup="8" dimension="1"/>
    <map measureGroup="8" dimension="2"/>
    <map measureGroup="8" dimension="3"/>
    <map measureGroup="8" dimension="4"/>
    <map measureGroup="8" dimension="7"/>
    <map measureGroup="8"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saeedmagdy" refreshedDate="45924.877435648152" createdVersion="5" refreshedVersion="8" minRefreshableVersion="3" recordCount="0" supportSubquery="1" supportAdvancedDrill="1">
  <cacheSource type="external" connectionId="19"/>
  <cacheFields count="4">
    <cacheField name="[Customers Dim].[gender].[gender]" caption="gender" numFmtId="0" hierarchy="2" level="1">
      <sharedItems count="2">
        <s v="Female"/>
        <s v="Male"/>
      </sharedItems>
    </cacheField>
    <cacheField name="[Payment method Dim].[payment_method].[payment_method]" caption="payment_method" numFmtId="0" hierarchy="49" level="1">
      <sharedItems count="3">
        <s v="Card"/>
        <s v="Cash"/>
        <s v="Wallet"/>
      </sharedItems>
    </cacheField>
    <cacheField name="[Measures].[Count of Trip Key]" caption="Count of Trip Key" numFmtId="0" hierarchy="81" level="32767"/>
    <cacheField name="[Customers Dim].[Age category].[Age category]" caption="Age category" numFmtId="0" hierarchy="7" level="1">
      <sharedItems containsSemiMixedTypes="0" containsNonDate="0" containsString="0"/>
    </cacheField>
  </cacheFields>
  <cacheHierarchies count="108">
    <cacheHierarchy uniqueName="[Customers Dim].[Customer Key]" caption="Customer Key" attribute="1" defaultMemberUniqueName="[Customers Dim].[Customer Key].[All]" allUniqueName="[Customers Dim].[Customer Key].[All]" dimensionUniqueName="[Customers Dim]" displayFolder="" count="0" memberValueDatatype="130" unbalanced="0"/>
    <cacheHierarchy uniqueName="[Customers Dim].[age]" caption="age" attribute="1" defaultMemberUniqueName="[Customers Dim].[age].[All]" allUniqueName="[Customers Dim].[age].[All]" dimensionUniqueName="[Customers Dim]" displayFolder="" count="0" memberValueDatatype="130" unbalanced="0"/>
    <cacheHierarchy uniqueName="[Customers Dim].[gender]" caption="gender" attribute="1" defaultMemberUniqueName="[Customers Dim].[gender].[All]" allUniqueName="[Customers Dim].[gender].[All]" dimensionUniqueName="[Customers Dim]" displayFolder="" count="2" memberValueDatatype="130" unbalanced="0">
      <fieldsUsage count="2">
        <fieldUsage x="-1"/>
        <fieldUsage x="0"/>
      </fieldsUsage>
    </cacheHierarchy>
    <cacheHierarchy uniqueName="[Customers Dim].[city_area]" caption="city_area" attribute="1" defaultMemberUniqueName="[Customers Dim].[city_area].[All]" allUniqueName="[Customers Dim].[city_area].[All]" dimensionUniqueName="[Customers Dim]" displayFolder="" count="0" memberValueDatatype="130" unbalanced="0"/>
    <cacheHierarchy uniqueName="[Customers Dim].[signup_date]" caption="signup_date" attribute="1" time="1" defaultMemberUniqueName="[Customers Dim].[signup_date].[All]" allUniqueName="[Customers Dim].[signup_date].[All]" dimensionUniqueName="[Customers Dim]" displayFolder="" count="0" memberValueDatatype="7" unbalanced="0"/>
    <cacheHierarchy uniqueName="[Customers Dim].[Month Name]" caption="Month Name" attribute="1" defaultMemberUniqueName="[Customers Dim].[Month Name].[All]" allUniqueName="[Customers Dim].[Month Name].[All]" dimensionUniqueName="[Customers Dim]" displayFolder="" count="0" memberValueDatatype="130" unbalanced="0"/>
    <cacheHierarchy uniqueName="[Customers Dim].[Year]" caption="Year" attribute="1" defaultMemberUniqueName="[Customers Dim].[Year].[All]" allUniqueName="[Customers Dim].[Year].[All]" dimensionUniqueName="[Customers Dim]" displayFolder="" count="0" memberValueDatatype="130" unbalanced="0"/>
    <cacheHierarchy uniqueName="[Customers Dim].[Age category]" caption="Age category" attribute="1" defaultMemberUniqueName="[Customers Dim].[Age category].[All]" allUniqueName="[Customers Dim].[Age category].[All]" dimensionUniqueName="[Customers Dim]" displayFolder="" count="2" memberValueDatatype="130" unbalanced="0">
      <fieldsUsage count="2">
        <fieldUsage x="-1"/>
        <fieldUsage x="3"/>
      </fieldsUsage>
    </cacheHierarchy>
    <cacheHierarchy uniqueName="[Date Dim].[Date Key]" caption="Date Key" attribute="1" defaultMemberUniqueName="[Date Dim].[Date Key].[All]" allUniqueName="[Date Dim].[Date Key].[All]" dimensionUniqueName="[Date Dim]" displayFolder="" count="0" memberValueDatatype="20" unbalanced="0"/>
    <cacheHierarchy uniqueName="[Date Dim].[Date time]" caption="Date time" attribute="1" time="1" defaultMemberUniqueName="[Date Dim].[Date time].[All]" allUniqueName="[Date Dim].[Date time].[All]" dimensionUniqueName="[Date Dim]" displayFolder="" count="0" memberValueDatatype="7" unbalanced="0"/>
    <cacheHierarchy uniqueName="[Date Dim].[Day Name]" caption="Day Name" attribute="1" defaultMemberUniqueName="[Date Dim].[Day Name].[All]" allUniqueName="[Date Dim].[Day Name].[All]" dimensionUniqueName="[Date Dim]" displayFolder="" count="0" memberValueDatatype="130" unbalanced="0"/>
    <cacheHierarchy uniqueName="[Date Dim].[Month Name]" caption="Month Name" attribute="1" defaultMemberUniqueName="[Date Dim].[Month Name].[All]" allUniqueName="[Date Dim].[Month Name].[All]" dimensionUniqueName="[Date Dim]" displayFolder="" count="0" memberValueDatatype="130" unbalanced="0"/>
    <cacheHierarchy uniqueName="[Date Dim].[Quarter]" caption="Quarter" attribute="1" defaultMemberUniqueName="[Date Dim].[Quarter].[All]" allUniqueName="[Date Dim].[Quarter].[All]" dimensionUniqueName="[Date Dim]" displayFolder="" count="0" memberValueDatatype="130" unbalanced="0"/>
    <cacheHierarchy uniqueName="[Date Dim].[Year]" caption="Year" attribute="1" defaultMemberUniqueName="[Date Dim].[Year].[All]" allUniqueName="[Date Dim].[Year].[All]" dimensionUniqueName="[Date Dim]" displayFolder="" count="0" memberValueDatatype="130" unbalanced="0"/>
    <cacheHierarchy uniqueName="[Date Dim].[Hour]" caption="Hour" attribute="1" defaultMemberUniqueName="[Date Dim].[Hour].[All]" allUniqueName="[Date Dim].[Hour].[All]" dimensionUniqueName="[Date Dim]" displayFolder="" count="0" memberValueDatatype="130" unbalanced="0"/>
    <cacheHierarchy uniqueName="[Date Dim].[Minute]" caption="Minute" attribute="1" defaultMemberUniqueName="[Date Dim].[Minute].[All]" allUniqueName="[Date Dim].[Minute].[All]" dimensionUniqueName="[Date Dim]" displayFolder="" count="0" memberValueDatatype="130" unbalanced="0"/>
    <cacheHierarchy uniqueName="[Date Dim].[Day Type]" caption="Day Type" attribute="1" defaultMemberUniqueName="[Date Dim].[Day Type].[All]" allUniqueName="[Date Dim].[Day Type].[All]" dimensionUniqueName="[Date Dim]" displayFolder="" count="0" memberValueDatatype="130" unbalanced="0"/>
    <cacheHierarchy uniqueName="[Driver trip count Dim].[Driver Key]" caption="Driver Key" attribute="1" defaultMemberUniqueName="[Driver trip count Dim].[Driver Key].[All]" allUniqueName="[Driver trip count Dim].[Driver Key].[All]" dimensionUniqueName="[Driver trip count Dim]" displayFolder="" count="0" memberValueDatatype="130" unbalanced="0"/>
    <cacheHierarchy uniqueName="[Driver trip count Dim].[Total trips]" caption="Total trips" attribute="1" defaultMemberUniqueName="[Driver trip count Dim].[Total trips].[All]" allUniqueName="[Driver trip count Dim].[Total trips].[All]" dimensionUniqueName="[Driver trip count Dim]" displayFolder="" count="0" memberValueDatatype="20" unbalanced="0"/>
    <cacheHierarchy uniqueName="[Drivers Dim].[Driver Key]" caption="Driver Key" attribute="1" defaultMemberUniqueName="[Drivers Dim].[Driver Key].[All]" allUniqueName="[Drivers Dim].[Driver Key].[All]" dimensionUniqueName="[Drivers Dim]" displayFolder="" count="0" memberValueDatatype="130" unbalanced="0"/>
    <cacheHierarchy uniqueName="[Drivers Dim].[car_model]" caption="car_model" attribute="1" defaultMemberUniqueName="[Drivers Dim].[car_model].[All]" allUniqueName="[Drivers Dim].[car_model].[All]" dimensionUniqueName="[Drivers Dim]" displayFolder="" count="0" memberValueDatatype="130" unbalanced="0"/>
    <cacheHierarchy uniqueName="[Drivers Dim].[car_year]" caption="car_year" attribute="1" defaultMemberUniqueName="[Drivers Dim].[car_year].[All]" allUniqueName="[Drivers Dim].[car_year].[All]" dimensionUniqueName="[Drivers Dim]" displayFolder="" count="0" memberValueDatatype="130" unbalanced="0"/>
    <cacheHierarchy uniqueName="[Drivers Dim].[rating]" caption="rating" attribute="1" defaultMemberUniqueName="[Drivers Dim].[rating].[All]" allUniqueName="[Drivers Dim].[rating].[All]" dimensionUniqueName="[Drivers Dim]" displayFolder="" count="0" memberValueDatatype="5" unbalanced="0"/>
    <cacheHierarchy uniqueName="[Drivers Dim].[join_date]" caption="join_date" attribute="1" time="1" defaultMemberUniqueName="[Drivers Dim].[join_date].[All]" allUniqueName="[Drivers Dim].[join_date].[All]" dimensionUniqueName="[Drivers Dim]" displayFolder="" count="0" memberValueDatatype="7" unbalanced="0"/>
    <cacheHierarchy uniqueName="[Drivers Dim].[Month Name]" caption="Month Name" attribute="1" defaultMemberUniqueName="[Drivers Dim].[Month Name].[All]" allUniqueName="[Drivers Dim].[Month Name].[All]" dimensionUniqueName="[Drivers Dim]" displayFolder="" count="0" memberValueDatatype="130" unbalanced="0"/>
    <cacheHierarchy uniqueName="[Drivers Dim].[Year]" caption="Year" attribute="1" defaultMemberUniqueName="[Drivers Dim].[Year].[All]" allUniqueName="[Drivers Dim].[Year].[All]" dimensionUniqueName="[Drivers Dim]" displayFolder="" count="0" memberValueDatatype="130" unbalanced="0"/>
    <cacheHierarchy uniqueName="[Drivers Dim].[Rating Category]" caption="Rating Category" attribute="1" defaultMemberUniqueName="[Drivers Dim].[Rating Category].[All]" allUniqueName="[Drivers Dim].[Rating Category].[All]" dimensionUniqueName="[Drivers Dim]" displayFolder="" count="0" memberValueDatatype="130" unbalanced="0"/>
    <cacheHierarchy uniqueName="[Drivers Dim].[join_date (Year)]" caption="join_date (Year)" attribute="1" defaultMemberUniqueName="[Drivers Dim].[join_date (Year)].[All]" allUniqueName="[Drivers Dim].[join_date (Year)].[All]" dimensionUniqueName="[Drivers Dim]" displayFolder="" count="0" memberValueDatatype="130" unbalanced="0"/>
    <cacheHierarchy uniqueName="[Drivers Dim].[join_date (Quarter)]" caption="join_date (Quarter)" attribute="1" defaultMemberUniqueName="[Drivers Dim].[join_date (Quarter)].[All]" allUniqueName="[Drivers Dim].[join_date (Quarter)].[All]" dimensionUniqueName="[Drivers Dim]" displayFolder="" count="0" memberValueDatatype="130" unbalanced="0"/>
    <cacheHierarchy uniqueName="[Drivers Dim].[join_date (Month)]" caption="join_date (Month)" attribute="1" defaultMemberUniqueName="[Drivers Dim].[join_date (Month)].[All]" allUniqueName="[Drivers Dim].[join_date (Month)].[All]" dimensionUniqueName="[Drivers Dim]" displayFolder="" count="0" memberValueDatatype="130" unbalanced="0"/>
    <cacheHierarchy uniqueName="[Fuel_Prices Dim].[Fuel price key]" caption="Fuel price key" attribute="1" defaultMemberUniqueName="[Fuel_Prices Dim].[Fuel price key].[All]" allUniqueName="[Fuel_Prices Dim].[Fuel price key].[All]" dimensionUniqueName="[Fuel_Prices Dim]" displayFolder="" count="0" memberValueDatatype="130" unbalanced="0"/>
    <cacheHierarchy uniqueName="[Fuel_Prices Dim].[Date key]" caption="Date key" attribute="1" time="1" defaultMemberUniqueName="[Fuel_Prices Dim].[Date key].[All]" allUniqueName="[Fuel_Prices Dim].[Date key].[All]" dimensionUniqueName="[Fuel_Prices Dim]" displayFolder="" count="0" memberValueDatatype="7" unbalanced="0"/>
    <cacheHierarchy uniqueName="[Fuel_Prices Dim].[octane92_price]" caption="octane92_price" attribute="1" defaultMemberUniqueName="[Fuel_Prices Dim].[octane92_price].[All]" allUniqueName="[Fuel_Prices Dim].[octane92_price].[All]" dimensionUniqueName="[Fuel_Prices Dim]" displayFolder="" count="0" memberValueDatatype="130" unbalanced="0"/>
    <cacheHierarchy uniqueName="[Fuel_Prices Dim].[octane95_price]" caption="octane95_price" attribute="1" defaultMemberUniqueName="[Fuel_Prices Dim].[octane95_price].[All]" allUniqueName="[Fuel_Prices Dim].[octane95_price].[All]" dimensionUniqueName="[Fuel_Prices Dim]" displayFolder="" count="0" memberValueDatatype="130" unbalanced="0"/>
    <cacheHierarchy uniqueName="[Fuel_Prices Dim].[diesel_price]" caption="diesel_price" attribute="1" defaultMemberUniqueName="[Fuel_Prices Dim].[diesel_price].[All]" allUniqueName="[Fuel_Prices Dim].[diesel_price].[All]" dimensionUniqueName="[Fuel_Prices Dim]" displayFolder="" count="0" memberValueDatatype="130" unbalanced="0"/>
    <cacheHierarchy uniqueName="[Fuel_Prices Dim].[Month Name]" caption="Month Name" attribute="1" defaultMemberUniqueName="[Fuel_Prices Dim].[Month Name].[All]" allUniqueName="[Fuel_Prices Dim].[Month Name].[All]" dimensionUniqueName="[Fuel_Prices Dim]" displayFolder="" count="0" memberValueDatatype="130" unbalanced="0"/>
    <cacheHierarchy uniqueName="[Fuel_Prices Dim].[Year]" caption="Year" attribute="1" defaultMemberUniqueName="[Fuel_Prices Dim].[Year].[All]" allUniqueName="[Fuel_Prices Dim].[Year].[All]" dimensionUniqueName="[Fuel_Prices Dim]" displayFolder="" count="0" memberValueDatatype="130" unbalanced="0"/>
    <cacheHierarchy uniqueName="[Metro_Ridership  2].[station]" caption="station" attribute="1" defaultMemberUniqueName="[Metro_Ridership  2].[station].[All]" allUniqueName="[Metro_Ridership  2].[station].[All]" dimensionUniqueName="[Metro_Ridership  2]" displayFolder="" count="0" memberValueDatatype="130" unbalanced="0"/>
    <cacheHierarchy uniqueName="[Metro_Ridership  2].[date]" caption="date" attribute="1" time="1" defaultMemberUniqueName="[Metro_Ridership  2].[date].[All]" allUniqueName="[Metro_Ridership  2].[date].[All]" dimensionUniqueName="[Metro_Ridership  2]" displayFolder="" count="0" memberValueDatatype="7" unbalanced="0"/>
    <cacheHierarchy uniqueName="[Metro_Ridership  2].[passengers]" caption="passengers" attribute="1" defaultMemberUniqueName="[Metro_Ridership  2].[passengers].[All]" allUniqueName="[Metro_Ridership  2].[passengers].[All]" dimensionUniqueName="[Metro_Ridership  2]" displayFolder="" count="0" memberValueDatatype="20" unbalanced="0"/>
    <cacheHierarchy uniqueName="[Metro_Ridership  2].[Day Name]" caption="Day Name" attribute="1" defaultMemberUniqueName="[Metro_Ridership  2].[Day Name].[All]" allUniqueName="[Metro_Ridership  2].[Day Name].[All]" dimensionUniqueName="[Metro_Ridership  2]" displayFolder="" count="0" memberValueDatatype="130" unbalanced="0"/>
    <cacheHierarchy uniqueName="[Metro_Ridership  2].[Month Name]" caption="Month Name" attribute="1" defaultMemberUniqueName="[Metro_Ridership  2].[Month Name].[All]" allUniqueName="[Metro_Ridership  2].[Month Name].[All]" dimensionUniqueName="[Metro_Ridership  2]" displayFolder="" count="0" memberValueDatatype="130" unbalanced="0"/>
    <cacheHierarchy uniqueName="[Metro_Ridership  2].[Year]" caption="Year" attribute="1" defaultMemberUniqueName="[Metro_Ridership  2].[Year].[All]" allUniqueName="[Metro_Ridership  2].[Year].[All]" dimensionUniqueName="[Metro_Ridership  2]" displayFolder="" count="0" memberValueDatatype="20" unbalanced="0"/>
    <cacheHierarchy uniqueName="[Metro_Ridership  2].[Day type]" caption="Day type" attribute="1" defaultMemberUniqueName="[Metro_Ridership  2].[Day type].[All]" allUniqueName="[Metro_Ridership  2].[Day type].[All]" dimensionUniqueName="[Metro_Ridership  2]" displayFolder="" count="0" memberValueDatatype="130" unbalanced="0"/>
    <cacheHierarchy uniqueName="[Metro_Ridership  2].[Location]" caption="Location" attribute="1" defaultMemberUniqueName="[Metro_Ridership  2].[Location].[All]" allUniqueName="[Metro_Ridership  2].[Location].[All]" dimensionUniqueName="[Metro_Ridership  2]" displayFolder="" count="0" memberValueDatatype="130" unbalanced="0"/>
    <cacheHierarchy uniqueName="[Metro_Ridership  2].[date (Year)]" caption="date (Year)" attribute="1" defaultMemberUniqueName="[Metro_Ridership  2].[date (Year)].[All]" allUniqueName="[Metro_Ridership  2].[date (Year)].[All]" dimensionUniqueName="[Metro_Ridership  2]" displayFolder="" count="0" memberValueDatatype="130" unbalanced="0"/>
    <cacheHierarchy uniqueName="[Metro_Ridership  2].[date (Quarter)]" caption="date (Quarter)" attribute="1" defaultMemberUniqueName="[Metro_Ridership  2].[date (Quarter)].[All]" allUniqueName="[Metro_Ridership  2].[date (Quarter)].[All]" dimensionUniqueName="[Metro_Ridership  2]" displayFolder="" count="0" memberValueDatatype="130" unbalanced="0"/>
    <cacheHierarchy uniqueName="[Metro_Ridership  2].[date (Month)]" caption="date (Month)" attribute="1" defaultMemberUniqueName="[Metro_Ridership  2].[date (Month)].[All]" allUniqueName="[Metro_Ridership  2].[date (Month)].[All]" dimensionUniqueName="[Metro_Ridership  2]" displayFolder="" count="0" memberValueDatatype="130" unbalanced="0"/>
    <cacheHierarchy uniqueName="[Payment method Dim].[Payment method Key]" caption="Payment method Key" attribute="1" defaultMemberUniqueName="[Payment method Dim].[Payment method Key].[All]" allUniqueName="[Payment method Dim].[Payment method Key].[All]" dimensionUniqueName="[Payment method Dim]" displayFolder="" count="0" memberValueDatatype="20" unbalanced="0"/>
    <cacheHierarchy uniqueName="[Payment method Dim].[payment_method]" caption="payment_method" attribute="1" defaultMemberUniqueName="[Payment method Dim].[payment_method].[All]" allUniqueName="[Payment method Dim].[payment_method].[All]" dimensionUniqueName="[Payment method Dim]" displayFolder="" count="2" memberValueDatatype="130" unbalanced="0">
      <fieldsUsage count="2">
        <fieldUsage x="-1"/>
        <fieldUsage x="1"/>
      </fieldsUsage>
    </cacheHierarchy>
    <cacheHierarchy uniqueName="[Total trips for each driver dim].[Trip Key]" caption="Trip Key" attribute="1" defaultMemberUniqueName="[Total trips for each driver dim].[Trip Key].[All]" allUniqueName="[Total trips for each driver dim].[Trip Key].[All]" dimensionUniqueName="[Total trips for each driver dim]" displayFolder="" count="0" memberValueDatatype="130" unbalanced="0"/>
    <cacheHierarchy uniqueName="[Total trips for each driver dim].[Driver Key]" caption="Driver Key" attribute="1" defaultMemberUniqueName="[Total trips for each driver dim].[Driver Key].[All]" allUniqueName="[Total trips for each driver dim].[Driver Key].[All]" dimensionUniqueName="[Total trips for each driver dim]" displayFolder="" count="0" memberValueDatatype="130" unbalanced="0"/>
    <cacheHierarchy uniqueName="[Total trips for each driver dim].[Driver trips]" caption="Driver trips" attribute="1" defaultMemberUniqueName="[Total trips for each driver dim].[Driver trips].[All]" allUniqueName="[Total trips for each driver dim].[Driver trips].[All]" dimensionUniqueName="[Total trips for each driver dim]" displayFolder="" count="0" memberValueDatatype="20" unbalanced="0"/>
    <cacheHierarchy uniqueName="[Trips Fact].[Trip Key]" caption="Trip Key" attribute="1" defaultMemberUniqueName="[Trips Fact].[Trip Key].[All]" allUniqueName="[Trips Fact].[Trip Key].[All]" dimensionUniqueName="[Trips Fact]" displayFolder="" count="0" memberValueDatatype="130" unbalanced="0"/>
    <cacheHierarchy uniqueName="[Trips Fact].[Customer Key]" caption="Customer Key" attribute="1" defaultMemberUniqueName="[Trips Fact].[Customer Key].[All]" allUniqueName="[Trips Fact].[Customer Key].[All]" dimensionUniqueName="[Trips Fact]" displayFolder="" count="0" memberValueDatatype="130" unbalanced="0"/>
    <cacheHierarchy uniqueName="[Trips Fact].[Driver Key]" caption="Driver Key" attribute="1" defaultMemberUniqueName="[Trips Fact].[Driver Key].[All]" allUniqueName="[Trips Fact].[Driver Key].[All]" dimensionUniqueName="[Trips Fact]" displayFolder="" count="0" memberValueDatatype="130" unbalanced="0"/>
    <cacheHierarchy uniqueName="[Trips Fact].[Date Key]" caption="Date Key" attribute="1" defaultMemberUniqueName="[Trips Fact].[Date Key].[All]" allUniqueName="[Trips Fact].[Date Key].[All]" dimensionUniqueName="[Trips Fact]" displayFolder="" count="0" memberValueDatatype="130" unbalanced="0"/>
    <cacheHierarchy uniqueName="[Trips Fact].[Payment method key]" caption="Payment method key" attribute="1" defaultMemberUniqueName="[Trips Fact].[Payment method key].[All]" allUniqueName="[Trips Fact].[Payment method key].[All]" dimensionUniqueName="[Trips Fact]" displayFolder="" count="0" memberValueDatatype="130" unbalanced="0"/>
    <cacheHierarchy uniqueName="[Trips Fact].[start_location]" caption="start_location" attribute="1" defaultMemberUniqueName="[Trips Fact].[start_location].[All]" allUniqueName="[Trips Fact].[start_location].[All]" dimensionUniqueName="[Trips Fact]" displayFolder="" count="0" memberValueDatatype="130" unbalanced="0"/>
    <cacheHierarchy uniqueName="[Trips Fact].[end_location]" caption="end_location" attribute="1" defaultMemberUniqueName="[Trips Fact].[end_location].[All]" allUniqueName="[Trips Fact].[end_location].[All]" dimensionUniqueName="[Trips Fact]" displayFolder="" count="0" memberValueDatatype="130" unbalanced="0"/>
    <cacheHierarchy uniqueName="[Trips Fact].[distance_km]" caption="distance_km" attribute="1" defaultMemberUniqueName="[Trips Fact].[distance_km].[All]" allUniqueName="[Trips Fact].[distance_km].[All]" dimensionUniqueName="[Trips Fact]" displayFolder="" count="0" memberValueDatatype="5" unbalanced="0"/>
    <cacheHierarchy uniqueName="[Trips Fact].[duration_min]" caption="duration_min" attribute="1" defaultMemberUniqueName="[Trips Fact].[duration_min].[All]" allUniqueName="[Trips Fact].[duration_min].[All]" dimensionUniqueName="[Trips Fact]" displayFolder="" count="0" memberValueDatatype="20" unbalanced="0"/>
    <cacheHierarchy uniqueName="[Trips Fact].[fare_EGP]" caption="fare_EGP" attribute="1" defaultMemberUniqueName="[Trips Fact].[fare_EGP].[All]" allUniqueName="[Trips Fact].[fare_EGP].[All]" dimensionUniqueName="[Trips Fact]" displayFolder="" count="0" memberValueDatatype="5" unbalanced="0"/>
    <cacheHierarchy uniqueName="[Trips Fact].[km price]" caption="km price" attribute="1" defaultMemberUniqueName="[Trips Fact].[km price].[All]" allUniqueName="[Trips Fact].[km price].[All]" dimensionUniqueName="[Trips Fact]" displayFolder="" count="0" memberValueDatatype="5" unbalanced="0"/>
    <cacheHierarchy uniqueName="[Trips Fact].[km time]" caption="km time" attribute="1" defaultMemberUniqueName="[Trips Fact].[km time].[All]" allUniqueName="[Trips Fact].[km time].[All]" dimensionUniqueName="[Trips Fact]" displayFolder="" count="0" memberValueDatatype="5" unbalanced="0"/>
    <cacheHierarchy uniqueName="[Drivers Dim].[join_date (Month Index)]" caption="join_date (Month Index)" attribute="1" defaultMemberUniqueName="[Drivers Dim].[join_date (Month Index)].[All]" allUniqueName="[Drivers Dim].[join_date (Month Index)].[All]" dimensionUniqueName="[Drivers Dim]" displayFolder="" count="0" memberValueDatatype="20" unbalanced="0" hidden="1"/>
    <cacheHierarchy uniqueName="[Metro_Ridership  2].[date (Month Index)]" caption="date (Month Index)" attribute="1" defaultMemberUniqueName="[Metro_Ridership  2].[date (Month Index)].[All]" allUniqueName="[Metro_Ridership  2].[date (Month Index)].[All]" dimensionUniqueName="[Metro_Ridership  2]" displayFolder="" count="0" memberValueDatatype="20" unbalanced="0" hidden="1"/>
    <cacheHierarchy uniqueName="[Measures].[__XL_Count Metro_Ridership  2]" caption="__XL_Count Metro_Ridership  2" measure="1" displayFolder="" measureGroup="Metro_Ridership  2" count="0" hidden="1"/>
    <cacheHierarchy uniqueName="[Measures].[__XL_Count Trips Fact]" caption="__XL_Count Trips Fact" measure="1" displayFolder="" measureGroup="Trips Fact" count="0" hidden="1"/>
    <cacheHierarchy uniqueName="[Measures].[__XL_Count Customers Dim]" caption="__XL_Count Customers Dim" measure="1" displayFolder="" measureGroup="Customers Dim" count="0" hidden="1"/>
    <cacheHierarchy uniqueName="[Measures].[__XL_Count Drivers Dim]" caption="__XL_Count Drivers Dim" measure="1" displayFolder="" measureGroup="Drivers Dim" count="0" hidden="1"/>
    <cacheHierarchy uniqueName="[Measures].[__XL_Count Fuel_Prices Dim]" caption="__XL_Count Fuel_Prices Dim" measure="1" displayFolder="" measureGroup="Fuel_Prices Dim" count="0" hidden="1"/>
    <cacheHierarchy uniqueName="[Measures].[__XL_Count Date Dim]" caption="__XL_Count Date Dim" measure="1" displayFolder="" measureGroup="Date Dim" count="0" hidden="1"/>
    <cacheHierarchy uniqueName="[Measures].[__XL_Count Payment method Dim]" caption="__XL_Count Payment method Dim" measure="1" displayFolder="" measureGroup="Payment method Dim" count="0" hidden="1"/>
    <cacheHierarchy uniqueName="[Measures].[__XL_Count Total trips for each driver dim]" caption="__XL_Count Total trips for each driver dim" measure="1" displayFolder="" measureGroup="Total trips for each driver dim" count="0" hidden="1"/>
    <cacheHierarchy uniqueName="[Measures].[__XL_Count Driver trip count Dim]" caption="__XL_Count Driver trip count Dim" measure="1" displayFolder="" measureGroup="Driver trip count Dim" count="0" hidden="1"/>
    <cacheHierarchy uniqueName="[Measures].[__No measures defined]" caption="__No measures defined" measure="1" displayFolder="" count="0" hidden="1"/>
    <cacheHierarchy uniqueName="[Measures].[Sum of fare_EGP]" caption="Sum of fare_EGP" measure="1" displayFolder="" measureGroup="Trips Fact" count="0" hidden="1">
      <extLst>
        <ext xmlns:x15="http://schemas.microsoft.com/office/spreadsheetml/2010/11/main" uri="{B97F6D7D-B522-45F9-BDA1-12C45D357490}">
          <x15:cacheHierarchy aggregatedColumn="62"/>
        </ext>
      </extLst>
    </cacheHierarchy>
    <cacheHierarchy uniqueName="[Measures].[Count of Payment method key]" caption="Count of Payment method key" measure="1" displayFolder="" measureGroup="Trips Fact" count="0" hidden="1">
      <extLst>
        <ext xmlns:x15="http://schemas.microsoft.com/office/spreadsheetml/2010/11/main" uri="{B97F6D7D-B522-45F9-BDA1-12C45D357490}">
          <x15:cacheHierarchy aggregatedColumn="57"/>
        </ext>
      </extLst>
    </cacheHierarchy>
    <cacheHierarchy uniqueName="[Measures].[Sum of duration_min]" caption="Sum of duration_min" measure="1" displayFolder="" measureGroup="Trips Fact" count="0" hidden="1">
      <extLst>
        <ext xmlns:x15="http://schemas.microsoft.com/office/spreadsheetml/2010/11/main" uri="{B97F6D7D-B522-45F9-BDA1-12C45D357490}">
          <x15:cacheHierarchy aggregatedColumn="61"/>
        </ext>
      </extLst>
    </cacheHierarchy>
    <cacheHierarchy uniqueName="[Measures].[Sum of km price]" caption="Sum of km price" measure="1" displayFolder="" measureGroup="Trips Fact" count="0" hidden="1">
      <extLst>
        <ext xmlns:x15="http://schemas.microsoft.com/office/spreadsheetml/2010/11/main" uri="{B97F6D7D-B522-45F9-BDA1-12C45D357490}">
          <x15:cacheHierarchy aggregatedColumn="63"/>
        </ext>
      </extLst>
    </cacheHierarchy>
    <cacheHierarchy uniqueName="[Measures].[Count of Trip Key]" caption="Count of Trip Key" measure="1" displayFolder="" measureGroup="Trips Fact" count="0" oneField="1" hidden="1">
      <fieldsUsage count="1">
        <fieldUsage x="2"/>
      </fieldsUsage>
      <extLst>
        <ext xmlns:x15="http://schemas.microsoft.com/office/spreadsheetml/2010/11/main" uri="{B97F6D7D-B522-45F9-BDA1-12C45D357490}">
          <x15:cacheHierarchy aggregatedColumn="53"/>
        </ext>
      </extLst>
    </cacheHierarchy>
    <cacheHierarchy uniqueName="[Measures].[Count of Year]" caption="Count of Year" measure="1" displayFolder="" measureGroup="Drivers Dim" count="0" hidden="1">
      <extLst>
        <ext xmlns:x15="http://schemas.microsoft.com/office/spreadsheetml/2010/11/main" uri="{B97F6D7D-B522-45F9-BDA1-12C45D357490}">
          <x15:cacheHierarchy aggregatedColumn="25"/>
        </ext>
      </extLst>
    </cacheHierarchy>
    <cacheHierarchy uniqueName="[Measures].[Count of Year 2]" caption="Count of Year 2" measure="1" displayFolder="" measureGroup="Date Dim" count="0" hidden="1">
      <extLst>
        <ext xmlns:x15="http://schemas.microsoft.com/office/spreadsheetml/2010/11/main" uri="{B97F6D7D-B522-45F9-BDA1-12C45D357490}">
          <x15:cacheHierarchy aggregatedColumn="13"/>
        </ext>
      </extLst>
    </cacheHierarchy>
    <cacheHierarchy uniqueName="[Measures].[Count of Customer Key]" caption="Count of Customer Key" measure="1" displayFolder="" measureGroup="Customers Dim" count="0" hidden="1">
      <extLst>
        <ext xmlns:x15="http://schemas.microsoft.com/office/spreadsheetml/2010/11/main" uri="{B97F6D7D-B522-45F9-BDA1-12C45D357490}">
          <x15:cacheHierarchy aggregatedColumn="0"/>
        </ext>
      </extLst>
    </cacheHierarchy>
    <cacheHierarchy uniqueName="[Measures].[Count of car_model]" caption="Count of car_model" measure="1" displayFolder="" measureGroup="Drivers Dim" count="0" hidden="1">
      <extLst>
        <ext xmlns:x15="http://schemas.microsoft.com/office/spreadsheetml/2010/11/main" uri="{B97F6D7D-B522-45F9-BDA1-12C45D357490}">
          <x15:cacheHierarchy aggregatedColumn="20"/>
        </ext>
      </extLst>
    </cacheHierarchy>
    <cacheHierarchy uniqueName="[Measures].[Count of age]" caption="Count of age" measure="1" displayFolder="" measureGroup="Customers Dim" count="0" hidden="1">
      <extLst>
        <ext xmlns:x15="http://schemas.microsoft.com/office/spreadsheetml/2010/11/main" uri="{B97F6D7D-B522-45F9-BDA1-12C45D357490}">
          <x15:cacheHierarchy aggregatedColumn="1"/>
        </ext>
      </extLst>
    </cacheHierarchy>
    <cacheHierarchy uniqueName="[Measures].[Count of payment_method]" caption="Count of payment_method" measure="1" displayFolder="" measureGroup="Payment method Dim" count="0" hidden="1">
      <extLst>
        <ext xmlns:x15="http://schemas.microsoft.com/office/spreadsheetml/2010/11/main" uri="{B97F6D7D-B522-45F9-BDA1-12C45D357490}">
          <x15:cacheHierarchy aggregatedColumn="49"/>
        </ext>
      </extLst>
    </cacheHierarchy>
    <cacheHierarchy uniqueName="[Measures].[Sum of Payment method Key]" caption="Sum of Payment method Key" measure="1" displayFolder="" measureGroup="Payment method Dim" count="0" hidden="1">
      <extLst>
        <ext xmlns:x15="http://schemas.microsoft.com/office/spreadsheetml/2010/11/main" uri="{B97F6D7D-B522-45F9-BDA1-12C45D357490}">
          <x15:cacheHierarchy aggregatedColumn="48"/>
        </ext>
      </extLst>
    </cacheHierarchy>
    <cacheHierarchy uniqueName="[Measures].[Count of Driver Key]" caption="Count of Driver Key" measure="1" displayFolder="" measureGroup="Drivers Dim" count="0" hidden="1">
      <extLst>
        <ext xmlns:x15="http://schemas.microsoft.com/office/spreadsheetml/2010/11/main" uri="{B97F6D7D-B522-45F9-BDA1-12C45D357490}">
          <x15:cacheHierarchy aggregatedColumn="19"/>
        </ext>
      </extLst>
    </cacheHierarchy>
    <cacheHierarchy uniqueName="[Measures].[Sum of rating]" caption="Sum of rating" measure="1" displayFolder="" measureGroup="Drivers Dim" count="0" hidden="1">
      <extLst>
        <ext xmlns:x15="http://schemas.microsoft.com/office/spreadsheetml/2010/11/main" uri="{B97F6D7D-B522-45F9-BDA1-12C45D357490}">
          <x15:cacheHierarchy aggregatedColumn="22"/>
        </ext>
      </extLst>
    </cacheHierarchy>
    <cacheHierarchy uniqueName="[Measures].[Sum of distance_km]" caption="Sum of distance_km" measure="1" displayFolder="" measureGroup="Trips Fact" count="0" hidden="1">
      <extLst>
        <ext xmlns:x15="http://schemas.microsoft.com/office/spreadsheetml/2010/11/main" uri="{B97F6D7D-B522-45F9-BDA1-12C45D357490}">
          <x15:cacheHierarchy aggregatedColumn="60"/>
        </ext>
      </extLst>
    </cacheHierarchy>
    <cacheHierarchy uniqueName="[Measures].[Average of distance_km]" caption="Average of distance_km" measure="1" displayFolder="" measureGroup="Trips Fact" count="0" hidden="1">
      <extLst>
        <ext xmlns:x15="http://schemas.microsoft.com/office/spreadsheetml/2010/11/main" uri="{B97F6D7D-B522-45F9-BDA1-12C45D357490}">
          <x15:cacheHierarchy aggregatedColumn="60"/>
        </ext>
      </extLst>
    </cacheHierarchy>
    <cacheHierarchy uniqueName="[Measures].[Count of Rating Category]" caption="Count of Rating Category" measure="1" displayFolder="" measureGroup="Drivers Dim" count="0" hidden="1">
      <extLst>
        <ext xmlns:x15="http://schemas.microsoft.com/office/spreadsheetml/2010/11/main" uri="{B97F6D7D-B522-45F9-BDA1-12C45D357490}">
          <x15:cacheHierarchy aggregatedColumn="26"/>
        </ext>
      </extLst>
    </cacheHierarchy>
    <cacheHierarchy uniqueName="[Measures].[Count of Driver Key 2]" caption="Count of Driver Key 2" measure="1" displayFolder="" measureGroup="Trips Fact" count="0" hidden="1">
      <extLst>
        <ext xmlns:x15="http://schemas.microsoft.com/office/spreadsheetml/2010/11/main" uri="{B97F6D7D-B522-45F9-BDA1-12C45D357490}">
          <x15:cacheHierarchy aggregatedColumn="55"/>
        </ext>
      </extLst>
    </cacheHierarchy>
    <cacheHierarchy uniqueName="[Measures].[Average of fare_EGP]" caption="Average of fare_EGP" measure="1" displayFolder="" measureGroup="Trips Fact" count="0" hidden="1">
      <extLst>
        <ext xmlns:x15="http://schemas.microsoft.com/office/spreadsheetml/2010/11/main" uri="{B97F6D7D-B522-45F9-BDA1-12C45D357490}">
          <x15:cacheHierarchy aggregatedColumn="62"/>
        </ext>
      </extLst>
    </cacheHierarchy>
    <cacheHierarchy uniqueName="[Measures].[Sum of Driver trips]" caption="Sum of Driver trips" measure="1" displayFolder="" measureGroup="Total trips for each driver dim" count="0" hidden="1">
      <extLst>
        <ext xmlns:x15="http://schemas.microsoft.com/office/spreadsheetml/2010/11/main" uri="{B97F6D7D-B522-45F9-BDA1-12C45D357490}">
          <x15:cacheHierarchy aggregatedColumn="52"/>
        </ext>
      </extLst>
    </cacheHierarchy>
    <cacheHierarchy uniqueName="[Measures].[Average of Driver trips]" caption="Average of Driver trips" measure="1" displayFolder="" measureGroup="Total trips for each driver dim" count="0" hidden="1">
      <extLst>
        <ext xmlns:x15="http://schemas.microsoft.com/office/spreadsheetml/2010/11/main" uri="{B97F6D7D-B522-45F9-BDA1-12C45D357490}">
          <x15:cacheHierarchy aggregatedColumn="52"/>
        </ext>
      </extLst>
    </cacheHierarchy>
    <cacheHierarchy uniqueName="[Measures].[Sum of Total trips]" caption="Sum of Total trips" measure="1" displayFolder="" measureGroup="Driver trip count Dim" count="0" hidden="1">
      <extLst>
        <ext xmlns:x15="http://schemas.microsoft.com/office/spreadsheetml/2010/11/main" uri="{B97F6D7D-B522-45F9-BDA1-12C45D357490}">
          <x15:cacheHierarchy aggregatedColumn="18"/>
        </ext>
      </extLst>
    </cacheHierarchy>
    <cacheHierarchy uniqueName="[Measures].[Count of Driver Key 3]" caption="Count of Driver Key 3" measure="1" displayFolder="" measureGroup="Total trips for each driver dim" count="0" hidden="1">
      <extLst>
        <ext xmlns:x15="http://schemas.microsoft.com/office/spreadsheetml/2010/11/main" uri="{B97F6D7D-B522-45F9-BDA1-12C45D357490}">
          <x15:cacheHierarchy aggregatedColumn="51"/>
        </ext>
      </extLst>
    </cacheHierarchy>
    <cacheHierarchy uniqueName="[Measures].[Count of Driver trips]" caption="Count of Driver trips" measure="1" displayFolder="" measureGroup="Total trips for each driver dim" count="0" hidden="1">
      <extLst>
        <ext xmlns:x15="http://schemas.microsoft.com/office/spreadsheetml/2010/11/main" uri="{B97F6D7D-B522-45F9-BDA1-12C45D357490}">
          <x15:cacheHierarchy aggregatedColumn="52"/>
        </ext>
      </extLst>
    </cacheHierarchy>
    <cacheHierarchy uniqueName="[Measures].[Count of Total trips]" caption="Count of Total trips" measure="1" displayFolder="" measureGroup="Driver trip count Dim" count="0" hidden="1">
      <extLst>
        <ext xmlns:x15="http://schemas.microsoft.com/office/spreadsheetml/2010/11/main" uri="{B97F6D7D-B522-45F9-BDA1-12C45D357490}">
          <x15:cacheHierarchy aggregatedColumn="18"/>
        </ext>
      </extLst>
    </cacheHierarchy>
    <cacheHierarchy uniqueName="[Measures].[Count of octane92_price]" caption="Count of octane92_price" measure="1" displayFolder="" measureGroup="Fuel_Prices Dim" count="0" hidden="1">
      <extLst>
        <ext xmlns:x15="http://schemas.microsoft.com/office/spreadsheetml/2010/11/main" uri="{B97F6D7D-B522-45F9-BDA1-12C45D357490}">
          <x15:cacheHierarchy aggregatedColumn="32"/>
        </ext>
      </extLst>
    </cacheHierarchy>
    <cacheHierarchy uniqueName="[Measures].[Average of duration_min]" caption="Average of duration_min" measure="1" displayFolder="" measureGroup="Trips Fact" count="0" hidden="1">
      <extLst>
        <ext xmlns:x15="http://schemas.microsoft.com/office/spreadsheetml/2010/11/main" uri="{B97F6D7D-B522-45F9-BDA1-12C45D357490}">
          <x15:cacheHierarchy aggregatedColumn="61"/>
        </ext>
      </extLst>
    </cacheHierarchy>
    <cacheHierarchy uniqueName="[Measures].[Sum of passengers]" caption="Sum of passengers" measure="1" displayFolder="" measureGroup="Metro_Ridership  2" count="0" hidden="1">
      <extLst>
        <ext xmlns:x15="http://schemas.microsoft.com/office/spreadsheetml/2010/11/main" uri="{B97F6D7D-B522-45F9-BDA1-12C45D357490}">
          <x15:cacheHierarchy aggregatedColumn="39"/>
        </ext>
      </extLst>
    </cacheHierarchy>
    <cacheHierarchy uniqueName="[Measures].[Sum of Year]" caption="Sum of Year" measure="1" displayFolder="" measureGroup="Metro_Ridership  2" count="0" hidden="1">
      <extLst>
        <ext xmlns:x15="http://schemas.microsoft.com/office/spreadsheetml/2010/11/main" uri="{B97F6D7D-B522-45F9-BDA1-12C45D357490}">
          <x15:cacheHierarchy aggregatedColumn="42"/>
        </ext>
      </extLst>
    </cacheHierarchy>
    <cacheHierarchy uniqueName="[Measures].[Average of passengers]" caption="Average of passengers" measure="1" displayFolder="" measureGroup="Metro_Ridership  2" count="0" hidden="1">
      <extLst>
        <ext xmlns:x15="http://schemas.microsoft.com/office/spreadsheetml/2010/11/main" uri="{B97F6D7D-B522-45F9-BDA1-12C45D357490}">
          <x15:cacheHierarchy aggregatedColumn="39"/>
        </ext>
      </extLst>
    </cacheHierarchy>
    <cacheHierarchy uniqueName="[Measures].[Count of passengers]" caption="Count of passengers" measure="1" displayFolder="" measureGroup="Metro_Ridership  2" count="0" hidden="1">
      <extLst>
        <ext xmlns:x15="http://schemas.microsoft.com/office/spreadsheetml/2010/11/main" uri="{B97F6D7D-B522-45F9-BDA1-12C45D357490}">
          <x15:cacheHierarchy aggregatedColumn="39"/>
        </ext>
      </extLst>
    </cacheHierarchy>
  </cacheHierarchies>
  <kpis count="0"/>
  <dimensions count="10">
    <dimension name="Customers Dim" uniqueName="[Customers Dim]" caption="Customers Dim"/>
    <dimension name="Date Dim" uniqueName="[Date Dim]" caption="Date Dim"/>
    <dimension name="Driver trip count Dim" uniqueName="[Driver trip count Dim]" caption="Driver trip count Dim"/>
    <dimension name="Drivers Dim" uniqueName="[Drivers Dim]" caption="Drivers Dim"/>
    <dimension name="Fuel_Prices Dim" uniqueName="[Fuel_Prices Dim]" caption="Fuel_Prices Dim"/>
    <dimension measure="1" name="Measures" uniqueName="[Measures]" caption="Measures"/>
    <dimension name="Metro_Ridership  2" uniqueName="[Metro_Ridership  2]" caption="Metro_Ridership  2"/>
    <dimension name="Payment method Dim" uniqueName="[Payment method Dim]" caption="Payment method Dim"/>
    <dimension name="Total trips for each driver dim" uniqueName="[Total trips for each driver dim]" caption="Total trips for each driver dim"/>
    <dimension name="Trips Fact" uniqueName="[Trips Fact]" caption="Trips Fact"/>
  </dimensions>
  <measureGroups count="9">
    <measureGroup name="Customers Dim" caption="Customers Dim"/>
    <measureGroup name="Date Dim" caption="Date Dim"/>
    <measureGroup name="Driver trip count Dim" caption="Driver trip count Dim"/>
    <measureGroup name="Drivers Dim" caption="Drivers Dim"/>
    <measureGroup name="Fuel_Prices Dim" caption="Fuel_Prices Dim"/>
    <measureGroup name="Metro_Ridership  2" caption="Metro_Ridership  2"/>
    <measureGroup name="Payment method Dim" caption="Payment method Dim"/>
    <measureGroup name="Total trips for each driver dim" caption="Total trips for each driver dim"/>
    <measureGroup name="Trips Fact" caption="Trips Fact"/>
  </measureGroups>
  <maps count="17">
    <map measureGroup="0" dimension="0"/>
    <map measureGroup="1" dimension="1"/>
    <map measureGroup="2" dimension="2"/>
    <map measureGroup="3" dimension="3"/>
    <map measureGroup="4" dimension="4"/>
    <map measureGroup="5" dimension="1"/>
    <map measureGroup="5" dimension="6"/>
    <map measureGroup="6" dimension="7"/>
    <map measureGroup="7" dimension="8"/>
    <map measureGroup="8" dimension="0"/>
    <map measureGroup="8" dimension="1"/>
    <map measureGroup="8" dimension="2"/>
    <map measureGroup="8" dimension="3"/>
    <map measureGroup="8" dimension="4"/>
    <map measureGroup="8" dimension="7"/>
    <map measureGroup="8"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saeedmagdy" refreshedDate="45924.877434027774" createdVersion="5" refreshedVersion="8" minRefreshableVersion="3" recordCount="0" supportSubquery="1" supportAdvancedDrill="1">
  <cacheSource type="external" connectionId="19"/>
  <cacheFields count="3">
    <cacheField name="[Measures].[Count of Customer Key]" caption="Count of Customer Key" numFmtId="0" hierarchy="84" level="32767"/>
    <cacheField name="[Customers Dim].[Age category].[Age category]" caption="Age category" numFmtId="0" hierarchy="7" level="1">
      <sharedItems count="4">
        <s v="Adult"/>
        <s v="Middle aged adult"/>
        <s v="Older adult"/>
        <s v="Young Adult"/>
      </sharedItems>
    </cacheField>
    <cacheField name="[Customers Dim].[gender].[gender]" caption="gender" numFmtId="0" hierarchy="2" level="1">
      <sharedItems count="2">
        <s v="Female"/>
        <s v="Male"/>
      </sharedItems>
    </cacheField>
  </cacheFields>
  <cacheHierarchies count="108">
    <cacheHierarchy uniqueName="[Customers Dim].[Customer Key]" caption="Customer Key" attribute="1" defaultMemberUniqueName="[Customers Dim].[Customer Key].[All]" allUniqueName="[Customers Dim].[Customer Key].[All]" dimensionUniqueName="[Customers Dim]" displayFolder="" count="0" memberValueDatatype="130" unbalanced="0"/>
    <cacheHierarchy uniqueName="[Customers Dim].[age]" caption="age" attribute="1" defaultMemberUniqueName="[Customers Dim].[age].[All]" allUniqueName="[Customers Dim].[age].[All]" dimensionUniqueName="[Customers Dim]" displayFolder="" count="0" memberValueDatatype="130" unbalanced="0"/>
    <cacheHierarchy uniqueName="[Customers Dim].[gender]" caption="gender" attribute="1" defaultMemberUniqueName="[Customers Dim].[gender].[All]" allUniqueName="[Customers Dim].[gender].[All]" dimensionUniqueName="[Customers Dim]" displayFolder="" count="2" memberValueDatatype="130" unbalanced="0">
      <fieldsUsage count="2">
        <fieldUsage x="-1"/>
        <fieldUsage x="2"/>
      </fieldsUsage>
    </cacheHierarchy>
    <cacheHierarchy uniqueName="[Customers Dim].[city_area]" caption="city_area" attribute="1" defaultMemberUniqueName="[Customers Dim].[city_area].[All]" allUniqueName="[Customers Dim].[city_area].[All]" dimensionUniqueName="[Customers Dim]" displayFolder="" count="0" memberValueDatatype="130" unbalanced="0"/>
    <cacheHierarchy uniqueName="[Customers Dim].[signup_date]" caption="signup_date" attribute="1" time="1" defaultMemberUniqueName="[Customers Dim].[signup_date].[All]" allUniqueName="[Customers Dim].[signup_date].[All]" dimensionUniqueName="[Customers Dim]" displayFolder="" count="0" memberValueDatatype="7" unbalanced="0"/>
    <cacheHierarchy uniqueName="[Customers Dim].[Month Name]" caption="Month Name" attribute="1" defaultMemberUniqueName="[Customers Dim].[Month Name].[All]" allUniqueName="[Customers Dim].[Month Name].[All]" dimensionUniqueName="[Customers Dim]" displayFolder="" count="0" memberValueDatatype="130" unbalanced="0"/>
    <cacheHierarchy uniqueName="[Customers Dim].[Year]" caption="Year" attribute="1" defaultMemberUniqueName="[Customers Dim].[Year].[All]" allUniqueName="[Customers Dim].[Year].[All]" dimensionUniqueName="[Customers Dim]" displayFolder="" count="0" memberValueDatatype="130" unbalanced="0"/>
    <cacheHierarchy uniqueName="[Customers Dim].[Age category]" caption="Age category" attribute="1" defaultMemberUniqueName="[Customers Dim].[Age category].[All]" allUniqueName="[Customers Dim].[Age category].[All]" dimensionUniqueName="[Customers Dim]" displayFolder="" count="2" memberValueDatatype="130" unbalanced="0">
      <fieldsUsage count="2">
        <fieldUsage x="-1"/>
        <fieldUsage x="1"/>
      </fieldsUsage>
    </cacheHierarchy>
    <cacheHierarchy uniqueName="[Date Dim].[Date Key]" caption="Date Key" attribute="1" defaultMemberUniqueName="[Date Dim].[Date Key].[All]" allUniqueName="[Date Dim].[Date Key].[All]" dimensionUniqueName="[Date Dim]" displayFolder="" count="0" memberValueDatatype="20" unbalanced="0"/>
    <cacheHierarchy uniqueName="[Date Dim].[Date time]" caption="Date time" attribute="1" time="1" defaultMemberUniqueName="[Date Dim].[Date time].[All]" allUniqueName="[Date Dim].[Date time].[All]" dimensionUniqueName="[Date Dim]" displayFolder="" count="0" memberValueDatatype="7" unbalanced="0"/>
    <cacheHierarchy uniqueName="[Date Dim].[Day Name]" caption="Day Name" attribute="1" defaultMemberUniqueName="[Date Dim].[Day Name].[All]" allUniqueName="[Date Dim].[Day Name].[All]" dimensionUniqueName="[Date Dim]" displayFolder="" count="0" memberValueDatatype="130" unbalanced="0"/>
    <cacheHierarchy uniqueName="[Date Dim].[Month Name]" caption="Month Name" attribute="1" defaultMemberUniqueName="[Date Dim].[Month Name].[All]" allUniqueName="[Date Dim].[Month Name].[All]" dimensionUniqueName="[Date Dim]" displayFolder="" count="0" memberValueDatatype="130" unbalanced="0"/>
    <cacheHierarchy uniqueName="[Date Dim].[Quarter]" caption="Quarter" attribute="1" defaultMemberUniqueName="[Date Dim].[Quarter].[All]" allUniqueName="[Date Dim].[Quarter].[All]" dimensionUniqueName="[Date Dim]" displayFolder="" count="0" memberValueDatatype="130" unbalanced="0"/>
    <cacheHierarchy uniqueName="[Date Dim].[Year]" caption="Year" attribute="1" defaultMemberUniqueName="[Date Dim].[Year].[All]" allUniqueName="[Date Dim].[Year].[All]" dimensionUniqueName="[Date Dim]" displayFolder="" count="0" memberValueDatatype="130" unbalanced="0"/>
    <cacheHierarchy uniqueName="[Date Dim].[Hour]" caption="Hour" attribute="1" defaultMemberUniqueName="[Date Dim].[Hour].[All]" allUniqueName="[Date Dim].[Hour].[All]" dimensionUniqueName="[Date Dim]" displayFolder="" count="0" memberValueDatatype="130" unbalanced="0"/>
    <cacheHierarchy uniqueName="[Date Dim].[Minute]" caption="Minute" attribute="1" defaultMemberUniqueName="[Date Dim].[Minute].[All]" allUniqueName="[Date Dim].[Minute].[All]" dimensionUniqueName="[Date Dim]" displayFolder="" count="0" memberValueDatatype="130" unbalanced="0"/>
    <cacheHierarchy uniqueName="[Date Dim].[Day Type]" caption="Day Type" attribute="1" defaultMemberUniqueName="[Date Dim].[Day Type].[All]" allUniqueName="[Date Dim].[Day Type].[All]" dimensionUniqueName="[Date Dim]" displayFolder="" count="0" memberValueDatatype="130" unbalanced="0"/>
    <cacheHierarchy uniqueName="[Driver trip count Dim].[Driver Key]" caption="Driver Key" attribute="1" defaultMemberUniqueName="[Driver trip count Dim].[Driver Key].[All]" allUniqueName="[Driver trip count Dim].[Driver Key].[All]" dimensionUniqueName="[Driver trip count Dim]" displayFolder="" count="0" memberValueDatatype="130" unbalanced="0"/>
    <cacheHierarchy uniqueName="[Driver trip count Dim].[Total trips]" caption="Total trips" attribute="1" defaultMemberUniqueName="[Driver trip count Dim].[Total trips].[All]" allUniqueName="[Driver trip count Dim].[Total trips].[All]" dimensionUniqueName="[Driver trip count Dim]" displayFolder="" count="0" memberValueDatatype="20" unbalanced="0"/>
    <cacheHierarchy uniqueName="[Drivers Dim].[Driver Key]" caption="Driver Key" attribute="1" defaultMemberUniqueName="[Drivers Dim].[Driver Key].[All]" allUniqueName="[Drivers Dim].[Driver Key].[All]" dimensionUniqueName="[Drivers Dim]" displayFolder="" count="0" memberValueDatatype="130" unbalanced="0"/>
    <cacheHierarchy uniqueName="[Drivers Dim].[car_model]" caption="car_model" attribute="1" defaultMemberUniqueName="[Drivers Dim].[car_model].[All]" allUniqueName="[Drivers Dim].[car_model].[All]" dimensionUniqueName="[Drivers Dim]" displayFolder="" count="0" memberValueDatatype="130" unbalanced="0"/>
    <cacheHierarchy uniqueName="[Drivers Dim].[car_year]" caption="car_year" attribute="1" defaultMemberUniqueName="[Drivers Dim].[car_year].[All]" allUniqueName="[Drivers Dim].[car_year].[All]" dimensionUniqueName="[Drivers Dim]" displayFolder="" count="0" memberValueDatatype="130" unbalanced="0"/>
    <cacheHierarchy uniqueName="[Drivers Dim].[rating]" caption="rating" attribute="1" defaultMemberUniqueName="[Drivers Dim].[rating].[All]" allUniqueName="[Drivers Dim].[rating].[All]" dimensionUniqueName="[Drivers Dim]" displayFolder="" count="0" memberValueDatatype="5" unbalanced="0"/>
    <cacheHierarchy uniqueName="[Drivers Dim].[join_date]" caption="join_date" attribute="1" time="1" defaultMemberUniqueName="[Drivers Dim].[join_date].[All]" allUniqueName="[Drivers Dim].[join_date].[All]" dimensionUniqueName="[Drivers Dim]" displayFolder="" count="0" memberValueDatatype="7" unbalanced="0"/>
    <cacheHierarchy uniqueName="[Drivers Dim].[Month Name]" caption="Month Name" attribute="1" defaultMemberUniqueName="[Drivers Dim].[Month Name].[All]" allUniqueName="[Drivers Dim].[Month Name].[All]" dimensionUniqueName="[Drivers Dim]" displayFolder="" count="0" memberValueDatatype="130" unbalanced="0"/>
    <cacheHierarchy uniqueName="[Drivers Dim].[Year]" caption="Year" attribute="1" defaultMemberUniqueName="[Drivers Dim].[Year].[All]" allUniqueName="[Drivers Dim].[Year].[All]" dimensionUniqueName="[Drivers Dim]" displayFolder="" count="0" memberValueDatatype="130" unbalanced="0"/>
    <cacheHierarchy uniqueName="[Drivers Dim].[Rating Category]" caption="Rating Category" attribute="1" defaultMemberUniqueName="[Drivers Dim].[Rating Category].[All]" allUniqueName="[Drivers Dim].[Rating Category].[All]" dimensionUniqueName="[Drivers Dim]" displayFolder="" count="0" memberValueDatatype="130" unbalanced="0"/>
    <cacheHierarchy uniqueName="[Drivers Dim].[join_date (Year)]" caption="join_date (Year)" attribute="1" defaultMemberUniqueName="[Drivers Dim].[join_date (Year)].[All]" allUniqueName="[Drivers Dim].[join_date (Year)].[All]" dimensionUniqueName="[Drivers Dim]" displayFolder="" count="0" memberValueDatatype="130" unbalanced="0"/>
    <cacheHierarchy uniqueName="[Drivers Dim].[join_date (Quarter)]" caption="join_date (Quarter)" attribute="1" defaultMemberUniqueName="[Drivers Dim].[join_date (Quarter)].[All]" allUniqueName="[Drivers Dim].[join_date (Quarter)].[All]" dimensionUniqueName="[Drivers Dim]" displayFolder="" count="0" memberValueDatatype="130" unbalanced="0"/>
    <cacheHierarchy uniqueName="[Drivers Dim].[join_date (Month)]" caption="join_date (Month)" attribute="1" defaultMemberUniqueName="[Drivers Dim].[join_date (Month)].[All]" allUniqueName="[Drivers Dim].[join_date (Month)].[All]" dimensionUniqueName="[Drivers Dim]" displayFolder="" count="0" memberValueDatatype="130" unbalanced="0"/>
    <cacheHierarchy uniqueName="[Fuel_Prices Dim].[Fuel price key]" caption="Fuel price key" attribute="1" defaultMemberUniqueName="[Fuel_Prices Dim].[Fuel price key].[All]" allUniqueName="[Fuel_Prices Dim].[Fuel price key].[All]" dimensionUniqueName="[Fuel_Prices Dim]" displayFolder="" count="0" memberValueDatatype="130" unbalanced="0"/>
    <cacheHierarchy uniqueName="[Fuel_Prices Dim].[Date key]" caption="Date key" attribute="1" time="1" defaultMemberUniqueName="[Fuel_Prices Dim].[Date key].[All]" allUniqueName="[Fuel_Prices Dim].[Date key].[All]" dimensionUniqueName="[Fuel_Prices Dim]" displayFolder="" count="0" memberValueDatatype="7" unbalanced="0"/>
    <cacheHierarchy uniqueName="[Fuel_Prices Dim].[octane92_price]" caption="octane92_price" attribute="1" defaultMemberUniqueName="[Fuel_Prices Dim].[octane92_price].[All]" allUniqueName="[Fuel_Prices Dim].[octane92_price].[All]" dimensionUniqueName="[Fuel_Prices Dim]" displayFolder="" count="0" memberValueDatatype="130" unbalanced="0"/>
    <cacheHierarchy uniqueName="[Fuel_Prices Dim].[octane95_price]" caption="octane95_price" attribute="1" defaultMemberUniqueName="[Fuel_Prices Dim].[octane95_price].[All]" allUniqueName="[Fuel_Prices Dim].[octane95_price].[All]" dimensionUniqueName="[Fuel_Prices Dim]" displayFolder="" count="0" memberValueDatatype="130" unbalanced="0"/>
    <cacheHierarchy uniqueName="[Fuel_Prices Dim].[diesel_price]" caption="diesel_price" attribute="1" defaultMemberUniqueName="[Fuel_Prices Dim].[diesel_price].[All]" allUniqueName="[Fuel_Prices Dim].[diesel_price].[All]" dimensionUniqueName="[Fuel_Prices Dim]" displayFolder="" count="0" memberValueDatatype="130" unbalanced="0"/>
    <cacheHierarchy uniqueName="[Fuel_Prices Dim].[Month Name]" caption="Month Name" attribute="1" defaultMemberUniqueName="[Fuel_Prices Dim].[Month Name].[All]" allUniqueName="[Fuel_Prices Dim].[Month Name].[All]" dimensionUniqueName="[Fuel_Prices Dim]" displayFolder="" count="0" memberValueDatatype="130" unbalanced="0"/>
    <cacheHierarchy uniqueName="[Fuel_Prices Dim].[Year]" caption="Year" attribute="1" defaultMemberUniqueName="[Fuel_Prices Dim].[Year].[All]" allUniqueName="[Fuel_Prices Dim].[Year].[All]" dimensionUniqueName="[Fuel_Prices Dim]" displayFolder="" count="0" memberValueDatatype="130" unbalanced="0"/>
    <cacheHierarchy uniqueName="[Metro_Ridership  2].[station]" caption="station" attribute="1" defaultMemberUniqueName="[Metro_Ridership  2].[station].[All]" allUniqueName="[Metro_Ridership  2].[station].[All]" dimensionUniqueName="[Metro_Ridership  2]" displayFolder="" count="0" memberValueDatatype="130" unbalanced="0"/>
    <cacheHierarchy uniqueName="[Metro_Ridership  2].[date]" caption="date" attribute="1" time="1" defaultMemberUniqueName="[Metro_Ridership  2].[date].[All]" allUniqueName="[Metro_Ridership  2].[date].[All]" dimensionUniqueName="[Metro_Ridership  2]" displayFolder="" count="0" memberValueDatatype="7" unbalanced="0"/>
    <cacheHierarchy uniqueName="[Metro_Ridership  2].[passengers]" caption="passengers" attribute="1" defaultMemberUniqueName="[Metro_Ridership  2].[passengers].[All]" allUniqueName="[Metro_Ridership  2].[passengers].[All]" dimensionUniqueName="[Metro_Ridership  2]" displayFolder="" count="0" memberValueDatatype="20" unbalanced="0"/>
    <cacheHierarchy uniqueName="[Metro_Ridership  2].[Day Name]" caption="Day Name" attribute="1" defaultMemberUniqueName="[Metro_Ridership  2].[Day Name].[All]" allUniqueName="[Metro_Ridership  2].[Day Name].[All]" dimensionUniqueName="[Metro_Ridership  2]" displayFolder="" count="0" memberValueDatatype="130" unbalanced="0"/>
    <cacheHierarchy uniqueName="[Metro_Ridership  2].[Month Name]" caption="Month Name" attribute="1" defaultMemberUniqueName="[Metro_Ridership  2].[Month Name].[All]" allUniqueName="[Metro_Ridership  2].[Month Name].[All]" dimensionUniqueName="[Metro_Ridership  2]" displayFolder="" count="0" memberValueDatatype="130" unbalanced="0"/>
    <cacheHierarchy uniqueName="[Metro_Ridership  2].[Year]" caption="Year" attribute="1" defaultMemberUniqueName="[Metro_Ridership  2].[Year].[All]" allUniqueName="[Metro_Ridership  2].[Year].[All]" dimensionUniqueName="[Metro_Ridership  2]" displayFolder="" count="0" memberValueDatatype="20" unbalanced="0"/>
    <cacheHierarchy uniqueName="[Metro_Ridership  2].[Day type]" caption="Day type" attribute="1" defaultMemberUniqueName="[Metro_Ridership  2].[Day type].[All]" allUniqueName="[Metro_Ridership  2].[Day type].[All]" dimensionUniqueName="[Metro_Ridership  2]" displayFolder="" count="0" memberValueDatatype="130" unbalanced="0"/>
    <cacheHierarchy uniqueName="[Metro_Ridership  2].[Location]" caption="Location" attribute="1" defaultMemberUniqueName="[Metro_Ridership  2].[Location].[All]" allUniqueName="[Metro_Ridership  2].[Location].[All]" dimensionUniqueName="[Metro_Ridership  2]" displayFolder="" count="0" memberValueDatatype="130" unbalanced="0"/>
    <cacheHierarchy uniqueName="[Metro_Ridership  2].[date (Year)]" caption="date (Year)" attribute="1" defaultMemberUniqueName="[Metro_Ridership  2].[date (Year)].[All]" allUniqueName="[Metro_Ridership  2].[date (Year)].[All]" dimensionUniqueName="[Metro_Ridership  2]" displayFolder="" count="0" memberValueDatatype="130" unbalanced="0"/>
    <cacheHierarchy uniqueName="[Metro_Ridership  2].[date (Quarter)]" caption="date (Quarter)" attribute="1" defaultMemberUniqueName="[Metro_Ridership  2].[date (Quarter)].[All]" allUniqueName="[Metro_Ridership  2].[date (Quarter)].[All]" dimensionUniqueName="[Metro_Ridership  2]" displayFolder="" count="0" memberValueDatatype="130" unbalanced="0"/>
    <cacheHierarchy uniqueName="[Metro_Ridership  2].[date (Month)]" caption="date (Month)" attribute="1" defaultMemberUniqueName="[Metro_Ridership  2].[date (Month)].[All]" allUniqueName="[Metro_Ridership  2].[date (Month)].[All]" dimensionUniqueName="[Metro_Ridership  2]" displayFolder="" count="0" memberValueDatatype="130" unbalanced="0"/>
    <cacheHierarchy uniqueName="[Payment method Dim].[Payment method Key]" caption="Payment method Key" attribute="1" defaultMemberUniqueName="[Payment method Dim].[Payment method Key].[All]" allUniqueName="[Payment method Dim].[Payment method Key].[All]" dimensionUniqueName="[Payment method Dim]" displayFolder="" count="0" memberValueDatatype="20" unbalanced="0"/>
    <cacheHierarchy uniqueName="[Payment method Dim].[payment_method]" caption="payment_method" attribute="1" defaultMemberUniqueName="[Payment method Dim].[payment_method].[All]" allUniqueName="[Payment method Dim].[payment_method].[All]" dimensionUniqueName="[Payment method Dim]" displayFolder="" count="0" memberValueDatatype="130" unbalanced="0"/>
    <cacheHierarchy uniqueName="[Total trips for each driver dim].[Trip Key]" caption="Trip Key" attribute="1" defaultMemberUniqueName="[Total trips for each driver dim].[Trip Key].[All]" allUniqueName="[Total trips for each driver dim].[Trip Key].[All]" dimensionUniqueName="[Total trips for each driver dim]" displayFolder="" count="0" memberValueDatatype="130" unbalanced="0"/>
    <cacheHierarchy uniqueName="[Total trips for each driver dim].[Driver Key]" caption="Driver Key" attribute="1" defaultMemberUniqueName="[Total trips for each driver dim].[Driver Key].[All]" allUniqueName="[Total trips for each driver dim].[Driver Key].[All]" dimensionUniqueName="[Total trips for each driver dim]" displayFolder="" count="0" memberValueDatatype="130" unbalanced="0"/>
    <cacheHierarchy uniqueName="[Total trips for each driver dim].[Driver trips]" caption="Driver trips" attribute="1" defaultMemberUniqueName="[Total trips for each driver dim].[Driver trips].[All]" allUniqueName="[Total trips for each driver dim].[Driver trips].[All]" dimensionUniqueName="[Total trips for each driver dim]" displayFolder="" count="0" memberValueDatatype="20" unbalanced="0"/>
    <cacheHierarchy uniqueName="[Trips Fact].[Trip Key]" caption="Trip Key" attribute="1" defaultMemberUniqueName="[Trips Fact].[Trip Key].[All]" allUniqueName="[Trips Fact].[Trip Key].[All]" dimensionUniqueName="[Trips Fact]" displayFolder="" count="0" memberValueDatatype="130" unbalanced="0"/>
    <cacheHierarchy uniqueName="[Trips Fact].[Customer Key]" caption="Customer Key" attribute="1" defaultMemberUniqueName="[Trips Fact].[Customer Key].[All]" allUniqueName="[Trips Fact].[Customer Key].[All]" dimensionUniqueName="[Trips Fact]" displayFolder="" count="0" memberValueDatatype="130" unbalanced="0"/>
    <cacheHierarchy uniqueName="[Trips Fact].[Driver Key]" caption="Driver Key" attribute="1" defaultMemberUniqueName="[Trips Fact].[Driver Key].[All]" allUniqueName="[Trips Fact].[Driver Key].[All]" dimensionUniqueName="[Trips Fact]" displayFolder="" count="0" memberValueDatatype="130" unbalanced="0"/>
    <cacheHierarchy uniqueName="[Trips Fact].[Date Key]" caption="Date Key" attribute="1" defaultMemberUniqueName="[Trips Fact].[Date Key].[All]" allUniqueName="[Trips Fact].[Date Key].[All]" dimensionUniqueName="[Trips Fact]" displayFolder="" count="0" memberValueDatatype="130" unbalanced="0"/>
    <cacheHierarchy uniqueName="[Trips Fact].[Payment method key]" caption="Payment method key" attribute="1" defaultMemberUniqueName="[Trips Fact].[Payment method key].[All]" allUniqueName="[Trips Fact].[Payment method key].[All]" dimensionUniqueName="[Trips Fact]" displayFolder="" count="0" memberValueDatatype="130" unbalanced="0"/>
    <cacheHierarchy uniqueName="[Trips Fact].[start_location]" caption="start_location" attribute="1" defaultMemberUniqueName="[Trips Fact].[start_location].[All]" allUniqueName="[Trips Fact].[start_location].[All]" dimensionUniqueName="[Trips Fact]" displayFolder="" count="0" memberValueDatatype="130" unbalanced="0"/>
    <cacheHierarchy uniqueName="[Trips Fact].[end_location]" caption="end_location" attribute="1" defaultMemberUniqueName="[Trips Fact].[end_location].[All]" allUniqueName="[Trips Fact].[end_location].[All]" dimensionUniqueName="[Trips Fact]" displayFolder="" count="0" memberValueDatatype="130" unbalanced="0"/>
    <cacheHierarchy uniqueName="[Trips Fact].[distance_km]" caption="distance_km" attribute="1" defaultMemberUniqueName="[Trips Fact].[distance_km].[All]" allUniqueName="[Trips Fact].[distance_km].[All]" dimensionUniqueName="[Trips Fact]" displayFolder="" count="0" memberValueDatatype="5" unbalanced="0"/>
    <cacheHierarchy uniqueName="[Trips Fact].[duration_min]" caption="duration_min" attribute="1" defaultMemberUniqueName="[Trips Fact].[duration_min].[All]" allUniqueName="[Trips Fact].[duration_min].[All]" dimensionUniqueName="[Trips Fact]" displayFolder="" count="0" memberValueDatatype="20" unbalanced="0"/>
    <cacheHierarchy uniqueName="[Trips Fact].[fare_EGP]" caption="fare_EGP" attribute="1" defaultMemberUniqueName="[Trips Fact].[fare_EGP].[All]" allUniqueName="[Trips Fact].[fare_EGP].[All]" dimensionUniqueName="[Trips Fact]" displayFolder="" count="0" memberValueDatatype="5" unbalanced="0"/>
    <cacheHierarchy uniqueName="[Trips Fact].[km price]" caption="km price" attribute="1" defaultMemberUniqueName="[Trips Fact].[km price].[All]" allUniqueName="[Trips Fact].[km price].[All]" dimensionUniqueName="[Trips Fact]" displayFolder="" count="0" memberValueDatatype="5" unbalanced="0"/>
    <cacheHierarchy uniqueName="[Trips Fact].[km time]" caption="km time" attribute="1" defaultMemberUniqueName="[Trips Fact].[km time].[All]" allUniqueName="[Trips Fact].[km time].[All]" dimensionUniqueName="[Trips Fact]" displayFolder="" count="0" memberValueDatatype="5" unbalanced="0"/>
    <cacheHierarchy uniqueName="[Drivers Dim].[join_date (Month Index)]" caption="join_date (Month Index)" attribute="1" defaultMemberUniqueName="[Drivers Dim].[join_date (Month Index)].[All]" allUniqueName="[Drivers Dim].[join_date (Month Index)].[All]" dimensionUniqueName="[Drivers Dim]" displayFolder="" count="0" memberValueDatatype="20" unbalanced="0" hidden="1"/>
    <cacheHierarchy uniqueName="[Metro_Ridership  2].[date (Month Index)]" caption="date (Month Index)" attribute="1" defaultMemberUniqueName="[Metro_Ridership  2].[date (Month Index)].[All]" allUniqueName="[Metro_Ridership  2].[date (Month Index)].[All]" dimensionUniqueName="[Metro_Ridership  2]" displayFolder="" count="0" memberValueDatatype="20" unbalanced="0" hidden="1"/>
    <cacheHierarchy uniqueName="[Measures].[__XL_Count Metro_Ridership  2]" caption="__XL_Count Metro_Ridership  2" measure="1" displayFolder="" measureGroup="Metro_Ridership  2" count="0" hidden="1"/>
    <cacheHierarchy uniqueName="[Measures].[__XL_Count Trips Fact]" caption="__XL_Count Trips Fact" measure="1" displayFolder="" measureGroup="Trips Fact" count="0" hidden="1"/>
    <cacheHierarchy uniqueName="[Measures].[__XL_Count Customers Dim]" caption="__XL_Count Customers Dim" measure="1" displayFolder="" measureGroup="Customers Dim" count="0" hidden="1"/>
    <cacheHierarchy uniqueName="[Measures].[__XL_Count Drivers Dim]" caption="__XL_Count Drivers Dim" measure="1" displayFolder="" measureGroup="Drivers Dim" count="0" hidden="1"/>
    <cacheHierarchy uniqueName="[Measures].[__XL_Count Fuel_Prices Dim]" caption="__XL_Count Fuel_Prices Dim" measure="1" displayFolder="" measureGroup="Fuel_Prices Dim" count="0" hidden="1"/>
    <cacheHierarchy uniqueName="[Measures].[__XL_Count Date Dim]" caption="__XL_Count Date Dim" measure="1" displayFolder="" measureGroup="Date Dim" count="0" hidden="1"/>
    <cacheHierarchy uniqueName="[Measures].[__XL_Count Payment method Dim]" caption="__XL_Count Payment method Dim" measure="1" displayFolder="" measureGroup="Payment method Dim" count="0" hidden="1"/>
    <cacheHierarchy uniqueName="[Measures].[__XL_Count Total trips for each driver dim]" caption="__XL_Count Total trips for each driver dim" measure="1" displayFolder="" measureGroup="Total trips for each driver dim" count="0" hidden="1"/>
    <cacheHierarchy uniqueName="[Measures].[__XL_Count Driver trip count Dim]" caption="__XL_Count Driver trip count Dim" measure="1" displayFolder="" measureGroup="Driver trip count Dim" count="0" hidden="1"/>
    <cacheHierarchy uniqueName="[Measures].[__No measures defined]" caption="__No measures defined" measure="1" displayFolder="" count="0" hidden="1"/>
    <cacheHierarchy uniqueName="[Measures].[Sum of fare_EGP]" caption="Sum of fare_EGP" measure="1" displayFolder="" measureGroup="Trips Fact" count="0" hidden="1">
      <extLst>
        <ext xmlns:x15="http://schemas.microsoft.com/office/spreadsheetml/2010/11/main" uri="{B97F6D7D-B522-45F9-BDA1-12C45D357490}">
          <x15:cacheHierarchy aggregatedColumn="62"/>
        </ext>
      </extLst>
    </cacheHierarchy>
    <cacheHierarchy uniqueName="[Measures].[Count of Payment method key]" caption="Count of Payment method key" measure="1" displayFolder="" measureGroup="Trips Fact" count="0" hidden="1">
      <extLst>
        <ext xmlns:x15="http://schemas.microsoft.com/office/spreadsheetml/2010/11/main" uri="{B97F6D7D-B522-45F9-BDA1-12C45D357490}">
          <x15:cacheHierarchy aggregatedColumn="57"/>
        </ext>
      </extLst>
    </cacheHierarchy>
    <cacheHierarchy uniqueName="[Measures].[Sum of duration_min]" caption="Sum of duration_min" measure="1" displayFolder="" measureGroup="Trips Fact" count="0" hidden="1">
      <extLst>
        <ext xmlns:x15="http://schemas.microsoft.com/office/spreadsheetml/2010/11/main" uri="{B97F6D7D-B522-45F9-BDA1-12C45D357490}">
          <x15:cacheHierarchy aggregatedColumn="61"/>
        </ext>
      </extLst>
    </cacheHierarchy>
    <cacheHierarchy uniqueName="[Measures].[Sum of km price]" caption="Sum of km price" measure="1" displayFolder="" measureGroup="Trips Fact" count="0" hidden="1">
      <extLst>
        <ext xmlns:x15="http://schemas.microsoft.com/office/spreadsheetml/2010/11/main" uri="{B97F6D7D-B522-45F9-BDA1-12C45D357490}">
          <x15:cacheHierarchy aggregatedColumn="63"/>
        </ext>
      </extLst>
    </cacheHierarchy>
    <cacheHierarchy uniqueName="[Measures].[Count of Trip Key]" caption="Count of Trip Key" measure="1" displayFolder="" measureGroup="Trips Fact" count="0" hidden="1">
      <extLst>
        <ext xmlns:x15="http://schemas.microsoft.com/office/spreadsheetml/2010/11/main" uri="{B97F6D7D-B522-45F9-BDA1-12C45D357490}">
          <x15:cacheHierarchy aggregatedColumn="53"/>
        </ext>
      </extLst>
    </cacheHierarchy>
    <cacheHierarchy uniqueName="[Measures].[Count of Year]" caption="Count of Year" measure="1" displayFolder="" measureGroup="Drivers Dim" count="0" hidden="1">
      <extLst>
        <ext xmlns:x15="http://schemas.microsoft.com/office/spreadsheetml/2010/11/main" uri="{B97F6D7D-B522-45F9-BDA1-12C45D357490}">
          <x15:cacheHierarchy aggregatedColumn="25"/>
        </ext>
      </extLst>
    </cacheHierarchy>
    <cacheHierarchy uniqueName="[Measures].[Count of Year 2]" caption="Count of Year 2" measure="1" displayFolder="" measureGroup="Date Dim" count="0" hidden="1">
      <extLst>
        <ext xmlns:x15="http://schemas.microsoft.com/office/spreadsheetml/2010/11/main" uri="{B97F6D7D-B522-45F9-BDA1-12C45D357490}">
          <x15:cacheHierarchy aggregatedColumn="13"/>
        </ext>
      </extLst>
    </cacheHierarchy>
    <cacheHierarchy uniqueName="[Measures].[Count of Customer Key]" caption="Count of Customer Key" measure="1" displayFolder="" measureGroup="Customers Dim"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car_model]" caption="Count of car_model" measure="1" displayFolder="" measureGroup="Drivers Dim" count="0" hidden="1">
      <extLst>
        <ext xmlns:x15="http://schemas.microsoft.com/office/spreadsheetml/2010/11/main" uri="{B97F6D7D-B522-45F9-BDA1-12C45D357490}">
          <x15:cacheHierarchy aggregatedColumn="20"/>
        </ext>
      </extLst>
    </cacheHierarchy>
    <cacheHierarchy uniqueName="[Measures].[Count of age]" caption="Count of age" measure="1" displayFolder="" measureGroup="Customers Dim" count="0" hidden="1">
      <extLst>
        <ext xmlns:x15="http://schemas.microsoft.com/office/spreadsheetml/2010/11/main" uri="{B97F6D7D-B522-45F9-BDA1-12C45D357490}">
          <x15:cacheHierarchy aggregatedColumn="1"/>
        </ext>
      </extLst>
    </cacheHierarchy>
    <cacheHierarchy uniqueName="[Measures].[Count of payment_method]" caption="Count of payment_method" measure="1" displayFolder="" measureGroup="Payment method Dim" count="0" hidden="1">
      <extLst>
        <ext xmlns:x15="http://schemas.microsoft.com/office/spreadsheetml/2010/11/main" uri="{B97F6D7D-B522-45F9-BDA1-12C45D357490}">
          <x15:cacheHierarchy aggregatedColumn="49"/>
        </ext>
      </extLst>
    </cacheHierarchy>
    <cacheHierarchy uniqueName="[Measures].[Sum of Payment method Key]" caption="Sum of Payment method Key" measure="1" displayFolder="" measureGroup="Payment method Dim" count="0" hidden="1">
      <extLst>
        <ext xmlns:x15="http://schemas.microsoft.com/office/spreadsheetml/2010/11/main" uri="{B97F6D7D-B522-45F9-BDA1-12C45D357490}">
          <x15:cacheHierarchy aggregatedColumn="48"/>
        </ext>
      </extLst>
    </cacheHierarchy>
    <cacheHierarchy uniqueName="[Measures].[Count of Driver Key]" caption="Count of Driver Key" measure="1" displayFolder="" measureGroup="Drivers Dim" count="0" hidden="1">
      <extLst>
        <ext xmlns:x15="http://schemas.microsoft.com/office/spreadsheetml/2010/11/main" uri="{B97F6D7D-B522-45F9-BDA1-12C45D357490}">
          <x15:cacheHierarchy aggregatedColumn="19"/>
        </ext>
      </extLst>
    </cacheHierarchy>
    <cacheHierarchy uniqueName="[Measures].[Sum of rating]" caption="Sum of rating" measure="1" displayFolder="" measureGroup="Drivers Dim" count="0" hidden="1">
      <extLst>
        <ext xmlns:x15="http://schemas.microsoft.com/office/spreadsheetml/2010/11/main" uri="{B97F6D7D-B522-45F9-BDA1-12C45D357490}">
          <x15:cacheHierarchy aggregatedColumn="22"/>
        </ext>
      </extLst>
    </cacheHierarchy>
    <cacheHierarchy uniqueName="[Measures].[Sum of distance_km]" caption="Sum of distance_km" measure="1" displayFolder="" measureGroup="Trips Fact" count="0" hidden="1">
      <extLst>
        <ext xmlns:x15="http://schemas.microsoft.com/office/spreadsheetml/2010/11/main" uri="{B97F6D7D-B522-45F9-BDA1-12C45D357490}">
          <x15:cacheHierarchy aggregatedColumn="60"/>
        </ext>
      </extLst>
    </cacheHierarchy>
    <cacheHierarchy uniqueName="[Measures].[Average of distance_km]" caption="Average of distance_km" measure="1" displayFolder="" measureGroup="Trips Fact" count="0" hidden="1">
      <extLst>
        <ext xmlns:x15="http://schemas.microsoft.com/office/spreadsheetml/2010/11/main" uri="{B97F6D7D-B522-45F9-BDA1-12C45D357490}">
          <x15:cacheHierarchy aggregatedColumn="60"/>
        </ext>
      </extLst>
    </cacheHierarchy>
    <cacheHierarchy uniqueName="[Measures].[Count of Rating Category]" caption="Count of Rating Category" measure="1" displayFolder="" measureGroup="Drivers Dim" count="0" hidden="1">
      <extLst>
        <ext xmlns:x15="http://schemas.microsoft.com/office/spreadsheetml/2010/11/main" uri="{B97F6D7D-B522-45F9-BDA1-12C45D357490}">
          <x15:cacheHierarchy aggregatedColumn="26"/>
        </ext>
      </extLst>
    </cacheHierarchy>
    <cacheHierarchy uniqueName="[Measures].[Count of Driver Key 2]" caption="Count of Driver Key 2" measure="1" displayFolder="" measureGroup="Trips Fact" count="0" hidden="1">
      <extLst>
        <ext xmlns:x15="http://schemas.microsoft.com/office/spreadsheetml/2010/11/main" uri="{B97F6D7D-B522-45F9-BDA1-12C45D357490}">
          <x15:cacheHierarchy aggregatedColumn="55"/>
        </ext>
      </extLst>
    </cacheHierarchy>
    <cacheHierarchy uniqueName="[Measures].[Average of fare_EGP]" caption="Average of fare_EGP" measure="1" displayFolder="" measureGroup="Trips Fact" count="0" hidden="1">
      <extLst>
        <ext xmlns:x15="http://schemas.microsoft.com/office/spreadsheetml/2010/11/main" uri="{B97F6D7D-B522-45F9-BDA1-12C45D357490}">
          <x15:cacheHierarchy aggregatedColumn="62"/>
        </ext>
      </extLst>
    </cacheHierarchy>
    <cacheHierarchy uniqueName="[Measures].[Sum of Driver trips]" caption="Sum of Driver trips" measure="1" displayFolder="" measureGroup="Total trips for each driver dim" count="0" hidden="1">
      <extLst>
        <ext xmlns:x15="http://schemas.microsoft.com/office/spreadsheetml/2010/11/main" uri="{B97F6D7D-B522-45F9-BDA1-12C45D357490}">
          <x15:cacheHierarchy aggregatedColumn="52"/>
        </ext>
      </extLst>
    </cacheHierarchy>
    <cacheHierarchy uniqueName="[Measures].[Average of Driver trips]" caption="Average of Driver trips" measure="1" displayFolder="" measureGroup="Total trips for each driver dim" count="0" hidden="1">
      <extLst>
        <ext xmlns:x15="http://schemas.microsoft.com/office/spreadsheetml/2010/11/main" uri="{B97F6D7D-B522-45F9-BDA1-12C45D357490}">
          <x15:cacheHierarchy aggregatedColumn="52"/>
        </ext>
      </extLst>
    </cacheHierarchy>
    <cacheHierarchy uniqueName="[Measures].[Sum of Total trips]" caption="Sum of Total trips" measure="1" displayFolder="" measureGroup="Driver trip count Dim" count="0" hidden="1">
      <extLst>
        <ext xmlns:x15="http://schemas.microsoft.com/office/spreadsheetml/2010/11/main" uri="{B97F6D7D-B522-45F9-BDA1-12C45D357490}">
          <x15:cacheHierarchy aggregatedColumn="18"/>
        </ext>
      </extLst>
    </cacheHierarchy>
    <cacheHierarchy uniqueName="[Measures].[Count of Driver Key 3]" caption="Count of Driver Key 3" measure="1" displayFolder="" measureGroup="Total trips for each driver dim" count="0" hidden="1">
      <extLst>
        <ext xmlns:x15="http://schemas.microsoft.com/office/spreadsheetml/2010/11/main" uri="{B97F6D7D-B522-45F9-BDA1-12C45D357490}">
          <x15:cacheHierarchy aggregatedColumn="51"/>
        </ext>
      </extLst>
    </cacheHierarchy>
    <cacheHierarchy uniqueName="[Measures].[Count of Driver trips]" caption="Count of Driver trips" measure="1" displayFolder="" measureGroup="Total trips for each driver dim" count="0" hidden="1">
      <extLst>
        <ext xmlns:x15="http://schemas.microsoft.com/office/spreadsheetml/2010/11/main" uri="{B97F6D7D-B522-45F9-BDA1-12C45D357490}">
          <x15:cacheHierarchy aggregatedColumn="52"/>
        </ext>
      </extLst>
    </cacheHierarchy>
    <cacheHierarchy uniqueName="[Measures].[Count of Total trips]" caption="Count of Total trips" measure="1" displayFolder="" measureGroup="Driver trip count Dim" count="0" hidden="1">
      <extLst>
        <ext xmlns:x15="http://schemas.microsoft.com/office/spreadsheetml/2010/11/main" uri="{B97F6D7D-B522-45F9-BDA1-12C45D357490}">
          <x15:cacheHierarchy aggregatedColumn="18"/>
        </ext>
      </extLst>
    </cacheHierarchy>
    <cacheHierarchy uniqueName="[Measures].[Count of octane92_price]" caption="Count of octane92_price" measure="1" displayFolder="" measureGroup="Fuel_Prices Dim" count="0" hidden="1">
      <extLst>
        <ext xmlns:x15="http://schemas.microsoft.com/office/spreadsheetml/2010/11/main" uri="{B97F6D7D-B522-45F9-BDA1-12C45D357490}">
          <x15:cacheHierarchy aggregatedColumn="32"/>
        </ext>
      </extLst>
    </cacheHierarchy>
    <cacheHierarchy uniqueName="[Measures].[Average of duration_min]" caption="Average of duration_min" measure="1" displayFolder="" measureGroup="Trips Fact" count="0" hidden="1">
      <extLst>
        <ext xmlns:x15="http://schemas.microsoft.com/office/spreadsheetml/2010/11/main" uri="{B97F6D7D-B522-45F9-BDA1-12C45D357490}">
          <x15:cacheHierarchy aggregatedColumn="61"/>
        </ext>
      </extLst>
    </cacheHierarchy>
    <cacheHierarchy uniqueName="[Measures].[Sum of passengers]" caption="Sum of passengers" measure="1" displayFolder="" measureGroup="Metro_Ridership  2" count="0" hidden="1">
      <extLst>
        <ext xmlns:x15="http://schemas.microsoft.com/office/spreadsheetml/2010/11/main" uri="{B97F6D7D-B522-45F9-BDA1-12C45D357490}">
          <x15:cacheHierarchy aggregatedColumn="39"/>
        </ext>
      </extLst>
    </cacheHierarchy>
    <cacheHierarchy uniqueName="[Measures].[Sum of Year]" caption="Sum of Year" measure="1" displayFolder="" measureGroup="Metro_Ridership  2" count="0" hidden="1">
      <extLst>
        <ext xmlns:x15="http://schemas.microsoft.com/office/spreadsheetml/2010/11/main" uri="{B97F6D7D-B522-45F9-BDA1-12C45D357490}">
          <x15:cacheHierarchy aggregatedColumn="42"/>
        </ext>
      </extLst>
    </cacheHierarchy>
    <cacheHierarchy uniqueName="[Measures].[Average of passengers]" caption="Average of passengers" measure="1" displayFolder="" measureGroup="Metro_Ridership  2" count="0" hidden="1">
      <extLst>
        <ext xmlns:x15="http://schemas.microsoft.com/office/spreadsheetml/2010/11/main" uri="{B97F6D7D-B522-45F9-BDA1-12C45D357490}">
          <x15:cacheHierarchy aggregatedColumn="39"/>
        </ext>
      </extLst>
    </cacheHierarchy>
    <cacheHierarchy uniqueName="[Measures].[Count of passengers]" caption="Count of passengers" measure="1" displayFolder="" measureGroup="Metro_Ridership  2" count="0" hidden="1">
      <extLst>
        <ext xmlns:x15="http://schemas.microsoft.com/office/spreadsheetml/2010/11/main" uri="{B97F6D7D-B522-45F9-BDA1-12C45D357490}">
          <x15:cacheHierarchy aggregatedColumn="39"/>
        </ext>
      </extLst>
    </cacheHierarchy>
  </cacheHierarchies>
  <kpis count="0"/>
  <dimensions count="10">
    <dimension name="Customers Dim" uniqueName="[Customers Dim]" caption="Customers Dim"/>
    <dimension name="Date Dim" uniqueName="[Date Dim]" caption="Date Dim"/>
    <dimension name="Driver trip count Dim" uniqueName="[Driver trip count Dim]" caption="Driver trip count Dim"/>
    <dimension name="Drivers Dim" uniqueName="[Drivers Dim]" caption="Drivers Dim"/>
    <dimension name="Fuel_Prices Dim" uniqueName="[Fuel_Prices Dim]" caption="Fuel_Prices Dim"/>
    <dimension measure="1" name="Measures" uniqueName="[Measures]" caption="Measures"/>
    <dimension name="Metro_Ridership  2" uniqueName="[Metro_Ridership  2]" caption="Metro_Ridership  2"/>
    <dimension name="Payment method Dim" uniqueName="[Payment method Dim]" caption="Payment method Dim"/>
    <dimension name="Total trips for each driver dim" uniqueName="[Total trips for each driver dim]" caption="Total trips for each driver dim"/>
    <dimension name="Trips Fact" uniqueName="[Trips Fact]" caption="Trips Fact"/>
  </dimensions>
  <measureGroups count="9">
    <measureGroup name="Customers Dim" caption="Customers Dim"/>
    <measureGroup name="Date Dim" caption="Date Dim"/>
    <measureGroup name="Driver trip count Dim" caption="Driver trip count Dim"/>
    <measureGroup name="Drivers Dim" caption="Drivers Dim"/>
    <measureGroup name="Fuel_Prices Dim" caption="Fuel_Prices Dim"/>
    <measureGroup name="Metro_Ridership  2" caption="Metro_Ridership  2"/>
    <measureGroup name="Payment method Dim" caption="Payment method Dim"/>
    <measureGroup name="Total trips for each driver dim" caption="Total trips for each driver dim"/>
    <measureGroup name="Trips Fact" caption="Trips Fact"/>
  </measureGroups>
  <maps count="17">
    <map measureGroup="0" dimension="0"/>
    <map measureGroup="1" dimension="1"/>
    <map measureGroup="2" dimension="2"/>
    <map measureGroup="3" dimension="3"/>
    <map measureGroup="4" dimension="4"/>
    <map measureGroup="5" dimension="1"/>
    <map measureGroup="5" dimension="6"/>
    <map measureGroup="6" dimension="7"/>
    <map measureGroup="7" dimension="8"/>
    <map measureGroup="8" dimension="0"/>
    <map measureGroup="8" dimension="1"/>
    <map measureGroup="8" dimension="2"/>
    <map measureGroup="8" dimension="3"/>
    <map measureGroup="8" dimension="4"/>
    <map measureGroup="8" dimension="7"/>
    <map measureGroup="8"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saeedmagdy" refreshedDate="45924.877434374997" createdVersion="5" refreshedVersion="8" minRefreshableVersion="3" recordCount="0" supportSubquery="1" supportAdvancedDrill="1">
  <cacheSource type="external" connectionId="19"/>
  <cacheFields count="2">
    <cacheField name="[Customers Dim].[Age category].[Age category]" caption="Age category" numFmtId="0" hierarchy="7" level="1">
      <sharedItems count="4">
        <s v="Adult"/>
        <s v="Middle aged adult"/>
        <s v="Older adult"/>
        <s v="Young Adult"/>
      </sharedItems>
    </cacheField>
    <cacheField name="[Measures].[Count of Trip Key]" caption="Count of Trip Key" numFmtId="0" hierarchy="81" level="32767"/>
  </cacheFields>
  <cacheHierarchies count="108">
    <cacheHierarchy uniqueName="[Customers Dim].[Customer Key]" caption="Customer Key" attribute="1" defaultMemberUniqueName="[Customers Dim].[Customer Key].[All]" allUniqueName="[Customers Dim].[Customer Key].[All]" dimensionUniqueName="[Customers Dim]" displayFolder="" count="0" memberValueDatatype="130" unbalanced="0"/>
    <cacheHierarchy uniqueName="[Customers Dim].[age]" caption="age" attribute="1" defaultMemberUniqueName="[Customers Dim].[age].[All]" allUniqueName="[Customers Dim].[age].[All]" dimensionUniqueName="[Customers Dim]" displayFolder="" count="0" memberValueDatatype="130" unbalanced="0"/>
    <cacheHierarchy uniqueName="[Customers Dim].[gender]" caption="gender" attribute="1" defaultMemberUniqueName="[Customers Dim].[gender].[All]" allUniqueName="[Customers Dim].[gender].[All]" dimensionUniqueName="[Customers Dim]" displayFolder="" count="0" memberValueDatatype="130" unbalanced="0"/>
    <cacheHierarchy uniqueName="[Customers Dim].[city_area]" caption="city_area" attribute="1" defaultMemberUniqueName="[Customers Dim].[city_area].[All]" allUniqueName="[Customers Dim].[city_area].[All]" dimensionUniqueName="[Customers Dim]" displayFolder="" count="0" memberValueDatatype="130" unbalanced="0"/>
    <cacheHierarchy uniqueName="[Customers Dim].[signup_date]" caption="signup_date" attribute="1" time="1" defaultMemberUniqueName="[Customers Dim].[signup_date].[All]" allUniqueName="[Customers Dim].[signup_date].[All]" dimensionUniqueName="[Customers Dim]" displayFolder="" count="0" memberValueDatatype="7" unbalanced="0"/>
    <cacheHierarchy uniqueName="[Customers Dim].[Month Name]" caption="Month Name" attribute="1" defaultMemberUniqueName="[Customers Dim].[Month Name].[All]" allUniqueName="[Customers Dim].[Month Name].[All]" dimensionUniqueName="[Customers Dim]" displayFolder="" count="0" memberValueDatatype="130" unbalanced="0"/>
    <cacheHierarchy uniqueName="[Customers Dim].[Year]" caption="Year" attribute="1" defaultMemberUniqueName="[Customers Dim].[Year].[All]" allUniqueName="[Customers Dim].[Year].[All]" dimensionUniqueName="[Customers Dim]" displayFolder="" count="0" memberValueDatatype="130" unbalanced="0"/>
    <cacheHierarchy uniqueName="[Customers Dim].[Age category]" caption="Age category" attribute="1" defaultMemberUniqueName="[Customers Dim].[Age category].[All]" allUniqueName="[Customers Dim].[Age category].[All]" dimensionUniqueName="[Customers Dim]" displayFolder="" count="2" memberValueDatatype="130" unbalanced="0">
      <fieldsUsage count="2">
        <fieldUsage x="-1"/>
        <fieldUsage x="0"/>
      </fieldsUsage>
    </cacheHierarchy>
    <cacheHierarchy uniqueName="[Date Dim].[Date Key]" caption="Date Key" attribute="1" defaultMemberUniqueName="[Date Dim].[Date Key].[All]" allUniqueName="[Date Dim].[Date Key].[All]" dimensionUniqueName="[Date Dim]" displayFolder="" count="0" memberValueDatatype="20" unbalanced="0"/>
    <cacheHierarchy uniqueName="[Date Dim].[Date time]" caption="Date time" attribute="1" time="1" defaultMemberUniqueName="[Date Dim].[Date time].[All]" allUniqueName="[Date Dim].[Date time].[All]" dimensionUniqueName="[Date Dim]" displayFolder="" count="0" memberValueDatatype="7" unbalanced="0"/>
    <cacheHierarchy uniqueName="[Date Dim].[Day Name]" caption="Day Name" attribute="1" defaultMemberUniqueName="[Date Dim].[Day Name].[All]" allUniqueName="[Date Dim].[Day Name].[All]" dimensionUniqueName="[Date Dim]" displayFolder="" count="0" memberValueDatatype="130" unbalanced="0"/>
    <cacheHierarchy uniqueName="[Date Dim].[Month Name]" caption="Month Name" attribute="1" defaultMemberUniqueName="[Date Dim].[Month Name].[All]" allUniqueName="[Date Dim].[Month Name].[All]" dimensionUniqueName="[Date Dim]" displayFolder="" count="0" memberValueDatatype="130" unbalanced="0"/>
    <cacheHierarchy uniqueName="[Date Dim].[Quarter]" caption="Quarter" attribute="1" defaultMemberUniqueName="[Date Dim].[Quarter].[All]" allUniqueName="[Date Dim].[Quarter].[All]" dimensionUniqueName="[Date Dim]" displayFolder="" count="0" memberValueDatatype="130" unbalanced="0"/>
    <cacheHierarchy uniqueName="[Date Dim].[Year]" caption="Year" attribute="1" defaultMemberUniqueName="[Date Dim].[Year].[All]" allUniqueName="[Date Dim].[Year].[All]" dimensionUniqueName="[Date Dim]" displayFolder="" count="0" memberValueDatatype="130" unbalanced="0"/>
    <cacheHierarchy uniqueName="[Date Dim].[Hour]" caption="Hour" attribute="1" defaultMemberUniqueName="[Date Dim].[Hour].[All]" allUniqueName="[Date Dim].[Hour].[All]" dimensionUniqueName="[Date Dim]" displayFolder="" count="0" memberValueDatatype="130" unbalanced="0"/>
    <cacheHierarchy uniqueName="[Date Dim].[Minute]" caption="Minute" attribute="1" defaultMemberUniqueName="[Date Dim].[Minute].[All]" allUniqueName="[Date Dim].[Minute].[All]" dimensionUniqueName="[Date Dim]" displayFolder="" count="0" memberValueDatatype="130" unbalanced="0"/>
    <cacheHierarchy uniqueName="[Date Dim].[Day Type]" caption="Day Type" attribute="1" defaultMemberUniqueName="[Date Dim].[Day Type].[All]" allUniqueName="[Date Dim].[Day Type].[All]" dimensionUniqueName="[Date Dim]" displayFolder="" count="0" memberValueDatatype="130" unbalanced="0"/>
    <cacheHierarchy uniqueName="[Driver trip count Dim].[Driver Key]" caption="Driver Key" attribute="1" defaultMemberUniqueName="[Driver trip count Dim].[Driver Key].[All]" allUniqueName="[Driver trip count Dim].[Driver Key].[All]" dimensionUniqueName="[Driver trip count Dim]" displayFolder="" count="0" memberValueDatatype="130" unbalanced="0"/>
    <cacheHierarchy uniqueName="[Driver trip count Dim].[Total trips]" caption="Total trips" attribute="1" defaultMemberUniqueName="[Driver trip count Dim].[Total trips].[All]" allUniqueName="[Driver trip count Dim].[Total trips].[All]" dimensionUniqueName="[Driver trip count Dim]" displayFolder="" count="0" memberValueDatatype="20" unbalanced="0"/>
    <cacheHierarchy uniqueName="[Drivers Dim].[Driver Key]" caption="Driver Key" attribute="1" defaultMemberUniqueName="[Drivers Dim].[Driver Key].[All]" allUniqueName="[Drivers Dim].[Driver Key].[All]" dimensionUniqueName="[Drivers Dim]" displayFolder="" count="0" memberValueDatatype="130" unbalanced="0"/>
    <cacheHierarchy uniqueName="[Drivers Dim].[car_model]" caption="car_model" attribute="1" defaultMemberUniqueName="[Drivers Dim].[car_model].[All]" allUniqueName="[Drivers Dim].[car_model].[All]" dimensionUniqueName="[Drivers Dim]" displayFolder="" count="0" memberValueDatatype="130" unbalanced="0"/>
    <cacheHierarchy uniqueName="[Drivers Dim].[car_year]" caption="car_year" attribute="1" defaultMemberUniqueName="[Drivers Dim].[car_year].[All]" allUniqueName="[Drivers Dim].[car_year].[All]" dimensionUniqueName="[Drivers Dim]" displayFolder="" count="0" memberValueDatatype="130" unbalanced="0"/>
    <cacheHierarchy uniqueName="[Drivers Dim].[rating]" caption="rating" attribute="1" defaultMemberUniqueName="[Drivers Dim].[rating].[All]" allUniqueName="[Drivers Dim].[rating].[All]" dimensionUniqueName="[Drivers Dim]" displayFolder="" count="0" memberValueDatatype="5" unbalanced="0"/>
    <cacheHierarchy uniqueName="[Drivers Dim].[join_date]" caption="join_date" attribute="1" time="1" defaultMemberUniqueName="[Drivers Dim].[join_date].[All]" allUniqueName="[Drivers Dim].[join_date].[All]" dimensionUniqueName="[Drivers Dim]" displayFolder="" count="0" memberValueDatatype="7" unbalanced="0"/>
    <cacheHierarchy uniqueName="[Drivers Dim].[Month Name]" caption="Month Name" attribute="1" defaultMemberUniqueName="[Drivers Dim].[Month Name].[All]" allUniqueName="[Drivers Dim].[Month Name].[All]" dimensionUniqueName="[Drivers Dim]" displayFolder="" count="0" memberValueDatatype="130" unbalanced="0"/>
    <cacheHierarchy uniqueName="[Drivers Dim].[Year]" caption="Year" attribute="1" defaultMemberUniqueName="[Drivers Dim].[Year].[All]" allUniqueName="[Drivers Dim].[Year].[All]" dimensionUniqueName="[Drivers Dim]" displayFolder="" count="0" memberValueDatatype="130" unbalanced="0"/>
    <cacheHierarchy uniqueName="[Drivers Dim].[Rating Category]" caption="Rating Category" attribute="1" defaultMemberUniqueName="[Drivers Dim].[Rating Category].[All]" allUniqueName="[Drivers Dim].[Rating Category].[All]" dimensionUniqueName="[Drivers Dim]" displayFolder="" count="0" memberValueDatatype="130" unbalanced="0"/>
    <cacheHierarchy uniqueName="[Drivers Dim].[join_date (Year)]" caption="join_date (Year)" attribute="1" defaultMemberUniqueName="[Drivers Dim].[join_date (Year)].[All]" allUniqueName="[Drivers Dim].[join_date (Year)].[All]" dimensionUniqueName="[Drivers Dim]" displayFolder="" count="0" memberValueDatatype="130" unbalanced="0"/>
    <cacheHierarchy uniqueName="[Drivers Dim].[join_date (Quarter)]" caption="join_date (Quarter)" attribute="1" defaultMemberUniqueName="[Drivers Dim].[join_date (Quarter)].[All]" allUniqueName="[Drivers Dim].[join_date (Quarter)].[All]" dimensionUniqueName="[Drivers Dim]" displayFolder="" count="0" memberValueDatatype="130" unbalanced="0"/>
    <cacheHierarchy uniqueName="[Drivers Dim].[join_date (Month)]" caption="join_date (Month)" attribute="1" defaultMemberUniqueName="[Drivers Dim].[join_date (Month)].[All]" allUniqueName="[Drivers Dim].[join_date (Month)].[All]" dimensionUniqueName="[Drivers Dim]" displayFolder="" count="0" memberValueDatatype="130" unbalanced="0"/>
    <cacheHierarchy uniqueName="[Fuel_Prices Dim].[Fuel price key]" caption="Fuel price key" attribute="1" defaultMemberUniqueName="[Fuel_Prices Dim].[Fuel price key].[All]" allUniqueName="[Fuel_Prices Dim].[Fuel price key].[All]" dimensionUniqueName="[Fuel_Prices Dim]" displayFolder="" count="0" memberValueDatatype="130" unbalanced="0"/>
    <cacheHierarchy uniqueName="[Fuel_Prices Dim].[Date key]" caption="Date key" attribute="1" time="1" defaultMemberUniqueName="[Fuel_Prices Dim].[Date key].[All]" allUniqueName="[Fuel_Prices Dim].[Date key].[All]" dimensionUniqueName="[Fuel_Prices Dim]" displayFolder="" count="0" memberValueDatatype="7" unbalanced="0"/>
    <cacheHierarchy uniqueName="[Fuel_Prices Dim].[octane92_price]" caption="octane92_price" attribute="1" defaultMemberUniqueName="[Fuel_Prices Dim].[octane92_price].[All]" allUniqueName="[Fuel_Prices Dim].[octane92_price].[All]" dimensionUniqueName="[Fuel_Prices Dim]" displayFolder="" count="0" memberValueDatatype="130" unbalanced="0"/>
    <cacheHierarchy uniqueName="[Fuel_Prices Dim].[octane95_price]" caption="octane95_price" attribute="1" defaultMemberUniqueName="[Fuel_Prices Dim].[octane95_price].[All]" allUniqueName="[Fuel_Prices Dim].[octane95_price].[All]" dimensionUniqueName="[Fuel_Prices Dim]" displayFolder="" count="0" memberValueDatatype="130" unbalanced="0"/>
    <cacheHierarchy uniqueName="[Fuel_Prices Dim].[diesel_price]" caption="diesel_price" attribute="1" defaultMemberUniqueName="[Fuel_Prices Dim].[diesel_price].[All]" allUniqueName="[Fuel_Prices Dim].[diesel_price].[All]" dimensionUniqueName="[Fuel_Prices Dim]" displayFolder="" count="0" memberValueDatatype="130" unbalanced="0"/>
    <cacheHierarchy uniqueName="[Fuel_Prices Dim].[Month Name]" caption="Month Name" attribute="1" defaultMemberUniqueName="[Fuel_Prices Dim].[Month Name].[All]" allUniqueName="[Fuel_Prices Dim].[Month Name].[All]" dimensionUniqueName="[Fuel_Prices Dim]" displayFolder="" count="0" memberValueDatatype="130" unbalanced="0"/>
    <cacheHierarchy uniqueName="[Fuel_Prices Dim].[Year]" caption="Year" attribute="1" defaultMemberUniqueName="[Fuel_Prices Dim].[Year].[All]" allUniqueName="[Fuel_Prices Dim].[Year].[All]" dimensionUniqueName="[Fuel_Prices Dim]" displayFolder="" count="0" memberValueDatatype="130" unbalanced="0"/>
    <cacheHierarchy uniqueName="[Metro_Ridership  2].[station]" caption="station" attribute="1" defaultMemberUniqueName="[Metro_Ridership  2].[station].[All]" allUniqueName="[Metro_Ridership  2].[station].[All]" dimensionUniqueName="[Metro_Ridership  2]" displayFolder="" count="0" memberValueDatatype="130" unbalanced="0"/>
    <cacheHierarchy uniqueName="[Metro_Ridership  2].[date]" caption="date" attribute="1" time="1" defaultMemberUniqueName="[Metro_Ridership  2].[date].[All]" allUniqueName="[Metro_Ridership  2].[date].[All]" dimensionUniqueName="[Metro_Ridership  2]" displayFolder="" count="0" memberValueDatatype="7" unbalanced="0"/>
    <cacheHierarchy uniqueName="[Metro_Ridership  2].[passengers]" caption="passengers" attribute="1" defaultMemberUniqueName="[Metro_Ridership  2].[passengers].[All]" allUniqueName="[Metro_Ridership  2].[passengers].[All]" dimensionUniqueName="[Metro_Ridership  2]" displayFolder="" count="0" memberValueDatatype="20" unbalanced="0"/>
    <cacheHierarchy uniqueName="[Metro_Ridership  2].[Day Name]" caption="Day Name" attribute="1" defaultMemberUniqueName="[Metro_Ridership  2].[Day Name].[All]" allUniqueName="[Metro_Ridership  2].[Day Name].[All]" dimensionUniqueName="[Metro_Ridership  2]" displayFolder="" count="0" memberValueDatatype="130" unbalanced="0"/>
    <cacheHierarchy uniqueName="[Metro_Ridership  2].[Month Name]" caption="Month Name" attribute="1" defaultMemberUniqueName="[Metro_Ridership  2].[Month Name].[All]" allUniqueName="[Metro_Ridership  2].[Month Name].[All]" dimensionUniqueName="[Metro_Ridership  2]" displayFolder="" count="0" memberValueDatatype="130" unbalanced="0"/>
    <cacheHierarchy uniqueName="[Metro_Ridership  2].[Year]" caption="Year" attribute="1" defaultMemberUniqueName="[Metro_Ridership  2].[Year].[All]" allUniqueName="[Metro_Ridership  2].[Year].[All]" dimensionUniqueName="[Metro_Ridership  2]" displayFolder="" count="0" memberValueDatatype="20" unbalanced="0"/>
    <cacheHierarchy uniqueName="[Metro_Ridership  2].[Day type]" caption="Day type" attribute="1" defaultMemberUniqueName="[Metro_Ridership  2].[Day type].[All]" allUniqueName="[Metro_Ridership  2].[Day type].[All]" dimensionUniqueName="[Metro_Ridership  2]" displayFolder="" count="0" memberValueDatatype="130" unbalanced="0"/>
    <cacheHierarchy uniqueName="[Metro_Ridership  2].[Location]" caption="Location" attribute="1" defaultMemberUniqueName="[Metro_Ridership  2].[Location].[All]" allUniqueName="[Metro_Ridership  2].[Location].[All]" dimensionUniqueName="[Metro_Ridership  2]" displayFolder="" count="0" memberValueDatatype="130" unbalanced="0"/>
    <cacheHierarchy uniqueName="[Metro_Ridership  2].[date (Year)]" caption="date (Year)" attribute="1" defaultMemberUniqueName="[Metro_Ridership  2].[date (Year)].[All]" allUniqueName="[Metro_Ridership  2].[date (Year)].[All]" dimensionUniqueName="[Metro_Ridership  2]" displayFolder="" count="0" memberValueDatatype="130" unbalanced="0"/>
    <cacheHierarchy uniqueName="[Metro_Ridership  2].[date (Quarter)]" caption="date (Quarter)" attribute="1" defaultMemberUniqueName="[Metro_Ridership  2].[date (Quarter)].[All]" allUniqueName="[Metro_Ridership  2].[date (Quarter)].[All]" dimensionUniqueName="[Metro_Ridership  2]" displayFolder="" count="0" memberValueDatatype="130" unbalanced="0"/>
    <cacheHierarchy uniqueName="[Metro_Ridership  2].[date (Month)]" caption="date (Month)" attribute="1" defaultMemberUniqueName="[Metro_Ridership  2].[date (Month)].[All]" allUniqueName="[Metro_Ridership  2].[date (Month)].[All]" dimensionUniqueName="[Metro_Ridership  2]" displayFolder="" count="0" memberValueDatatype="130" unbalanced="0"/>
    <cacheHierarchy uniqueName="[Payment method Dim].[Payment method Key]" caption="Payment method Key" attribute="1" defaultMemberUniqueName="[Payment method Dim].[Payment method Key].[All]" allUniqueName="[Payment method Dim].[Payment method Key].[All]" dimensionUniqueName="[Payment method Dim]" displayFolder="" count="0" memberValueDatatype="20" unbalanced="0"/>
    <cacheHierarchy uniqueName="[Payment method Dim].[payment_method]" caption="payment_method" attribute="1" defaultMemberUniqueName="[Payment method Dim].[payment_method].[All]" allUniqueName="[Payment method Dim].[payment_method].[All]" dimensionUniqueName="[Payment method Dim]" displayFolder="" count="0" memberValueDatatype="130" unbalanced="0"/>
    <cacheHierarchy uniqueName="[Total trips for each driver dim].[Trip Key]" caption="Trip Key" attribute="1" defaultMemberUniqueName="[Total trips for each driver dim].[Trip Key].[All]" allUniqueName="[Total trips for each driver dim].[Trip Key].[All]" dimensionUniqueName="[Total trips for each driver dim]" displayFolder="" count="0" memberValueDatatype="130" unbalanced="0"/>
    <cacheHierarchy uniqueName="[Total trips for each driver dim].[Driver Key]" caption="Driver Key" attribute="1" defaultMemberUniqueName="[Total trips for each driver dim].[Driver Key].[All]" allUniqueName="[Total trips for each driver dim].[Driver Key].[All]" dimensionUniqueName="[Total trips for each driver dim]" displayFolder="" count="0" memberValueDatatype="130" unbalanced="0"/>
    <cacheHierarchy uniqueName="[Total trips for each driver dim].[Driver trips]" caption="Driver trips" attribute="1" defaultMemberUniqueName="[Total trips for each driver dim].[Driver trips].[All]" allUniqueName="[Total trips for each driver dim].[Driver trips].[All]" dimensionUniqueName="[Total trips for each driver dim]" displayFolder="" count="0" memberValueDatatype="20" unbalanced="0"/>
    <cacheHierarchy uniqueName="[Trips Fact].[Trip Key]" caption="Trip Key" attribute="1" defaultMemberUniqueName="[Trips Fact].[Trip Key].[All]" allUniqueName="[Trips Fact].[Trip Key].[All]" dimensionUniqueName="[Trips Fact]" displayFolder="" count="0" memberValueDatatype="130" unbalanced="0"/>
    <cacheHierarchy uniqueName="[Trips Fact].[Customer Key]" caption="Customer Key" attribute="1" defaultMemberUniqueName="[Trips Fact].[Customer Key].[All]" allUniqueName="[Trips Fact].[Customer Key].[All]" dimensionUniqueName="[Trips Fact]" displayFolder="" count="0" memberValueDatatype="130" unbalanced="0"/>
    <cacheHierarchy uniqueName="[Trips Fact].[Driver Key]" caption="Driver Key" attribute="1" defaultMemberUniqueName="[Trips Fact].[Driver Key].[All]" allUniqueName="[Trips Fact].[Driver Key].[All]" dimensionUniqueName="[Trips Fact]" displayFolder="" count="0" memberValueDatatype="130" unbalanced="0"/>
    <cacheHierarchy uniqueName="[Trips Fact].[Date Key]" caption="Date Key" attribute="1" defaultMemberUniqueName="[Trips Fact].[Date Key].[All]" allUniqueName="[Trips Fact].[Date Key].[All]" dimensionUniqueName="[Trips Fact]" displayFolder="" count="0" memberValueDatatype="130" unbalanced="0"/>
    <cacheHierarchy uniqueName="[Trips Fact].[Payment method key]" caption="Payment method key" attribute="1" defaultMemberUniqueName="[Trips Fact].[Payment method key].[All]" allUniqueName="[Trips Fact].[Payment method key].[All]" dimensionUniqueName="[Trips Fact]" displayFolder="" count="0" memberValueDatatype="130" unbalanced="0"/>
    <cacheHierarchy uniqueName="[Trips Fact].[start_location]" caption="start_location" attribute="1" defaultMemberUniqueName="[Trips Fact].[start_location].[All]" allUniqueName="[Trips Fact].[start_location].[All]" dimensionUniqueName="[Trips Fact]" displayFolder="" count="0" memberValueDatatype="130" unbalanced="0"/>
    <cacheHierarchy uniqueName="[Trips Fact].[end_location]" caption="end_location" attribute="1" defaultMemberUniqueName="[Trips Fact].[end_location].[All]" allUniqueName="[Trips Fact].[end_location].[All]" dimensionUniqueName="[Trips Fact]" displayFolder="" count="0" memberValueDatatype="130" unbalanced="0"/>
    <cacheHierarchy uniqueName="[Trips Fact].[distance_km]" caption="distance_km" attribute="1" defaultMemberUniqueName="[Trips Fact].[distance_km].[All]" allUniqueName="[Trips Fact].[distance_km].[All]" dimensionUniqueName="[Trips Fact]" displayFolder="" count="0" memberValueDatatype="5" unbalanced="0"/>
    <cacheHierarchy uniqueName="[Trips Fact].[duration_min]" caption="duration_min" attribute="1" defaultMemberUniqueName="[Trips Fact].[duration_min].[All]" allUniqueName="[Trips Fact].[duration_min].[All]" dimensionUniqueName="[Trips Fact]" displayFolder="" count="0" memberValueDatatype="20" unbalanced="0"/>
    <cacheHierarchy uniqueName="[Trips Fact].[fare_EGP]" caption="fare_EGP" attribute="1" defaultMemberUniqueName="[Trips Fact].[fare_EGP].[All]" allUniqueName="[Trips Fact].[fare_EGP].[All]" dimensionUniqueName="[Trips Fact]" displayFolder="" count="0" memberValueDatatype="5" unbalanced="0"/>
    <cacheHierarchy uniqueName="[Trips Fact].[km price]" caption="km price" attribute="1" defaultMemberUniqueName="[Trips Fact].[km price].[All]" allUniqueName="[Trips Fact].[km price].[All]" dimensionUniqueName="[Trips Fact]" displayFolder="" count="0" memberValueDatatype="5" unbalanced="0"/>
    <cacheHierarchy uniqueName="[Trips Fact].[km time]" caption="km time" attribute="1" defaultMemberUniqueName="[Trips Fact].[km time].[All]" allUniqueName="[Trips Fact].[km time].[All]" dimensionUniqueName="[Trips Fact]" displayFolder="" count="0" memberValueDatatype="5" unbalanced="0"/>
    <cacheHierarchy uniqueName="[Drivers Dim].[join_date (Month Index)]" caption="join_date (Month Index)" attribute="1" defaultMemberUniqueName="[Drivers Dim].[join_date (Month Index)].[All]" allUniqueName="[Drivers Dim].[join_date (Month Index)].[All]" dimensionUniqueName="[Drivers Dim]" displayFolder="" count="0" memberValueDatatype="20" unbalanced="0" hidden="1"/>
    <cacheHierarchy uniqueName="[Metro_Ridership  2].[date (Month Index)]" caption="date (Month Index)" attribute="1" defaultMemberUniqueName="[Metro_Ridership  2].[date (Month Index)].[All]" allUniqueName="[Metro_Ridership  2].[date (Month Index)].[All]" dimensionUniqueName="[Metro_Ridership  2]" displayFolder="" count="0" memberValueDatatype="20" unbalanced="0" hidden="1"/>
    <cacheHierarchy uniqueName="[Measures].[__XL_Count Metro_Ridership  2]" caption="__XL_Count Metro_Ridership  2" measure="1" displayFolder="" measureGroup="Metro_Ridership  2" count="0" hidden="1"/>
    <cacheHierarchy uniqueName="[Measures].[__XL_Count Trips Fact]" caption="__XL_Count Trips Fact" measure="1" displayFolder="" measureGroup="Trips Fact" count="0" hidden="1"/>
    <cacheHierarchy uniqueName="[Measures].[__XL_Count Customers Dim]" caption="__XL_Count Customers Dim" measure="1" displayFolder="" measureGroup="Customers Dim" count="0" hidden="1"/>
    <cacheHierarchy uniqueName="[Measures].[__XL_Count Drivers Dim]" caption="__XL_Count Drivers Dim" measure="1" displayFolder="" measureGroup="Drivers Dim" count="0" hidden="1"/>
    <cacheHierarchy uniqueName="[Measures].[__XL_Count Fuel_Prices Dim]" caption="__XL_Count Fuel_Prices Dim" measure="1" displayFolder="" measureGroup="Fuel_Prices Dim" count="0" hidden="1"/>
    <cacheHierarchy uniqueName="[Measures].[__XL_Count Date Dim]" caption="__XL_Count Date Dim" measure="1" displayFolder="" measureGroup="Date Dim" count="0" hidden="1"/>
    <cacheHierarchy uniqueName="[Measures].[__XL_Count Payment method Dim]" caption="__XL_Count Payment method Dim" measure="1" displayFolder="" measureGroup="Payment method Dim" count="0" hidden="1"/>
    <cacheHierarchy uniqueName="[Measures].[__XL_Count Total trips for each driver dim]" caption="__XL_Count Total trips for each driver dim" measure="1" displayFolder="" measureGroup="Total trips for each driver dim" count="0" hidden="1"/>
    <cacheHierarchy uniqueName="[Measures].[__XL_Count Driver trip count Dim]" caption="__XL_Count Driver trip count Dim" measure="1" displayFolder="" measureGroup="Driver trip count Dim" count="0" hidden="1"/>
    <cacheHierarchy uniqueName="[Measures].[__No measures defined]" caption="__No measures defined" measure="1" displayFolder="" count="0" hidden="1"/>
    <cacheHierarchy uniqueName="[Measures].[Sum of fare_EGP]" caption="Sum of fare_EGP" measure="1" displayFolder="" measureGroup="Trips Fact" count="0" hidden="1">
      <extLst>
        <ext xmlns:x15="http://schemas.microsoft.com/office/spreadsheetml/2010/11/main" uri="{B97F6D7D-B522-45F9-BDA1-12C45D357490}">
          <x15:cacheHierarchy aggregatedColumn="62"/>
        </ext>
      </extLst>
    </cacheHierarchy>
    <cacheHierarchy uniqueName="[Measures].[Count of Payment method key]" caption="Count of Payment method key" measure="1" displayFolder="" measureGroup="Trips Fact" count="0" hidden="1">
      <extLst>
        <ext xmlns:x15="http://schemas.microsoft.com/office/spreadsheetml/2010/11/main" uri="{B97F6D7D-B522-45F9-BDA1-12C45D357490}">
          <x15:cacheHierarchy aggregatedColumn="57"/>
        </ext>
      </extLst>
    </cacheHierarchy>
    <cacheHierarchy uniqueName="[Measures].[Sum of duration_min]" caption="Sum of duration_min" measure="1" displayFolder="" measureGroup="Trips Fact" count="0" hidden="1">
      <extLst>
        <ext xmlns:x15="http://schemas.microsoft.com/office/spreadsheetml/2010/11/main" uri="{B97F6D7D-B522-45F9-BDA1-12C45D357490}">
          <x15:cacheHierarchy aggregatedColumn="61"/>
        </ext>
      </extLst>
    </cacheHierarchy>
    <cacheHierarchy uniqueName="[Measures].[Sum of km price]" caption="Sum of km price" measure="1" displayFolder="" measureGroup="Trips Fact" count="0" hidden="1">
      <extLst>
        <ext xmlns:x15="http://schemas.microsoft.com/office/spreadsheetml/2010/11/main" uri="{B97F6D7D-B522-45F9-BDA1-12C45D357490}">
          <x15:cacheHierarchy aggregatedColumn="63"/>
        </ext>
      </extLst>
    </cacheHierarchy>
    <cacheHierarchy uniqueName="[Measures].[Count of Trip Key]" caption="Count of Trip Key" measure="1" displayFolder="" measureGroup="Trips Fact" count="0" oneField="1" hidden="1">
      <fieldsUsage count="1">
        <fieldUsage x="1"/>
      </fieldsUsage>
      <extLst>
        <ext xmlns:x15="http://schemas.microsoft.com/office/spreadsheetml/2010/11/main" uri="{B97F6D7D-B522-45F9-BDA1-12C45D357490}">
          <x15:cacheHierarchy aggregatedColumn="53"/>
        </ext>
      </extLst>
    </cacheHierarchy>
    <cacheHierarchy uniqueName="[Measures].[Count of Year]" caption="Count of Year" measure="1" displayFolder="" measureGroup="Drivers Dim" count="0" hidden="1">
      <extLst>
        <ext xmlns:x15="http://schemas.microsoft.com/office/spreadsheetml/2010/11/main" uri="{B97F6D7D-B522-45F9-BDA1-12C45D357490}">
          <x15:cacheHierarchy aggregatedColumn="25"/>
        </ext>
      </extLst>
    </cacheHierarchy>
    <cacheHierarchy uniqueName="[Measures].[Count of Year 2]" caption="Count of Year 2" measure="1" displayFolder="" measureGroup="Date Dim" count="0" hidden="1">
      <extLst>
        <ext xmlns:x15="http://schemas.microsoft.com/office/spreadsheetml/2010/11/main" uri="{B97F6D7D-B522-45F9-BDA1-12C45D357490}">
          <x15:cacheHierarchy aggregatedColumn="13"/>
        </ext>
      </extLst>
    </cacheHierarchy>
    <cacheHierarchy uniqueName="[Measures].[Count of Customer Key]" caption="Count of Customer Key" measure="1" displayFolder="" measureGroup="Customers Dim" count="0" hidden="1">
      <extLst>
        <ext xmlns:x15="http://schemas.microsoft.com/office/spreadsheetml/2010/11/main" uri="{B97F6D7D-B522-45F9-BDA1-12C45D357490}">
          <x15:cacheHierarchy aggregatedColumn="0"/>
        </ext>
      </extLst>
    </cacheHierarchy>
    <cacheHierarchy uniqueName="[Measures].[Count of car_model]" caption="Count of car_model" measure="1" displayFolder="" measureGroup="Drivers Dim" count="0" hidden="1">
      <extLst>
        <ext xmlns:x15="http://schemas.microsoft.com/office/spreadsheetml/2010/11/main" uri="{B97F6D7D-B522-45F9-BDA1-12C45D357490}">
          <x15:cacheHierarchy aggregatedColumn="20"/>
        </ext>
      </extLst>
    </cacheHierarchy>
    <cacheHierarchy uniqueName="[Measures].[Count of age]" caption="Count of age" measure="1" displayFolder="" measureGroup="Customers Dim" count="0" hidden="1">
      <extLst>
        <ext xmlns:x15="http://schemas.microsoft.com/office/spreadsheetml/2010/11/main" uri="{B97F6D7D-B522-45F9-BDA1-12C45D357490}">
          <x15:cacheHierarchy aggregatedColumn="1"/>
        </ext>
      </extLst>
    </cacheHierarchy>
    <cacheHierarchy uniqueName="[Measures].[Count of payment_method]" caption="Count of payment_method" measure="1" displayFolder="" measureGroup="Payment method Dim" count="0" hidden="1">
      <extLst>
        <ext xmlns:x15="http://schemas.microsoft.com/office/spreadsheetml/2010/11/main" uri="{B97F6D7D-B522-45F9-BDA1-12C45D357490}">
          <x15:cacheHierarchy aggregatedColumn="49"/>
        </ext>
      </extLst>
    </cacheHierarchy>
    <cacheHierarchy uniqueName="[Measures].[Sum of Payment method Key]" caption="Sum of Payment method Key" measure="1" displayFolder="" measureGroup="Payment method Dim" count="0" hidden="1">
      <extLst>
        <ext xmlns:x15="http://schemas.microsoft.com/office/spreadsheetml/2010/11/main" uri="{B97F6D7D-B522-45F9-BDA1-12C45D357490}">
          <x15:cacheHierarchy aggregatedColumn="48"/>
        </ext>
      </extLst>
    </cacheHierarchy>
    <cacheHierarchy uniqueName="[Measures].[Count of Driver Key]" caption="Count of Driver Key" measure="1" displayFolder="" measureGroup="Drivers Dim" count="0" hidden="1">
      <extLst>
        <ext xmlns:x15="http://schemas.microsoft.com/office/spreadsheetml/2010/11/main" uri="{B97F6D7D-B522-45F9-BDA1-12C45D357490}">
          <x15:cacheHierarchy aggregatedColumn="19"/>
        </ext>
      </extLst>
    </cacheHierarchy>
    <cacheHierarchy uniqueName="[Measures].[Sum of rating]" caption="Sum of rating" measure="1" displayFolder="" measureGroup="Drivers Dim" count="0" hidden="1">
      <extLst>
        <ext xmlns:x15="http://schemas.microsoft.com/office/spreadsheetml/2010/11/main" uri="{B97F6D7D-B522-45F9-BDA1-12C45D357490}">
          <x15:cacheHierarchy aggregatedColumn="22"/>
        </ext>
      </extLst>
    </cacheHierarchy>
    <cacheHierarchy uniqueName="[Measures].[Sum of distance_km]" caption="Sum of distance_km" measure="1" displayFolder="" measureGroup="Trips Fact" count="0" hidden="1">
      <extLst>
        <ext xmlns:x15="http://schemas.microsoft.com/office/spreadsheetml/2010/11/main" uri="{B97F6D7D-B522-45F9-BDA1-12C45D357490}">
          <x15:cacheHierarchy aggregatedColumn="60"/>
        </ext>
      </extLst>
    </cacheHierarchy>
    <cacheHierarchy uniqueName="[Measures].[Average of distance_km]" caption="Average of distance_km" measure="1" displayFolder="" measureGroup="Trips Fact" count="0" hidden="1">
      <extLst>
        <ext xmlns:x15="http://schemas.microsoft.com/office/spreadsheetml/2010/11/main" uri="{B97F6D7D-B522-45F9-BDA1-12C45D357490}">
          <x15:cacheHierarchy aggregatedColumn="60"/>
        </ext>
      </extLst>
    </cacheHierarchy>
    <cacheHierarchy uniqueName="[Measures].[Count of Rating Category]" caption="Count of Rating Category" measure="1" displayFolder="" measureGroup="Drivers Dim" count="0" hidden="1">
      <extLst>
        <ext xmlns:x15="http://schemas.microsoft.com/office/spreadsheetml/2010/11/main" uri="{B97F6D7D-B522-45F9-BDA1-12C45D357490}">
          <x15:cacheHierarchy aggregatedColumn="26"/>
        </ext>
      </extLst>
    </cacheHierarchy>
    <cacheHierarchy uniqueName="[Measures].[Count of Driver Key 2]" caption="Count of Driver Key 2" measure="1" displayFolder="" measureGroup="Trips Fact" count="0" hidden="1">
      <extLst>
        <ext xmlns:x15="http://schemas.microsoft.com/office/spreadsheetml/2010/11/main" uri="{B97F6D7D-B522-45F9-BDA1-12C45D357490}">
          <x15:cacheHierarchy aggregatedColumn="55"/>
        </ext>
      </extLst>
    </cacheHierarchy>
    <cacheHierarchy uniqueName="[Measures].[Average of fare_EGP]" caption="Average of fare_EGP" measure="1" displayFolder="" measureGroup="Trips Fact" count="0" hidden="1">
      <extLst>
        <ext xmlns:x15="http://schemas.microsoft.com/office/spreadsheetml/2010/11/main" uri="{B97F6D7D-B522-45F9-BDA1-12C45D357490}">
          <x15:cacheHierarchy aggregatedColumn="62"/>
        </ext>
      </extLst>
    </cacheHierarchy>
    <cacheHierarchy uniqueName="[Measures].[Sum of Driver trips]" caption="Sum of Driver trips" measure="1" displayFolder="" measureGroup="Total trips for each driver dim" count="0" hidden="1">
      <extLst>
        <ext xmlns:x15="http://schemas.microsoft.com/office/spreadsheetml/2010/11/main" uri="{B97F6D7D-B522-45F9-BDA1-12C45D357490}">
          <x15:cacheHierarchy aggregatedColumn="52"/>
        </ext>
      </extLst>
    </cacheHierarchy>
    <cacheHierarchy uniqueName="[Measures].[Average of Driver trips]" caption="Average of Driver trips" measure="1" displayFolder="" measureGroup="Total trips for each driver dim" count="0" hidden="1">
      <extLst>
        <ext xmlns:x15="http://schemas.microsoft.com/office/spreadsheetml/2010/11/main" uri="{B97F6D7D-B522-45F9-BDA1-12C45D357490}">
          <x15:cacheHierarchy aggregatedColumn="52"/>
        </ext>
      </extLst>
    </cacheHierarchy>
    <cacheHierarchy uniqueName="[Measures].[Sum of Total trips]" caption="Sum of Total trips" measure="1" displayFolder="" measureGroup="Driver trip count Dim" count="0" hidden="1">
      <extLst>
        <ext xmlns:x15="http://schemas.microsoft.com/office/spreadsheetml/2010/11/main" uri="{B97F6D7D-B522-45F9-BDA1-12C45D357490}">
          <x15:cacheHierarchy aggregatedColumn="18"/>
        </ext>
      </extLst>
    </cacheHierarchy>
    <cacheHierarchy uniqueName="[Measures].[Count of Driver Key 3]" caption="Count of Driver Key 3" measure="1" displayFolder="" measureGroup="Total trips for each driver dim" count="0" hidden="1">
      <extLst>
        <ext xmlns:x15="http://schemas.microsoft.com/office/spreadsheetml/2010/11/main" uri="{B97F6D7D-B522-45F9-BDA1-12C45D357490}">
          <x15:cacheHierarchy aggregatedColumn="51"/>
        </ext>
      </extLst>
    </cacheHierarchy>
    <cacheHierarchy uniqueName="[Measures].[Count of Driver trips]" caption="Count of Driver trips" measure="1" displayFolder="" measureGroup="Total trips for each driver dim" count="0" hidden="1">
      <extLst>
        <ext xmlns:x15="http://schemas.microsoft.com/office/spreadsheetml/2010/11/main" uri="{B97F6D7D-B522-45F9-BDA1-12C45D357490}">
          <x15:cacheHierarchy aggregatedColumn="52"/>
        </ext>
      </extLst>
    </cacheHierarchy>
    <cacheHierarchy uniqueName="[Measures].[Count of Total trips]" caption="Count of Total trips" measure="1" displayFolder="" measureGroup="Driver trip count Dim" count="0" hidden="1">
      <extLst>
        <ext xmlns:x15="http://schemas.microsoft.com/office/spreadsheetml/2010/11/main" uri="{B97F6D7D-B522-45F9-BDA1-12C45D357490}">
          <x15:cacheHierarchy aggregatedColumn="18"/>
        </ext>
      </extLst>
    </cacheHierarchy>
    <cacheHierarchy uniqueName="[Measures].[Count of octane92_price]" caption="Count of octane92_price" measure="1" displayFolder="" measureGroup="Fuel_Prices Dim" count="0" hidden="1">
      <extLst>
        <ext xmlns:x15="http://schemas.microsoft.com/office/spreadsheetml/2010/11/main" uri="{B97F6D7D-B522-45F9-BDA1-12C45D357490}">
          <x15:cacheHierarchy aggregatedColumn="32"/>
        </ext>
      </extLst>
    </cacheHierarchy>
    <cacheHierarchy uniqueName="[Measures].[Average of duration_min]" caption="Average of duration_min" measure="1" displayFolder="" measureGroup="Trips Fact" count="0" hidden="1">
      <extLst>
        <ext xmlns:x15="http://schemas.microsoft.com/office/spreadsheetml/2010/11/main" uri="{B97F6D7D-B522-45F9-BDA1-12C45D357490}">
          <x15:cacheHierarchy aggregatedColumn="61"/>
        </ext>
      </extLst>
    </cacheHierarchy>
    <cacheHierarchy uniqueName="[Measures].[Sum of passengers]" caption="Sum of passengers" measure="1" displayFolder="" measureGroup="Metro_Ridership  2" count="0" hidden="1">
      <extLst>
        <ext xmlns:x15="http://schemas.microsoft.com/office/spreadsheetml/2010/11/main" uri="{B97F6D7D-B522-45F9-BDA1-12C45D357490}">
          <x15:cacheHierarchy aggregatedColumn="39"/>
        </ext>
      </extLst>
    </cacheHierarchy>
    <cacheHierarchy uniqueName="[Measures].[Sum of Year]" caption="Sum of Year" measure="1" displayFolder="" measureGroup="Metro_Ridership  2" count="0" hidden="1">
      <extLst>
        <ext xmlns:x15="http://schemas.microsoft.com/office/spreadsheetml/2010/11/main" uri="{B97F6D7D-B522-45F9-BDA1-12C45D357490}">
          <x15:cacheHierarchy aggregatedColumn="42"/>
        </ext>
      </extLst>
    </cacheHierarchy>
    <cacheHierarchy uniqueName="[Measures].[Average of passengers]" caption="Average of passengers" measure="1" displayFolder="" measureGroup="Metro_Ridership  2" count="0" hidden="1">
      <extLst>
        <ext xmlns:x15="http://schemas.microsoft.com/office/spreadsheetml/2010/11/main" uri="{B97F6D7D-B522-45F9-BDA1-12C45D357490}">
          <x15:cacheHierarchy aggregatedColumn="39"/>
        </ext>
      </extLst>
    </cacheHierarchy>
    <cacheHierarchy uniqueName="[Measures].[Count of passengers]" caption="Count of passengers" measure="1" displayFolder="" measureGroup="Metro_Ridership  2" count="0" hidden="1">
      <extLst>
        <ext xmlns:x15="http://schemas.microsoft.com/office/spreadsheetml/2010/11/main" uri="{B97F6D7D-B522-45F9-BDA1-12C45D357490}">
          <x15:cacheHierarchy aggregatedColumn="39"/>
        </ext>
      </extLst>
    </cacheHierarchy>
  </cacheHierarchies>
  <kpis count="0"/>
  <dimensions count="10">
    <dimension name="Customers Dim" uniqueName="[Customers Dim]" caption="Customers Dim"/>
    <dimension name="Date Dim" uniqueName="[Date Dim]" caption="Date Dim"/>
    <dimension name="Driver trip count Dim" uniqueName="[Driver trip count Dim]" caption="Driver trip count Dim"/>
    <dimension name="Drivers Dim" uniqueName="[Drivers Dim]" caption="Drivers Dim"/>
    <dimension name="Fuel_Prices Dim" uniqueName="[Fuel_Prices Dim]" caption="Fuel_Prices Dim"/>
    <dimension measure="1" name="Measures" uniqueName="[Measures]" caption="Measures"/>
    <dimension name="Metro_Ridership  2" uniqueName="[Metro_Ridership  2]" caption="Metro_Ridership  2"/>
    <dimension name="Payment method Dim" uniqueName="[Payment method Dim]" caption="Payment method Dim"/>
    <dimension name="Total trips for each driver dim" uniqueName="[Total trips for each driver dim]" caption="Total trips for each driver dim"/>
    <dimension name="Trips Fact" uniqueName="[Trips Fact]" caption="Trips Fact"/>
  </dimensions>
  <measureGroups count="9">
    <measureGroup name="Customers Dim" caption="Customers Dim"/>
    <measureGroup name="Date Dim" caption="Date Dim"/>
    <measureGroup name="Driver trip count Dim" caption="Driver trip count Dim"/>
    <measureGroup name="Drivers Dim" caption="Drivers Dim"/>
    <measureGroup name="Fuel_Prices Dim" caption="Fuel_Prices Dim"/>
    <measureGroup name="Metro_Ridership  2" caption="Metro_Ridership  2"/>
    <measureGroup name="Payment method Dim" caption="Payment method Dim"/>
    <measureGroup name="Total trips for each driver dim" caption="Total trips for each driver dim"/>
    <measureGroup name="Trips Fact" caption="Trips Fact"/>
  </measureGroups>
  <maps count="17">
    <map measureGroup="0" dimension="0"/>
    <map measureGroup="1" dimension="1"/>
    <map measureGroup="2" dimension="2"/>
    <map measureGroup="3" dimension="3"/>
    <map measureGroup="4" dimension="4"/>
    <map measureGroup="5" dimension="1"/>
    <map measureGroup="5" dimension="6"/>
    <map measureGroup="6" dimension="7"/>
    <map measureGroup="7" dimension="8"/>
    <map measureGroup="8" dimension="0"/>
    <map measureGroup="8" dimension="1"/>
    <map measureGroup="8" dimension="2"/>
    <map measureGroup="8" dimension="3"/>
    <map measureGroup="8" dimension="4"/>
    <map measureGroup="8" dimension="7"/>
    <map measureGroup="8"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saeedmagdy" refreshedDate="45924.877436111114" createdVersion="5" refreshedVersion="8" minRefreshableVersion="3" recordCount="0" supportSubquery="1" supportAdvancedDrill="1">
  <cacheSource type="external" connectionId="19"/>
  <cacheFields count="4">
    <cacheField name="[Customers Dim].[gender].[gender]" caption="gender" numFmtId="0" hierarchy="2" level="1">
      <sharedItems count="2">
        <s v="Female"/>
        <s v="Male"/>
      </sharedItems>
    </cacheField>
    <cacheField name="[Measures].[Count of Trip Key]" caption="Count of Trip Key" numFmtId="0" hierarchy="81" level="32767"/>
    <cacheField name="[Customers Dim].[city_area].[city_area]" caption="city_area" numFmtId="0" hierarchy="3" level="1">
      <sharedItems count="7">
        <s v="6th October"/>
        <s v="Downtown"/>
        <s v="Heliopolis"/>
        <s v="Maadi"/>
        <s v="Nasr City"/>
        <s v="New Cairo"/>
        <s v="Zamalek"/>
      </sharedItems>
    </cacheField>
    <cacheField name="[Customers Dim].[Age category].[Age category]" caption="Age category" numFmtId="0" hierarchy="7" level="1">
      <sharedItems containsSemiMixedTypes="0" containsNonDate="0" containsString="0"/>
    </cacheField>
  </cacheFields>
  <cacheHierarchies count="108">
    <cacheHierarchy uniqueName="[Customers Dim].[Customer Key]" caption="Customer Key" attribute="1" defaultMemberUniqueName="[Customers Dim].[Customer Key].[All]" allUniqueName="[Customers Dim].[Customer Key].[All]" dimensionUniqueName="[Customers Dim]" displayFolder="" count="0" memberValueDatatype="130" unbalanced="0"/>
    <cacheHierarchy uniqueName="[Customers Dim].[age]" caption="age" attribute="1" defaultMemberUniqueName="[Customers Dim].[age].[All]" allUniqueName="[Customers Dim].[age].[All]" dimensionUniqueName="[Customers Dim]" displayFolder="" count="0" memberValueDatatype="130" unbalanced="0"/>
    <cacheHierarchy uniqueName="[Customers Dim].[gender]" caption="gender" attribute="1" defaultMemberUniqueName="[Customers Dim].[gender].[All]" allUniqueName="[Customers Dim].[gender].[All]" dimensionUniqueName="[Customers Dim]" displayFolder="" count="2" memberValueDatatype="130" unbalanced="0">
      <fieldsUsage count="2">
        <fieldUsage x="-1"/>
        <fieldUsage x="0"/>
      </fieldsUsage>
    </cacheHierarchy>
    <cacheHierarchy uniqueName="[Customers Dim].[city_area]" caption="city_area" attribute="1" defaultMemberUniqueName="[Customers Dim].[city_area].[All]" allUniqueName="[Customers Dim].[city_area].[All]" dimensionUniqueName="[Customers Dim]" displayFolder="" count="2" memberValueDatatype="130" unbalanced="0">
      <fieldsUsage count="2">
        <fieldUsage x="-1"/>
        <fieldUsage x="2"/>
      </fieldsUsage>
    </cacheHierarchy>
    <cacheHierarchy uniqueName="[Customers Dim].[signup_date]" caption="signup_date" attribute="1" time="1" defaultMemberUniqueName="[Customers Dim].[signup_date].[All]" allUniqueName="[Customers Dim].[signup_date].[All]" dimensionUniqueName="[Customers Dim]" displayFolder="" count="0" memberValueDatatype="7" unbalanced="0"/>
    <cacheHierarchy uniqueName="[Customers Dim].[Month Name]" caption="Month Name" attribute="1" defaultMemberUniqueName="[Customers Dim].[Month Name].[All]" allUniqueName="[Customers Dim].[Month Name].[All]" dimensionUniqueName="[Customers Dim]" displayFolder="" count="0" memberValueDatatype="130" unbalanced="0"/>
    <cacheHierarchy uniqueName="[Customers Dim].[Year]" caption="Year" attribute="1" defaultMemberUniqueName="[Customers Dim].[Year].[All]" allUniqueName="[Customers Dim].[Year].[All]" dimensionUniqueName="[Customers Dim]" displayFolder="" count="0" memberValueDatatype="130" unbalanced="0"/>
    <cacheHierarchy uniqueName="[Customers Dim].[Age category]" caption="Age category" attribute="1" defaultMemberUniqueName="[Customers Dim].[Age category].[All]" allUniqueName="[Customers Dim].[Age category].[All]" dimensionUniqueName="[Customers Dim]" displayFolder="" count="2" memberValueDatatype="130" unbalanced="0">
      <fieldsUsage count="2">
        <fieldUsage x="-1"/>
        <fieldUsage x="3"/>
      </fieldsUsage>
    </cacheHierarchy>
    <cacheHierarchy uniqueName="[Date Dim].[Date Key]" caption="Date Key" attribute="1" defaultMemberUniqueName="[Date Dim].[Date Key].[All]" allUniqueName="[Date Dim].[Date Key].[All]" dimensionUniqueName="[Date Dim]" displayFolder="" count="0" memberValueDatatype="20" unbalanced="0"/>
    <cacheHierarchy uniqueName="[Date Dim].[Date time]" caption="Date time" attribute="1" time="1" defaultMemberUniqueName="[Date Dim].[Date time].[All]" allUniqueName="[Date Dim].[Date time].[All]" dimensionUniqueName="[Date Dim]" displayFolder="" count="0" memberValueDatatype="7" unbalanced="0"/>
    <cacheHierarchy uniqueName="[Date Dim].[Day Name]" caption="Day Name" attribute="1" defaultMemberUniqueName="[Date Dim].[Day Name].[All]" allUniqueName="[Date Dim].[Day Name].[All]" dimensionUniqueName="[Date Dim]" displayFolder="" count="0" memberValueDatatype="130" unbalanced="0"/>
    <cacheHierarchy uniqueName="[Date Dim].[Month Name]" caption="Month Name" attribute="1" defaultMemberUniqueName="[Date Dim].[Month Name].[All]" allUniqueName="[Date Dim].[Month Name].[All]" dimensionUniqueName="[Date Dim]" displayFolder="" count="0" memberValueDatatype="130" unbalanced="0"/>
    <cacheHierarchy uniqueName="[Date Dim].[Quarter]" caption="Quarter" attribute="1" defaultMemberUniqueName="[Date Dim].[Quarter].[All]" allUniqueName="[Date Dim].[Quarter].[All]" dimensionUniqueName="[Date Dim]" displayFolder="" count="0" memberValueDatatype="130" unbalanced="0"/>
    <cacheHierarchy uniqueName="[Date Dim].[Year]" caption="Year" attribute="1" defaultMemberUniqueName="[Date Dim].[Year].[All]" allUniqueName="[Date Dim].[Year].[All]" dimensionUniqueName="[Date Dim]" displayFolder="" count="0" memberValueDatatype="130" unbalanced="0"/>
    <cacheHierarchy uniqueName="[Date Dim].[Hour]" caption="Hour" attribute="1" defaultMemberUniqueName="[Date Dim].[Hour].[All]" allUniqueName="[Date Dim].[Hour].[All]" dimensionUniqueName="[Date Dim]" displayFolder="" count="0" memberValueDatatype="130" unbalanced="0"/>
    <cacheHierarchy uniqueName="[Date Dim].[Minute]" caption="Minute" attribute="1" defaultMemberUniqueName="[Date Dim].[Minute].[All]" allUniqueName="[Date Dim].[Minute].[All]" dimensionUniqueName="[Date Dim]" displayFolder="" count="0" memberValueDatatype="130" unbalanced="0"/>
    <cacheHierarchy uniqueName="[Date Dim].[Day Type]" caption="Day Type" attribute="1" defaultMemberUniqueName="[Date Dim].[Day Type].[All]" allUniqueName="[Date Dim].[Day Type].[All]" dimensionUniqueName="[Date Dim]" displayFolder="" count="0" memberValueDatatype="130" unbalanced="0"/>
    <cacheHierarchy uniqueName="[Driver trip count Dim].[Driver Key]" caption="Driver Key" attribute="1" defaultMemberUniqueName="[Driver trip count Dim].[Driver Key].[All]" allUniqueName="[Driver trip count Dim].[Driver Key].[All]" dimensionUniqueName="[Driver trip count Dim]" displayFolder="" count="0" memberValueDatatype="130" unbalanced="0"/>
    <cacheHierarchy uniqueName="[Driver trip count Dim].[Total trips]" caption="Total trips" attribute="1" defaultMemberUniqueName="[Driver trip count Dim].[Total trips].[All]" allUniqueName="[Driver trip count Dim].[Total trips].[All]" dimensionUniqueName="[Driver trip count Dim]" displayFolder="" count="0" memberValueDatatype="20" unbalanced="0"/>
    <cacheHierarchy uniqueName="[Drivers Dim].[Driver Key]" caption="Driver Key" attribute="1" defaultMemberUniqueName="[Drivers Dim].[Driver Key].[All]" allUniqueName="[Drivers Dim].[Driver Key].[All]" dimensionUniqueName="[Drivers Dim]" displayFolder="" count="0" memberValueDatatype="130" unbalanced="0"/>
    <cacheHierarchy uniqueName="[Drivers Dim].[car_model]" caption="car_model" attribute="1" defaultMemberUniqueName="[Drivers Dim].[car_model].[All]" allUniqueName="[Drivers Dim].[car_model].[All]" dimensionUniqueName="[Drivers Dim]" displayFolder="" count="0" memberValueDatatype="130" unbalanced="0"/>
    <cacheHierarchy uniqueName="[Drivers Dim].[car_year]" caption="car_year" attribute="1" defaultMemberUniqueName="[Drivers Dim].[car_year].[All]" allUniqueName="[Drivers Dim].[car_year].[All]" dimensionUniqueName="[Drivers Dim]" displayFolder="" count="0" memberValueDatatype="130" unbalanced="0"/>
    <cacheHierarchy uniqueName="[Drivers Dim].[rating]" caption="rating" attribute="1" defaultMemberUniqueName="[Drivers Dim].[rating].[All]" allUniqueName="[Drivers Dim].[rating].[All]" dimensionUniqueName="[Drivers Dim]" displayFolder="" count="0" memberValueDatatype="5" unbalanced="0"/>
    <cacheHierarchy uniqueName="[Drivers Dim].[join_date]" caption="join_date" attribute="1" time="1" defaultMemberUniqueName="[Drivers Dim].[join_date].[All]" allUniqueName="[Drivers Dim].[join_date].[All]" dimensionUniqueName="[Drivers Dim]" displayFolder="" count="0" memberValueDatatype="7" unbalanced="0"/>
    <cacheHierarchy uniqueName="[Drivers Dim].[Month Name]" caption="Month Name" attribute="1" defaultMemberUniqueName="[Drivers Dim].[Month Name].[All]" allUniqueName="[Drivers Dim].[Month Name].[All]" dimensionUniqueName="[Drivers Dim]" displayFolder="" count="0" memberValueDatatype="130" unbalanced="0"/>
    <cacheHierarchy uniqueName="[Drivers Dim].[Year]" caption="Year" attribute="1" defaultMemberUniqueName="[Drivers Dim].[Year].[All]" allUniqueName="[Drivers Dim].[Year].[All]" dimensionUniqueName="[Drivers Dim]" displayFolder="" count="0" memberValueDatatype="130" unbalanced="0"/>
    <cacheHierarchy uniqueName="[Drivers Dim].[Rating Category]" caption="Rating Category" attribute="1" defaultMemberUniqueName="[Drivers Dim].[Rating Category].[All]" allUniqueName="[Drivers Dim].[Rating Category].[All]" dimensionUniqueName="[Drivers Dim]" displayFolder="" count="0" memberValueDatatype="130" unbalanced="0"/>
    <cacheHierarchy uniqueName="[Drivers Dim].[join_date (Year)]" caption="join_date (Year)" attribute="1" defaultMemberUniqueName="[Drivers Dim].[join_date (Year)].[All]" allUniqueName="[Drivers Dim].[join_date (Year)].[All]" dimensionUniqueName="[Drivers Dim]" displayFolder="" count="0" memberValueDatatype="130" unbalanced="0"/>
    <cacheHierarchy uniqueName="[Drivers Dim].[join_date (Quarter)]" caption="join_date (Quarter)" attribute="1" defaultMemberUniqueName="[Drivers Dim].[join_date (Quarter)].[All]" allUniqueName="[Drivers Dim].[join_date (Quarter)].[All]" dimensionUniqueName="[Drivers Dim]" displayFolder="" count="0" memberValueDatatype="130" unbalanced="0"/>
    <cacheHierarchy uniqueName="[Drivers Dim].[join_date (Month)]" caption="join_date (Month)" attribute="1" defaultMemberUniqueName="[Drivers Dim].[join_date (Month)].[All]" allUniqueName="[Drivers Dim].[join_date (Month)].[All]" dimensionUniqueName="[Drivers Dim]" displayFolder="" count="0" memberValueDatatype="130" unbalanced="0"/>
    <cacheHierarchy uniqueName="[Fuel_Prices Dim].[Fuel price key]" caption="Fuel price key" attribute="1" defaultMemberUniqueName="[Fuel_Prices Dim].[Fuel price key].[All]" allUniqueName="[Fuel_Prices Dim].[Fuel price key].[All]" dimensionUniqueName="[Fuel_Prices Dim]" displayFolder="" count="0" memberValueDatatype="130" unbalanced="0"/>
    <cacheHierarchy uniqueName="[Fuel_Prices Dim].[Date key]" caption="Date key" attribute="1" time="1" defaultMemberUniqueName="[Fuel_Prices Dim].[Date key].[All]" allUniqueName="[Fuel_Prices Dim].[Date key].[All]" dimensionUniqueName="[Fuel_Prices Dim]" displayFolder="" count="0" memberValueDatatype="7" unbalanced="0"/>
    <cacheHierarchy uniqueName="[Fuel_Prices Dim].[octane92_price]" caption="octane92_price" attribute="1" defaultMemberUniqueName="[Fuel_Prices Dim].[octane92_price].[All]" allUniqueName="[Fuel_Prices Dim].[octane92_price].[All]" dimensionUniqueName="[Fuel_Prices Dim]" displayFolder="" count="0" memberValueDatatype="130" unbalanced="0"/>
    <cacheHierarchy uniqueName="[Fuel_Prices Dim].[octane95_price]" caption="octane95_price" attribute="1" defaultMemberUniqueName="[Fuel_Prices Dim].[octane95_price].[All]" allUniqueName="[Fuel_Prices Dim].[octane95_price].[All]" dimensionUniqueName="[Fuel_Prices Dim]" displayFolder="" count="0" memberValueDatatype="130" unbalanced="0"/>
    <cacheHierarchy uniqueName="[Fuel_Prices Dim].[diesel_price]" caption="diesel_price" attribute="1" defaultMemberUniqueName="[Fuel_Prices Dim].[diesel_price].[All]" allUniqueName="[Fuel_Prices Dim].[diesel_price].[All]" dimensionUniqueName="[Fuel_Prices Dim]" displayFolder="" count="0" memberValueDatatype="130" unbalanced="0"/>
    <cacheHierarchy uniqueName="[Fuel_Prices Dim].[Month Name]" caption="Month Name" attribute="1" defaultMemberUniqueName="[Fuel_Prices Dim].[Month Name].[All]" allUniqueName="[Fuel_Prices Dim].[Month Name].[All]" dimensionUniqueName="[Fuel_Prices Dim]" displayFolder="" count="0" memberValueDatatype="130" unbalanced="0"/>
    <cacheHierarchy uniqueName="[Fuel_Prices Dim].[Year]" caption="Year" attribute="1" defaultMemberUniqueName="[Fuel_Prices Dim].[Year].[All]" allUniqueName="[Fuel_Prices Dim].[Year].[All]" dimensionUniqueName="[Fuel_Prices Dim]" displayFolder="" count="0" memberValueDatatype="130" unbalanced="0"/>
    <cacheHierarchy uniqueName="[Metro_Ridership  2].[station]" caption="station" attribute="1" defaultMemberUniqueName="[Metro_Ridership  2].[station].[All]" allUniqueName="[Metro_Ridership  2].[station].[All]" dimensionUniqueName="[Metro_Ridership  2]" displayFolder="" count="0" memberValueDatatype="130" unbalanced="0"/>
    <cacheHierarchy uniqueName="[Metro_Ridership  2].[date]" caption="date" attribute="1" time="1" defaultMemberUniqueName="[Metro_Ridership  2].[date].[All]" allUniqueName="[Metro_Ridership  2].[date].[All]" dimensionUniqueName="[Metro_Ridership  2]" displayFolder="" count="0" memberValueDatatype="7" unbalanced="0"/>
    <cacheHierarchy uniqueName="[Metro_Ridership  2].[passengers]" caption="passengers" attribute="1" defaultMemberUniqueName="[Metro_Ridership  2].[passengers].[All]" allUniqueName="[Metro_Ridership  2].[passengers].[All]" dimensionUniqueName="[Metro_Ridership  2]" displayFolder="" count="0" memberValueDatatype="20" unbalanced="0"/>
    <cacheHierarchy uniqueName="[Metro_Ridership  2].[Day Name]" caption="Day Name" attribute="1" defaultMemberUniqueName="[Metro_Ridership  2].[Day Name].[All]" allUniqueName="[Metro_Ridership  2].[Day Name].[All]" dimensionUniqueName="[Metro_Ridership  2]" displayFolder="" count="0" memberValueDatatype="130" unbalanced="0"/>
    <cacheHierarchy uniqueName="[Metro_Ridership  2].[Month Name]" caption="Month Name" attribute="1" defaultMemberUniqueName="[Metro_Ridership  2].[Month Name].[All]" allUniqueName="[Metro_Ridership  2].[Month Name].[All]" dimensionUniqueName="[Metro_Ridership  2]" displayFolder="" count="0" memberValueDatatype="130" unbalanced="0"/>
    <cacheHierarchy uniqueName="[Metro_Ridership  2].[Year]" caption="Year" attribute="1" defaultMemberUniqueName="[Metro_Ridership  2].[Year].[All]" allUniqueName="[Metro_Ridership  2].[Year].[All]" dimensionUniqueName="[Metro_Ridership  2]" displayFolder="" count="0" memberValueDatatype="20" unbalanced="0"/>
    <cacheHierarchy uniqueName="[Metro_Ridership  2].[Day type]" caption="Day type" attribute="1" defaultMemberUniqueName="[Metro_Ridership  2].[Day type].[All]" allUniqueName="[Metro_Ridership  2].[Day type].[All]" dimensionUniqueName="[Metro_Ridership  2]" displayFolder="" count="0" memberValueDatatype="130" unbalanced="0"/>
    <cacheHierarchy uniqueName="[Metro_Ridership  2].[Location]" caption="Location" attribute="1" defaultMemberUniqueName="[Metro_Ridership  2].[Location].[All]" allUniqueName="[Metro_Ridership  2].[Location].[All]" dimensionUniqueName="[Metro_Ridership  2]" displayFolder="" count="0" memberValueDatatype="130" unbalanced="0"/>
    <cacheHierarchy uniqueName="[Metro_Ridership  2].[date (Year)]" caption="date (Year)" attribute="1" defaultMemberUniqueName="[Metro_Ridership  2].[date (Year)].[All]" allUniqueName="[Metro_Ridership  2].[date (Year)].[All]" dimensionUniqueName="[Metro_Ridership  2]" displayFolder="" count="0" memberValueDatatype="130" unbalanced="0"/>
    <cacheHierarchy uniqueName="[Metro_Ridership  2].[date (Quarter)]" caption="date (Quarter)" attribute="1" defaultMemberUniqueName="[Metro_Ridership  2].[date (Quarter)].[All]" allUniqueName="[Metro_Ridership  2].[date (Quarter)].[All]" dimensionUniqueName="[Metro_Ridership  2]" displayFolder="" count="0" memberValueDatatype="130" unbalanced="0"/>
    <cacheHierarchy uniqueName="[Metro_Ridership  2].[date (Month)]" caption="date (Month)" attribute="1" defaultMemberUniqueName="[Metro_Ridership  2].[date (Month)].[All]" allUniqueName="[Metro_Ridership  2].[date (Month)].[All]" dimensionUniqueName="[Metro_Ridership  2]" displayFolder="" count="0" memberValueDatatype="130" unbalanced="0"/>
    <cacheHierarchy uniqueName="[Payment method Dim].[Payment method Key]" caption="Payment method Key" attribute="1" defaultMemberUniqueName="[Payment method Dim].[Payment method Key].[All]" allUniqueName="[Payment method Dim].[Payment method Key].[All]" dimensionUniqueName="[Payment method Dim]" displayFolder="" count="0" memberValueDatatype="20" unbalanced="0"/>
    <cacheHierarchy uniqueName="[Payment method Dim].[payment_method]" caption="payment_method" attribute="1" defaultMemberUniqueName="[Payment method Dim].[payment_method].[All]" allUniqueName="[Payment method Dim].[payment_method].[All]" dimensionUniqueName="[Payment method Dim]" displayFolder="" count="0" memberValueDatatype="130" unbalanced="0"/>
    <cacheHierarchy uniqueName="[Total trips for each driver dim].[Trip Key]" caption="Trip Key" attribute="1" defaultMemberUniqueName="[Total trips for each driver dim].[Trip Key].[All]" allUniqueName="[Total trips for each driver dim].[Trip Key].[All]" dimensionUniqueName="[Total trips for each driver dim]" displayFolder="" count="0" memberValueDatatype="130" unbalanced="0"/>
    <cacheHierarchy uniqueName="[Total trips for each driver dim].[Driver Key]" caption="Driver Key" attribute="1" defaultMemberUniqueName="[Total trips for each driver dim].[Driver Key].[All]" allUniqueName="[Total trips for each driver dim].[Driver Key].[All]" dimensionUniqueName="[Total trips for each driver dim]" displayFolder="" count="0" memberValueDatatype="130" unbalanced="0"/>
    <cacheHierarchy uniqueName="[Total trips for each driver dim].[Driver trips]" caption="Driver trips" attribute="1" defaultMemberUniqueName="[Total trips for each driver dim].[Driver trips].[All]" allUniqueName="[Total trips for each driver dim].[Driver trips].[All]" dimensionUniqueName="[Total trips for each driver dim]" displayFolder="" count="0" memberValueDatatype="20" unbalanced="0"/>
    <cacheHierarchy uniqueName="[Trips Fact].[Trip Key]" caption="Trip Key" attribute="1" defaultMemberUniqueName="[Trips Fact].[Trip Key].[All]" allUniqueName="[Trips Fact].[Trip Key].[All]" dimensionUniqueName="[Trips Fact]" displayFolder="" count="0" memberValueDatatype="130" unbalanced="0"/>
    <cacheHierarchy uniqueName="[Trips Fact].[Customer Key]" caption="Customer Key" attribute="1" defaultMemberUniqueName="[Trips Fact].[Customer Key].[All]" allUniqueName="[Trips Fact].[Customer Key].[All]" dimensionUniqueName="[Trips Fact]" displayFolder="" count="0" memberValueDatatype="130" unbalanced="0"/>
    <cacheHierarchy uniqueName="[Trips Fact].[Driver Key]" caption="Driver Key" attribute="1" defaultMemberUniqueName="[Trips Fact].[Driver Key].[All]" allUniqueName="[Trips Fact].[Driver Key].[All]" dimensionUniqueName="[Trips Fact]" displayFolder="" count="0" memberValueDatatype="130" unbalanced="0"/>
    <cacheHierarchy uniqueName="[Trips Fact].[Date Key]" caption="Date Key" attribute="1" defaultMemberUniqueName="[Trips Fact].[Date Key].[All]" allUniqueName="[Trips Fact].[Date Key].[All]" dimensionUniqueName="[Trips Fact]" displayFolder="" count="0" memberValueDatatype="130" unbalanced="0"/>
    <cacheHierarchy uniqueName="[Trips Fact].[Payment method key]" caption="Payment method key" attribute="1" defaultMemberUniqueName="[Trips Fact].[Payment method key].[All]" allUniqueName="[Trips Fact].[Payment method key].[All]" dimensionUniqueName="[Trips Fact]" displayFolder="" count="0" memberValueDatatype="130" unbalanced="0"/>
    <cacheHierarchy uniqueName="[Trips Fact].[start_location]" caption="start_location" attribute="1" defaultMemberUniqueName="[Trips Fact].[start_location].[All]" allUniqueName="[Trips Fact].[start_location].[All]" dimensionUniqueName="[Trips Fact]" displayFolder="" count="0" memberValueDatatype="130" unbalanced="0"/>
    <cacheHierarchy uniqueName="[Trips Fact].[end_location]" caption="end_location" attribute="1" defaultMemberUniqueName="[Trips Fact].[end_location].[All]" allUniqueName="[Trips Fact].[end_location].[All]" dimensionUniqueName="[Trips Fact]" displayFolder="" count="0" memberValueDatatype="130" unbalanced="0"/>
    <cacheHierarchy uniqueName="[Trips Fact].[distance_km]" caption="distance_km" attribute="1" defaultMemberUniqueName="[Trips Fact].[distance_km].[All]" allUniqueName="[Trips Fact].[distance_km].[All]" dimensionUniqueName="[Trips Fact]" displayFolder="" count="0" memberValueDatatype="5" unbalanced="0"/>
    <cacheHierarchy uniqueName="[Trips Fact].[duration_min]" caption="duration_min" attribute="1" defaultMemberUniqueName="[Trips Fact].[duration_min].[All]" allUniqueName="[Trips Fact].[duration_min].[All]" dimensionUniqueName="[Trips Fact]" displayFolder="" count="0" memberValueDatatype="20" unbalanced="0"/>
    <cacheHierarchy uniqueName="[Trips Fact].[fare_EGP]" caption="fare_EGP" attribute="1" defaultMemberUniqueName="[Trips Fact].[fare_EGP].[All]" allUniqueName="[Trips Fact].[fare_EGP].[All]" dimensionUniqueName="[Trips Fact]" displayFolder="" count="0" memberValueDatatype="5" unbalanced="0"/>
    <cacheHierarchy uniqueName="[Trips Fact].[km price]" caption="km price" attribute="1" defaultMemberUniqueName="[Trips Fact].[km price].[All]" allUniqueName="[Trips Fact].[km price].[All]" dimensionUniqueName="[Trips Fact]" displayFolder="" count="0" memberValueDatatype="5" unbalanced="0"/>
    <cacheHierarchy uniqueName="[Trips Fact].[km time]" caption="km time" attribute="1" defaultMemberUniqueName="[Trips Fact].[km time].[All]" allUniqueName="[Trips Fact].[km time].[All]" dimensionUniqueName="[Trips Fact]" displayFolder="" count="0" memberValueDatatype="5" unbalanced="0"/>
    <cacheHierarchy uniqueName="[Drivers Dim].[join_date (Month Index)]" caption="join_date (Month Index)" attribute="1" defaultMemberUniqueName="[Drivers Dim].[join_date (Month Index)].[All]" allUniqueName="[Drivers Dim].[join_date (Month Index)].[All]" dimensionUniqueName="[Drivers Dim]" displayFolder="" count="0" memberValueDatatype="20" unbalanced="0" hidden="1"/>
    <cacheHierarchy uniqueName="[Metro_Ridership  2].[date (Month Index)]" caption="date (Month Index)" attribute="1" defaultMemberUniqueName="[Metro_Ridership  2].[date (Month Index)].[All]" allUniqueName="[Metro_Ridership  2].[date (Month Index)].[All]" dimensionUniqueName="[Metro_Ridership  2]" displayFolder="" count="0" memberValueDatatype="20" unbalanced="0" hidden="1"/>
    <cacheHierarchy uniqueName="[Measures].[__XL_Count Metro_Ridership  2]" caption="__XL_Count Metro_Ridership  2" measure="1" displayFolder="" measureGroup="Metro_Ridership  2" count="0" hidden="1"/>
    <cacheHierarchy uniqueName="[Measures].[__XL_Count Trips Fact]" caption="__XL_Count Trips Fact" measure="1" displayFolder="" measureGroup="Trips Fact" count="0" hidden="1"/>
    <cacheHierarchy uniqueName="[Measures].[__XL_Count Customers Dim]" caption="__XL_Count Customers Dim" measure="1" displayFolder="" measureGroup="Customers Dim" count="0" hidden="1"/>
    <cacheHierarchy uniqueName="[Measures].[__XL_Count Drivers Dim]" caption="__XL_Count Drivers Dim" measure="1" displayFolder="" measureGroup="Drivers Dim" count="0" hidden="1"/>
    <cacheHierarchy uniqueName="[Measures].[__XL_Count Fuel_Prices Dim]" caption="__XL_Count Fuel_Prices Dim" measure="1" displayFolder="" measureGroup="Fuel_Prices Dim" count="0" hidden="1"/>
    <cacheHierarchy uniqueName="[Measures].[__XL_Count Date Dim]" caption="__XL_Count Date Dim" measure="1" displayFolder="" measureGroup="Date Dim" count="0" hidden="1"/>
    <cacheHierarchy uniqueName="[Measures].[__XL_Count Payment method Dim]" caption="__XL_Count Payment method Dim" measure="1" displayFolder="" measureGroup="Payment method Dim" count="0" hidden="1"/>
    <cacheHierarchy uniqueName="[Measures].[__XL_Count Total trips for each driver dim]" caption="__XL_Count Total trips for each driver dim" measure="1" displayFolder="" measureGroup="Total trips for each driver dim" count="0" hidden="1"/>
    <cacheHierarchy uniqueName="[Measures].[__XL_Count Driver trip count Dim]" caption="__XL_Count Driver trip count Dim" measure="1" displayFolder="" measureGroup="Driver trip count Dim" count="0" hidden="1"/>
    <cacheHierarchy uniqueName="[Measures].[__No measures defined]" caption="__No measures defined" measure="1" displayFolder="" count="0" hidden="1"/>
    <cacheHierarchy uniqueName="[Measures].[Sum of fare_EGP]" caption="Sum of fare_EGP" measure="1" displayFolder="" measureGroup="Trips Fact" count="0" hidden="1">
      <extLst>
        <ext xmlns:x15="http://schemas.microsoft.com/office/spreadsheetml/2010/11/main" uri="{B97F6D7D-B522-45F9-BDA1-12C45D357490}">
          <x15:cacheHierarchy aggregatedColumn="62"/>
        </ext>
      </extLst>
    </cacheHierarchy>
    <cacheHierarchy uniqueName="[Measures].[Count of Payment method key]" caption="Count of Payment method key" measure="1" displayFolder="" measureGroup="Trips Fact" count="0" hidden="1">
      <extLst>
        <ext xmlns:x15="http://schemas.microsoft.com/office/spreadsheetml/2010/11/main" uri="{B97F6D7D-B522-45F9-BDA1-12C45D357490}">
          <x15:cacheHierarchy aggregatedColumn="57"/>
        </ext>
      </extLst>
    </cacheHierarchy>
    <cacheHierarchy uniqueName="[Measures].[Sum of duration_min]" caption="Sum of duration_min" measure="1" displayFolder="" measureGroup="Trips Fact" count="0" hidden="1">
      <extLst>
        <ext xmlns:x15="http://schemas.microsoft.com/office/spreadsheetml/2010/11/main" uri="{B97F6D7D-B522-45F9-BDA1-12C45D357490}">
          <x15:cacheHierarchy aggregatedColumn="61"/>
        </ext>
      </extLst>
    </cacheHierarchy>
    <cacheHierarchy uniqueName="[Measures].[Sum of km price]" caption="Sum of km price" measure="1" displayFolder="" measureGroup="Trips Fact" count="0" hidden="1">
      <extLst>
        <ext xmlns:x15="http://schemas.microsoft.com/office/spreadsheetml/2010/11/main" uri="{B97F6D7D-B522-45F9-BDA1-12C45D357490}">
          <x15:cacheHierarchy aggregatedColumn="63"/>
        </ext>
      </extLst>
    </cacheHierarchy>
    <cacheHierarchy uniqueName="[Measures].[Count of Trip Key]" caption="Count of Trip Key" measure="1" displayFolder="" measureGroup="Trips Fact" count="0" oneField="1" hidden="1">
      <fieldsUsage count="1">
        <fieldUsage x="1"/>
      </fieldsUsage>
      <extLst>
        <ext xmlns:x15="http://schemas.microsoft.com/office/spreadsheetml/2010/11/main" uri="{B97F6D7D-B522-45F9-BDA1-12C45D357490}">
          <x15:cacheHierarchy aggregatedColumn="53"/>
        </ext>
      </extLst>
    </cacheHierarchy>
    <cacheHierarchy uniqueName="[Measures].[Count of Year]" caption="Count of Year" measure="1" displayFolder="" measureGroup="Drivers Dim" count="0" hidden="1">
      <extLst>
        <ext xmlns:x15="http://schemas.microsoft.com/office/spreadsheetml/2010/11/main" uri="{B97F6D7D-B522-45F9-BDA1-12C45D357490}">
          <x15:cacheHierarchy aggregatedColumn="25"/>
        </ext>
      </extLst>
    </cacheHierarchy>
    <cacheHierarchy uniqueName="[Measures].[Count of Year 2]" caption="Count of Year 2" measure="1" displayFolder="" measureGroup="Date Dim" count="0" hidden="1">
      <extLst>
        <ext xmlns:x15="http://schemas.microsoft.com/office/spreadsheetml/2010/11/main" uri="{B97F6D7D-B522-45F9-BDA1-12C45D357490}">
          <x15:cacheHierarchy aggregatedColumn="13"/>
        </ext>
      </extLst>
    </cacheHierarchy>
    <cacheHierarchy uniqueName="[Measures].[Count of Customer Key]" caption="Count of Customer Key" measure="1" displayFolder="" measureGroup="Customers Dim" count="0" hidden="1">
      <extLst>
        <ext xmlns:x15="http://schemas.microsoft.com/office/spreadsheetml/2010/11/main" uri="{B97F6D7D-B522-45F9-BDA1-12C45D357490}">
          <x15:cacheHierarchy aggregatedColumn="0"/>
        </ext>
      </extLst>
    </cacheHierarchy>
    <cacheHierarchy uniqueName="[Measures].[Count of car_model]" caption="Count of car_model" measure="1" displayFolder="" measureGroup="Drivers Dim" count="0" hidden="1">
      <extLst>
        <ext xmlns:x15="http://schemas.microsoft.com/office/spreadsheetml/2010/11/main" uri="{B97F6D7D-B522-45F9-BDA1-12C45D357490}">
          <x15:cacheHierarchy aggregatedColumn="20"/>
        </ext>
      </extLst>
    </cacheHierarchy>
    <cacheHierarchy uniqueName="[Measures].[Count of age]" caption="Count of age" measure="1" displayFolder="" measureGroup="Customers Dim" count="0" hidden="1">
      <extLst>
        <ext xmlns:x15="http://schemas.microsoft.com/office/spreadsheetml/2010/11/main" uri="{B97F6D7D-B522-45F9-BDA1-12C45D357490}">
          <x15:cacheHierarchy aggregatedColumn="1"/>
        </ext>
      </extLst>
    </cacheHierarchy>
    <cacheHierarchy uniqueName="[Measures].[Count of payment_method]" caption="Count of payment_method" measure="1" displayFolder="" measureGroup="Payment method Dim" count="0" hidden="1">
      <extLst>
        <ext xmlns:x15="http://schemas.microsoft.com/office/spreadsheetml/2010/11/main" uri="{B97F6D7D-B522-45F9-BDA1-12C45D357490}">
          <x15:cacheHierarchy aggregatedColumn="49"/>
        </ext>
      </extLst>
    </cacheHierarchy>
    <cacheHierarchy uniqueName="[Measures].[Sum of Payment method Key]" caption="Sum of Payment method Key" measure="1" displayFolder="" measureGroup="Payment method Dim" count="0" hidden="1">
      <extLst>
        <ext xmlns:x15="http://schemas.microsoft.com/office/spreadsheetml/2010/11/main" uri="{B97F6D7D-B522-45F9-BDA1-12C45D357490}">
          <x15:cacheHierarchy aggregatedColumn="48"/>
        </ext>
      </extLst>
    </cacheHierarchy>
    <cacheHierarchy uniqueName="[Measures].[Count of Driver Key]" caption="Count of Driver Key" measure="1" displayFolder="" measureGroup="Drivers Dim" count="0" hidden="1">
      <extLst>
        <ext xmlns:x15="http://schemas.microsoft.com/office/spreadsheetml/2010/11/main" uri="{B97F6D7D-B522-45F9-BDA1-12C45D357490}">
          <x15:cacheHierarchy aggregatedColumn="19"/>
        </ext>
      </extLst>
    </cacheHierarchy>
    <cacheHierarchy uniqueName="[Measures].[Sum of rating]" caption="Sum of rating" measure="1" displayFolder="" measureGroup="Drivers Dim" count="0" hidden="1">
      <extLst>
        <ext xmlns:x15="http://schemas.microsoft.com/office/spreadsheetml/2010/11/main" uri="{B97F6D7D-B522-45F9-BDA1-12C45D357490}">
          <x15:cacheHierarchy aggregatedColumn="22"/>
        </ext>
      </extLst>
    </cacheHierarchy>
    <cacheHierarchy uniqueName="[Measures].[Sum of distance_km]" caption="Sum of distance_km" measure="1" displayFolder="" measureGroup="Trips Fact" count="0" hidden="1">
      <extLst>
        <ext xmlns:x15="http://schemas.microsoft.com/office/spreadsheetml/2010/11/main" uri="{B97F6D7D-B522-45F9-BDA1-12C45D357490}">
          <x15:cacheHierarchy aggregatedColumn="60"/>
        </ext>
      </extLst>
    </cacheHierarchy>
    <cacheHierarchy uniqueName="[Measures].[Average of distance_km]" caption="Average of distance_km" measure="1" displayFolder="" measureGroup="Trips Fact" count="0" hidden="1">
      <extLst>
        <ext xmlns:x15="http://schemas.microsoft.com/office/spreadsheetml/2010/11/main" uri="{B97F6D7D-B522-45F9-BDA1-12C45D357490}">
          <x15:cacheHierarchy aggregatedColumn="60"/>
        </ext>
      </extLst>
    </cacheHierarchy>
    <cacheHierarchy uniqueName="[Measures].[Count of Rating Category]" caption="Count of Rating Category" measure="1" displayFolder="" measureGroup="Drivers Dim" count="0" hidden="1">
      <extLst>
        <ext xmlns:x15="http://schemas.microsoft.com/office/spreadsheetml/2010/11/main" uri="{B97F6D7D-B522-45F9-BDA1-12C45D357490}">
          <x15:cacheHierarchy aggregatedColumn="26"/>
        </ext>
      </extLst>
    </cacheHierarchy>
    <cacheHierarchy uniqueName="[Measures].[Count of Driver Key 2]" caption="Count of Driver Key 2" measure="1" displayFolder="" measureGroup="Trips Fact" count="0" hidden="1">
      <extLst>
        <ext xmlns:x15="http://schemas.microsoft.com/office/spreadsheetml/2010/11/main" uri="{B97F6D7D-B522-45F9-BDA1-12C45D357490}">
          <x15:cacheHierarchy aggregatedColumn="55"/>
        </ext>
      </extLst>
    </cacheHierarchy>
    <cacheHierarchy uniqueName="[Measures].[Average of fare_EGP]" caption="Average of fare_EGP" measure="1" displayFolder="" measureGroup="Trips Fact" count="0" hidden="1">
      <extLst>
        <ext xmlns:x15="http://schemas.microsoft.com/office/spreadsheetml/2010/11/main" uri="{B97F6D7D-B522-45F9-BDA1-12C45D357490}">
          <x15:cacheHierarchy aggregatedColumn="62"/>
        </ext>
      </extLst>
    </cacheHierarchy>
    <cacheHierarchy uniqueName="[Measures].[Sum of Driver trips]" caption="Sum of Driver trips" measure="1" displayFolder="" measureGroup="Total trips for each driver dim" count="0" hidden="1">
      <extLst>
        <ext xmlns:x15="http://schemas.microsoft.com/office/spreadsheetml/2010/11/main" uri="{B97F6D7D-B522-45F9-BDA1-12C45D357490}">
          <x15:cacheHierarchy aggregatedColumn="52"/>
        </ext>
      </extLst>
    </cacheHierarchy>
    <cacheHierarchy uniqueName="[Measures].[Average of Driver trips]" caption="Average of Driver trips" measure="1" displayFolder="" measureGroup="Total trips for each driver dim" count="0" hidden="1">
      <extLst>
        <ext xmlns:x15="http://schemas.microsoft.com/office/spreadsheetml/2010/11/main" uri="{B97F6D7D-B522-45F9-BDA1-12C45D357490}">
          <x15:cacheHierarchy aggregatedColumn="52"/>
        </ext>
      </extLst>
    </cacheHierarchy>
    <cacheHierarchy uniqueName="[Measures].[Sum of Total trips]" caption="Sum of Total trips" measure="1" displayFolder="" measureGroup="Driver trip count Dim" count="0" hidden="1">
      <extLst>
        <ext xmlns:x15="http://schemas.microsoft.com/office/spreadsheetml/2010/11/main" uri="{B97F6D7D-B522-45F9-BDA1-12C45D357490}">
          <x15:cacheHierarchy aggregatedColumn="18"/>
        </ext>
      </extLst>
    </cacheHierarchy>
    <cacheHierarchy uniqueName="[Measures].[Count of Driver Key 3]" caption="Count of Driver Key 3" measure="1" displayFolder="" measureGroup="Total trips for each driver dim" count="0" hidden="1">
      <extLst>
        <ext xmlns:x15="http://schemas.microsoft.com/office/spreadsheetml/2010/11/main" uri="{B97F6D7D-B522-45F9-BDA1-12C45D357490}">
          <x15:cacheHierarchy aggregatedColumn="51"/>
        </ext>
      </extLst>
    </cacheHierarchy>
    <cacheHierarchy uniqueName="[Measures].[Count of Driver trips]" caption="Count of Driver trips" measure="1" displayFolder="" measureGroup="Total trips for each driver dim" count="0" hidden="1">
      <extLst>
        <ext xmlns:x15="http://schemas.microsoft.com/office/spreadsheetml/2010/11/main" uri="{B97F6D7D-B522-45F9-BDA1-12C45D357490}">
          <x15:cacheHierarchy aggregatedColumn="52"/>
        </ext>
      </extLst>
    </cacheHierarchy>
    <cacheHierarchy uniqueName="[Measures].[Count of Total trips]" caption="Count of Total trips" measure="1" displayFolder="" measureGroup="Driver trip count Dim" count="0" hidden="1">
      <extLst>
        <ext xmlns:x15="http://schemas.microsoft.com/office/spreadsheetml/2010/11/main" uri="{B97F6D7D-B522-45F9-BDA1-12C45D357490}">
          <x15:cacheHierarchy aggregatedColumn="18"/>
        </ext>
      </extLst>
    </cacheHierarchy>
    <cacheHierarchy uniqueName="[Measures].[Count of octane92_price]" caption="Count of octane92_price" measure="1" displayFolder="" measureGroup="Fuel_Prices Dim" count="0" hidden="1">
      <extLst>
        <ext xmlns:x15="http://schemas.microsoft.com/office/spreadsheetml/2010/11/main" uri="{B97F6D7D-B522-45F9-BDA1-12C45D357490}">
          <x15:cacheHierarchy aggregatedColumn="32"/>
        </ext>
      </extLst>
    </cacheHierarchy>
    <cacheHierarchy uniqueName="[Measures].[Average of duration_min]" caption="Average of duration_min" measure="1" displayFolder="" measureGroup="Trips Fact" count="0" hidden="1">
      <extLst>
        <ext xmlns:x15="http://schemas.microsoft.com/office/spreadsheetml/2010/11/main" uri="{B97F6D7D-B522-45F9-BDA1-12C45D357490}">
          <x15:cacheHierarchy aggregatedColumn="61"/>
        </ext>
      </extLst>
    </cacheHierarchy>
    <cacheHierarchy uniqueName="[Measures].[Sum of passengers]" caption="Sum of passengers" measure="1" displayFolder="" measureGroup="Metro_Ridership  2" count="0" hidden="1">
      <extLst>
        <ext xmlns:x15="http://schemas.microsoft.com/office/spreadsheetml/2010/11/main" uri="{B97F6D7D-B522-45F9-BDA1-12C45D357490}">
          <x15:cacheHierarchy aggregatedColumn="39"/>
        </ext>
      </extLst>
    </cacheHierarchy>
    <cacheHierarchy uniqueName="[Measures].[Sum of Year]" caption="Sum of Year" measure="1" displayFolder="" measureGroup="Metro_Ridership  2" count="0" hidden="1">
      <extLst>
        <ext xmlns:x15="http://schemas.microsoft.com/office/spreadsheetml/2010/11/main" uri="{B97F6D7D-B522-45F9-BDA1-12C45D357490}">
          <x15:cacheHierarchy aggregatedColumn="42"/>
        </ext>
      </extLst>
    </cacheHierarchy>
    <cacheHierarchy uniqueName="[Measures].[Average of passengers]" caption="Average of passengers" measure="1" displayFolder="" measureGroup="Metro_Ridership  2" count="0" hidden="1">
      <extLst>
        <ext xmlns:x15="http://schemas.microsoft.com/office/spreadsheetml/2010/11/main" uri="{B97F6D7D-B522-45F9-BDA1-12C45D357490}">
          <x15:cacheHierarchy aggregatedColumn="39"/>
        </ext>
      </extLst>
    </cacheHierarchy>
    <cacheHierarchy uniqueName="[Measures].[Count of passengers]" caption="Count of passengers" measure="1" displayFolder="" measureGroup="Metro_Ridership  2" count="0" hidden="1">
      <extLst>
        <ext xmlns:x15="http://schemas.microsoft.com/office/spreadsheetml/2010/11/main" uri="{B97F6D7D-B522-45F9-BDA1-12C45D357490}">
          <x15:cacheHierarchy aggregatedColumn="39"/>
        </ext>
      </extLst>
    </cacheHierarchy>
  </cacheHierarchies>
  <kpis count="0"/>
  <dimensions count="10">
    <dimension name="Customers Dim" uniqueName="[Customers Dim]" caption="Customers Dim"/>
    <dimension name="Date Dim" uniqueName="[Date Dim]" caption="Date Dim"/>
    <dimension name="Driver trip count Dim" uniqueName="[Driver trip count Dim]" caption="Driver trip count Dim"/>
    <dimension name="Drivers Dim" uniqueName="[Drivers Dim]" caption="Drivers Dim"/>
    <dimension name="Fuel_Prices Dim" uniqueName="[Fuel_Prices Dim]" caption="Fuel_Prices Dim"/>
    <dimension measure="1" name="Measures" uniqueName="[Measures]" caption="Measures"/>
    <dimension name="Metro_Ridership  2" uniqueName="[Metro_Ridership  2]" caption="Metro_Ridership  2"/>
    <dimension name="Payment method Dim" uniqueName="[Payment method Dim]" caption="Payment method Dim"/>
    <dimension name="Total trips for each driver dim" uniqueName="[Total trips for each driver dim]" caption="Total trips for each driver dim"/>
    <dimension name="Trips Fact" uniqueName="[Trips Fact]" caption="Trips Fact"/>
  </dimensions>
  <measureGroups count="9">
    <measureGroup name="Customers Dim" caption="Customers Dim"/>
    <measureGroup name="Date Dim" caption="Date Dim"/>
    <measureGroup name="Driver trip count Dim" caption="Driver trip count Dim"/>
    <measureGroup name="Drivers Dim" caption="Drivers Dim"/>
    <measureGroup name="Fuel_Prices Dim" caption="Fuel_Prices Dim"/>
    <measureGroup name="Metro_Ridership  2" caption="Metro_Ridership  2"/>
    <measureGroup name="Payment method Dim" caption="Payment method Dim"/>
    <measureGroup name="Total trips for each driver dim" caption="Total trips for each driver dim"/>
    <measureGroup name="Trips Fact" caption="Trips Fact"/>
  </measureGroups>
  <maps count="17">
    <map measureGroup="0" dimension="0"/>
    <map measureGroup="1" dimension="1"/>
    <map measureGroup="2" dimension="2"/>
    <map measureGroup="3" dimension="3"/>
    <map measureGroup="4" dimension="4"/>
    <map measureGroup="5" dimension="1"/>
    <map measureGroup="5" dimension="6"/>
    <map measureGroup="6" dimension="7"/>
    <map measureGroup="7" dimension="8"/>
    <map measureGroup="8" dimension="0"/>
    <map measureGroup="8" dimension="1"/>
    <map measureGroup="8" dimension="2"/>
    <map measureGroup="8" dimension="3"/>
    <map measureGroup="8" dimension="4"/>
    <map measureGroup="8" dimension="7"/>
    <map measureGroup="8"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7.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name="PivotTable2" cacheId="843" applyNumberFormats="0" applyBorderFormats="0" applyFontFormats="0" applyPatternFormats="0" applyAlignmentFormats="0" applyWidthHeightFormats="1" dataCaption="Values" tag="55873eb4-c361-43a8-a9ce-6e00ed431686" updatedVersion="6" minRefreshableVersion="5" useAutoFormatting="1" subtotalHiddenItems="1" itemPrintTitles="1" createdVersion="5" indent="0" compact="0" compactData="0" multipleFieldFilters="0" chartFormat="36">
  <location ref="I65:K68" firstHeaderRow="0" firstDataRow="1" firstDataCol="1"/>
  <pivotFields count="6">
    <pivotField compact="0" allDrilled="1" outline="0" subtotalTop="0" showAll="0" dataSourceSort="1" defaultSubtotal="0" defaultAttributeDrillState="1"/>
    <pivotField dataField="1" compact="0" outline="0" subtotalTop="0" showAll="0" defaultSubtotal="0"/>
    <pivotField dataField="1" compact="0" outline="0" subtotalTop="0" showAll="0" defaultSubtotal="0"/>
    <pivotField axis="axisRow" compact="0" allDrilled="1" outline="0" subtotalTop="0" showAll="0" dataSourceSort="1" defaultSubtotal="0" defaultAttributeDrillState="1">
      <items count="2">
        <item x="0"/>
        <item x="1"/>
      </items>
    </pivotField>
    <pivotField compact="0" allDrilled="1" outline="0" showAll="0" dataSourceSort="1" defaultAttributeDrillState="1"/>
    <pivotField compact="0" allDrilled="1" outline="0" showAll="0" dataSourceSort="1" defaultAttributeDrillState="1"/>
  </pivotFields>
  <rowFields count="1">
    <field x="3"/>
  </rowFields>
  <rowItems count="3">
    <i>
      <x/>
    </i>
    <i>
      <x v="1"/>
    </i>
    <i t="grand">
      <x/>
    </i>
  </rowItems>
  <colFields count="1">
    <field x="-2"/>
  </colFields>
  <colItems count="2">
    <i>
      <x/>
    </i>
    <i i="1">
      <x v="1"/>
    </i>
  </colItems>
  <dataFields count="2">
    <dataField name="Count of Trip Key" fld="1" subtotal="count" baseField="0" baseItem="0" numFmtId="2"/>
    <dataField name="Sum of fare_EGP" fld="2" baseField="0" baseItem="0" numFmtId="165"/>
  </dataFields>
  <formats count="2">
    <format dxfId="717">
      <pivotArea outline="0" collapsedLevelsAreSubtotals="1" fieldPosition="0"/>
    </format>
    <format dxfId="716">
      <pivotArea outline="0" fieldPosition="0">
        <references count="1">
          <reference field="4294967294" count="1" selected="0">
            <x v="1"/>
          </reference>
        </references>
      </pivotArea>
    </format>
  </formats>
  <chartFormats count="6">
    <chartFormat chart="26" format="0" series="1">
      <pivotArea type="data" outline="0" fieldPosition="0">
        <references count="1">
          <reference field="4294967294" count="1" selected="0">
            <x v="0"/>
          </reference>
        </references>
      </pivotArea>
    </chartFormat>
    <chartFormat chart="26" format="1" series="1">
      <pivotArea type="data" outline="0" fieldPosition="0">
        <references count="1">
          <reference field="4294967294" count="1" selected="0">
            <x v="1"/>
          </reference>
        </references>
      </pivotArea>
    </chartFormat>
    <chartFormat chart="32" format="2" series="1">
      <pivotArea type="data" outline="0" fieldPosition="0">
        <references count="1">
          <reference field="4294967294" count="1" selected="0">
            <x v="0"/>
          </reference>
        </references>
      </pivotArea>
    </chartFormat>
    <chartFormat chart="32" format="3" series="1">
      <pivotArea type="data" outline="0" fieldPosition="0">
        <references count="1">
          <reference field="4294967294" count="1" selected="0">
            <x v="1"/>
          </reference>
        </references>
      </pivotArea>
    </chartFormat>
    <chartFormat chart="33" format="4" series="1">
      <pivotArea type="data" outline="0" fieldPosition="0">
        <references count="1">
          <reference field="4294967294" count="1" selected="0">
            <x v="0"/>
          </reference>
        </references>
      </pivotArea>
    </chartFormat>
    <chartFormat chart="33" format="5" series="1">
      <pivotArea type="data" outline="0" fieldPosition="0">
        <references count="1">
          <reference field="4294967294" count="1" selected="0">
            <x v="1"/>
          </reference>
        </references>
      </pivotArea>
    </chartFormat>
  </chartFormats>
  <pivotHierarchies count="10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Date Dim].[Year].&amp;[2024]"/>
      </members>
    </pivotHierarchy>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dateBetween" evalOrder="-1" id="24" name="[Date Dim].[Date time]">
      <autoFilter ref="A1">
        <filterColumn colId="0">
          <customFilters and="1">
            <customFilter operator="greaterThanOrEqual" val="45292"/>
            <customFilter operator="lessThanOrEqual" val="46022"/>
          </customFilters>
        </filterColumn>
      </autoFilter>
      <extLst>
        <ext xmlns:x15="http://schemas.microsoft.com/office/spreadsheetml/2010/11/main" uri="{0605FD5F-26C8-4aeb-8148-2DB25E43C511}">
          <x15:pivotFilter useWholeDay="1"/>
        </ext>
      </extLst>
    </filter>
  </filters>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ayment method Dim]"/>
        <x15:activeTabTopLevelEntity name="[Trips Fact]"/>
        <x15:activeTabTopLevelEntity name="[Customers Dim]"/>
        <x15:activeTabTopLevelEntity name="[Date Dim]"/>
        <x15:activeTabTopLevelEntity name="[Drivers Dim]"/>
        <x15:activeTabTopLevelEntity name="[Fuel_Prices Dim]"/>
      </x15:pivotTableUISettings>
    </ext>
  </extLst>
</pivotTableDefinition>
</file>

<file path=xl/pivotTables/pivotTable10.xml><?xml version="1.0" encoding="utf-8"?>
<pivotTableDefinition xmlns="http://schemas.openxmlformats.org/spreadsheetml/2006/main" name="PivotTable1" cacheId="21" applyNumberFormats="0" applyBorderFormats="0" applyFontFormats="0" applyPatternFormats="0" applyAlignmentFormats="0" applyWidthHeightFormats="1" dataCaption="Values" tag="f49a44c2-2ae7-420d-b31d-aa0a9a8a46e1" updatedVersion="6" minRefreshableVersion="3" useAutoFormatting="1" subtotalHiddenItems="1" itemPrintTitles="1" createdVersion="5" indent="0" compact="0" compactData="0" multipleFieldFilters="0" chartFormat="24">
  <location ref="Q3:V9" firstHeaderRow="0" firstDataRow="1" firstDataCol="3"/>
  <pivotFields count="7">
    <pivotField axis="axisRow" compact="0" allDrilled="1" outline="0" subtotalTop="0" showAll="0" measureFilter="1" dataSourceSort="1" defaultSubtotal="0" defaultAttributeDrillState="1">
      <items count="5">
        <item x="0"/>
        <item x="1"/>
        <item x="2"/>
        <item x="3"/>
        <item x="4"/>
      </items>
    </pivotField>
    <pivotField dataField="1" compact="0" outline="0" subtotalTop="0" showAll="0" defaultSubtotal="0"/>
    <pivotField axis="axisRow" compact="0" allDrilled="1" outline="0" subtotalTop="0" showAll="0" dataSourceSort="1" defaultSubtotal="0" defaultAttributeDrillState="1">
      <items count="4">
        <item x="0"/>
        <item x="1"/>
        <item x="2"/>
        <item x="3"/>
      </items>
    </pivotField>
    <pivotField axis="axisRow" compact="0" allDrilled="1" outline="0" subtotalTop="0" showAll="0" dataSourceSort="1" defaultSubtotal="0" defaultAttributeDrillState="1">
      <items count="5">
        <item x="0"/>
        <item x="1"/>
        <item x="2"/>
        <item x="3"/>
        <item x="4"/>
      </items>
    </pivotField>
    <pivotField dataField="1" compact="0" outline="0" subtotalTop="0" showAll="0" defaultSubtotal="0"/>
    <pivotField dataField="1" compact="0" outline="0" subtotalTop="0" showAll="0" defaultSubtotal="0"/>
    <pivotField compact="0" allDrilled="1" outline="0" showAll="0" dataSourceSort="1" defaultAttributeDrillState="1"/>
  </pivotFields>
  <rowFields count="3">
    <field x="0"/>
    <field x="3"/>
    <field x="2"/>
  </rowFields>
  <rowItems count="6">
    <i>
      <x/>
      <x/>
      <x/>
    </i>
    <i>
      <x v="1"/>
      <x v="1"/>
      <x v="1"/>
    </i>
    <i>
      <x v="2"/>
      <x v="2"/>
      <x/>
    </i>
    <i>
      <x v="3"/>
      <x v="3"/>
      <x v="2"/>
    </i>
    <i>
      <x v="4"/>
      <x v="4"/>
      <x v="3"/>
    </i>
    <i t="grand">
      <x/>
    </i>
  </rowItems>
  <colFields count="1">
    <field x="-2"/>
  </colFields>
  <colItems count="3">
    <i>
      <x/>
    </i>
    <i i="1">
      <x v="1"/>
    </i>
    <i i="2">
      <x v="2"/>
    </i>
  </colItems>
  <dataFields count="3">
    <dataField name="Count of Trip Key" fld="1" subtotal="count" baseField="0" baseItem="0"/>
    <dataField name="Average of fare_EGP" fld="5" subtotal="average" baseField="0" baseItem="0" numFmtId="165"/>
    <dataField name="Sum of distance_km" fld="4" baseField="0" baseItem="0"/>
  </dataFields>
  <formats count="1">
    <format dxfId="714">
      <pivotArea outline="0" fieldPosition="0">
        <references count="1">
          <reference field="4294967294" count="1" selected="0">
            <x v="1"/>
          </reference>
        </references>
      </pivotArea>
    </format>
  </formats>
  <chartFormats count="6">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10" format="2" series="1">
      <pivotArea type="data" outline="0" fieldPosition="0">
        <references count="1">
          <reference field="4294967294" count="1" selected="0">
            <x v="2"/>
          </reference>
        </references>
      </pivotArea>
    </chartFormat>
    <chartFormat chart="21" format="6" series="1">
      <pivotArea type="data" outline="0" fieldPosition="0">
        <references count="1">
          <reference field="4294967294" count="1" selected="0">
            <x v="0"/>
          </reference>
        </references>
      </pivotArea>
    </chartFormat>
    <chartFormat chart="21" format="7" series="1">
      <pivotArea type="data" outline="0" fieldPosition="0">
        <references count="1">
          <reference field="4294967294" count="1" selected="0">
            <x v="1"/>
          </reference>
        </references>
      </pivotArea>
    </chartFormat>
    <chartFormat chart="21" format="8" series="1">
      <pivotArea type="data" outline="0" fieldPosition="0">
        <references count="1">
          <reference field="4294967294" count="1" selected="0">
            <x v="2"/>
          </reference>
        </references>
      </pivotArea>
    </chartFormat>
  </chartFormats>
  <pivotHierarchies count="10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Drivers Dim].[Rating Category].&amp;[Excellen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fare_EGP"/>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6" iMeasureHier="81">
      <autoFilter ref="A1">
        <filterColumn colId="0">
          <top10 val="5" filterVal="5"/>
        </filterColumn>
      </autoFilter>
    </filter>
  </filters>
  <rowHierarchiesUsage count="3">
    <rowHierarchyUsage hierarchyUsage="19"/>
    <rowHierarchyUsage hierarchyUsage="21"/>
    <rowHierarchyUsage hierarchyUsage="2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ayment method Dim]"/>
        <x15:activeTabTopLevelEntity name="[Trips Fact]"/>
        <x15:activeTabTopLevelEntity name="[Customers Dim]"/>
        <x15:activeTabTopLevelEntity name="[Date Dim]"/>
        <x15:activeTabTopLevelEntity name="[Drivers Dim]"/>
      </x15:pivotTableUISettings>
    </ext>
  </extLst>
</pivotTableDefinition>
</file>

<file path=xl/pivotTables/pivotTable11.xml><?xml version="1.0" encoding="utf-8"?>
<pivotTableDefinition xmlns="http://schemas.openxmlformats.org/spreadsheetml/2006/main" name="PivotTable4" cacheId="17" applyNumberFormats="0" applyBorderFormats="0" applyFontFormats="0" applyPatternFormats="0" applyAlignmentFormats="0" applyWidthHeightFormats="1" dataCaption="Values" tag="f49a44c2-2ae7-420d-b31d-aa0a9a8a46e1" updatedVersion="6" minRefreshableVersion="3" useAutoFormatting="1" subtotalHiddenItems="1" itemPrintTitles="1" createdVersion="5" indent="0" compact="0" compactData="0" multipleFieldFilters="0" chartFormat="10">
  <location ref="K3:M24" firstHeaderRow="1" firstDataRow="1" firstDataCol="2"/>
  <pivotFields count="4">
    <pivotField axis="axisRow" compact="0" allDrilled="1" outline="0" subtotalTop="0" showAll="0" dataSourceSort="1" defaultSubtotal="0" defaultAttributeDrillState="1">
      <items count="5">
        <item x="0"/>
        <item x="1"/>
        <item x="2"/>
        <item x="3"/>
        <item x="4"/>
      </items>
    </pivotField>
    <pivotField dataField="1" compact="0" outline="0" subtotalTop="0" showAll="0" defaultSubtotal="0"/>
    <pivotField axis="axisRow" compact="0" allDrilled="1" outline="0" subtotalTop="0" showAll="0" dataSourceSort="1" defaultSubtotal="0" defaultAttributeDrillState="1">
      <items count="4">
        <item x="0"/>
        <item x="1"/>
        <item x="2"/>
        <item x="3"/>
      </items>
    </pivotField>
    <pivotField compact="0" allDrilled="1" outline="0" showAll="0" dataSourceSort="1" defaultAttributeDrillState="1"/>
  </pivotFields>
  <rowFields count="2">
    <field x="0"/>
    <field x="2"/>
  </rowFields>
  <rowItems count="21">
    <i>
      <x/>
      <x/>
    </i>
    <i r="1">
      <x v="1"/>
    </i>
    <i r="1">
      <x v="2"/>
    </i>
    <i r="1">
      <x v="3"/>
    </i>
    <i>
      <x v="1"/>
      <x/>
    </i>
    <i r="1">
      <x v="1"/>
    </i>
    <i r="1">
      <x v="2"/>
    </i>
    <i r="1">
      <x v="3"/>
    </i>
    <i>
      <x v="2"/>
      <x/>
    </i>
    <i r="1">
      <x v="1"/>
    </i>
    <i r="1">
      <x v="2"/>
    </i>
    <i r="1">
      <x v="3"/>
    </i>
    <i>
      <x v="3"/>
      <x/>
    </i>
    <i r="1">
      <x v="1"/>
    </i>
    <i r="1">
      <x v="2"/>
    </i>
    <i r="1">
      <x v="3"/>
    </i>
    <i>
      <x v="4"/>
      <x/>
    </i>
    <i r="1">
      <x v="1"/>
    </i>
    <i r="1">
      <x v="2"/>
    </i>
    <i r="1">
      <x v="3"/>
    </i>
    <i t="grand">
      <x/>
    </i>
  </rowItems>
  <colItems count="1">
    <i/>
  </colItems>
  <dataFields count="1">
    <dataField name="Count of Trip Key" fld="1" subtotal="count" baseField="0" baseItem="0"/>
  </dataFields>
  <chartFormats count="1">
    <chartFormat chart="8" format="0" series="1">
      <pivotArea type="data" outline="0" fieldPosition="0">
        <references count="1">
          <reference field="4294967294" count="1" selected="0">
            <x v="0"/>
          </reference>
        </references>
      </pivotArea>
    </chartFormat>
  </chartFormats>
  <pivotHierarchies count="10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Drivers Dim].[Rating Category].&amp;[Excellen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0"/>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ayment method Dim]"/>
        <x15:activeTabTopLevelEntity name="[Trips Fact]"/>
        <x15:activeTabTopLevelEntity name="[Customers Dim]"/>
        <x15:activeTabTopLevelEntity name="[Date Dim]"/>
        <x15:activeTabTopLevelEntity name="[Drivers Dim]"/>
      </x15:pivotTableUISettings>
    </ext>
  </extLst>
</pivotTableDefinition>
</file>

<file path=xl/pivotTables/pivotTable12.xml><?xml version="1.0" encoding="utf-8"?>
<pivotTableDefinition xmlns="http://schemas.openxmlformats.org/spreadsheetml/2006/main" name="PivotTable9" cacheId="19" applyNumberFormats="0" applyBorderFormats="0" applyFontFormats="0" applyPatternFormats="0" applyAlignmentFormats="0" applyWidthHeightFormats="1" dataCaption="Values" tag="055e5d58-425f-40c4-aff0-6d3ffd4150e1" updatedVersion="6" minRefreshableVersion="3" useAutoFormatting="1" subtotalHiddenItems="1" itemPrintTitles="1" createdVersion="5" indent="0" compact="0" compactData="0" multipleFieldFilters="0" chartFormat="21">
  <location ref="A36:D42" firstHeaderRow="0" firstDataRow="1" firstDataCol="1"/>
  <pivotFields count="5">
    <pivotField axis="axisRow" compact="0" allDrilled="1" outline="0" subtotalTop="0" showAll="0" dataSourceSort="1" defaultSubtotal="0" defaultAttributeDrillState="1">
      <items count="5">
        <item x="0"/>
        <item x="1"/>
        <item x="2"/>
        <item x="3"/>
        <item x="4"/>
      </items>
    </pivotField>
    <pivotField dataField="1" compact="0" outline="0" subtotalTop="0" showAll="0" defaultSubtotal="0"/>
    <pivotField dataField="1" compact="0" outline="0" subtotalTop="0" showAll="0" defaultSubtotal="0"/>
    <pivotField dataField="1" compact="0" outline="0" subtotalTop="0" showAll="0" defaultSubtotal="0"/>
    <pivotField compact="0" allDrilled="1" outline="0" showAll="0" dataSourceSort="1" defaultAttributeDrillState="1"/>
  </pivotFields>
  <rowFields count="1">
    <field x="0"/>
  </rowFields>
  <rowItems count="6">
    <i>
      <x/>
    </i>
    <i>
      <x v="1"/>
    </i>
    <i>
      <x v="2"/>
    </i>
    <i>
      <x v="3"/>
    </i>
    <i>
      <x v="4"/>
    </i>
    <i t="grand">
      <x/>
    </i>
  </rowItems>
  <colFields count="1">
    <field x="-2"/>
  </colFields>
  <colItems count="3">
    <i>
      <x/>
    </i>
    <i i="1">
      <x v="1"/>
    </i>
    <i i="2">
      <x v="2"/>
    </i>
  </colItems>
  <dataFields count="3">
    <dataField name="Sum of distance_km" fld="1" baseField="0" baseItem="0"/>
    <dataField name="Count of Trip Key" fld="2" subtotal="count" baseField="0" baseItem="0"/>
    <dataField name="Sum of fare_EGP" fld="3" baseField="0" baseItem="0" numFmtId="165"/>
  </dataFields>
  <formats count="1">
    <format dxfId="715">
      <pivotArea outline="0" fieldPosition="0">
        <references count="1">
          <reference field="4294967294" count="1" selected="0">
            <x v="2"/>
          </reference>
        </references>
      </pivotArea>
    </format>
  </formats>
  <chartFormats count="8">
    <chartFormat chart="10" format="1" series="1">
      <pivotArea type="data" outline="0" fieldPosition="0">
        <references count="1">
          <reference field="4294967294" count="1" selected="0">
            <x v="0"/>
          </reference>
        </references>
      </pivotArea>
    </chartFormat>
    <chartFormat chart="10" format="12" series="1">
      <pivotArea type="data" outline="0" fieldPosition="0">
        <references count="1">
          <reference field="4294967294" count="1" selected="0">
            <x v="1"/>
          </reference>
        </references>
      </pivotArea>
    </chartFormat>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1"/>
          </reference>
        </references>
      </pivotArea>
    </chartFormat>
    <chartFormat chart="14" format="2" series="1">
      <pivotArea type="data" outline="0" fieldPosition="0">
        <references count="1">
          <reference field="4294967294" count="1" selected="0">
            <x v="2"/>
          </reference>
        </references>
      </pivotArea>
    </chartFormat>
    <chartFormat chart="18" format="6" series="1">
      <pivotArea type="data" outline="0" fieldPosition="0">
        <references count="1">
          <reference field="4294967294" count="1" selected="0">
            <x v="0"/>
          </reference>
        </references>
      </pivotArea>
    </chartFormat>
    <chartFormat chart="18" format="7" series="1">
      <pivotArea type="data" outline="0" fieldPosition="0">
        <references count="1">
          <reference field="4294967294" count="1" selected="0">
            <x v="1"/>
          </reference>
        </references>
      </pivotArea>
    </chartFormat>
    <chartFormat chart="18" format="8" series="1">
      <pivotArea type="data" outline="0" fieldPosition="0">
        <references count="1">
          <reference field="4294967294" count="1" selected="0">
            <x v="2"/>
          </reference>
        </references>
      </pivotArea>
    </chartFormat>
  </chartFormats>
  <pivotHierarchies count="10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Drivers Dim].[Rating Category].&amp;[Excellen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Total trip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ayment method Dim]"/>
        <x15:activeTabTopLevelEntity name="[Trips Fact]"/>
        <x15:activeTabTopLevelEntity name="[Customers Dim]"/>
        <x15:activeTabTopLevelEntity name="[Date Dim]"/>
        <x15:activeTabTopLevelEntity name="[Drivers Dim]"/>
        <x15:activeTabTopLevelEntity name="[Total trips for each driver dim]"/>
        <x15:activeTabTopLevelEntity name="[Driver trip count Dim]"/>
      </x15:pivotTableUISettings>
    </ext>
  </extLst>
</pivotTableDefinition>
</file>

<file path=xl/pivotTables/pivotTable13.xml><?xml version="1.0" encoding="utf-8"?>
<pivotTableDefinition xmlns="http://schemas.openxmlformats.org/spreadsheetml/2006/main" name="PivotTable2" cacheId="16" applyNumberFormats="0" applyBorderFormats="0" applyFontFormats="0" applyPatternFormats="0" applyAlignmentFormats="0" applyWidthHeightFormats="1" dataCaption="Values" tag="4d50e092-02ec-44f5-9ada-a3661a96fa41" updatedVersion="6" minRefreshableVersion="3" useAutoFormatting="1" subtotalHiddenItems="1" itemPrintTitles="1" createdVersion="5" indent="0" compact="0" compactData="0" multipleFieldFilters="0" chartFormat="8">
  <location ref="E3:H24" firstHeaderRow="1" firstDataRow="1" firstDataCol="3"/>
  <pivotFields count="4">
    <pivotField axis="axisRow" compact="0" allDrilled="1" outline="0" subtotalTop="0" showAll="0" dataSourceSort="1" defaultSubtotal="0" defaultAttributeDrillState="1">
      <items count="7">
        <item x="0"/>
        <item x="1"/>
        <item x="2"/>
        <item x="3"/>
        <item x="4"/>
        <item x="5"/>
        <item x="6"/>
      </items>
    </pivotField>
    <pivotField dataField="1" compact="0" outline="0" subtotalTop="0" showAll="0" defaultSubtotal="0"/>
    <pivotField axis="axisRow" compact="0" allDrilled="1" outline="0" subtotalTop="0" showAll="0" dataSourceSort="1" defaultSubtotal="0" defaultAttributeDrillState="1">
      <items count="1">
        <item s="1" x="0"/>
      </items>
    </pivotField>
    <pivotField axis="axisRow" compact="0" allDrilled="1" outline="0" subtotalTop="0" showAll="0" dataSourceSort="1" defaultSubtotal="0" defaultAttributeDrillState="1">
      <items count="5">
        <item x="0"/>
        <item x="1"/>
        <item x="2"/>
        <item x="3"/>
        <item x="4"/>
      </items>
    </pivotField>
  </pivotFields>
  <rowFields count="3">
    <field x="0"/>
    <field x="3"/>
    <field x="2"/>
  </rowFields>
  <rowItems count="21">
    <i>
      <x/>
      <x/>
      <x/>
    </i>
    <i r="1">
      <x v="1"/>
      <x/>
    </i>
    <i>
      <x v="1"/>
      <x v="2"/>
      <x/>
    </i>
    <i r="1">
      <x/>
      <x/>
    </i>
    <i r="1">
      <x v="3"/>
      <x/>
    </i>
    <i>
      <x v="2"/>
      <x v="2"/>
      <x/>
    </i>
    <i r="1">
      <x/>
      <x/>
    </i>
    <i r="1">
      <x v="3"/>
      <x/>
    </i>
    <i r="1">
      <x v="1"/>
      <x/>
    </i>
    <i>
      <x v="3"/>
      <x v="4"/>
      <x/>
    </i>
    <i r="1">
      <x/>
      <x/>
    </i>
    <i r="1">
      <x v="3"/>
      <x/>
    </i>
    <i r="1">
      <x v="1"/>
      <x/>
    </i>
    <i>
      <x v="4"/>
      <x v="4"/>
      <x/>
    </i>
    <i r="1">
      <x v="2"/>
      <x/>
    </i>
    <i r="1">
      <x/>
      <x/>
    </i>
    <i r="1">
      <x v="1"/>
      <x/>
    </i>
    <i>
      <x v="5"/>
      <x v="2"/>
      <x/>
    </i>
    <i r="1">
      <x v="1"/>
      <x/>
    </i>
    <i>
      <x v="6"/>
      <x v="1"/>
      <x/>
    </i>
    <i t="grand">
      <x/>
    </i>
  </rowItems>
  <colItems count="1">
    <i/>
  </colItems>
  <dataFields count="1">
    <dataField name="Count of Driver Key" fld="1" subtotal="count" baseField="0" baseItem="0"/>
  </dataFields>
  <chartFormats count="1">
    <chartFormat chart="4" format="0" series="1">
      <pivotArea type="data" outline="0" fieldPosition="0">
        <references count="1">
          <reference field="4294967294" count="1" selected="0">
            <x v="0"/>
          </reference>
        </references>
      </pivotArea>
    </chartFormat>
  </chartFormats>
  <pivotHierarchies count="10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stance_km"/>
    <pivotHierarchy dragToData="1"/>
    <pivotHierarchy dragToData="1"/>
    <pivotHierarchy dragToData="1"/>
    <pivotHierarchy dragToData="1"/>
    <pivotHierarchy dragToData="1"/>
    <pivotHierarchy dragToData="1"/>
    <pivotHierarchy dragToData="1"/>
    <pivotHierarchy dragToData="1"/>
    <pivotHierarchy dragToData="1" caption="Count of Total trip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27"/>
    <rowHierarchyUsage hierarchyUsage="20"/>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ayment method Dim]"/>
        <x15:activeTabTopLevelEntity name="[Trips Fact]"/>
        <x15:activeTabTopLevelEntity name="[Customers Dim]"/>
        <x15:activeTabTopLevelEntity name="[Date Dim]"/>
        <x15:activeTabTopLevelEntity name="[Drivers Dim]"/>
        <x15:activeTabTopLevelEntity name="[Total trips for each driver dim]"/>
        <x15:activeTabTopLevelEntity name="[Driver trip count Dim]"/>
      </x15:pivotTableUISettings>
    </ext>
  </extLst>
</pivotTableDefinition>
</file>

<file path=xl/pivotTables/pivotTable14.xml><?xml version="1.0" encoding="utf-8"?>
<pivotTableDefinition xmlns="http://schemas.openxmlformats.org/spreadsheetml/2006/main" name="PivotTable3" cacheId="22" applyNumberFormats="0" applyBorderFormats="0" applyFontFormats="0" applyPatternFormats="0" applyAlignmentFormats="0" applyWidthHeightFormats="1" dataCaption="Values" tag="cb875671-d54c-4084-bc6d-db06e229b1fb" updatedVersion="6" minRefreshableVersion="3" useAutoFormatting="1" subtotalHiddenItems="1" itemPrintTitles="1" createdVersion="5" indent="0" compact="0" compactData="0" multipleFieldFilters="0" chartFormat="22">
  <location ref="G92:J94" firstHeaderRow="0" firstDataRow="1" firstDataCol="1"/>
  <pivotFields count="6">
    <pivotField dataField="1" compact="0" outline="0" subtotalTop="0" showAll="0" defaultSubtotal="0"/>
    <pivotField dataField="1" compact="0" outline="0" subtotalTop="0" showAll="0" defaultSubtotal="0"/>
    <pivotField dataField="1" compact="0" outline="0" subtotalTop="0" showAll="0" defaultSubtotal="0"/>
    <pivotField axis="axisRow" compact="0" allDrilled="1" outline="0" subtotalTop="0" showAll="0" dataSourceSort="1" defaultSubtotal="0" defaultAttributeDrillState="1">
      <items count="1">
        <item s="1" x="0"/>
      </items>
    </pivotField>
    <pivotField compact="0" allDrilled="1" outline="0" showAll="0" dataSourceSort="1" defaultAttributeDrillState="1"/>
    <pivotField compact="0" allDrilled="1" outline="0" showAll="0" dataSourceSort="1" defaultAttributeDrillState="1"/>
  </pivotFields>
  <rowFields count="1">
    <field x="3"/>
  </rowFields>
  <rowItems count="2">
    <i>
      <x/>
    </i>
    <i t="grand">
      <x/>
    </i>
  </rowItems>
  <colFields count="1">
    <field x="-2"/>
  </colFields>
  <colItems count="3">
    <i>
      <x/>
    </i>
    <i i="1">
      <x v="1"/>
    </i>
    <i i="2">
      <x v="2"/>
    </i>
  </colItems>
  <dataFields count="3">
    <dataField name="Count of Driver Key" fld="0" subtotal="count" baseField="0" baseItem="0"/>
    <dataField name="Count of Trip Key" fld="1" subtotal="count" baseField="0" baseItem="0"/>
    <dataField name="Sum of distance_km" fld="2" baseField="0" baseItem="0"/>
  </dataFields>
  <chartFormats count="6">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8" format="2" series="1">
      <pivotArea type="data" outline="0" fieldPosition="0">
        <references count="1">
          <reference field="4294967294" count="1" selected="0">
            <x v="2"/>
          </reference>
        </references>
      </pivotArea>
    </chartFormat>
    <chartFormat chart="13" format="6" series="1">
      <pivotArea type="data" outline="0" fieldPosition="0">
        <references count="1">
          <reference field="4294967294" count="1" selected="0">
            <x v="0"/>
          </reference>
        </references>
      </pivotArea>
    </chartFormat>
    <chartFormat chart="13" format="7" series="1">
      <pivotArea type="data" outline="0" fieldPosition="0">
        <references count="1">
          <reference field="4294967294" count="1" selected="0">
            <x v="1"/>
          </reference>
        </references>
      </pivotArea>
    </chartFormat>
    <chartFormat chart="13" format="8" series="1">
      <pivotArea type="data" outline="0" fieldPosition="0">
        <references count="1">
          <reference field="4294967294" count="1" selected="0">
            <x v="2"/>
          </reference>
        </references>
      </pivotArea>
    </chartFormat>
  </chartFormats>
  <pivotHierarchies count="108">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Date Dim].[Quarter].&amp;[2]"/>
      </members>
    </pivotHierarchy>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Drivers Dim].[Rating Category].&amp;[Excellen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Driver trips"/>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Payment method Dim]"/>
        <x15:activeTabTopLevelEntity name="[Trips Fact]"/>
        <x15:activeTabTopLevelEntity name="[Customers Dim]"/>
        <x15:activeTabTopLevelEntity name="[Date Dim]"/>
        <x15:activeTabTopLevelEntity name="[Drivers Dim]"/>
        <x15:activeTabTopLevelEntity name="[Total trips for each driver dim]"/>
      </x15:pivotTableUISettings>
    </ext>
  </extLst>
</pivotTableDefinition>
</file>

<file path=xl/pivotTables/pivotTable15.xml><?xml version="1.0" encoding="utf-8"?>
<pivotTableDefinition xmlns="http://schemas.openxmlformats.org/spreadsheetml/2006/main" name="PivotTable8" cacheId="18" applyNumberFormats="0" applyBorderFormats="0" applyFontFormats="0" applyPatternFormats="0" applyAlignmentFormats="0" applyWidthHeightFormats="1" dataCaption="Values" tag="cb875671-d54c-4084-bc6d-db06e229b1fb" updatedVersion="6" minRefreshableVersion="3" useAutoFormatting="1" subtotalHiddenItems="1" itemPrintTitles="1" createdVersion="5" indent="0" compact="0" compactData="0" multipleFieldFilters="0" chartFormat="8">
  <location ref="A16:C22" firstHeaderRow="1" firstDataRow="1" firstDataCol="2"/>
  <pivotFields count="3">
    <pivotField axis="axisRow" compact="0" allDrilled="1" outline="0" subtotalTop="0" showAll="0" dataSourceSort="1" defaultSubtotal="0" defaultAttributeDrillState="1">
      <items count="5">
        <item x="0"/>
        <item x="1"/>
        <item x="2"/>
        <item x="3"/>
        <item x="4"/>
      </items>
    </pivotField>
    <pivotField dataField="1" compact="0" outline="0" subtotalTop="0" showAll="0" defaultSubtotal="0"/>
    <pivotField axis="axisRow" compact="0" allDrilled="1" outline="0" subtotalTop="0" showAll="0" dataSourceSort="1" defaultSubtotal="0" defaultAttributeDrillState="1">
      <items count="1">
        <item s="1" x="0"/>
      </items>
    </pivotField>
  </pivotFields>
  <rowFields count="2">
    <field x="0"/>
    <field x="2"/>
  </rowFields>
  <rowItems count="6">
    <i>
      <x/>
      <x/>
    </i>
    <i>
      <x v="1"/>
      <x/>
    </i>
    <i>
      <x v="2"/>
      <x/>
    </i>
    <i>
      <x v="3"/>
      <x/>
    </i>
    <i>
      <x v="4"/>
      <x/>
    </i>
    <i t="grand">
      <x/>
    </i>
  </rowItems>
  <colItems count="1">
    <i/>
  </colItems>
  <dataFields count="1">
    <dataField name="Count of Trip Key" fld="1" subtotal="count" baseField="0" baseItem="0"/>
  </dataFields>
  <chartFormats count="2">
    <chartFormat chart="2"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s>
  <pivotHierarchies count="108">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Driver trips"/>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0"/>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ayment method Dim]"/>
        <x15:activeTabTopLevelEntity name="[Trips Fact]"/>
        <x15:activeTabTopLevelEntity name="[Customers Dim]"/>
        <x15:activeTabTopLevelEntity name="[Date Dim]"/>
        <x15:activeTabTopLevelEntity name="[Drivers Dim]"/>
        <x15:activeTabTopLevelEntity name="[Total trips for each driver dim]"/>
      </x15:pivotTableUISettings>
    </ext>
  </extLst>
</pivotTableDefinition>
</file>

<file path=xl/pivotTables/pivotTable16.xml><?xml version="1.0" encoding="utf-8"?>
<pivotTableDefinition xmlns="http://schemas.openxmlformats.org/spreadsheetml/2006/main" name="gender" cacheId="1" applyNumberFormats="0" applyBorderFormats="0" applyFontFormats="0" applyPatternFormats="0" applyAlignmentFormats="0" applyWidthHeightFormats="1" dataCaption="Values" tag="d3d1603d-b1f1-435f-b95a-951b2fe192f2" updatedVersion="8" minRefreshableVersion="3" useAutoFormatting="1" subtotalHiddenItems="1" itemPrintTitles="1" createdVersion="5" indent="0" compact="0" compactData="0" multipleFieldFilters="0" chartFormat="15">
  <location ref="B34:C37" firstHeaderRow="1" firstDataRow="1" firstDataCol="1"/>
  <pivotFields count="3">
    <pivotField axis="axisRow" compact="0" allDrilled="1" outline="0" subtotalTop="0" showAll="0" dataSourceSort="1" defaultSubtotal="0" defaultAttributeDrillState="1">
      <items count="2">
        <item x="0"/>
        <item x="1"/>
      </items>
    </pivotField>
    <pivotField dataField="1" compact="0" outline="0" subtotalTop="0" showAll="0" defaultSubtotal="0"/>
    <pivotField compact="0" allDrilled="1" outline="0" subtotalTop="0" showAll="0" dataSourceSort="1" defaultSubtotal="0" defaultAttributeDrillState="1"/>
  </pivotFields>
  <rowFields count="1">
    <field x="0"/>
  </rowFields>
  <rowItems count="3">
    <i>
      <x/>
    </i>
    <i>
      <x v="1"/>
    </i>
    <i t="grand">
      <x/>
    </i>
  </rowItems>
  <colItems count="1">
    <i/>
  </colItems>
  <dataFields count="1">
    <dataField name="Count of Customer Key" fld="1" subtotal="count" baseField="0" baseItem="0"/>
  </dataFields>
  <chartFormats count="6">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0" count="1" selected="0">
            <x v="0"/>
          </reference>
        </references>
      </pivotArea>
    </chartFormat>
    <chartFormat chart="6" format="2">
      <pivotArea type="data" outline="0" fieldPosition="0">
        <references count="2">
          <reference field="4294967294" count="1" selected="0">
            <x v="0"/>
          </reference>
          <reference field="0" count="1" selected="0">
            <x v="1"/>
          </reference>
        </references>
      </pivotArea>
    </chartFormat>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0" count="1" selected="0">
            <x v="0"/>
          </reference>
        </references>
      </pivotArea>
    </chartFormat>
    <chartFormat chart="12" format="8">
      <pivotArea type="data" outline="0" fieldPosition="0">
        <references count="2">
          <reference field="4294967294" count="1" selected="0">
            <x v="0"/>
          </reference>
          <reference field="0" count="1" selected="0">
            <x v="1"/>
          </reference>
        </references>
      </pivotArea>
    </chartFormat>
  </chartFormats>
  <pivotHierarchies count="108">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rivers Dim]"/>
        <x15:activeTabTopLevelEntity name="[Trips Fact]"/>
        <x15:activeTabTopLevelEntity name="[Date Dim]"/>
        <x15:activeTabTopLevelEntity name="[Customers Dim]"/>
      </x15:pivotTableUISettings>
    </ext>
  </extLst>
</pivotTableDefinition>
</file>

<file path=xl/pivotTables/pivotTable17.xml><?xml version="1.0" encoding="utf-8"?>
<pivotTableDefinition xmlns="http://schemas.openxmlformats.org/spreadsheetml/2006/main" name="Age category+count of trips" cacheId="3" applyNumberFormats="0" applyBorderFormats="0" applyFontFormats="0" applyPatternFormats="0" applyAlignmentFormats="0" applyWidthHeightFormats="1" dataCaption="Values" tag="e0fd342b-3aab-4f23-b315-ff3c33859d7d" updatedVersion="8" minRefreshableVersion="3" useAutoFormatting="1" subtotalHiddenItems="1" itemPrintTitles="1" createdVersion="5" indent="0" compact="0" compactData="0" multipleFieldFilters="0" chartFormat="17">
  <location ref="B45:E54" firstHeaderRow="0" firstDataRow="1" firstDataCol="2"/>
  <pivotFields count="4">
    <pivotField axis="axisRow" compact="0" allDrilled="1" outline="0" subtotalTop="0" showAll="0" dataSourceSort="1" defaultSubtotal="0" defaultAttributeDrillState="1">
      <items count="4">
        <item x="0"/>
        <item x="1"/>
        <item x="2"/>
        <item x="3"/>
      </items>
    </pivotField>
    <pivotField dataField="1" compact="0" outline="0" subtotalTop="0" showAll="0" defaultSubtotal="0"/>
    <pivotField dataField="1" compact="0" outline="0" subtotalTop="0" showAll="0" defaultSubtotal="0"/>
    <pivotField axis="axisRow" compact="0" allDrilled="1" outline="0" subtotalTop="0" showAll="0" dataSourceSort="1" defaultSubtotal="0" defaultAttributeDrillState="1">
      <items count="2">
        <item x="0"/>
        <item x="1"/>
      </items>
    </pivotField>
  </pivotFields>
  <rowFields count="2">
    <field x="0"/>
    <field x="3"/>
  </rowFields>
  <rowItems count="9">
    <i>
      <x/>
      <x/>
    </i>
    <i r="1">
      <x v="1"/>
    </i>
    <i>
      <x v="1"/>
      <x/>
    </i>
    <i r="1">
      <x v="1"/>
    </i>
    <i>
      <x v="2"/>
      <x/>
    </i>
    <i r="1">
      <x v="1"/>
    </i>
    <i>
      <x v="3"/>
      <x/>
    </i>
    <i r="1">
      <x v="1"/>
    </i>
    <i t="grand">
      <x/>
    </i>
  </rowItems>
  <colFields count="1">
    <field x="-2"/>
  </colFields>
  <colItems count="2">
    <i>
      <x/>
    </i>
    <i i="1">
      <x v="1"/>
    </i>
  </colItems>
  <dataFields count="2">
    <dataField name="Count of Customer Key" fld="1" subtotal="count" baseField="0" baseItem="0"/>
    <dataField name="Count of Trip Key" fld="2" subtotal="count" baseField="0" baseItem="0"/>
  </dataFields>
  <chartFormats count="2">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s>
  <pivotHierarchies count="108">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7"/>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rivers Dim]"/>
        <x15:activeTabTopLevelEntity name="[Trips Fact]"/>
        <x15:activeTabTopLevelEntity name="[Date Dim]"/>
        <x15:activeTabTopLevelEntity name="[Customers Dim]"/>
      </x15:pivotTableUISettings>
    </ext>
  </extLst>
</pivotTableDefinition>
</file>

<file path=xl/pivotTables/pivotTable18.xml><?xml version="1.0" encoding="utf-8"?>
<pivotTableDefinition xmlns="http://schemas.openxmlformats.org/spreadsheetml/2006/main" name="age catergory+gender" cacheId="6" applyNumberFormats="0" applyBorderFormats="0" applyFontFormats="0" applyPatternFormats="0" applyAlignmentFormats="0" applyWidthHeightFormats="1" dataCaption="Values" tag="1bcc3ecb-1f9d-426a-be9e-c89c7375b88e" updatedVersion="8" minRefreshableVersion="3" useAutoFormatting="1" subtotalHiddenItems="1" itemPrintTitles="1" createdVersion="5" indent="0" compact="0" compactData="0" multipleFieldFilters="0" chartFormat="16">
  <location ref="B3:D12" firstHeaderRow="1" firstDataRow="1" firstDataCol="2"/>
  <pivotFields count="3">
    <pivotField dataField="1" compact="0" outline="0" subtotalTop="0" showAll="0" defaultSubtotal="0"/>
    <pivotField axis="axisRow" compact="0" allDrilled="1" outline="0" subtotalTop="0" showAll="0" dataSourceSort="1" defaultSubtotal="0" defaultAttributeDrillState="1">
      <items count="4">
        <item x="0"/>
        <item x="1"/>
        <item x="2"/>
        <item x="3"/>
      </items>
    </pivotField>
    <pivotField axis="axisRow" compact="0" allDrilled="1" outline="0" subtotalTop="0" showAll="0" dataSourceSort="1" defaultSubtotal="0" defaultAttributeDrillState="1">
      <items count="2">
        <item x="0"/>
        <item x="1"/>
      </items>
    </pivotField>
  </pivotFields>
  <rowFields count="2">
    <field x="1"/>
    <field x="2"/>
  </rowFields>
  <rowItems count="9">
    <i>
      <x/>
      <x/>
    </i>
    <i r="1">
      <x v="1"/>
    </i>
    <i>
      <x v="1"/>
      <x/>
    </i>
    <i r="1">
      <x v="1"/>
    </i>
    <i>
      <x v="2"/>
      <x/>
    </i>
    <i r="1">
      <x v="1"/>
    </i>
    <i>
      <x v="3"/>
      <x/>
    </i>
    <i r="1">
      <x v="1"/>
    </i>
    <i t="grand">
      <x/>
    </i>
  </rowItems>
  <colItems count="1">
    <i/>
  </colItems>
  <dataFields count="1">
    <dataField name="Count of Customer Key" fld="0" subtotal="count" baseField="0" baseItem="0"/>
  </dataFields>
  <chartFormats count="2">
    <chartFormat chart="0" format="7"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0"/>
          </reference>
        </references>
      </pivotArea>
    </chartFormat>
  </chartFormats>
  <pivotHierarchies count="108">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7"/>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rivers Dim]"/>
        <x15:activeTabTopLevelEntity name="[Trips Fact]"/>
        <x15:activeTabTopLevelEntity name="[Date Dim]"/>
        <x15:activeTabTopLevelEntity name="[Customers Dim]"/>
      </x15:pivotTableUISettings>
    </ext>
  </extLst>
</pivotTableDefinition>
</file>

<file path=xl/pivotTables/pivotTable19.xml><?xml version="1.0" encoding="utf-8"?>
<pivotTableDefinition xmlns="http://schemas.openxmlformats.org/spreadsheetml/2006/main" name="Which year has highest customer trips?" cacheId="4" applyNumberFormats="0" applyBorderFormats="0" applyFontFormats="0" applyPatternFormats="0" applyAlignmentFormats="0" applyWidthHeightFormats="1" dataCaption="Values" tag="c6cae018-22a6-4419-ac93-38653fdd8c17" updatedVersion="8" minRefreshableVersion="3" useAutoFormatting="1" subtotalHiddenItems="1" itemPrintTitles="1" createdVersion="5" indent="0" compact="0" compactData="0" multipleFieldFilters="0" chartFormat="34">
  <location ref="B104:D109" firstHeaderRow="1" firstDataRow="1" firstDataCol="2"/>
  <pivotFields count="4">
    <pivotField axis="axisRow" compact="0" allDrilled="1" outline="0" subtotalTop="0" showAll="0" dataSourceSort="1" defaultSubtotal="0" defaultAttributeDrillState="1">
      <items count="2">
        <item x="0"/>
        <item x="1"/>
      </items>
    </pivotField>
    <pivotField dataField="1" compact="0" outline="0" subtotalTop="0" showAll="0" defaultSubtotal="0"/>
    <pivotField axis="axisRow" compact="0" allDrilled="1" outline="0" subtotalTop="0" showAll="0" dataSourceSort="1" defaultSubtotal="0" defaultAttributeDrillState="1">
      <items count="2">
        <item x="0"/>
        <item x="1"/>
      </items>
    </pivotField>
    <pivotField compact="0" allDrilled="1" outline="0" subtotalTop="0" showAll="0" dataSourceSort="1" defaultSubtotal="0" defaultAttributeDrillState="1"/>
  </pivotFields>
  <rowFields count="2">
    <field x="0"/>
    <field x="2"/>
  </rowFields>
  <rowItems count="5">
    <i>
      <x/>
      <x/>
    </i>
    <i r="1">
      <x v="1"/>
    </i>
    <i>
      <x v="1"/>
      <x/>
    </i>
    <i r="1">
      <x v="1"/>
    </i>
    <i t="grand">
      <x/>
    </i>
  </rowItems>
  <colItems count="1">
    <i/>
  </colItems>
  <dataFields count="1">
    <dataField name="Count of Trip Key" fld="1" subtotal="count" baseField="0" baseItem="0"/>
  </dataFields>
  <chartFormats count="2">
    <chartFormat chart="24"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s>
  <pivotHierarchies count="108">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3"/>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rivers Dim]"/>
        <x15:activeTabTopLevelEntity name="[Trips Fact]"/>
        <x15:activeTabTopLevelEntity name="[Date Dim]"/>
        <x15:activeTabTopLevelEntity name="[Customers Dim]"/>
        <x15:activeTabTopLevelEntity name="[Payment method Dim]"/>
      </x15:pivotTableUISettings>
    </ext>
  </extLst>
</pivotTableDefinition>
</file>

<file path=xl/pivotTables/pivotTable2.xml><?xml version="1.0" encoding="utf-8"?>
<pivotTableDefinition xmlns="http://schemas.openxmlformats.org/spreadsheetml/2006/main" name="payment method " cacheId="846" applyNumberFormats="0" applyBorderFormats="0" applyFontFormats="0" applyPatternFormats="0" applyAlignmentFormats="0" applyWidthHeightFormats="1" dataCaption="Values" tag="fbeef70a-a7de-4f88-9fd2-666b1ce51837" updatedVersion="6" minRefreshableVersion="3" useAutoFormatting="1" subtotalHiddenItems="1" itemPrintTitles="1" createdVersion="5" indent="0" compact="0" compactData="0" multipleFieldFilters="0" chartFormat="25">
  <location ref="B3:E7" firstHeaderRow="0" firstDataRow="1" firstDataCol="2"/>
  <pivotFields count="5">
    <pivotField dataField="1" compact="0" outline="0" subtotalTop="0" showAll="0" defaultSubtotal="0"/>
    <pivotField dataField="1" compact="0" outline="0" subtotalTop="0" showAll="0" defaultSubtotal="0"/>
    <pivotField axis="axisRow" compact="0" allDrilled="1" outline="0" subtotalTop="0" showAll="0" dataSourceSort="1" defaultSubtotal="0" defaultAttributeDrillState="1">
      <items count="3">
        <item x="0"/>
        <item x="1"/>
        <item x="2"/>
      </items>
    </pivotField>
    <pivotField axis="axisRow" compact="0" allDrilled="1" outline="0" subtotalTop="0" showAll="0" dataSourceSort="1" defaultSubtotal="0" defaultAttributeDrillState="1">
      <items count="2">
        <item s="1" x="0"/>
        <item x="1"/>
      </items>
    </pivotField>
    <pivotField compact="0" allDrilled="1" outline="0" showAll="0" dataSourceSort="1" defaultAttributeDrillState="1"/>
  </pivotFields>
  <rowFields count="2">
    <field x="3"/>
    <field x="2"/>
  </rowFields>
  <rowItems count="4">
    <i>
      <x/>
      <x/>
    </i>
    <i r="1">
      <x v="1"/>
    </i>
    <i r="1">
      <x v="2"/>
    </i>
    <i t="grand">
      <x/>
    </i>
  </rowItems>
  <colFields count="1">
    <field x="-2"/>
  </colFields>
  <colItems count="2">
    <i>
      <x/>
    </i>
    <i i="1">
      <x v="1"/>
    </i>
  </colItems>
  <dataFields count="2">
    <dataField name="Count of Trip Key" fld="0" subtotal="count" baseField="0" baseItem="0"/>
    <dataField name="Sum of fare_EGP" fld="1" baseField="0" baseItem="0" numFmtId="165"/>
  </dataFields>
  <formats count="1">
    <format dxfId="718">
      <pivotArea outline="0" fieldPosition="0">
        <references count="1">
          <reference field="4294967294" count="1" selected="0">
            <x v="1"/>
          </reference>
        </references>
      </pivotArea>
    </format>
  </formats>
  <chartFormats count="15">
    <chartFormat chart="4" format="3"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pivotArea type="data" outline="0" fieldPosition="0">
        <references count="2">
          <reference field="4294967294" count="1" selected="0">
            <x v="1"/>
          </reference>
          <reference field="2" count="1" selected="0">
            <x v="1"/>
          </reference>
        </references>
      </pivotArea>
    </chartFormat>
    <chartFormat chart="5" format="3">
      <pivotArea type="data" outline="0" fieldPosition="0">
        <references count="2">
          <reference field="4294967294" count="1" selected="0">
            <x v="1"/>
          </reference>
          <reference field="2" count="1" selected="0">
            <x v="2"/>
          </reference>
        </references>
      </pivotArea>
    </chartFormat>
    <chartFormat chart="5" format="4">
      <pivotArea type="data" outline="0" fieldPosition="0">
        <references count="2">
          <reference field="4294967294" count="1" selected="0">
            <x v="1"/>
          </reference>
          <reference field="2" count="1" selected="0">
            <x v="0"/>
          </reference>
        </references>
      </pivotArea>
    </chartFormat>
    <chartFormat chart="5" format="5">
      <pivotArea type="data" outline="0" fieldPosition="0">
        <references count="3">
          <reference field="4294967294" count="1" selected="0">
            <x v="1"/>
          </reference>
          <reference field="2" count="1" selected="0">
            <x v="0"/>
          </reference>
          <reference field="3" count="1" selected="0">
            <x v="0"/>
          </reference>
        </references>
      </pivotArea>
    </chartFormat>
    <chartFormat chart="5" format="6">
      <pivotArea type="data" outline="0" fieldPosition="0">
        <references count="3">
          <reference field="4294967294" count="1" selected="0">
            <x v="1"/>
          </reference>
          <reference field="2" count="1" selected="0">
            <x v="1"/>
          </reference>
          <reference field="3" count="1" selected="0">
            <x v="0"/>
          </reference>
        </references>
      </pivotArea>
    </chartFormat>
    <chartFormat chart="5" format="7">
      <pivotArea type="data" outline="0" fieldPosition="0">
        <references count="3">
          <reference field="4294967294" count="1" selected="0">
            <x v="1"/>
          </reference>
          <reference field="2" count="1" selected="0">
            <x v="2"/>
          </reference>
          <reference field="3" count="1" selected="0">
            <x v="0"/>
          </reference>
        </references>
      </pivotArea>
    </chartFormat>
    <chartFormat chart="5" format="8">
      <pivotArea type="data" outline="0" fieldPosition="0">
        <references count="3">
          <reference field="4294967294" count="1" selected="0">
            <x v="1"/>
          </reference>
          <reference field="2" count="1" selected="0">
            <x v="0"/>
          </reference>
          <reference field="3" count="1" selected="0">
            <x v="1"/>
          </reference>
        </references>
      </pivotArea>
    </chartFormat>
    <chartFormat chart="5" format="9">
      <pivotArea type="data" outline="0" fieldPosition="0">
        <references count="3">
          <reference field="4294967294" count="1" selected="0">
            <x v="1"/>
          </reference>
          <reference field="2" count="1" selected="0">
            <x v="1"/>
          </reference>
          <reference field="3" count="1" selected="0">
            <x v="1"/>
          </reference>
        </references>
      </pivotArea>
    </chartFormat>
    <chartFormat chart="5" format="10">
      <pivotArea type="data" outline="0" fieldPosition="0">
        <references count="3">
          <reference field="4294967294" count="1" selected="0">
            <x v="1"/>
          </reference>
          <reference field="2" count="1" selected="0">
            <x v="2"/>
          </reference>
          <reference field="3" count="1" selected="0">
            <x v="1"/>
          </reference>
        </references>
      </pivotArea>
    </chartFormat>
    <chartFormat chart="18" format="13" series="1">
      <pivotArea type="data" outline="0" fieldPosition="0">
        <references count="1">
          <reference field="4294967294" count="1" selected="0">
            <x v="0"/>
          </reference>
        </references>
      </pivotArea>
    </chartFormat>
    <chartFormat chart="18" format="14" series="1">
      <pivotArea type="data" outline="0" fieldPosition="0">
        <references count="1">
          <reference field="4294967294" count="1" selected="0">
            <x v="1"/>
          </reference>
        </references>
      </pivotArea>
    </chartFormat>
  </chartFormats>
  <pivotHierarchies count="10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3"/>
    <rowHierarchyUsage hierarchyUsage="4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ayment method Dim]"/>
        <x15:activeTabTopLevelEntity name="[Trips Fact]"/>
        <x15:activeTabTopLevelEntity name="[Customers Dim]"/>
        <x15:activeTabTopLevelEntity name="[Date Dim]"/>
        <x15:activeTabTopLevelEntity name="[Drivers Dim]"/>
      </x15:pivotTableUISettings>
    </ext>
  </extLst>
</pivotTableDefinition>
</file>

<file path=xl/pivotTables/pivotTable20.xml><?xml version="1.0" encoding="utf-8"?>
<pivotTableDefinition xmlns="http://schemas.openxmlformats.org/spreadsheetml/2006/main" name="customers payment method" cacheId="5" applyNumberFormats="0" applyBorderFormats="0" applyFontFormats="0" applyPatternFormats="0" applyAlignmentFormats="0" applyWidthHeightFormats="1" dataCaption="Values" tag="2fd27911-3004-4ef4-97eb-53543000f51a" updatedVersion="8" minRefreshableVersion="3" useAutoFormatting="1" subtotalHiddenItems="1" itemPrintTitles="1" createdVersion="5" indent="0" compact="0" compactData="0" multipleFieldFilters="0" chartFormat="25">
  <location ref="B64:D71" firstHeaderRow="1" firstDataRow="1" firstDataCol="2"/>
  <pivotFields count="4">
    <pivotField axis="axisRow" compact="0" allDrilled="1" outline="0" subtotalTop="0" showAll="0" dataSourceSort="1" defaultSubtotal="0" defaultAttributeDrillState="1">
      <items count="2">
        <item x="0"/>
        <item x="1"/>
      </items>
    </pivotField>
    <pivotField axis="axisRow" compact="0" allDrilled="1" outline="0" subtotalTop="0" showAll="0" dataSourceSort="1" defaultSubtotal="0" defaultAttributeDrillState="1">
      <items count="3">
        <item x="0"/>
        <item x="1"/>
        <item x="2"/>
      </items>
    </pivotField>
    <pivotField dataField="1" compact="0" outline="0" subtotalTop="0" showAll="0" defaultSubtotal="0"/>
    <pivotField compact="0" allDrilled="1" outline="0" subtotalTop="0" showAll="0" dataSourceSort="1" defaultSubtotal="0" defaultAttributeDrillState="1"/>
  </pivotFields>
  <rowFields count="2">
    <field x="0"/>
    <field x="1"/>
  </rowFields>
  <rowItems count="7">
    <i>
      <x/>
      <x/>
    </i>
    <i r="1">
      <x v="1"/>
    </i>
    <i r="1">
      <x v="2"/>
    </i>
    <i>
      <x v="1"/>
      <x/>
    </i>
    <i r="1">
      <x v="1"/>
    </i>
    <i r="1">
      <x v="2"/>
    </i>
    <i t="grand">
      <x/>
    </i>
  </rowItems>
  <colItems count="1">
    <i/>
  </colItems>
  <dataFields count="1">
    <dataField name="Count of Trip Key" fld="2" subtotal="count" baseField="0" baseItem="0"/>
  </dataFields>
  <chartFormats count="2">
    <chartFormat chart="14"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Hierarchies count="108">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rivers Dim]"/>
        <x15:activeTabTopLevelEntity name="[Trips Fact]"/>
        <x15:activeTabTopLevelEntity name="[Date Dim]"/>
        <x15:activeTabTopLevelEntity name="[Customers Dim]"/>
        <x15:activeTabTopLevelEntity name="[Payment method Dim]"/>
      </x15:pivotTableUISettings>
    </ext>
  </extLst>
</pivotTableDefinition>
</file>

<file path=xl/pivotTables/pivotTable21.xml><?xml version="1.0" encoding="utf-8"?>
<pivotTableDefinition xmlns="http://schemas.openxmlformats.org/spreadsheetml/2006/main" name="PivotTable1" cacheId="2" applyNumberFormats="0" applyBorderFormats="0" applyFontFormats="0" applyPatternFormats="0" applyAlignmentFormats="0" applyWidthHeightFormats="1" dataCaption="Values" tag="c6cae018-22a6-4419-ac93-38653fdd8c17" updatedVersion="8" minRefreshableVersion="3" useAutoFormatting="1" subtotalHiddenItems="1" itemPrintTitles="1" createdVersion="5" indent="0" compact="0" compactData="0" multipleFieldFilters="0" chartFormat="36">
  <location ref="B116:E125" firstHeaderRow="1" firstDataRow="1" firstDataCol="3"/>
  <pivotFields count="5">
    <pivotField axis="axisRow" compact="0" allDrilled="1" outline="0" subtotalTop="0" showAll="0" dataSourceSort="1" defaultSubtotal="0" defaultAttributeDrillState="1">
      <items count="2">
        <item x="0"/>
        <item x="1"/>
      </items>
    </pivotField>
    <pivotField dataField="1" compact="0" outline="0" subtotalTop="0" showAll="0" defaultSubtotal="0"/>
    <pivotField axis="axisRow" compact="0" allDrilled="1" outline="0" subtotalTop="0" showAll="0" dataSourceSort="1" defaultSubtotal="0" defaultAttributeDrillState="1">
      <items count="2">
        <item x="0"/>
        <item x="1"/>
      </items>
    </pivotField>
    <pivotField axis="axisRow" compact="0" allDrilled="1" outline="0" subtotalTop="0" showAll="0" dataSourceSort="1" defaultSubtotal="0" defaultAttributeDrillState="1">
      <items count="2">
        <item x="0"/>
        <item x="1"/>
      </items>
    </pivotField>
    <pivotField compact="0" allDrilled="1" outline="0" subtotalTop="0" showAll="0" dataSourceSort="1" defaultSubtotal="0" defaultAttributeDrillState="1"/>
  </pivotFields>
  <rowFields count="3">
    <field x="0"/>
    <field x="2"/>
    <field x="3"/>
  </rowFields>
  <rowItems count="9">
    <i>
      <x/>
      <x/>
      <x/>
    </i>
    <i r="2">
      <x v="1"/>
    </i>
    <i r="1">
      <x v="1"/>
      <x/>
    </i>
    <i r="2">
      <x v="1"/>
    </i>
    <i>
      <x v="1"/>
      <x/>
      <x/>
    </i>
    <i r="2">
      <x v="1"/>
    </i>
    <i r="1">
      <x v="1"/>
      <x/>
    </i>
    <i r="2">
      <x v="1"/>
    </i>
    <i t="grand">
      <x/>
    </i>
  </rowItems>
  <colItems count="1">
    <i/>
  </colItems>
  <dataFields count="1">
    <dataField name="Count of Trip Key" fld="1" subtotal="count" baseField="0" baseItem="0"/>
  </dataFields>
  <chartFormats count="3">
    <chartFormat chart="24" format="0"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s>
  <pivotHierarchies count="108">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3"/>
    <rowHierarchyUsage hierarchyUsage="2"/>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rivers Dim]"/>
        <x15:activeTabTopLevelEntity name="[Trips Fact]"/>
        <x15:activeTabTopLevelEntity name="[Date Dim]"/>
        <x15:activeTabTopLevelEntity name="[Customers Dim]"/>
        <x15:activeTabTopLevelEntity name="[Payment method Dim]"/>
      </x15:pivotTableUISettings>
    </ext>
  </extLst>
</pivotTableDefinition>
</file>

<file path=xl/pivotTables/pivotTable22.xml><?xml version="1.0" encoding="utf-8"?>
<pivotTableDefinition xmlns="http://schemas.openxmlformats.org/spreadsheetml/2006/main" name="age categroy" cacheId="7" applyNumberFormats="0" applyBorderFormats="0" applyFontFormats="0" applyPatternFormats="0" applyAlignmentFormats="0" applyWidthHeightFormats="1" dataCaption="Values" tag="61d1aa19-be1d-4370-8924-7fb62723bd54" updatedVersion="8" minRefreshableVersion="3" useAutoFormatting="1" subtotalHiddenItems="1" itemPrintTitles="1" createdVersion="5" indent="0" compact="0" compactData="0" multipleFieldFilters="0" chartFormat="28">
  <location ref="B20:C25" firstHeaderRow="1" firstDataRow="1" firstDataCol="1"/>
  <pivotFields count="2">
    <pivotField axis="axisRow" compact="0" allDrilled="1" outline="0" subtotalTop="0" showAll="0" dataSourceSort="1" defaultSubtotal="0" defaultAttributeDrillState="1">
      <items count="4">
        <item x="0"/>
        <item x="1"/>
        <item x="2"/>
        <item x="3"/>
      </items>
    </pivotField>
    <pivotField dataField="1" compact="0" outline="0" subtotalTop="0" showAll="0" defaultSubtotal="0"/>
  </pivotFields>
  <rowFields count="1">
    <field x="0"/>
  </rowFields>
  <rowItems count="5">
    <i>
      <x/>
    </i>
    <i>
      <x v="1"/>
    </i>
    <i>
      <x v="2"/>
    </i>
    <i>
      <x v="3"/>
    </i>
    <i t="grand">
      <x/>
    </i>
  </rowItems>
  <colItems count="1">
    <i/>
  </colItems>
  <dataFields count="1">
    <dataField name="Count of Trip Key" fld="1" subtotal="count" baseField="0" baseItem="0"/>
  </dataFields>
  <chartFormats count="20">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0" count="1" selected="0">
            <x v="0"/>
          </reference>
        </references>
      </pivotArea>
    </chartFormat>
    <chartFormat chart="2" format="2">
      <pivotArea type="data" outline="0" fieldPosition="0">
        <references count="2">
          <reference field="4294967294" count="1" selected="0">
            <x v="0"/>
          </reference>
          <reference field="0" count="1" selected="0">
            <x v="3"/>
          </reference>
        </references>
      </pivotArea>
    </chartFormat>
    <chartFormat chart="2" format="3">
      <pivotArea type="data" outline="0" fieldPosition="0">
        <references count="2">
          <reference field="4294967294" count="1" selected="0">
            <x v="0"/>
          </reference>
          <reference field="0" count="1" selected="0">
            <x v="2"/>
          </reference>
        </references>
      </pivotArea>
    </chartFormat>
    <chartFormat chart="2" format="4">
      <pivotArea type="data" outline="0" fieldPosition="0">
        <references count="2">
          <reference field="4294967294" count="1" selected="0">
            <x v="0"/>
          </reference>
          <reference field="0" count="1" selected="0">
            <x v="1"/>
          </reference>
        </references>
      </pivotArea>
    </chartFormat>
    <chartFormat chart="8" format="10" series="1">
      <pivotArea type="data" outline="0" fieldPosition="0">
        <references count="1">
          <reference field="4294967294" count="1" selected="0">
            <x v="0"/>
          </reference>
        </references>
      </pivotArea>
    </chartFormat>
    <chartFormat chart="8" format="11">
      <pivotArea type="data" outline="0" fieldPosition="0">
        <references count="2">
          <reference field="4294967294" count="1" selected="0">
            <x v="0"/>
          </reference>
          <reference field="0" count="1" selected="0">
            <x v="0"/>
          </reference>
        </references>
      </pivotArea>
    </chartFormat>
    <chartFormat chart="8" format="12">
      <pivotArea type="data" outline="0" fieldPosition="0">
        <references count="2">
          <reference field="4294967294" count="1" selected="0">
            <x v="0"/>
          </reference>
          <reference field="0" count="1" selected="0">
            <x v="1"/>
          </reference>
        </references>
      </pivotArea>
    </chartFormat>
    <chartFormat chart="8" format="13">
      <pivotArea type="data" outline="0" fieldPosition="0">
        <references count="2">
          <reference field="4294967294" count="1" selected="0">
            <x v="0"/>
          </reference>
          <reference field="0" count="1" selected="0">
            <x v="2"/>
          </reference>
        </references>
      </pivotArea>
    </chartFormat>
    <chartFormat chart="8" format="14">
      <pivotArea type="data" outline="0" fieldPosition="0">
        <references count="2">
          <reference field="4294967294" count="1" selected="0">
            <x v="0"/>
          </reference>
          <reference field="0" count="1" selected="0">
            <x v="3"/>
          </reference>
        </references>
      </pivotArea>
    </chartFormat>
    <chartFormat chart="11" format="10" series="1">
      <pivotArea type="data" outline="0" fieldPosition="0">
        <references count="1">
          <reference field="4294967294" count="1" selected="0">
            <x v="0"/>
          </reference>
        </references>
      </pivotArea>
    </chartFormat>
    <chartFormat chart="11" format="11">
      <pivotArea type="data" outline="0" fieldPosition="0">
        <references count="2">
          <reference field="4294967294" count="1" selected="0">
            <x v="0"/>
          </reference>
          <reference field="0" count="1" selected="0">
            <x v="0"/>
          </reference>
        </references>
      </pivotArea>
    </chartFormat>
    <chartFormat chart="11" format="12">
      <pivotArea type="data" outline="0" fieldPosition="0">
        <references count="2">
          <reference field="4294967294" count="1" selected="0">
            <x v="0"/>
          </reference>
          <reference field="0" count="1" selected="0">
            <x v="1"/>
          </reference>
        </references>
      </pivotArea>
    </chartFormat>
    <chartFormat chart="11" format="13">
      <pivotArea type="data" outline="0" fieldPosition="0">
        <references count="2">
          <reference field="4294967294" count="1" selected="0">
            <x v="0"/>
          </reference>
          <reference field="0" count="1" selected="0">
            <x v="2"/>
          </reference>
        </references>
      </pivotArea>
    </chartFormat>
    <chartFormat chart="11" format="14">
      <pivotArea type="data" outline="0" fieldPosition="0">
        <references count="2">
          <reference field="4294967294" count="1" selected="0">
            <x v="0"/>
          </reference>
          <reference field="0" count="1" selected="0">
            <x v="3"/>
          </reference>
        </references>
      </pivotArea>
    </chartFormat>
    <chartFormat chart="25" format="20" series="1">
      <pivotArea type="data" outline="0" fieldPosition="0">
        <references count="1">
          <reference field="4294967294" count="1" selected="0">
            <x v="0"/>
          </reference>
        </references>
      </pivotArea>
    </chartFormat>
    <chartFormat chart="25" format="21">
      <pivotArea type="data" outline="0" fieldPosition="0">
        <references count="2">
          <reference field="4294967294" count="1" selected="0">
            <x v="0"/>
          </reference>
          <reference field="0" count="1" selected="0">
            <x v="0"/>
          </reference>
        </references>
      </pivotArea>
    </chartFormat>
    <chartFormat chart="25" format="22">
      <pivotArea type="data" outline="0" fieldPosition="0">
        <references count="2">
          <reference field="4294967294" count="1" selected="0">
            <x v="0"/>
          </reference>
          <reference field="0" count="1" selected="0">
            <x v="1"/>
          </reference>
        </references>
      </pivotArea>
    </chartFormat>
    <chartFormat chart="25" format="23">
      <pivotArea type="data" outline="0" fieldPosition="0">
        <references count="2">
          <reference field="4294967294" count="1" selected="0">
            <x v="0"/>
          </reference>
          <reference field="0" count="1" selected="0">
            <x v="2"/>
          </reference>
        </references>
      </pivotArea>
    </chartFormat>
    <chartFormat chart="25" format="24">
      <pivotArea type="data" outline="0" fieldPosition="0">
        <references count="2">
          <reference field="4294967294" count="1" selected="0">
            <x v="0"/>
          </reference>
          <reference field="0" count="1" selected="0">
            <x v="3"/>
          </reference>
        </references>
      </pivotArea>
    </chartFormat>
  </chartFormats>
  <pivotHierarchies count="108">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rivers Dim]"/>
        <x15:activeTabTopLevelEntity name="[Trips Fact]"/>
        <x15:activeTabTopLevelEntity name="[Date Dim]"/>
        <x15:activeTabTopLevelEntity name="[Customers Dim]"/>
      </x15:pivotTableUISettings>
    </ext>
  </extLst>
</pivotTableDefinition>
</file>

<file path=xl/pivotTables/pivotTable23.xml><?xml version="1.0" encoding="utf-8"?>
<pivotTableDefinition xmlns="http://schemas.openxmlformats.org/spreadsheetml/2006/main" name="Locations of customers &amp; No of trips" cacheId="8" applyNumberFormats="0" applyBorderFormats="0" applyFontFormats="0" applyPatternFormats="0" applyAlignmentFormats="0" applyWidthHeightFormats="1" dataCaption="Values" tag="bbaaf22b-80fb-4a0c-b94f-3d3fcda5f337" updatedVersion="8" minRefreshableVersion="3" useAutoFormatting="1" subtotalHiddenItems="1" itemPrintTitles="1" createdVersion="5" indent="0" compact="0" compactData="0" multipleFieldFilters="0" chartFormat="27">
  <location ref="B83:D98" firstHeaderRow="1" firstDataRow="1" firstDataCol="2"/>
  <pivotFields count="4">
    <pivotField axis="axisRow" compact="0" allDrilled="1" outline="0" subtotalTop="0" showAll="0" dataSourceSort="1" defaultSubtotal="0" defaultAttributeDrillState="1">
      <items count="2">
        <item x="0"/>
        <item x="1"/>
      </items>
    </pivotField>
    <pivotField dataField="1" compact="0" outline="0" subtotalTop="0" showAll="0" defaultSubtotal="0"/>
    <pivotField axis="axisRow" compact="0" allDrilled="1" outline="0" subtotalTop="0" showAll="0" dataSourceSort="1" defaultSubtotal="0" defaultAttributeDrillState="1">
      <items count="7">
        <item x="0"/>
        <item x="1"/>
        <item x="2"/>
        <item x="3"/>
        <item x="4"/>
        <item x="5"/>
        <item x="6"/>
      </items>
    </pivotField>
    <pivotField compact="0" allDrilled="1" outline="0" subtotalTop="0" showAll="0" dataSourceSort="1" defaultSubtotal="0" defaultAttributeDrillState="1"/>
  </pivotFields>
  <rowFields count="2">
    <field x="0"/>
    <field x="2"/>
  </rowFields>
  <rowItems count="15">
    <i>
      <x/>
      <x/>
    </i>
    <i r="1">
      <x v="1"/>
    </i>
    <i r="1">
      <x v="2"/>
    </i>
    <i r="1">
      <x v="3"/>
    </i>
    <i r="1">
      <x v="4"/>
    </i>
    <i r="1">
      <x v="5"/>
    </i>
    <i r="1">
      <x v="6"/>
    </i>
    <i>
      <x v="1"/>
      <x/>
    </i>
    <i r="1">
      <x v="1"/>
    </i>
    <i r="1">
      <x v="2"/>
    </i>
    <i r="1">
      <x v="3"/>
    </i>
    <i r="1">
      <x v="4"/>
    </i>
    <i r="1">
      <x v="5"/>
    </i>
    <i r="1">
      <x v="6"/>
    </i>
    <i t="grand">
      <x/>
    </i>
  </rowItems>
  <colItems count="1">
    <i/>
  </colItems>
  <dataFields count="1">
    <dataField name="Count of Trip Key" fld="1" subtotal="count" baseField="0" baseItem="0"/>
  </dataFields>
  <chartFormats count="2">
    <chartFormat chart="14" format="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s>
  <pivotHierarchies count="108">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stance_km"/>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rivers Dim]"/>
        <x15:activeTabTopLevelEntity name="[Trips Fact]"/>
        <x15:activeTabTopLevelEntity name="[Date Dim]"/>
        <x15:activeTabTopLevelEntity name="[Customers Dim]"/>
        <x15:activeTabTopLevelEntity name="[Payment method Dim]"/>
      </x15:pivotTableUISettings>
    </ext>
  </extLst>
</pivotTableDefinition>
</file>

<file path=xl/pivotTables/pivotTable24.xml><?xml version="1.0" encoding="utf-8"?>
<pivotTableDefinition xmlns="http://schemas.openxmlformats.org/spreadsheetml/2006/main" name="PivotTable1" cacheId="687" applyNumberFormats="0" applyBorderFormats="0" applyFontFormats="0" applyPatternFormats="0" applyAlignmentFormats="0" applyWidthHeightFormats="1" dataCaption="Values" tag="1bcc3ecb-1f9d-426a-be9e-c89c7375b88e" updatedVersion="6" minRefreshableVersion="3" visualTotals="0" useAutoFormatting="1" subtotalHiddenItems="1" itemPrintTitles="1" createdVersion="5" indent="0" compact="0" compactData="0" multipleFieldFilters="0" chartFormat="30">
  <location ref="C50:E67" firstHeaderRow="1" firstDataRow="1" firstDataCol="2"/>
  <pivotFields count="4">
    <pivotField dataField="1" compact="0" outline="0" showAll="0"/>
    <pivotField axis="axisRow" compact="0" allDrilled="1" outline="0" showAll="0" dataSourceSort="1" defaultAttributeDrillState="1">
      <items count="8">
        <item x="0"/>
        <item x="1"/>
        <item x="2"/>
        <item x="3"/>
        <item x="4"/>
        <item x="5"/>
        <item x="6"/>
        <item t="default"/>
      </items>
    </pivotField>
    <pivotField axis="axisRow" compact="0" allDrilled="1" outline="0" showAll="0" dataSourceSort="1" defaultAttributeDrillState="1">
      <items count="3">
        <item x="0"/>
        <item x="1"/>
        <item t="default"/>
      </items>
    </pivotField>
    <pivotField compact="0" allDrilled="1" outline="0" showAll="0" dataSourceSort="1" defaultAttributeDrillState="1"/>
  </pivotFields>
  <rowFields count="2">
    <field x="2"/>
    <field x="1"/>
  </rowFields>
  <rowItems count="17">
    <i>
      <x/>
      <x/>
    </i>
    <i r="1">
      <x v="1"/>
    </i>
    <i r="1">
      <x v="2"/>
    </i>
    <i r="1">
      <x v="3"/>
    </i>
    <i r="1">
      <x v="4"/>
    </i>
    <i r="1">
      <x v="5"/>
    </i>
    <i r="1">
      <x v="6"/>
    </i>
    <i t="default">
      <x/>
    </i>
    <i>
      <x v="1"/>
      <x/>
    </i>
    <i r="1">
      <x v="1"/>
    </i>
    <i r="1">
      <x v="2"/>
    </i>
    <i r="1">
      <x v="3"/>
    </i>
    <i r="1">
      <x v="4"/>
    </i>
    <i r="1">
      <x v="5"/>
    </i>
    <i r="1">
      <x v="6"/>
    </i>
    <i t="default">
      <x v="1"/>
    </i>
    <i t="grand">
      <x/>
    </i>
  </rowItems>
  <colItems count="1">
    <i/>
  </colItems>
  <dataFields count="1">
    <dataField name="Sum of passengers" fld="0" baseField="0" baseItem="0"/>
  </dataFields>
  <formats count="1">
    <format dxfId="701">
      <pivotArea outline="0" collapsedLevelsAreSubtotals="1" fieldPosition="0"/>
    </format>
  </formats>
  <chartFormats count="5">
    <chartFormat chart="19" format="1"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7" format="1"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0"/>
          </reference>
        </references>
      </pivotArea>
    </chartFormat>
  </chartFormats>
  <pivotHierarchies count="108">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passengers"/>
    <pivotHierarchy dragToData="1"/>
    <pivotHierarchy dragToData="1" caption="Average of passengers"/>
    <pivotHierarchy dragToData="1" caption="Count of passengers"/>
  </pivotHierarchies>
  <pivotTableStyleInfo name="PivotStyleLight16" showRowHeaders="1" showColHeaders="1" showRowStripes="0" showColStripes="0" showLastColumn="1"/>
  <rowHierarchiesUsage count="2">
    <rowHierarchyUsage hierarchyUsage="42"/>
    <rowHierarchyUsage hierarchyUsage="3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rivers Dim]"/>
        <x15:activeTabTopLevelEntity name="[Trips Fact]"/>
        <x15:activeTabTopLevelEntity name="[Date Dim]"/>
        <x15:activeTabTopLevelEntity name="[Customers Dim]"/>
        <x15:activeTabTopLevelEntity name="[Metro_Ridership  2]"/>
      </x15:pivotTableUISettings>
    </ext>
  </extLst>
</pivotTableDefinition>
</file>

<file path=xl/pivotTables/pivotTable25.xml><?xml version="1.0" encoding="utf-8"?>
<pivotTableDefinition xmlns="http://schemas.openxmlformats.org/spreadsheetml/2006/main" name="PivotTable4" cacheId="690" applyNumberFormats="0" applyBorderFormats="0" applyFontFormats="0" applyPatternFormats="0" applyAlignmentFormats="0" applyWidthHeightFormats="1" dataCaption="Values" tag="1bcc3ecb-1f9d-426a-be9e-c89c7375b88e" updatedVersion="6" minRefreshableVersion="3" useAutoFormatting="1" subtotalHiddenItems="1" itemPrintTitles="1" createdVersion="5" indent="0" compact="0" compactData="0" multipleFieldFilters="0" chartFormat="20">
  <location ref="D71:F88" firstHeaderRow="1" firstDataRow="1" firstDataCol="2"/>
  <pivotFields count="4">
    <pivotField axis="axisRow" compact="0" allDrilled="1" outline="0" showAll="0" dataSourceSort="1" defaultAttributeDrillState="1">
      <items count="8">
        <item x="0"/>
        <item x="1"/>
        <item x="2"/>
        <item x="3"/>
        <item x="4"/>
        <item x="5"/>
        <item x="6"/>
        <item t="default"/>
      </items>
    </pivotField>
    <pivotField axis="axisRow" compact="0" allDrilled="1" outline="0" showAll="0" dataSourceSort="1" defaultAttributeDrillState="1">
      <items count="3">
        <item x="0"/>
        <item x="1"/>
        <item t="default"/>
      </items>
    </pivotField>
    <pivotField dataField="1" compact="0" outline="0" showAll="0"/>
    <pivotField compact="0" allDrilled="1" outline="0" showAll="0" dataSourceSort="1" defaultAttributeDrillState="1"/>
  </pivotFields>
  <rowFields count="2">
    <field x="1"/>
    <field x="0"/>
  </rowFields>
  <rowItems count="17">
    <i>
      <x/>
      <x/>
    </i>
    <i r="1">
      <x v="1"/>
    </i>
    <i r="1">
      <x v="2"/>
    </i>
    <i r="1">
      <x v="3"/>
    </i>
    <i r="1">
      <x v="4"/>
    </i>
    <i r="1">
      <x v="5"/>
    </i>
    <i r="1">
      <x v="6"/>
    </i>
    <i t="default">
      <x/>
    </i>
    <i>
      <x v="1"/>
      <x/>
    </i>
    <i r="1">
      <x v="1"/>
    </i>
    <i r="1">
      <x v="2"/>
    </i>
    <i r="1">
      <x v="3"/>
    </i>
    <i r="1">
      <x v="4"/>
    </i>
    <i r="1">
      <x v="5"/>
    </i>
    <i r="1">
      <x v="6"/>
    </i>
    <i t="default">
      <x v="1"/>
    </i>
    <i t="grand">
      <x/>
    </i>
  </rowItems>
  <colItems count="1">
    <i/>
  </colItems>
  <dataFields count="1">
    <dataField name="Average of passengers" fld="2" subtotal="average" baseField="1" baseItem="5" numFmtId="3"/>
  </dataFields>
  <formats count="9">
    <format dxfId="710">
      <pivotArea outline="0" collapsedLevelsAreSubtotals="1" fieldPosition="0"/>
    </format>
    <format dxfId="709">
      <pivotArea outline="0" collapsedLevelsAreSubtotals="1" fieldPosition="0"/>
    </format>
    <format dxfId="708">
      <pivotArea outline="0" collapsedLevelsAreSubtotals="1" fieldPosition="0"/>
    </format>
    <format dxfId="707">
      <pivotArea outline="0" collapsedLevelsAreSubtotals="1" fieldPosition="0"/>
    </format>
    <format dxfId="706">
      <pivotArea outline="0" collapsedLevelsAreSubtotals="1" fieldPosition="0"/>
    </format>
    <format dxfId="705">
      <pivotArea outline="0" fieldPosition="0">
        <references count="1">
          <reference field="1" count="0" selected="0" defaultSubtotal="1"/>
        </references>
      </pivotArea>
    </format>
    <format dxfId="704">
      <pivotArea outline="0" fieldPosition="0">
        <references count="1">
          <reference field="1" count="0" selected="0" defaultSubtotal="1"/>
        </references>
      </pivotArea>
    </format>
    <format dxfId="703">
      <pivotArea outline="0" fieldPosition="0">
        <references count="1">
          <reference field="1" count="0" selected="0" defaultSubtotal="1"/>
        </references>
      </pivotArea>
    </format>
    <format dxfId="702">
      <pivotArea outline="0" fieldPosition="0">
        <references count="1">
          <reference field="1" count="0" selected="0" defaultSubtotal="1"/>
        </references>
      </pivotArea>
    </format>
  </formats>
  <chartFormats count="1">
    <chartFormat chart="19" format="1" series="1">
      <pivotArea type="data" outline="0" fieldPosition="0">
        <references count="1">
          <reference field="4294967294" count="1" selected="0">
            <x v="0"/>
          </reference>
        </references>
      </pivotArea>
    </chartFormat>
  </chartFormats>
  <pivotHierarchies count="108">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passengers"/>
    <pivotHierarchy dragToData="1"/>
    <pivotHierarchy dragToData="1" caption="Average of passengers"/>
    <pivotHierarchy dragToData="1" caption="Count of passengers"/>
  </pivotHierarchies>
  <pivotTableStyleInfo name="PivotStyleLight16" showRowHeaders="1" showColHeaders="1" showRowStripes="0" showColStripes="0" showLastColumn="1"/>
  <rowHierarchiesUsage count="2">
    <rowHierarchyUsage hierarchyUsage="42"/>
    <rowHierarchyUsage hierarchyUsage="3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rivers Dim]"/>
        <x15:activeTabTopLevelEntity name="[Trips Fact]"/>
        <x15:activeTabTopLevelEntity name="[Date Dim]"/>
        <x15:activeTabTopLevelEntity name="[Customers Dim]"/>
        <x15:activeTabTopLevelEntity name="[Metro_Ridership  2]"/>
      </x15:pivotTableUISettings>
    </ext>
  </extLst>
</pivotTableDefinition>
</file>

<file path=xl/pivotTables/pivotTable26.xml><?xml version="1.0" encoding="utf-8"?>
<pivotTableDefinition xmlns="http://schemas.openxmlformats.org/spreadsheetml/2006/main" name="PivotTable3" cacheId="696" applyNumberFormats="0" applyBorderFormats="0" applyFontFormats="0" applyPatternFormats="0" applyAlignmentFormats="0" applyWidthHeightFormats="1" dataCaption="Values" tag="1bcc3ecb-1f9d-426a-be9e-c89c7375b88e" updatedVersion="6" minRefreshableVersion="3" useAutoFormatting="1" subtotalHiddenItems="1" itemPrintTitles="1" createdVersion="5" indent="0" compact="0" compactData="0" multipleFieldFilters="0" chartFormat="22">
  <location ref="C29:E46" firstHeaderRow="1" firstDataRow="1" firstDataCol="2"/>
  <pivotFields count="4">
    <pivotField axis="axisRow" compact="0" allDrilled="1" outline="0" showAll="0" dataSourceSort="1" defaultAttributeDrillState="1">
      <items count="8">
        <item x="0"/>
        <item x="1"/>
        <item x="2"/>
        <item x="3"/>
        <item x="4"/>
        <item x="5"/>
        <item x="6"/>
        <item t="default"/>
      </items>
    </pivotField>
    <pivotField dataField="1" compact="0" outline="0" showAll="0"/>
    <pivotField axis="axisRow" compact="0" allDrilled="1" outline="0" showAll="0" dataSourceSort="1" defaultAttributeDrillState="1">
      <items count="3">
        <item x="0"/>
        <item x="1"/>
        <item t="default"/>
      </items>
    </pivotField>
    <pivotField compact="0" allDrilled="1" outline="0" showAll="0" dataSourceSort="1" defaultAttributeDrillState="1"/>
  </pivotFields>
  <rowFields count="2">
    <field x="2"/>
    <field x="0"/>
  </rowFields>
  <rowItems count="17">
    <i>
      <x/>
      <x/>
    </i>
    <i r="1">
      <x v="1"/>
    </i>
    <i r="1">
      <x v="2"/>
    </i>
    <i r="1">
      <x v="3"/>
    </i>
    <i r="1">
      <x v="4"/>
    </i>
    <i r="1">
      <x v="5"/>
    </i>
    <i r="1">
      <x v="6"/>
    </i>
    <i t="default">
      <x/>
    </i>
    <i>
      <x v="1"/>
      <x/>
    </i>
    <i r="1">
      <x v="1"/>
    </i>
    <i r="1">
      <x v="2"/>
    </i>
    <i r="1">
      <x v="3"/>
    </i>
    <i r="1">
      <x v="4"/>
    </i>
    <i r="1">
      <x v="5"/>
    </i>
    <i r="1">
      <x v="6"/>
    </i>
    <i t="default">
      <x v="1"/>
    </i>
    <i t="grand">
      <x/>
    </i>
  </rowItems>
  <colItems count="1">
    <i/>
  </colItems>
  <dataFields count="1">
    <dataField name="Sum of passengers" fld="1" baseField="0" baseItem="0" numFmtId="4"/>
  </dataFields>
  <formats count="1">
    <format dxfId="711">
      <pivotArea outline="0" collapsedLevelsAreSubtotals="1" fieldPosition="0"/>
    </format>
  </formats>
  <chartFormats count="4">
    <chartFormat chart="17" format="2"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1" format="3" series="1">
      <pivotArea type="data" outline="0" fieldPosition="0">
        <references count="1">
          <reference field="4294967294" count="1" selected="0">
            <x v="0"/>
          </reference>
        </references>
      </pivotArea>
    </chartFormat>
  </chartFormats>
  <pivotHierarchies count="108">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passengers"/>
    <pivotHierarchy dragToData="1"/>
    <pivotHierarchy dragToData="1" caption="Average of passengers"/>
    <pivotHierarchy dragToData="1" caption="Count of passengers"/>
  </pivotHierarchies>
  <pivotTableStyleInfo name="PivotStyleLight16" showRowHeaders="1" showColHeaders="1" showRowStripes="0" showColStripes="0" showLastColumn="1"/>
  <rowHierarchiesUsage count="2">
    <rowHierarchyUsage hierarchyUsage="43"/>
    <rowHierarchyUsage hierarchyUsage="3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rivers Dim]"/>
        <x15:activeTabTopLevelEntity name="[Trips Fact]"/>
        <x15:activeTabTopLevelEntity name="[Date Dim]"/>
        <x15:activeTabTopLevelEntity name="[Customers Dim]"/>
        <x15:activeTabTopLevelEntity name="[Metro_Ridership  2]"/>
      </x15:pivotTableUISettings>
    </ext>
  </extLst>
</pivotTableDefinition>
</file>

<file path=xl/pivotTables/pivotTable27.xml><?xml version="1.0" encoding="utf-8"?>
<pivotTableDefinition xmlns="http://schemas.openxmlformats.org/spreadsheetml/2006/main" name="PivotTable2" cacheId="693" applyNumberFormats="0" applyBorderFormats="0" applyFontFormats="0" applyPatternFormats="0" applyAlignmentFormats="0" applyWidthHeightFormats="1" dataCaption="Values" tag="1bcc3ecb-1f9d-426a-be9e-c89c7375b88e" updatedVersion="6" minRefreshableVersion="3" useAutoFormatting="1" subtotalHiddenItems="1" itemPrintTitles="1" createdVersion="5" indent="0" compact="0" compactData="0" multipleFieldFilters="0" chartFormat="22">
  <location ref="C11:D19" firstHeaderRow="1" firstDataRow="1" firstDataCol="1"/>
  <pivotFields count="3">
    <pivotField axis="axisRow" compact="0" allDrilled="1" outline="0" showAll="0" dataSourceSort="1" defaultAttributeDrillState="1">
      <items count="8">
        <item x="0"/>
        <item x="1"/>
        <item x="2"/>
        <item x="3"/>
        <item x="4"/>
        <item x="5"/>
        <item x="6"/>
        <item t="default"/>
      </items>
    </pivotField>
    <pivotField dataField="1" compact="0" outline="0" showAll="0"/>
    <pivotField compact="0" allDrilled="1" outline="0" showAll="0" dataSourceSort="1" defaultAttributeDrillState="1"/>
  </pivotFields>
  <rowFields count="1">
    <field x="0"/>
  </rowFields>
  <rowItems count="8">
    <i>
      <x/>
    </i>
    <i>
      <x v="1"/>
    </i>
    <i>
      <x v="2"/>
    </i>
    <i>
      <x v="3"/>
    </i>
    <i>
      <x v="4"/>
    </i>
    <i>
      <x v="5"/>
    </i>
    <i>
      <x v="6"/>
    </i>
    <i t="grand">
      <x/>
    </i>
  </rowItems>
  <colItems count="1">
    <i/>
  </colItems>
  <dataFields count="1">
    <dataField name="Sum of passengers" fld="1" baseField="0" baseItem="0" numFmtId="4"/>
  </dataFields>
  <formats count="2">
    <format dxfId="713">
      <pivotArea grandRow="1" outline="0" collapsedLevelsAreSubtotals="1" fieldPosition="0"/>
    </format>
    <format dxfId="712">
      <pivotArea outline="0" collapsedLevelsAreSubtotals="1" fieldPosition="0"/>
    </format>
  </formats>
  <chartFormats count="3">
    <chartFormat chart="17" format="1"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1" format="3" series="1">
      <pivotArea type="data" outline="0" fieldPosition="0">
        <references count="1">
          <reference field="4294967294" count="1" selected="0">
            <x v="0"/>
          </reference>
        </references>
      </pivotArea>
    </chartFormat>
  </chartFormats>
  <pivotHierarchies count="108">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passengers"/>
    <pivotHierarchy dragToData="1"/>
    <pivotHierarchy dragToData="1" caption="Average of passengers"/>
    <pivotHierarchy dragToData="1" caption="Count of passengers"/>
  </pivotHierarchies>
  <pivotTableStyleInfo name="PivotStyleLight16" showRowHeaders="1" showColHeaders="1" showRowStripes="0" showColStripes="0" showLastColumn="1"/>
  <rowHierarchiesUsage count="1">
    <rowHierarchyUsage hierarchyUsage="3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rivers Dim]"/>
        <x15:activeTabTopLevelEntity name="[Trips Fact]"/>
        <x15:activeTabTopLevelEntity name="[Date Dim]"/>
        <x15:activeTabTopLevelEntity name="[Customers Dim]"/>
        <x15:activeTabTopLevelEntity name="[Metro_Ridership  2]"/>
      </x15:pivotTableUISettings>
    </ext>
  </extLst>
</pivotTableDefinition>
</file>

<file path=xl/pivotTables/pivotTable3.xml><?xml version="1.0" encoding="utf-8"?>
<pivotTableDefinition xmlns="http://schemas.openxmlformats.org/spreadsheetml/2006/main" name="PivotTable4" cacheId="840" applyNumberFormats="0" applyBorderFormats="0" applyFontFormats="0" applyPatternFormats="0" applyAlignmentFormats="0" applyWidthHeightFormats="1" dataCaption="Values" tag="a2d6fb3d-7715-44b1-8eb9-79d5f3f20544" updatedVersion="6" minRefreshableVersion="5" useAutoFormatting="1" subtotalHiddenItems="1" itemPrintTitles="1" createdVersion="5" indent="0" compact="0" compactData="0" multipleFieldFilters="0" chartFormat="40">
  <location ref="B64:F74" firstHeaderRow="0" firstDataRow="1" firstDataCol="3"/>
  <pivotFields count="8">
    <pivotField compact="0" allDrilled="1" outline="0" subtotalTop="0" showAll="0" dataSourceSort="1" defaultSubtotal="0" defaultAttributeDrillState="1"/>
    <pivotField name="\" compact="0" allDrilled="1" outline="0" subtotalTop="0" showAll="0" dataSourceSort="1" defaultSubtotal="0" defaultAttributeDrillState="1">
      <items count="3">
        <item x="0"/>
        <item x="1"/>
        <item x="2"/>
      </items>
    </pivotField>
    <pivotField axis="axisRow" compact="0" allDrilled="1" outline="0" subtotalTop="0" showAll="0" measureFilter="1" dataSourceSort="1" defaultSubtotal="0" defaultAttributeDrillState="1">
      <items count="3">
        <item x="0"/>
        <item x="1"/>
        <item x="2"/>
      </items>
    </pivotField>
    <pivotField axis="axisRow" compact="0" allDrilled="1" outline="0" subtotalTop="0" showAll="0" measureFilter="1" dataSourceSort="1" defaultSubtotal="0" defaultAttributeDrillState="1">
      <items count="6">
        <item x="0"/>
        <item x="1"/>
        <item x="2"/>
        <item x="3"/>
        <item x="4"/>
        <item x="5"/>
      </items>
    </pivotField>
    <pivotField dataField="1" compact="0" outline="0" subtotalTop="0" showAll="0" defaultSubtotal="0"/>
    <pivotField dataField="1" compact="0" outline="0" subtotalTop="0" showAll="0" defaultSubtotal="0"/>
    <pivotField axis="axisRow" compact="0" allDrilled="1" outline="0" subtotalTop="0" showAll="0" dataSourceSort="1" defaultSubtotal="0" defaultAttributeDrillState="1">
      <items count="1">
        <item s="1" x="0"/>
      </items>
    </pivotField>
    <pivotField compact="0" allDrilled="1" outline="0" showAll="0" dataSourceSort="1" defaultAttributeDrillState="1"/>
  </pivotFields>
  <rowFields count="3">
    <field x="6"/>
    <field x="2"/>
    <field x="3"/>
  </rowFields>
  <rowItems count="10">
    <i>
      <x/>
      <x/>
      <x/>
    </i>
    <i r="2">
      <x v="1"/>
    </i>
    <i r="2">
      <x v="2"/>
    </i>
    <i r="1">
      <x v="1"/>
      <x/>
    </i>
    <i r="2">
      <x v="3"/>
    </i>
    <i r="2">
      <x v="2"/>
    </i>
    <i r="1">
      <x v="2"/>
      <x/>
    </i>
    <i r="2">
      <x v="4"/>
    </i>
    <i r="2">
      <x v="5"/>
    </i>
    <i t="grand">
      <x/>
    </i>
  </rowItems>
  <colFields count="1">
    <field x="-2"/>
  </colFields>
  <colItems count="2">
    <i>
      <x/>
    </i>
    <i i="1">
      <x v="1"/>
    </i>
  </colItems>
  <dataFields count="2">
    <dataField name="Sum of fare_EGP" fld="4" baseField="0" baseItem="0" numFmtId="165"/>
    <dataField name="Count of Trip Key" fld="5" subtotal="count" baseField="0" baseItem="0"/>
  </dataFields>
  <formats count="2">
    <format dxfId="720">
      <pivotArea outline="0" collapsedLevelsAreSubtotals="1" fieldPosition="0"/>
    </format>
    <format dxfId="719">
      <pivotArea outline="0" fieldPosition="0">
        <references count="1">
          <reference field="4294967294" count="1" selected="0">
            <x v="0"/>
          </reference>
        </references>
      </pivotArea>
    </format>
  </formats>
  <chartFormats count="4">
    <chartFormat chart="26" format="1"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1"/>
          </reference>
        </references>
      </pivotArea>
    </chartFormat>
    <chartFormat chart="33" format="7" series="1">
      <pivotArea type="data" outline="0" fieldPosition="0">
        <references count="1">
          <reference field="4294967294" count="1" selected="0">
            <x v="0"/>
          </reference>
        </references>
      </pivotArea>
    </chartFormat>
    <chartFormat chart="33" format="8" series="1">
      <pivotArea type="data" outline="0" fieldPosition="0">
        <references count="1">
          <reference field="4294967294" count="1" selected="0">
            <x v="1"/>
          </reference>
        </references>
      </pivotArea>
    </chartFormat>
  </chartFormats>
  <pivotHierarchies count="10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ctane92_price"/>
    <pivotHierarchy dragToData="1" caption="Average of duration_min"/>
    <pivotHierarchy dragToData="1"/>
    <pivotHierarchy dragToData="1"/>
    <pivotHierarchy dragToData="1"/>
    <pivotHierarchy dragToData="1"/>
  </pivotHierarchies>
  <pivotTableStyleInfo name="PivotStyleLight16" showRowHeaders="1" showColHeaders="1" showRowStripes="0" showColStripes="0" showLastColumn="1"/>
  <filters count="3">
    <filter fld="0" type="dateBetween" evalOrder="-1" id="26" name="[Date Dim].[Date time]">
      <autoFilter ref="A1">
        <filterColumn colId="0">
          <customFilters and="1">
            <customFilter operator="greaterThanOrEqual" val="45292"/>
            <customFilter operator="lessThanOrEqual" val="46022"/>
          </customFilters>
        </filterColumn>
      </autoFilter>
      <extLst>
        <ext xmlns:x15="http://schemas.microsoft.com/office/spreadsheetml/2010/11/main" uri="{0605FD5F-26C8-4aeb-8148-2DB25E43C511}">
          <x15:pivotFilter useWholeDay="1"/>
        </ext>
      </extLst>
    </filter>
    <filter fld="3" type="count" id="20" iMeasureHier="79">
      <autoFilter ref="A1">
        <filterColumn colId="0">
          <top10 val="3" filterVal="3"/>
        </filterColumn>
      </autoFilter>
    </filter>
    <filter fld="2" type="count" evalOrder="1" id="21" iMeasureHier="79">
      <autoFilter ref="A1">
        <filterColumn colId="0">
          <top10 val="3" filterVal="3"/>
        </filterColumn>
      </autoFilter>
    </filter>
  </filters>
  <rowHierarchiesUsage count="3">
    <rowHierarchyUsage hierarchyUsage="13"/>
    <rowHierarchyUsage hierarchyUsage="58"/>
    <rowHierarchyUsage hierarchyUsage="5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ayment method Dim]"/>
        <x15:activeTabTopLevelEntity name="[Trips Fact]"/>
        <x15:activeTabTopLevelEntity name="[Customers Dim]"/>
        <x15:activeTabTopLevelEntity name="[Date Dim]"/>
        <x15:activeTabTopLevelEntity name="[Drivers Dim]"/>
        <x15:activeTabTopLevelEntity name="[Fuel_Prices Dim]"/>
        <x15:activeTabTopLevelEntity name="[Metro_Ridership  2]"/>
      </x15:pivotTableUISettings>
    </ext>
  </extLst>
</pivotTableDefinition>
</file>

<file path=xl/pivotTables/pivotTable4.xml><?xml version="1.0" encoding="utf-8"?>
<pivotTableDefinition xmlns="http://schemas.openxmlformats.org/spreadsheetml/2006/main" name="years &amp; sum of fares" cacheId="837" applyNumberFormats="0" applyBorderFormats="0" applyFontFormats="0" applyPatternFormats="0" applyAlignmentFormats="0" applyWidthHeightFormats="1" dataCaption="Values" tag="630e5f40-4fb5-4809-8200-860f822135b0" updatedVersion="6" minRefreshableVersion="5" useAutoFormatting="1" subtotalHiddenItems="1" itemPrintTitles="1" createdVersion="5" indent="0" compact="0" compactData="0" multipleFieldFilters="0" chartFormat="40">
  <location ref="B15:E20" firstHeaderRow="0" firstDataRow="1" firstDataCol="2"/>
  <pivotFields count="5">
    <pivotField axis="axisRow" compact="0" allDrilled="1" outline="0" subtotalTop="0" showAll="0" dataSourceSort="1" defaultSubtotal="0" defaultAttributeDrillState="1">
      <items count="1">
        <item s="1" x="0"/>
      </items>
    </pivotField>
    <pivotField dataField="1" compact="0" outline="0" subtotalTop="0" showAll="0" defaultSubtotal="0"/>
    <pivotField axis="axisRow" compact="0" allDrilled="1" outline="0" subtotalTop="0" showAll="0" dataSourceSort="1" defaultSubtotal="0" defaultAttributeDrillState="1">
      <items count="4">
        <item x="0"/>
        <item x="1"/>
        <item x="2"/>
        <item x="3"/>
      </items>
    </pivotField>
    <pivotField compact="0" allDrilled="1" outline="0" subtotalTop="0" showAll="0" dataSourceSort="1" defaultSubtotal="0" defaultAttributeDrillState="1"/>
    <pivotField dataField="1" compact="0" outline="0" subtotalTop="0" showAll="0" defaultSubtotal="0"/>
  </pivotFields>
  <rowFields count="2">
    <field x="0"/>
    <field x="2"/>
  </rowFields>
  <rowItems count="5">
    <i>
      <x/>
      <x/>
    </i>
    <i r="1">
      <x v="1"/>
    </i>
    <i r="1">
      <x v="2"/>
    </i>
    <i r="1">
      <x v="3"/>
    </i>
    <i t="grand">
      <x/>
    </i>
  </rowItems>
  <colFields count="1">
    <field x="-2"/>
  </colFields>
  <colItems count="2">
    <i>
      <x/>
    </i>
    <i i="1">
      <x v="1"/>
    </i>
  </colItems>
  <dataFields count="2">
    <dataField name="Sum of fare_EGP" fld="1" baseField="0" baseItem="0"/>
    <dataField name="Sum of distance_km" fld="4" baseField="0" baseItem="0" numFmtId="2"/>
  </dataFields>
  <formats count="2">
    <format dxfId="722">
      <pivotArea outline="0" collapsedLevelsAreSubtotals="1" fieldPosition="0"/>
    </format>
    <format dxfId="721">
      <pivotArea outline="0" fieldPosition="0">
        <references count="1">
          <reference field="4294967294" count="1" selected="0">
            <x v="1"/>
          </reference>
        </references>
      </pivotArea>
    </format>
  </formats>
  <chartFormats count="5">
    <chartFormat chart="28" format="0" series="1">
      <pivotArea type="data" outline="0" fieldPosition="0">
        <references count="1">
          <reference field="4294967294" count="1" selected="0">
            <x v="0"/>
          </reference>
        </references>
      </pivotArea>
    </chartFormat>
    <chartFormat chart="30" format="1"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1"/>
          </reference>
        </references>
      </pivotArea>
    </chartFormat>
    <chartFormat chart="34" format="7" series="1">
      <pivotArea type="data" outline="0" fieldPosition="0">
        <references count="1">
          <reference field="4294967294" count="1" selected="0">
            <x v="0"/>
          </reference>
        </references>
      </pivotArea>
    </chartFormat>
    <chartFormat chart="34" format="8" series="1">
      <pivotArea type="data" outline="0" fieldPosition="0">
        <references count="1">
          <reference field="4294967294" count="1" selected="0">
            <x v="1"/>
          </reference>
        </references>
      </pivotArea>
    </chartFormat>
  </chartFormats>
  <pivotHierarchies count="10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24" name="[Date Dim].[Date time]">
      <autoFilter ref="A1">
        <filterColumn colId="0">
          <customFilters and="1">
            <customFilter operator="greaterThanOrEqual" val="45292"/>
            <customFilter operator="lessThanOrEqual" val="46022"/>
          </customFilters>
        </filterColumn>
      </autoFilter>
      <extLst>
        <ext xmlns:x15="http://schemas.microsoft.com/office/spreadsheetml/2010/11/main" uri="{0605FD5F-26C8-4aeb-8148-2DB25E43C511}">
          <x15:pivotFilter useWholeDay="1"/>
        </ext>
      </extLst>
    </filter>
  </filters>
  <rowHierarchiesUsage count="2">
    <rowHierarchyUsage hierarchyUsage="13"/>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ayment method Dim]"/>
        <x15:activeTabTopLevelEntity name="[Trips Fact]"/>
        <x15:activeTabTopLevelEntity name="[Customers Dim]"/>
        <x15:activeTabTopLevelEntity name="[Date Dim]"/>
        <x15:activeTabTopLevelEntity name="[Drivers Dim]"/>
      </x15:pivotTableUISettings>
    </ext>
  </extLst>
</pivotTableDefinition>
</file>

<file path=xl/pivotTables/pivotTable5.xml><?xml version="1.0" encoding="utf-8"?>
<pivotTableDefinition xmlns="http://schemas.openxmlformats.org/spreadsheetml/2006/main" name="Quarter &amp; sum of trips" cacheId="834" applyNumberFormats="0" applyBorderFormats="0" applyFontFormats="0" applyPatternFormats="0" applyAlignmentFormats="0" applyWidthHeightFormats="1" dataCaption="Values" tag="55873eb4-c361-43a8-a9ce-6e00ed431686" updatedVersion="6" minRefreshableVersion="5" useAutoFormatting="1" subtotalHiddenItems="1" itemPrintTitles="1" createdVersion="5" indent="0" compact="0" compactData="0" multipleFieldFilters="0" chartFormat="31">
  <location ref="B45:D50" firstHeaderRow="1" firstDataRow="1" firstDataCol="2"/>
  <pivotFields count="4">
    <pivotField axis="axisRow" compact="0" allDrilled="1" outline="0" subtotalTop="0" showAll="0" dataSourceSort="1" defaultSubtotal="0" defaultAttributeDrillState="1">
      <items count="1">
        <item s="1" x="0"/>
      </items>
    </pivotField>
    <pivotField axis="axisRow" compact="0" allDrilled="1" outline="0" subtotalTop="0" showAll="0" dataSourceSort="1" defaultSubtotal="0" defaultAttributeDrillState="1">
      <items count="4">
        <item x="0"/>
        <item x="1"/>
        <item x="2"/>
        <item x="3"/>
      </items>
    </pivotField>
    <pivotField dataField="1" compact="0" outline="0" subtotalTop="0" showAll="0" defaultSubtotal="0"/>
    <pivotField compact="0" allDrilled="1" outline="0" subtotalTop="0" showAll="0" dataSourceSort="1" defaultSubtotal="0" defaultAttributeDrillState="1"/>
  </pivotFields>
  <rowFields count="2">
    <field x="0"/>
    <field x="1"/>
  </rowFields>
  <rowItems count="5">
    <i>
      <x/>
      <x/>
    </i>
    <i r="1">
      <x v="1"/>
    </i>
    <i r="1">
      <x v="2"/>
    </i>
    <i r="1">
      <x v="3"/>
    </i>
    <i t="grand">
      <x/>
    </i>
  </rowItems>
  <colItems count="1">
    <i/>
  </colItems>
  <dataFields count="1">
    <dataField name="Count of Trip Key" fld="2" subtotal="count" baseField="0" baseItem="0" numFmtId="2"/>
  </dataFields>
  <formats count="2">
    <format dxfId="724">
      <pivotArea outline="0" collapsedLevelsAreSubtotals="1" fieldPosition="0"/>
    </format>
    <format dxfId="723">
      <pivotArea outline="0" fieldPosition="0">
        <references count="1">
          <reference field="4294967294" count="1" selected="0">
            <x v="0"/>
          </reference>
        </references>
      </pivotArea>
    </format>
  </formats>
  <chartFormats count="5">
    <chartFormat chart="17" format="1"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Hierarchies count="10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24" name="[Date Dim].[Date time]">
      <autoFilter ref="A1">
        <filterColumn colId="0">
          <customFilters and="1">
            <customFilter operator="greaterThanOrEqual" val="45292"/>
            <customFilter operator="lessThanOrEqual" val="46022"/>
          </customFilters>
        </filterColumn>
      </autoFilter>
      <extLst>
        <ext xmlns:x15="http://schemas.microsoft.com/office/spreadsheetml/2010/11/main" uri="{0605FD5F-26C8-4aeb-8148-2DB25E43C511}">
          <x15:pivotFilter useWholeDay="1"/>
        </ext>
      </extLst>
    </filter>
  </filters>
  <rowHierarchiesUsage count="2">
    <rowHierarchyUsage hierarchyUsage="13"/>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ayment method Dim]"/>
        <x15:activeTabTopLevelEntity name="[Trips Fact]"/>
        <x15:activeTabTopLevelEntity name="[Customers Dim]"/>
        <x15:activeTabTopLevelEntity name="[Date Dim]"/>
        <x15:activeTabTopLevelEntity name="[Drivers Dim]"/>
      </x15:pivotTableUISettings>
    </ext>
  </extLst>
</pivotTableDefinition>
</file>

<file path=xl/pivotTables/pivotTable6.xml><?xml version="1.0" encoding="utf-8"?>
<pivotTableDefinition xmlns="http://schemas.openxmlformats.org/spreadsheetml/2006/main" name="Car model " cacheId="0" applyNumberFormats="0" applyBorderFormats="0" applyFontFormats="0" applyPatternFormats="0" applyAlignmentFormats="0" applyWidthHeightFormats="1" dataCaption="Values" tag="57dca89a-705f-4bc4-a752-af426f666634" updatedVersion="8" minRefreshableVersion="3" useAutoFormatting="1" subtotalHiddenItems="1" itemPrintTitles="1" createdVersion="5" indent="0" compact="0" compactData="0" multipleFieldFilters="0" chartFormat="11">
  <location ref="B3:C9" firstHeaderRow="1" firstDataRow="1" firstDataCol="1"/>
  <pivotFields count="2">
    <pivotField axis="axisRow" compact="0" allDrilled="1" outline="0" subtotalTop="0" showAll="0" dataSourceSort="1" defaultSubtotal="0" defaultAttributeDrillState="1">
      <items count="5">
        <item x="0"/>
        <item x="1"/>
        <item x="2"/>
        <item x="3"/>
        <item x="4"/>
      </items>
    </pivotField>
    <pivotField dataField="1" compact="0" outline="0" subtotalTop="0" showAll="0" defaultSubtotal="0"/>
  </pivotFields>
  <rowFields count="1">
    <field x="0"/>
  </rowFields>
  <rowItems count="6">
    <i>
      <x/>
    </i>
    <i>
      <x v="1"/>
    </i>
    <i>
      <x v="2"/>
    </i>
    <i>
      <x v="3"/>
    </i>
    <i>
      <x v="4"/>
    </i>
    <i t="grand">
      <x/>
    </i>
  </rowItems>
  <colItems count="1">
    <i/>
  </colItems>
  <dataFields count="1">
    <dataField name="Count of Trip Key" fld="1" subtotal="count" baseField="0" baseItem="0"/>
  </dataFields>
  <chartFormats count="2">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10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ayment method Dim]"/>
        <x15:activeTabTopLevelEntity name="[Trips Fact]"/>
        <x15:activeTabTopLevelEntity name="[Customers Dim]"/>
        <x15:activeTabTopLevelEntity name="[Date Dim]"/>
        <x15:activeTabTopLevelEntity name="[Drivers Dim]"/>
      </x15:pivotTableUISettings>
    </ext>
  </extLst>
</pivotTableDefinition>
</file>

<file path=xl/pivotTables/pivotTable7.xml><?xml version="1.0" encoding="utf-8"?>
<pivotTableDefinition xmlns="http://schemas.openxmlformats.org/spreadsheetml/2006/main" name="PivotTable10" cacheId="20" applyNumberFormats="0" applyBorderFormats="0" applyFontFormats="0" applyPatternFormats="0" applyAlignmentFormats="0" applyWidthHeightFormats="1" dataCaption="Values" tag="936df521-fbf3-49d5-a5e9-766793301a4f" updatedVersion="6" minRefreshableVersion="3" useAutoFormatting="1" subtotalHiddenItems="1" itemPrintTitles="1" createdVersion="5" indent="0" compact="0" compactData="0" multipleFieldFilters="0" chartFormat="10">
  <location ref="B98:D119" firstHeaderRow="1" firstDataRow="1" firstDataCol="2"/>
  <pivotFields count="4">
    <pivotField axis="axisRow" compact="0" allDrilled="1" outline="0" subtotalTop="0" showAll="0" dataSourceSort="1" defaultSubtotal="0" defaultAttributeDrillState="1">
      <items count="5">
        <item x="0"/>
        <item x="1"/>
        <item x="2"/>
        <item x="3"/>
        <item x="4"/>
      </items>
    </pivotField>
    <pivotField dataField="1" compact="0" outline="0" subtotalTop="0" showAll="0" defaultSubtotal="0"/>
    <pivotField axis="axisRow" compact="0" allDrilled="1" outline="0" subtotalTop="0" showAll="0" dataSourceSort="1" defaultSubtotal="0" defaultAttributeDrillState="1">
      <items count="4">
        <item x="0"/>
        <item x="1"/>
        <item x="2"/>
        <item x="3"/>
      </items>
    </pivotField>
    <pivotField compact="0" allDrilled="1" outline="0" showAll="0" dataSourceSort="1" defaultAttributeDrillState="1"/>
  </pivotFields>
  <rowFields count="2">
    <field x="0"/>
    <field x="2"/>
  </rowFields>
  <rowItems count="21">
    <i>
      <x/>
      <x/>
    </i>
    <i r="1">
      <x v="1"/>
    </i>
    <i r="1">
      <x v="2"/>
    </i>
    <i r="1">
      <x v="3"/>
    </i>
    <i>
      <x v="1"/>
      <x/>
    </i>
    <i r="1">
      <x v="1"/>
    </i>
    <i r="1">
      <x v="2"/>
    </i>
    <i r="1">
      <x v="3"/>
    </i>
    <i>
      <x v="2"/>
      <x/>
    </i>
    <i r="1">
      <x v="1"/>
    </i>
    <i r="1">
      <x v="2"/>
    </i>
    <i r="1">
      <x v="3"/>
    </i>
    <i>
      <x v="3"/>
      <x/>
    </i>
    <i r="1">
      <x v="1"/>
    </i>
    <i r="1">
      <x v="2"/>
    </i>
    <i r="1">
      <x v="3"/>
    </i>
    <i>
      <x v="4"/>
      <x/>
    </i>
    <i r="1">
      <x v="1"/>
    </i>
    <i r="1">
      <x v="2"/>
    </i>
    <i r="1">
      <x v="3"/>
    </i>
    <i t="grand">
      <x/>
    </i>
  </rowItems>
  <colItems count="1">
    <i/>
  </colItems>
  <dataFields count="1">
    <dataField name="Count of Trip Key" fld="1" subtotal="count" baseField="0" baseItem="0"/>
  </dataFields>
  <chartFormats count="1">
    <chartFormat chart="8" format="0" series="1">
      <pivotArea type="data" outline="0" fieldPosition="0">
        <references count="1">
          <reference field="4294967294" count="1" selected="0">
            <x v="0"/>
          </reference>
        </references>
      </pivotArea>
    </chartFormat>
  </chartFormats>
  <pivotHierarchies count="10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Drivers Dim].[Rating Category].&amp;[Excellen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0"/>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ayment method Dim]"/>
        <x15:activeTabTopLevelEntity name="[Trips Fact]"/>
        <x15:activeTabTopLevelEntity name="[Customers Dim]"/>
        <x15:activeTabTopLevelEntity name="[Date Dim]"/>
        <x15:activeTabTopLevelEntity name="[Drivers Dim]"/>
      </x15:pivotTableUISettings>
    </ext>
  </extLst>
</pivotTableDefinition>
</file>

<file path=xl/pivotTables/pivotTable8.xml><?xml version="1.0" encoding="utf-8"?>
<pivotTableDefinition xmlns="http://schemas.openxmlformats.org/spreadsheetml/2006/main" name="PivotTable6" cacheId="15" applyNumberFormats="0" applyBorderFormats="0" applyFontFormats="0" applyPatternFormats="0" applyAlignmentFormats="0" applyWidthHeightFormats="1" dataCaption="Values" tag="fb4f4a66-0b4e-4691-988a-1bb54dab2ade" updatedVersion="6" minRefreshableVersion="3" useAutoFormatting="1" subtotalHiddenItems="1" itemPrintTitles="1" createdVersion="5" indent="0" compact="0" compactData="0" multipleFieldFilters="0" chartFormat="13">
  <location ref="B160:D181" firstHeaderRow="1" firstDataRow="1" firstDataCol="2"/>
  <pivotFields count="4">
    <pivotField axis="axisRow" compact="0" allDrilled="1" outline="0" subtotalTop="0" showAll="0" dataSourceSort="1" defaultSubtotal="0" defaultAttributeDrillState="1">
      <items count="5">
        <item x="0"/>
        <item x="1"/>
        <item x="2"/>
        <item x="3"/>
        <item x="4"/>
      </items>
    </pivotField>
    <pivotField dataField="1" compact="0" outline="0" subtotalTop="0" showAll="0" defaultSubtotal="0"/>
    <pivotField axis="axisRow" compact="0" allDrilled="1" outline="0" subtotalTop="0" showAll="0" dataSourceSort="1" defaultSubtotal="0" defaultAttributeDrillState="1">
      <items count="4">
        <item x="0"/>
        <item x="1"/>
        <item x="2"/>
        <item x="3"/>
      </items>
    </pivotField>
    <pivotField compact="0" allDrilled="1" outline="0" showAll="0" dataSourceSort="1" defaultAttributeDrillState="1"/>
  </pivotFields>
  <rowFields count="2">
    <field x="0"/>
    <field x="2"/>
  </rowFields>
  <rowItems count="21">
    <i>
      <x/>
      <x/>
    </i>
    <i r="1">
      <x v="1"/>
    </i>
    <i r="1">
      <x v="2"/>
    </i>
    <i r="1">
      <x v="3"/>
    </i>
    <i>
      <x v="1"/>
      <x/>
    </i>
    <i r="1">
      <x v="1"/>
    </i>
    <i r="1">
      <x v="2"/>
    </i>
    <i r="1">
      <x v="3"/>
    </i>
    <i>
      <x v="2"/>
      <x/>
    </i>
    <i r="1">
      <x v="1"/>
    </i>
    <i r="1">
      <x v="2"/>
    </i>
    <i r="1">
      <x v="3"/>
    </i>
    <i>
      <x v="3"/>
      <x/>
    </i>
    <i r="1">
      <x v="1"/>
    </i>
    <i r="1">
      <x v="2"/>
    </i>
    <i r="1">
      <x v="3"/>
    </i>
    <i>
      <x v="4"/>
      <x/>
    </i>
    <i r="1">
      <x v="1"/>
    </i>
    <i r="1">
      <x v="2"/>
    </i>
    <i r="1">
      <x v="3"/>
    </i>
    <i t="grand">
      <x/>
    </i>
  </rowItems>
  <colItems count="1">
    <i/>
  </colItems>
  <dataFields count="1">
    <dataField name="Count of Trip Key" fld="1" subtotal="count" baseField="0" baseItem="0"/>
  </dataFields>
  <chartFormats count="1">
    <chartFormat chart="8" format="0" series="1">
      <pivotArea type="data" outline="0" fieldPosition="0">
        <references count="1">
          <reference field="4294967294" count="1" selected="0">
            <x v="0"/>
          </reference>
        </references>
      </pivotArea>
    </chartFormat>
  </chartFormats>
  <pivotHierarchies count="10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Drivers Dim].[Rating Category].&amp;[Excellen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0"/>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ayment method Dim]"/>
        <x15:activeTabTopLevelEntity name="[Trips Fact]"/>
        <x15:activeTabTopLevelEntity name="[Customers Dim]"/>
        <x15:activeTabTopLevelEntity name="[Date Dim]"/>
        <x15:activeTabTopLevelEntity name="[Drivers Dim]"/>
      </x15:pivotTableUISettings>
    </ext>
  </extLst>
</pivotTableDefinition>
</file>

<file path=xl/pivotTables/pivotTable9.xml><?xml version="1.0" encoding="utf-8"?>
<pivotTableDefinition xmlns="http://schemas.openxmlformats.org/spreadsheetml/2006/main" name="relation between car year &amp; rating catergory " cacheId="14" applyNumberFormats="0" applyBorderFormats="0" applyFontFormats="0" applyPatternFormats="0" applyAlignmentFormats="0" applyWidthHeightFormats="1" dataCaption="Values" tag="891e1bd4-7086-4da8-b065-16693d9f00c9" updatedVersion="6" minRefreshableVersion="3" useAutoFormatting="1" subtotalHiddenItems="1" itemPrintTitles="1" createdVersion="5" indent="0" compact="0" compactData="0" multipleFieldFilters="0" chartFormat="10">
  <location ref="B57:D71" firstHeaderRow="1" firstDataRow="1" firstDataCol="2"/>
  <pivotFields count="3">
    <pivotField axis="axisRow" compact="0" allDrilled="1" outline="0" subtotalTop="0" showAll="0" dataSourceSort="1" defaultSubtotal="0" defaultAttributeDrillState="1">
      <items count="13">
        <item x="0"/>
        <item x="1"/>
        <item x="2"/>
        <item x="3"/>
        <item x="4"/>
        <item x="5"/>
        <item x="6"/>
        <item x="7"/>
        <item x="8"/>
        <item x="9"/>
        <item x="10"/>
        <item x="11"/>
        <item x="12"/>
      </items>
    </pivotField>
    <pivotField dataField="1" compact="0" outline="0" subtotalTop="0" showAll="0" defaultSubtotal="0"/>
    <pivotField axis="axisRow" compact="0" allDrilled="1" outline="0" subtotalTop="0" showAll="0" dataSourceSort="1" defaultSubtotal="0" defaultAttributeDrillState="1">
      <items count="1">
        <item s="1" x="0"/>
      </items>
    </pivotField>
  </pivotFields>
  <rowFields count="2">
    <field x="0"/>
    <field x="2"/>
  </rowFields>
  <rowItems count="14">
    <i>
      <x/>
      <x/>
    </i>
    <i>
      <x v="1"/>
      <x/>
    </i>
    <i>
      <x v="2"/>
      <x/>
    </i>
    <i>
      <x v="3"/>
      <x/>
    </i>
    <i>
      <x v="4"/>
      <x/>
    </i>
    <i>
      <x v="5"/>
      <x/>
    </i>
    <i>
      <x v="6"/>
      <x/>
    </i>
    <i>
      <x v="7"/>
      <x/>
    </i>
    <i>
      <x v="8"/>
      <x/>
    </i>
    <i>
      <x v="9"/>
      <x/>
    </i>
    <i>
      <x v="10"/>
      <x/>
    </i>
    <i>
      <x v="11"/>
      <x/>
    </i>
    <i>
      <x v="12"/>
      <x/>
    </i>
    <i t="grand">
      <x/>
    </i>
  </rowItems>
  <colItems count="1">
    <i/>
  </colItems>
  <dataFields count="1">
    <dataField name="Count of Trip Key" fld="1" subtotal="count" baseField="0" baseItem="0"/>
  </dataFields>
  <chartFormats count="1">
    <chartFormat chart="6" format="0" series="1">
      <pivotArea type="data" outline="0" fieldPosition="0">
        <references count="1">
          <reference field="4294967294" count="1" selected="0">
            <x v="0"/>
          </reference>
        </references>
      </pivotArea>
    </chartFormat>
  </chartFormats>
  <pivotHierarchies count="10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stance_km"/>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ayment method Dim]"/>
        <x15:activeTabTopLevelEntity name="[Trips Fact]"/>
        <x15:activeTabTopLevelEntity name="[Customers Dim]"/>
        <x15:activeTabTopLevelEntity name="[Date Dim]"/>
        <x15:activeTabTopLevelEntity name="[Drivers Dim]"/>
      </x15:pivotTableUISettings>
    </ext>
  </extLst>
</pivotTableDefinition>
</file>

<file path=xl/queryTables/queryTable1.xml><?xml version="1.0" encoding="utf-8"?>
<queryTable xmlns="http://schemas.openxmlformats.org/spreadsheetml/2006/main" name="ExternalData_4" backgroundRefresh="0" connectionId="6" autoFormatId="16" applyNumberFormats="0" applyBorderFormats="0" applyFontFormats="0" applyPatternFormats="0" applyAlignmentFormats="0" applyWidthHeightFormats="0">
  <queryTableRefresh nextId="48">
    <queryTableFields count="12">
      <queryTableField id="21" name="trip key" tableColumnId="1"/>
      <queryTableField id="22" name="customer key" tableColumnId="2"/>
      <queryTableField id="23" name="driver key" tableColumnId="3"/>
      <queryTableField id="24" name="date key" tableColumnId="10"/>
      <queryTableField id="29" name="Payment method key" tableColumnId="9"/>
      <queryTableField id="4" name="start_location" tableColumnId="4"/>
      <queryTableField id="5" name="end_location" tableColumnId="5"/>
      <queryTableField id="6" name="distance_km" tableColumnId="6"/>
      <queryTableField id="7" name="duration_min" tableColumnId="7"/>
      <queryTableField id="8" name="fare_EGP" tableColumnId="8"/>
      <queryTableField id="18" name="km price" tableColumnId="18"/>
      <queryTableField id="19" name="km time" tableColumnId="19"/>
    </queryTableFields>
    <queryTableDeletedFields count="2">
      <deletedField name="Index"/>
      <deletedField name="Fuel price key"/>
    </queryTableDeletedFields>
  </queryTableRefresh>
  <extLst>
    <ext xmlns:x15="http://schemas.microsoft.com/office/spreadsheetml/2010/11/main" uri="{883FBD77-0823-4a55-B5E3-86C4891E6966}">
      <x15:queryTable sourceDataName="Query - Trips Fact"/>
    </ext>
  </extLst>
</queryTable>
</file>

<file path=xl/queryTables/queryTable2.xml><?xml version="1.0" encoding="utf-8"?>
<queryTable xmlns="http://schemas.openxmlformats.org/spreadsheetml/2006/main" name="ExternalData_5" backgroundRefresh="0" connectionId="9" autoFormatId="16" applyNumberFormats="0" applyBorderFormats="0" applyFontFormats="0" applyPatternFormats="0" applyAlignmentFormats="0" applyWidthHeightFormats="0">
  <queryTableRefresh nextId="3">
    <queryTableFields count="2">
      <queryTableField id="1" name="Payment method Key" tableColumnId="1"/>
      <queryTableField id="2" name="payment_method" tableColumnId="2"/>
    </queryTableFields>
  </queryTableRefresh>
  <extLst>
    <ext xmlns:x15="http://schemas.microsoft.com/office/spreadsheetml/2010/11/main" uri="{883FBD77-0823-4a55-B5E3-86C4891E6966}">
      <x15:queryTable sourceDataName="Query - Payment method Dim"/>
    </ext>
  </extLst>
</queryTable>
</file>

<file path=xl/queryTables/queryTable3.xml><?xml version="1.0" encoding="utf-8"?>
<queryTable xmlns="http://schemas.openxmlformats.org/spreadsheetml/2006/main" name="ExternalData_5" backgroundRefresh="0" connectionId="8" autoFormatId="16" applyNumberFormats="0" applyBorderFormats="0" applyFontFormats="0" applyPatternFormats="0" applyAlignmentFormats="0" applyWidthHeightFormats="0">
  <queryTableRefresh nextId="10">
    <queryTableFields count="9">
      <queryTableField id="1" name="Date Key" tableColumnId="1"/>
      <queryTableField id="2" name="Date time" tableColumnId="2"/>
      <queryTableField id="3" name="Day Name" tableColumnId="3"/>
      <queryTableField id="4" name="Month Name" tableColumnId="4"/>
      <queryTableField id="5" name="Quarter" tableColumnId="5"/>
      <queryTableField id="6" name="Year" tableColumnId="6"/>
      <queryTableField id="7" name="Hour" tableColumnId="7"/>
      <queryTableField id="8" name="Minute" tableColumnId="8"/>
      <queryTableField id="9" name="Day Type" tableColumnId="9"/>
    </queryTableFields>
  </queryTableRefresh>
  <extLst>
    <ext xmlns:x15="http://schemas.microsoft.com/office/spreadsheetml/2010/11/main" uri="{883FBD77-0823-4a55-B5E3-86C4891E6966}">
      <x15:queryTable sourceDataName="Query - Date Dim"/>
    </ext>
  </extLst>
</queryTable>
</file>

<file path=xl/queryTables/queryTable4.xml><?xml version="1.0" encoding="utf-8"?>
<queryTable xmlns="http://schemas.openxmlformats.org/spreadsheetml/2006/main" name="ExternalData_5" backgroundRefresh="0" connectionId="7" autoFormatId="16" applyNumberFormats="0" applyBorderFormats="0" applyFontFormats="0" applyPatternFormats="0" applyAlignmentFormats="0" applyWidthHeightFormats="0">
  <queryTableRefresh nextId="13">
    <queryTableFields count="8">
      <queryTableField id="11" name="Customer Key" tableColumnId="1"/>
      <queryTableField id="2" name="age" tableColumnId="2"/>
      <queryTableField id="3" name="gender" tableColumnId="3"/>
      <queryTableField id="4" name="city_area" tableColumnId="4"/>
      <queryTableField id="5" name="signup_date" tableColumnId="5"/>
      <queryTableField id="6" name="Month Name" tableColumnId="6"/>
      <queryTableField id="7" name="Year" tableColumnId="7"/>
      <queryTableField id="8" name="Age category" tableColumnId="8"/>
    </queryTableFields>
  </queryTableRefresh>
  <extLst>
    <ext xmlns:x15="http://schemas.microsoft.com/office/spreadsheetml/2010/11/main" uri="{883FBD77-0823-4a55-B5E3-86C4891E6966}">
      <x15:queryTable sourceDataName="Query - Customers Dim"/>
    </ext>
  </extLst>
</queryTable>
</file>

<file path=xl/queryTables/queryTable5.xml><?xml version="1.0" encoding="utf-8"?>
<queryTable xmlns="http://schemas.openxmlformats.org/spreadsheetml/2006/main" name="ExternalData_1" backgroundRefresh="0" connectionId="1" autoFormatId="16" applyNumberFormats="0" applyBorderFormats="0" applyFontFormats="0" applyPatternFormats="0" applyAlignmentFormats="0" applyWidthHeightFormats="0">
  <queryTableRefresh nextId="18">
    <queryTableFields count="12">
      <queryTableField id="10" name="Driver Key" tableColumnId="1"/>
      <queryTableField id="2" name="car_model" tableColumnId="2"/>
      <queryTableField id="3" name="car_year" tableColumnId="3"/>
      <queryTableField id="4" name="rating" tableColumnId="4"/>
      <queryTableField id="5" name="join_date" tableColumnId="5"/>
      <queryTableField id="6" name="Month Name" tableColumnId="6"/>
      <queryTableField id="7" name="Year" tableColumnId="7"/>
      <queryTableField id="16" name="Rating Category" tableColumnId="12"/>
      <queryTableField id="12" name="join_date (Year)" tableColumnId="8"/>
      <queryTableField id="13" name="join_date (Quarter)" tableColumnId="9"/>
      <queryTableField id="14" name="join_date (Month Index)" tableColumnId="10"/>
      <queryTableField id="15" name="join_date (Month)" tableColumnId="11"/>
    </queryTableFields>
  </queryTableRefresh>
  <extLst>
    <ext xmlns:x15="http://schemas.microsoft.com/office/spreadsheetml/2010/11/main" uri="{883FBD77-0823-4a55-B5E3-86C4891E6966}">
      <x15:queryTable sourceDataName="Query - Drivers Dim"/>
    </ext>
  </extLst>
</queryTable>
</file>

<file path=xl/queryTables/queryTable6.xml><?xml version="1.0" encoding="utf-8"?>
<queryTable xmlns="http://schemas.openxmlformats.org/spreadsheetml/2006/main" name="ExternalData_2" backgroundRefresh="0" connectionId="3" autoFormatId="16" applyNumberFormats="0" applyBorderFormats="0" applyFontFormats="0" applyPatternFormats="0" applyAlignmentFormats="0" applyWidthHeightFormats="0">
  <queryTableRefresh nextId="3">
    <queryTableFields count="2">
      <queryTableField id="1" name="Driver Key" tableColumnId="1"/>
      <queryTableField id="2" name="Total trips" tableColumnId="2"/>
    </queryTableFields>
  </queryTableRefresh>
  <extLst>
    <ext xmlns:x15="http://schemas.microsoft.com/office/spreadsheetml/2010/11/main" uri="{883FBD77-0823-4a55-B5E3-86C4891E6966}">
      <x15:queryTable sourceDataName="Query - Driver trip count Dim"/>
    </ext>
  </extLst>
</queryTable>
</file>

<file path=xl/queryTables/queryTable7.xml><?xml version="1.0" encoding="utf-8"?>
<queryTable xmlns="http://schemas.openxmlformats.org/spreadsheetml/2006/main" name="ExternalData_3" backgroundRefresh="0" connectionId="5" autoFormatId="16" applyNumberFormats="0" applyBorderFormats="0" applyFontFormats="0" applyPatternFormats="0" applyAlignmentFormats="0" applyWidthHeightFormats="0">
  <queryTableRefresh nextId="4">
    <queryTableFields count="3">
      <queryTableField id="1" name="Trip Key" tableColumnId="1"/>
      <queryTableField id="2" name="Driver Key" tableColumnId="2"/>
      <queryTableField id="3" name="Driver trips" tableColumnId="3"/>
    </queryTableFields>
  </queryTableRefresh>
  <extLst>
    <ext xmlns:x15="http://schemas.microsoft.com/office/spreadsheetml/2010/11/main" uri="{883FBD77-0823-4a55-B5E3-86C4891E6966}">
      <x15:queryTable sourceDataName="Query - Total trips for each driver dim"/>
    </ext>
  </extLst>
</queryTable>
</file>

<file path=xl/queryTables/queryTable8.xml><?xml version="1.0" encoding="utf-8"?>
<queryTable xmlns="http://schemas.openxmlformats.org/spreadsheetml/2006/main" name="ExternalData_2" backgroundRefresh="0" connectionId="2" autoFormatId="16" applyNumberFormats="0" applyBorderFormats="0" applyFontFormats="0" applyPatternFormats="0" applyAlignmentFormats="0" applyWidthHeightFormats="0">
  <queryTableRefresh nextId="16">
    <queryTableFields count="7">
      <queryTableField id="13" name="Fuel price key" tableColumnId="7"/>
      <queryTableField id="11" name="Date key" tableColumnId="1"/>
      <queryTableField id="2" name="octane92_price" tableColumnId="2"/>
      <queryTableField id="3" name="octane95_price" tableColumnId="3"/>
      <queryTableField id="4" name="diesel_price" tableColumnId="4"/>
      <queryTableField id="5" name="Month Name" tableColumnId="5"/>
      <queryTableField id="6" name="Year" tableColumnId="6"/>
    </queryTableFields>
  </queryTableRefresh>
  <extLst>
    <ext xmlns:x15="http://schemas.microsoft.com/office/spreadsheetml/2010/11/main" uri="{883FBD77-0823-4a55-B5E3-86C4891E6966}">
      <x15:queryTable sourceDataName="Query - Fuel_Prices Dim"/>
    </ext>
  </extLst>
</queryTable>
</file>

<file path=xl/queryTables/queryTable9.xml><?xml version="1.0" encoding="utf-8"?>
<queryTable xmlns="http://schemas.openxmlformats.org/spreadsheetml/2006/main" name="ExternalData_3" backgroundRefresh="0" connectionId="4" autoFormatId="16" applyNumberFormats="0" applyBorderFormats="0" applyFontFormats="0" applyPatternFormats="0" applyAlignmentFormats="0" applyWidthHeightFormats="0">
  <queryTableRefresh nextId="14" unboundColumnsRight="1">
    <queryTableFields count="13">
      <queryTableField id="1" name="station" tableColumnId="1"/>
      <queryTableField id="2" name="date" tableColumnId="2"/>
      <queryTableField id="3" name="passengers" tableColumnId="3"/>
      <queryTableField id="4" name="Day Name" tableColumnId="4"/>
      <queryTableField id="5" name="Month Name" tableColumnId="5"/>
      <queryTableField id="6" name="Year" tableColumnId="6"/>
      <queryTableField id="7" name="Day type" tableColumnId="7"/>
      <queryTableField id="8" name="Location" tableColumnId="8"/>
      <queryTableField id="10" name="date (Year)" tableColumnId="10"/>
      <queryTableField id="11" name="date (Quarter)" tableColumnId="11"/>
      <queryTableField id="12" name="date (Month Index)" tableColumnId="12"/>
      <queryTableField id="13" name="date (Month)" tableColumnId="13"/>
      <queryTableField id="9" dataBound="0" tableColumnId="9"/>
    </queryTableFields>
  </queryTableRefresh>
  <extLst>
    <ext xmlns:x15="http://schemas.microsoft.com/office/spreadsheetml/2010/11/main" uri="{883FBD77-0823-4a55-B5E3-86C4891E6966}">
      <x15:queryTable sourceDataName="Query - Metro_Ridership (2)"/>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Customers Dim].[gender]">
  <pivotTables>
    <pivotTable tabId="17" name="age catergory+gender"/>
    <pivotTable tabId="17" name="age categroy"/>
    <pivotTable tabId="17" name="gender"/>
    <pivotTable tabId="17" name="Age category+count of trips"/>
    <pivotTable tabId="17" name="customers payment method"/>
    <pivotTable tabId="17" name="Locations of customers &amp; No of trips"/>
    <pivotTable tabId="17" name="Which year has highest customer trips?"/>
    <pivotTable tabId="17" name="PivotTable1"/>
  </pivotTables>
  <data>
    <olap pivotCacheId="288552292">
      <levels count="2">
        <level uniqueName="[Customers Dim].[gender].[(All)]" sourceCaption="(All)" count="0"/>
        <level uniqueName="[Customers Dim].[gender].[gender]" sourceCaption="gender" count="2">
          <ranges>
            <range startItem="0">
              <i n="[Customers Dim].[gender].&amp;[Female]" c="Female"/>
              <i n="[Customers Dim].[gender].&amp;[Male]" c="Male"/>
            </range>
          </ranges>
        </level>
      </levels>
      <selections count="1">
        <selection n="[Customers Dim].[gender].[All]"/>
      </selections>
    </olap>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Quarter2" sourceName="[Date Dim].[Quarter]">
  <pivotTables>
    <pivotTable tabId="16" name="PivotTable3"/>
  </pivotTables>
  <data>
    <olap pivotCacheId="1605577309">
      <levels count="2">
        <level uniqueName="[Date Dim].[Quarter].[(All)]" sourceCaption="(All)" count="0"/>
        <level uniqueName="[Date Dim].[Quarter].[Quarter]" sourceCaption="Quarter" count="5">
          <ranges>
            <range startItem="0">
              <i n="[Date Dim].[Quarter].&amp;[1]" c="1"/>
              <i n="[Date Dim].[Quarter].&amp;[2]" c="2"/>
              <i n="[Date Dim].[Quarter].&amp;[3]" c="3"/>
              <i n="[Date Dim].[Quarter].&amp;[4]" c="4" nd="1"/>
              <i n="[Date Dim].[Quarter].&amp;" c="(blank)" nd="1"/>
            </range>
          </ranges>
        </level>
      </levels>
      <selections count="1">
        <selection n="[Date Dim].[Quarter].&amp;[2]"/>
      </selections>
    </olap>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mc:Ignorable="x" name="Slicer_Year1" sourceName="[Date Dim].[Year]">
  <pivotTables>
    <pivotTable tabId="16" name="PivotTable3"/>
  </pivotTables>
  <data>
    <olap pivotCacheId="1605577309">
      <levels count="2">
        <level uniqueName="[Date Dim].[Year].[(All)]" sourceCaption="(All)" count="0"/>
        <level uniqueName="[Date Dim].[Year].[Year]" sourceCaption="Year" count="3">
          <ranges>
            <range startItem="0">
              <i n="[Date Dim].[Year].&amp;[2024]" c="2024"/>
              <i n="[Date Dim].[Year].&amp;[2025]" c="2025"/>
              <i n="[Date Dim].[Year].&amp;" c="(blank)" nd="1"/>
            </range>
          </ranges>
        </level>
      </levels>
      <selections count="1">
        <selection n="[Date Dim].[Year].&amp;[2025]"/>
      </selections>
    </olap>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mc:Ignorable="x" name="Slicer_Year2" sourceName="[Date Dim].[Year]">
  <pivotTables>
    <pivotTable tabId="27" name="Quarter &amp; sum of trips"/>
    <pivotTable tabId="27" name="years &amp; sum of fares"/>
    <pivotTable tabId="27" name="PivotTable2"/>
    <pivotTable tabId="27" name="payment method "/>
    <pivotTable tabId="27" name="PivotTable4"/>
  </pivotTables>
  <data>
    <olap pivotCacheId="1605577309">
      <levels count="2">
        <level uniqueName="[Date Dim].[Year].[(All)]" sourceCaption="(All)" count="0"/>
        <level uniqueName="[Date Dim].[Year].[Year]" sourceCaption="Year" count="3">
          <ranges>
            <range startItem="0">
              <i n="[Date Dim].[Year].&amp;[2024]" c="2024"/>
              <i n="[Date Dim].[Year].&amp;[2025]" c="2025"/>
              <i n="[Date Dim].[Year].&amp;" c="(blank)" nd="1"/>
            </range>
          </ranges>
        </level>
      </levels>
      <selections count="1">
        <selection n="[Date Dim].[Year].&amp;[2024]"/>
      </selections>
    </olap>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mc:Ignorable="x" name="Slicer_Day_Type" sourceName="[Date Dim].[Day Type]">
  <pivotTables>
    <pivotTable tabId="27" name="PivotTable2"/>
    <pivotTable tabId="27" name="Quarter &amp; sum of trips"/>
    <pivotTable tabId="27" name="payment method "/>
    <pivotTable tabId="27" name="PivotTable4"/>
    <pivotTable tabId="27" name="years &amp; sum of fares"/>
  </pivotTables>
  <data>
    <olap pivotCacheId="1605577309">
      <levels count="2">
        <level uniqueName="[Date Dim].[Day Type].[(All)]" sourceCaption="(All)" count="0"/>
        <level uniqueName="[Date Dim].[Day Type].[Day Type]" sourceCaption="Day Type" count="3">
          <ranges>
            <range startItem="0">
              <i n="[Date Dim].[Day Type].&amp;[Weekday]" c="Weekday"/>
              <i n="[Date Dim].[Day Type].&amp;[Weekend]" c="Weekend"/>
              <i n="[Date Dim].[Day Type].&amp;" c="(blank)" nd="1"/>
            </range>
          </ranges>
        </level>
      </levels>
      <selections count="1">
        <selection n="[Date Dim].[Day Type].[All]"/>
      </selections>
    </olap>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mc:Ignorable="x" name="Slicer_station" sourceName="[Metro_Ridership  2].[station]">
  <pivotTables>
    <pivotTable tabId="34" name="PivotTable2"/>
    <pivotTable tabId="34" name="PivotTable3"/>
    <pivotTable tabId="34" name="PivotTable1"/>
    <pivotTable tabId="34" name="PivotTable4"/>
  </pivotTables>
  <data>
    <olap pivotCacheId="1605577312">
      <levels count="2">
        <level uniqueName="[Metro_Ridership  2].[station].[(All)]" sourceCaption="(All)" count="0"/>
        <level uniqueName="[Metro_Ridership  2].[station].[station]" sourceCaption="station" count="7">
          <ranges>
            <range startItem="0">
              <i n="[Metro_Ridership  2].[station].&amp;[Abbasiya]" c="Abbasiya"/>
              <i n="[Metro_Ridership  2].[station].&amp;[Cairo Univ]" c="Cairo Univ"/>
              <i n="[Metro_Ridership  2].[station].&amp;[Giza]" c="Giza"/>
              <i n="[Metro_Ridership  2].[station].&amp;[Helwan]" c="Helwan"/>
              <i n="[Metro_Ridership  2].[station].&amp;[Maadi]" c="Maadi"/>
              <i n="[Metro_Ridership  2].[station].&amp;[Ramses]" c="Ramses"/>
              <i n="[Metro_Ridership  2].[station].&amp;[Sadat]" c="Sadat"/>
            </range>
          </ranges>
        </level>
      </levels>
      <selections count="1">
        <selection n="[Metro_Ridership  2].[station].[All]"/>
      </selections>
    </olap>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mc:Ignorable="x" name="Slicer_Day_type1" sourceName="[Metro_Ridership  2].[Day type]">
  <pivotTables>
    <pivotTable tabId="34" name="PivotTable2"/>
    <pivotTable tabId="34" name="PivotTable3"/>
    <pivotTable tabId="34" name="PivotTable1"/>
    <pivotTable tabId="34" name="PivotTable4"/>
  </pivotTables>
  <data>
    <olap pivotCacheId="1605577312">
      <levels count="2">
        <level uniqueName="[Metro_Ridership  2].[Day type].[(All)]" sourceCaption="(All)" count="0"/>
        <level uniqueName="[Metro_Ridership  2].[Day type].[Day type]" sourceCaption="Day type" count="2">
          <ranges>
            <range startItem="0">
              <i n="[Metro_Ridership  2].[Day type].&amp;[Weekday]" c="Weekday"/>
              <i n="[Metro_Ridership  2].[Day type].&amp;[Weekend]" c="Weekend"/>
            </range>
          </ranges>
        </level>
      </levels>
      <selections count="1">
        <selection n="[Metro_Ridership  2].[Day type].[All]"/>
      </selections>
    </olap>
  </data>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mc:Ignorable="x" name="Slicer_Day_Name" sourceName="[Metro_Ridership  2].[Day Name]">
  <pivotTables>
    <pivotTable tabId="34" name="PivotTable3"/>
    <pivotTable tabId="34" name="PivotTable1"/>
    <pivotTable tabId="34" name="PivotTable2"/>
    <pivotTable tabId="34" name="PivotTable4"/>
  </pivotTables>
  <data>
    <olap pivotCacheId="1605577312">
      <levels count="2">
        <level uniqueName="[Metro_Ridership  2].[Day Name].[(All)]" sourceCaption="(All)" count="0"/>
        <level uniqueName="[Metro_Ridership  2].[Day Name].[Day Name]" sourceCaption="Day Name" count="7">
          <ranges>
            <range startItem="0">
              <i n="[Metro_Ridership  2].[Day Name].&amp;[Friday]" c="Friday"/>
              <i n="[Metro_Ridership  2].[Day Name].&amp;[Monday]" c="Monday"/>
              <i n="[Metro_Ridership  2].[Day Name].&amp;[Saturday]" c="Saturday"/>
              <i n="[Metro_Ridership  2].[Day Name].&amp;[Sunday]" c="Sunday"/>
              <i n="[Metro_Ridership  2].[Day Name].&amp;[Thursday]" c="Thursday"/>
              <i n="[Metro_Ridership  2].[Day Name].&amp;[Tuesday]" c="Tuesday"/>
              <i n="[Metro_Ridership  2].[Day Name].&amp;[Wednesday]" c="Wednesday"/>
            </range>
          </ranges>
        </level>
      </levels>
      <selections count="1">
        <selection n="[Metro_Ridership  2].[Day Name].[All]"/>
      </selections>
    </olap>
  </data>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mc:Ignorable="x" name="Slicer_date__Quarter" sourceName="[Metro_Ridership  2].[date (Quarter)]">
  <pivotTables>
    <pivotTable tabId="34" name="PivotTable1"/>
    <pivotTable tabId="34" name="PivotTable4"/>
    <pivotTable tabId="34" name="PivotTable2"/>
    <pivotTable tabId="34" name="PivotTable3"/>
  </pivotTables>
  <data>
    <olap pivotCacheId="1605577312">
      <levels count="2">
        <level uniqueName="[Metro_Ridership  2].[date (Quarter)].[(All)]" sourceCaption="(All)" count="0"/>
        <level uniqueName="[Metro_Ridership  2].[date (Quarter)].[date (Quarter)]" sourceCaption="date (Quarter)" count="4">
          <ranges>
            <range startItem="0">
              <i n="[Metro_Ridership  2].[date (Quarter)].&amp;[Qtr1]" c="Qtr1"/>
              <i n="[Metro_Ridership  2].[date (Quarter)].&amp;[Qtr2]" c="Qtr2"/>
              <i n="[Metro_Ridership  2].[date (Quarter)].&amp;[Qtr3]" c="Qtr3"/>
              <i n="[Metro_Ridership  2].[date (Quarter)].&amp;[Qtr4]" c="Qtr4"/>
            </range>
          </ranges>
        </level>
      </levels>
      <selections count="1">
        <selection n="[Metro_Ridership  2].[date (Quarter)].[All]"/>
      </selections>
    </olap>
  </data>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mc:Ignorable="x" name="Slicer_date__Year" sourceName="[Metro_Ridership  2].[date (Year)]">
  <pivotTables>
    <pivotTable tabId="34" name="PivotTable2"/>
    <pivotTable tabId="34" name="PivotTable1"/>
    <pivotTable tabId="34" name="PivotTable3"/>
    <pivotTable tabId="34" name="PivotTable4"/>
  </pivotTables>
  <data>
    <olap pivotCacheId="1605577314">
      <levels count="2">
        <level uniqueName="[Metro_Ridership  2].[date (Year)].[(All)]" sourceCaption="(All)" count="0"/>
        <level uniqueName="[Metro_Ridership  2].[date (Year)].[date (Year)]" sourceCaption="date (Year)" count="2">
          <ranges>
            <range startItem="0">
              <i n="[Metro_Ridership  2].[date (Year)].&amp;[2024]" c="2024"/>
              <i n="[Metro_Ridership  2].[date (Year)].&amp;[2025]" c="2025"/>
            </range>
          </ranges>
        </level>
      </levels>
      <selections count="1">
        <selection n="[Metro_Ridership  2].[date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ge_category" sourceName="[Customers Dim].[Age category]">
  <pivotTables>
    <pivotTable tabId="17" name="age catergory+gender"/>
    <pivotTable tabId="17" name="age categroy"/>
    <pivotTable tabId="17" name="gender"/>
    <pivotTable tabId="17" name="Age category+count of trips"/>
    <pivotTable tabId="17" name="customers payment method"/>
    <pivotTable tabId="17" name="Locations of customers &amp; No of trips"/>
    <pivotTable tabId="17" name="Which year has highest customer trips?"/>
    <pivotTable tabId="16" name="PivotTable8"/>
    <pivotTable tabId="17" name="PivotTable1"/>
    <pivotTable tabId="16" name="PivotTable3"/>
  </pivotTables>
  <data>
    <olap pivotCacheId="288552292">
      <levels count="2">
        <level uniqueName="[Customers Dim].[Age category].[(All)]" sourceCaption="(All)" count="0"/>
        <level uniqueName="[Customers Dim].[Age category].[Age category]" sourceCaption="Age category" count="4">
          <ranges>
            <range startItem="0">
              <i n="[Customers Dim].[Age category].&amp;[Adult]" c="Adult"/>
              <i n="[Customers Dim].[Age category].&amp;[Middle aged adult]" c="Middle aged adult"/>
              <i n="[Customers Dim].[Age category].&amp;[Older adult]" c="Older adult"/>
              <i n="[Customers Dim].[Age category].&amp;[Young Adult]" c="Young Adult"/>
            </range>
          </ranges>
        </level>
      </levels>
      <selections count="1">
        <selection n="[Customers Dim].[Age 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ayment_method" sourceName="[Payment method Dim].[payment_method]">
  <pivotTables>
    <pivotTable tabId="17" name="customers payment method"/>
    <pivotTable tabId="17" name="Locations of customers &amp; No of trips"/>
    <pivotTable tabId="17" name="Which year has highest customer trips?"/>
    <pivotTable tabId="17" name="PivotTable1"/>
  </pivotTables>
  <data>
    <olap pivotCacheId="288552292">
      <levels count="2">
        <level uniqueName="[Payment method Dim].[payment_method].[(All)]" sourceCaption="(All)" count="0"/>
        <level uniqueName="[Payment method Dim].[payment_method].[payment_method]" sourceCaption="payment_method" count="3">
          <ranges>
            <range startItem="0">
              <i n="[Payment method Dim].[payment_method].&amp;[Card]" c="Card"/>
              <i n="[Payment method Dim].[payment_method].&amp;[Cash]" c="Cash"/>
              <i n="[Payment method Dim].[payment_method].&amp;[Wallet]" c="Wallet"/>
            </range>
          </ranges>
        </level>
      </levels>
      <selections count="1">
        <selection n="[Payment method Dim].[payment_method].[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Year" sourceName="[Date Dim].[Year]">
  <pivotTables>
    <pivotTable tabId="17" name="Which year has highest customer trips?"/>
    <pivotTable tabId="17" name="PivotTable1"/>
  </pivotTables>
  <data>
    <olap pivotCacheId="288552292">
      <levels count="2">
        <level uniqueName="[Date Dim].[Year].[(All)]" sourceCaption="(All)" count="0"/>
        <level uniqueName="[Date Dim].[Year].[Year]" sourceCaption="Year" count="3">
          <ranges>
            <range startItem="0">
              <i n="[Date Dim].[Year].&amp;[2024]" c="2024"/>
              <i n="[Date Dim].[Year].&amp;[2025]" c="2025"/>
              <i n="[Date Dim].[Year].&amp;" c="(blank)" nd="1"/>
            </range>
          </ranges>
        </level>
      </levels>
      <selections count="1">
        <selection n="[Date Dim].[Year].[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Quarter" sourceName="[Date Dim].[Quarter]">
  <pivotTables>
    <pivotTable tabId="17" name="Which year has highest customer trips?"/>
    <pivotTable tabId="17" name="PivotTable1"/>
  </pivotTables>
  <data>
    <olap pivotCacheId="288552292">
      <levels count="2">
        <level uniqueName="[Date Dim].[Quarter].[(All)]" sourceCaption="(All)" count="0"/>
        <level uniqueName="[Date Dim].[Quarter].[Quarter]" sourceCaption="Quarter" count="5">
          <ranges>
            <range startItem="0">
              <i n="[Date Dim].[Quarter].&amp;[1]" c="1"/>
              <i n="[Date Dim].[Quarter].&amp;[2]" c="2"/>
              <i n="[Date Dim].[Quarter].&amp;[3]" c="3"/>
              <i n="[Date Dim].[Quarter].&amp;[4]" c="4"/>
              <i n="[Date Dim].[Quarter].&amp;" c="(blank)" nd="1"/>
            </range>
          </ranges>
        </level>
      </levels>
      <selections count="1">
        <selection n="[Date Dim].[Quarter].[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car_model" sourceName="[Drivers Dim].[car_model]">
  <pivotTables>
    <pivotTable tabId="16" name="Car model "/>
    <pivotTable tabId="16" name="relation between car year &amp; rating catergory "/>
    <pivotTable tabId="16" name="PivotTable6"/>
    <pivotTable tabId="16" name="PivotTable2"/>
    <pivotTable tabId="16" name="PivotTable4"/>
    <pivotTable tabId="16" name="PivotTable8"/>
    <pivotTable tabId="16" name="PivotTable9"/>
    <pivotTable tabId="16" name="PivotTable10"/>
    <pivotTable tabId="16" name="PivotTable1"/>
    <pivotTable tabId="16" name="PivotTable3"/>
  </pivotTables>
  <data>
    <olap pivotCacheId="288552292">
      <levels count="2">
        <level uniqueName="[Drivers Dim].[car_model].[(All)]" sourceCaption="(All)" count="0"/>
        <level uniqueName="[Drivers Dim].[car_model].[car_model]" sourceCaption="car_model" count="5">
          <ranges>
            <range startItem="0">
              <i n="[Drivers Dim].[car_model].&amp;[Chevrolet]" c="Chevrolet"/>
              <i n="[Drivers Dim].[car_model].&amp;[Hyundai]" c="Hyundai"/>
              <i n="[Drivers Dim].[car_model].&amp;[Kia]" c="Kia"/>
              <i n="[Drivers Dim].[car_model].&amp;[Nissan]" c="Nissan"/>
              <i n="[Drivers Dim].[car_model].&amp;[Toyota]" c="Toyota"/>
            </range>
          </ranges>
        </level>
      </levels>
      <selections count="1">
        <selection n="[Drivers Dim].[car_model].[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Rating_Category" sourceName="[Drivers Dim].[Rating Category]">
  <pivotTables>
    <pivotTable tabId="16" name="relation between car year &amp; rating catergory "/>
    <pivotTable tabId="16" name="PivotTable6"/>
    <pivotTable tabId="16" name="PivotTable2"/>
    <pivotTable tabId="16" name="PivotTable4"/>
    <pivotTable tabId="16" name="PivotTable8"/>
    <pivotTable tabId="16" name="PivotTable9"/>
    <pivotTable tabId="16" name="PivotTable10"/>
    <pivotTable tabId="16" name="PivotTable1"/>
    <pivotTable tabId="16" name="PivotTable3"/>
  </pivotTables>
  <data>
    <olap pivotCacheId="288552292">
      <levels count="2">
        <level uniqueName="[Drivers Dim].[Rating Category].[(All)]" sourceCaption="(All)" count="0"/>
        <level uniqueName="[Drivers Dim].[Rating Category].[Rating Category]" sourceCaption="Rating Category" count="3">
          <ranges>
            <range startItem="0">
              <i n="[Drivers Dim].[Rating Category].&amp;[Excellent]" c="Excellent"/>
              <i n="[Drivers Dim].[Rating Category].&amp;[Good]" c="Good"/>
              <i n="[Drivers Dim].[Rating Category].&amp;[Very Good]" c="Very Good"/>
            </range>
          </ranges>
        </level>
      </levels>
      <selections count="1">
        <selection n="[Drivers Dim].[Rating Category].&amp;[Excellent]"/>
      </selections>
    </olap>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payment_method1" sourceName="[Payment method Dim].[payment_method]">
  <pivotTables>
    <pivotTable tabId="27" name="payment method "/>
    <pivotTable tabId="27" name="Quarter &amp; sum of trips"/>
    <pivotTable tabId="27" name="years &amp; sum of fares"/>
    <pivotTable tabId="27" name="PivotTable4"/>
    <pivotTable tabId="27" name="PivotTable2"/>
  </pivotTables>
  <data>
    <olap pivotCacheId="1605577309">
      <levels count="2">
        <level uniqueName="[Payment method Dim].[payment_method].[(All)]" sourceCaption="(All)" count="0"/>
        <level uniqueName="[Payment method Dim].[payment_method].[payment_method]" sourceCaption="payment_method" count="3">
          <ranges>
            <range startItem="0">
              <i n="[Payment method Dim].[payment_method].&amp;[Card]" c="Card"/>
              <i n="[Payment method Dim].[payment_method].&amp;[Cash]" c="Cash"/>
              <i n="[Payment method Dim].[payment_method].&amp;[Wallet]" c="Wallet"/>
            </range>
          </ranges>
        </level>
      </levels>
      <selections count="1">
        <selection n="[Payment method Dim].[payment_method].[All]"/>
      </selections>
    </olap>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Quarter1" sourceName="[Date Dim].[Quarter]">
  <pivotTables>
    <pivotTable tabId="27" name="Quarter &amp; sum of trips"/>
    <pivotTable tabId="27" name="years &amp; sum of fares"/>
    <pivotTable tabId="27" name="PivotTable4"/>
    <pivotTable tabId="27" name="PivotTable2"/>
    <pivotTable tabId="27" name="payment method "/>
  </pivotTables>
  <data>
    <olap pivotCacheId="1605577309">
      <levels count="2">
        <level uniqueName="[Date Dim].[Quarter].[(All)]" sourceCaption="(All)" count="0"/>
        <level uniqueName="[Date Dim].[Quarter].[Quarter]" sourceCaption="Quarter" count="5">
          <ranges>
            <range startItem="0">
              <i n="[Date Dim].[Quarter].&amp;[1]" c="1"/>
              <i n="[Date Dim].[Quarter].&amp;[2]" c="2"/>
              <i n="[Date Dim].[Quarter].&amp;[3]" c="3"/>
              <i n="[Date Dim].[Quarter].&amp;[4]" c="4"/>
              <i n="[Date Dim].[Quarter].&amp;" c="(blank)" nd="1"/>
            </range>
          </ranges>
        </level>
      </levels>
      <selections count="1">
        <selection n="[Date Dim].[Quart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ayment_method 1" cache="Slicer_payment_method1" caption="payment_method" level="1" rowHeight="241300"/>
  <slicer name="Quarter 1" cache="Slicer_Quarter1" caption="Quarter" startItem="1" level="1" rowHeight="241300"/>
  <slicer name="Year 7" cache="Slicer_Year2" caption="Year" level="1" rowHeight="241300"/>
  <slicer name="Day Type" cache="Slicer_Day_Type" caption="Day Type" level="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ar_model" cache="Slicer_car_model" caption="car_model" columnCount="2" level="1" rowHeight="241300"/>
  <slicer name="Rating Category" cache="Slicer_Rating_Category" caption="Rating Category" level="1" rowHeight="241300"/>
  <slicer name="Quarter 6" cache="Slicer_Quarter2" caption="Quarter" level="1" rowHeight="241300"/>
  <slicer name="Year 5" cache="Slicer_Year1" caption="Year" level="1"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gender" cache="Slicer_gender" caption="gender" level="1" rowHeight="241300"/>
  <slicer name="Age category" cache="Slicer_Age_category" caption="Age category" level="1" rowHeight="241300"/>
  <slicer name="payment_method" cache="Slicer_payment_method" caption="payment_method" level="1" rowHeight="241300"/>
  <slicer name="Year" cache="Slicer_Year" caption="Year" level="1" rowHeight="241300"/>
  <slicer name="Quarter" cache="Slicer_Quarter" caption="Quarter" columnCount="2" level="1"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station" cache="Slicer_station" caption="station" level="1" rowHeight="241300"/>
  <slicer name="Day type 2" cache="Slicer_Day_type1" caption="Day type" level="1" rowHeight="241300"/>
  <slicer name="Day Name" cache="Slicer_Day_Name" caption="Day Name" level="1" rowHeight="241300"/>
  <slicer name="date (Quarter)" cache="Slicer_date__Quarter" caption="date (Quarter)" level="1" rowHeight="241300"/>
  <slicer name="date (Year)" cache="Slicer_date__Year" caption="date (Year)" level="1" rowHeight="241300"/>
</slicers>
</file>

<file path=xl/slicers/slicer5.xml><?xml version="1.0" encoding="utf-8"?>
<slicers xmlns="http://schemas.microsoft.com/office/spreadsheetml/2009/9/main" xmlns:mc="http://schemas.openxmlformats.org/markup-compatibility/2006" xmlns:x="http://schemas.openxmlformats.org/spreadsheetml/2006/main" mc:Ignorable="x">
  <slicer name="gender 1" cache="Slicer_gender" caption="gender" level="1" style="SlicerStyleDark1" rowHeight="241300"/>
  <slicer name="Age category 1" cache="Slicer_Age_category" caption="Age category" level="1" style="SlicerStyleDark1" rowHeight="241300"/>
  <slicer name="payment_method 2" cache="Slicer_payment_method" caption="payment_method" level="1" style="SlicerStyleDark1" rowHeight="241300"/>
  <slicer name="Year 1" cache="Slicer_Year" caption="Year" level="1" rowHeight="241300"/>
  <slicer name="Year 2" cache="Slicer_Year" caption="Year" level="1" style="SlicerStyleDark1" rowHeight="241300"/>
  <slicer name="Quarter 2" cache="Slicer_Quarter" caption="Quarter" columnCount="2" level="1" rowHeight="241300"/>
  <slicer name="Quarter 3" cache="Slicer_Quarter" caption="Quarter" columnCount="2" level="1" style="SlicerStyleDark1" rowHeight="241300"/>
</slicers>
</file>

<file path=xl/slicers/slicer6.xml><?xml version="1.0" encoding="utf-8"?>
<slicers xmlns="http://schemas.microsoft.com/office/spreadsheetml/2009/9/main" xmlns:mc="http://schemas.openxmlformats.org/markup-compatibility/2006" xmlns:x="http://schemas.openxmlformats.org/spreadsheetml/2006/main" mc:Ignorable="x">
  <slicer name="Year 3" cache="Slicer_Year" caption="Year" level="1" rowHeight="241300"/>
  <slicer name="Quarter 4" cache="Slicer_Quarter" caption="Quarter" columnCount="2" level="1" rowHeight="241300"/>
  <slicer name="car_model 1" cache="Slicer_car_model" caption="car_model" columnCount="2" level="1" style="SlicerStyleDark1" rowHeight="241300"/>
  <slicer name="Rating Category 1" cache="Slicer_Rating_Category" caption="Rating Category" level="1" style="SlicerStyleDark1" rowHeight="241300"/>
  <slicer name="Quarter 7" cache="Slicer_Quarter2" caption="Quarter" level="1" style="SlicerStyleDark1" rowHeight="241300"/>
  <slicer name="Year 6" cache="Slicer_Year1" caption="Year" level="1" style="SlicerStyleDark1" rowHeight="241300"/>
</slicers>
</file>

<file path=xl/slicers/slicer7.xml><?xml version="1.0" encoding="utf-8"?>
<slicers xmlns="http://schemas.microsoft.com/office/spreadsheetml/2009/9/main" xmlns:mc="http://schemas.openxmlformats.org/markup-compatibility/2006" xmlns:x="http://schemas.openxmlformats.org/spreadsheetml/2006/main" mc:Ignorable="x">
  <slicer name="payment_method 3" cache="Slicer_payment_method1" caption="payment_method" level="1" style="SlicerStyleDark1" rowHeight="241300"/>
  <slicer name="Quarter 8" cache="Slicer_Quarter1" caption="Quarter" level="1" style="SlicerStyleDark1" rowHeight="241300"/>
  <slicer name="Year 8" cache="Slicer_Year2" caption="Year" level="1" style="SlicerStyleDark1" rowHeight="241300"/>
  <slicer name="Day Type 1" cache="Slicer_Day_Type" caption="Day Type" level="1" style="SlicerStyleDark1" rowHeight="241300"/>
</slicers>
</file>

<file path=xl/slicers/slicer8.xml><?xml version="1.0" encoding="utf-8"?>
<slicers xmlns="http://schemas.microsoft.com/office/spreadsheetml/2009/9/main" xmlns:mc="http://schemas.openxmlformats.org/markup-compatibility/2006" xmlns:x="http://schemas.openxmlformats.org/spreadsheetml/2006/main" mc:Ignorable="x">
  <slicer name="station 1" cache="Slicer_station" caption="station" columnCount="2" level="1" style="SlicerStyleDark1" rowHeight="241300"/>
  <slicer name="Day type 3" cache="Slicer_Day_type1" caption="Day type" level="1" style="SlicerStyleDark1" rowHeight="241300"/>
  <slicer name="Day Name 1" cache="Slicer_Day_Name" caption="Day Name" level="1" style="SlicerStyleDark1" rowHeight="241300"/>
  <slicer name="date (Quarter) 1" cache="Slicer_date__Quarter" caption="date (Quarter)" level="1" style="SlicerStyleDark1" rowHeight="241300"/>
  <slicer name="date (Year) 1" cache="Slicer_date__Year" caption="date (Year)" level="1" style="SlicerStyleDark1" rowHeight="241300"/>
</slicers>
</file>

<file path=xl/tables/_rels/table10.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id="1" name="Table1" displayName="Table1" ref="A1:M1001" totalsRowShown="0" headerRowDxfId="779" headerRowBorderDxfId="778" tableBorderDxfId="777">
  <autoFilter ref="A1:M1001">
    <filterColumn colId="3">
      <filters>
        <filter val="6th October"/>
      </filters>
    </filterColumn>
  </autoFilter>
  <tableColumns count="13">
    <tableColumn id="1" name="trip_id"/>
    <tableColumn id="2" name="customer_id"/>
    <tableColumn id="3" name="driver_id"/>
    <tableColumn id="4" name="start_location"/>
    <tableColumn id="5" name="end_location"/>
    <tableColumn id="6" name="distance_km"/>
    <tableColumn id="7" name="duration_min"/>
    <tableColumn id="8" name="fare_EGP"/>
    <tableColumn id="9" name="payment_method"/>
    <tableColumn id="10" name="date_time" dataDxfId="776"/>
    <tableColumn id="11" name="octane92_price"/>
    <tableColumn id="12" name="octane95_price"/>
    <tableColumn id="13" name="diesel_price"/>
  </tableColumns>
  <tableStyleInfo name="TableStyleMedium9" showFirstColumn="0" showLastColumn="0" showRowStripes="1" showColumnStripes="0"/>
</table>
</file>

<file path=xl/tables/table10.xml><?xml version="1.0" encoding="utf-8"?>
<table xmlns="http://schemas.openxmlformats.org/spreadsheetml/2006/main" id="3" name="Fuel_Prices_Dim" displayName="Fuel_Prices_Dim" ref="A1:G21" tableType="queryTable" totalsRowShown="0">
  <autoFilter ref="A1:G21"/>
  <tableColumns count="7">
    <tableColumn id="7" uniqueName="7" name="Fuel price key" queryTableFieldId="13" dataDxfId="736"/>
    <tableColumn id="1" uniqueName="1" name="Date key" queryTableFieldId="11" dataDxfId="735"/>
    <tableColumn id="2" uniqueName="2" name="octane92_price" queryTableFieldId="2" dataDxfId="734"/>
    <tableColumn id="3" uniqueName="3" name="octane95_price" queryTableFieldId="3" dataDxfId="733"/>
    <tableColumn id="4" uniqueName="4" name="diesel_price" queryTableFieldId="4" dataDxfId="732"/>
    <tableColumn id="5" uniqueName="5" name="Month Name" queryTableFieldId="5" dataDxfId="731"/>
    <tableColumn id="6" uniqueName="6" name="Year" queryTableFieldId="6" dataDxfId="730"/>
  </tableColumns>
  <tableStyleInfo name="TableStyleMedium9" showFirstColumn="0" showLastColumn="0" showRowStripes="1" showColumnStripes="0"/>
</table>
</file>

<file path=xl/tables/table11.xml><?xml version="1.0" encoding="utf-8"?>
<table xmlns="http://schemas.openxmlformats.org/spreadsheetml/2006/main" id="4" name="Metro_Ridership__2" displayName="Metro_Ridership__2" ref="A1:M4054" tableType="queryTable" totalsRowShown="0">
  <autoFilter ref="A1:M4054"/>
  <tableColumns count="13">
    <tableColumn id="1" uniqueName="1" name="station" queryTableFieldId="1" dataDxfId="729"/>
    <tableColumn id="2" uniqueName="2" name="date" queryTableFieldId="2" dataDxfId="728"/>
    <tableColumn id="3" uniqueName="3" name="passengers" queryTableFieldId="3"/>
    <tableColumn id="4" uniqueName="4" name="Day Name" queryTableFieldId="4" dataDxfId="727"/>
    <tableColumn id="5" uniqueName="5" name="Month Name" queryTableFieldId="5" dataDxfId="726"/>
    <tableColumn id="6" uniqueName="6" name="Year" queryTableFieldId="6"/>
    <tableColumn id="7" uniqueName="7" name="Day type" queryTableFieldId="7"/>
    <tableColumn id="8" uniqueName="8" name="Location" queryTableFieldId="8"/>
    <tableColumn id="10" uniqueName="10" name="date (Year)" queryTableFieldId="10"/>
    <tableColumn id="11" uniqueName="11" name="date (Quarter)" queryTableFieldId="11"/>
    <tableColumn id="12" uniqueName="12" name="date (Month Index)" queryTableFieldId="12"/>
    <tableColumn id="13" uniqueName="13" name="date (Month)" queryTableFieldId="13"/>
    <tableColumn id="9" uniqueName="9" name="Column1" queryTableFieldId="9" dataDxfId="725">
      <calculatedColumnFormula>MAX(Metro_Ridership__2[passengers])</calculatedColumnFormula>
    </tableColumn>
  </tableColumns>
  <tableStyleInfo name="TableStyleMedium9" showFirstColumn="0" showLastColumn="0" showRowStripes="1" showColumnStripes="0"/>
</table>
</file>

<file path=xl/tables/table2.xml><?xml version="1.0" encoding="utf-8"?>
<table xmlns="http://schemas.openxmlformats.org/spreadsheetml/2006/main" id="11" name="Table11" displayName="Table11" ref="A1:F101" totalsRowShown="0" headerRowDxfId="775" headerRowBorderDxfId="774" tableBorderDxfId="773">
  <autoFilter ref="A1:F101">
    <filterColumn colId="3">
      <filters>
        <filter val="2018"/>
      </filters>
    </filterColumn>
  </autoFilter>
  <tableColumns count="6">
    <tableColumn id="1" name="driver_id"/>
    <tableColumn id="2" name="name"/>
    <tableColumn id="3" name="car_model"/>
    <tableColumn id="4" name="car_year"/>
    <tableColumn id="5" name="rating"/>
    <tableColumn id="6" name="join_date" dataDxfId="772"/>
  </tableColumns>
  <tableStyleInfo name="TableStyleMedium9" showFirstColumn="0" showLastColumn="0" showRowStripes="1" showColumnStripes="0"/>
</table>
</file>

<file path=xl/tables/table3.xml><?xml version="1.0" encoding="utf-8"?>
<table xmlns="http://schemas.openxmlformats.org/spreadsheetml/2006/main" id="5" name="Trips_Fact" displayName="Trips_Fact" ref="A1:L1001" tableType="queryTable" totalsRowShown="0">
  <autoFilter ref="A1:L1001">
    <filterColumn colId="5">
      <filters>
        <filter val="6th October"/>
      </filters>
    </filterColumn>
  </autoFilter>
  <tableColumns count="12">
    <tableColumn id="1" uniqueName="1" name="Trip Key" queryTableFieldId="21" dataDxfId="771"/>
    <tableColumn id="2" uniqueName="2" name="Customer Key" queryTableFieldId="22" dataDxfId="770"/>
    <tableColumn id="3" uniqueName="3" name="Driver Key" queryTableFieldId="23" dataDxfId="769"/>
    <tableColumn id="10" uniqueName="10" name="Date Key" queryTableFieldId="24" dataDxfId="768"/>
    <tableColumn id="9" uniqueName="9" name="Payment method key" queryTableFieldId="29" dataDxfId="767"/>
    <tableColumn id="4" uniqueName="4" name="start_location" queryTableFieldId="4" dataDxfId="766"/>
    <tableColumn id="5" uniqueName="5" name="end_location" queryTableFieldId="5" dataDxfId="765"/>
    <tableColumn id="6" uniqueName="6" name="distance_km" queryTableFieldId="6"/>
    <tableColumn id="7" uniqueName="7" name="duration_min" queryTableFieldId="7"/>
    <tableColumn id="8" uniqueName="8" name="fare_EGP" queryTableFieldId="8"/>
    <tableColumn id="18" uniqueName="18" name="km price" queryTableFieldId="18" dataDxfId="764"/>
    <tableColumn id="19" uniqueName="19" name="km time" queryTableFieldId="19" dataDxfId="763"/>
  </tableColumns>
  <tableStyleInfo name="TableStyleMedium9" showFirstColumn="0" showLastColumn="0" showRowStripes="1" showColumnStripes="0"/>
</table>
</file>

<file path=xl/tables/table4.xml><?xml version="1.0" encoding="utf-8"?>
<table xmlns="http://schemas.openxmlformats.org/spreadsheetml/2006/main" id="8" name="Payment_method_Dim" displayName="Payment_method_Dim" ref="A1:B4" tableType="queryTable" totalsRowShown="0">
  <autoFilter ref="A1:B4"/>
  <tableColumns count="2">
    <tableColumn id="1" uniqueName="1" name="Payment method Key" queryTableFieldId="1"/>
    <tableColumn id="2" uniqueName="2" name="payment_method" queryTableFieldId="2" dataDxfId="762"/>
  </tableColumns>
  <tableStyleInfo name="TableStyleMedium9" showFirstColumn="0" showLastColumn="0" showRowStripes="1" showColumnStripes="0"/>
</table>
</file>

<file path=xl/tables/table5.xml><?xml version="1.0" encoding="utf-8"?>
<table xmlns="http://schemas.openxmlformats.org/spreadsheetml/2006/main" id="7" name="Date_Dim" displayName="Date_Dim" ref="A1:I1001" tableType="queryTable" totalsRowShown="0">
  <autoFilter ref="A1:I1001"/>
  <tableColumns count="9">
    <tableColumn id="1" uniqueName="1" name="Date Key" queryTableFieldId="1"/>
    <tableColumn id="2" uniqueName="2" name="Date time" queryTableFieldId="2" dataDxfId="761"/>
    <tableColumn id="3" uniqueName="3" name="Day Name" queryTableFieldId="3" dataDxfId="760"/>
    <tableColumn id="4" uniqueName="4" name="Month Name" queryTableFieldId="4" dataDxfId="759"/>
    <tableColumn id="5" uniqueName="5" name="Quarter" queryTableFieldId="5" dataDxfId="758"/>
    <tableColumn id="6" uniqueName="6" name="Year" queryTableFieldId="6" dataDxfId="757"/>
    <tableColumn id="7" uniqueName="7" name="Hour" queryTableFieldId="7" dataDxfId="756"/>
    <tableColumn id="8" uniqueName="8" name="Minute" queryTableFieldId="8" dataDxfId="755"/>
    <tableColumn id="9" uniqueName="9" name="Day Type" queryTableFieldId="9" dataDxfId="754"/>
  </tableColumns>
  <tableStyleInfo name="TableStyleMedium9" showFirstColumn="0" showLastColumn="0" showRowStripes="1" showColumnStripes="0"/>
</table>
</file>

<file path=xl/tables/table6.xml><?xml version="1.0" encoding="utf-8"?>
<table xmlns="http://schemas.openxmlformats.org/spreadsheetml/2006/main" id="6" name="Customers_Dim" displayName="Customers_Dim" ref="A1:H201" tableType="queryTable" totalsRowShown="0">
  <autoFilter ref="A1:H201"/>
  <tableColumns count="8">
    <tableColumn id="1" uniqueName="1" name="Customer Key" queryTableFieldId="11" dataDxfId="753"/>
    <tableColumn id="2" uniqueName="2" name="age" queryTableFieldId="2" dataDxfId="752"/>
    <tableColumn id="3" uniqueName="3" name="gender" queryTableFieldId="3" dataDxfId="751"/>
    <tableColumn id="4" uniqueName="4" name="city_area" queryTableFieldId="4" dataDxfId="750"/>
    <tableColumn id="5" uniqueName="5" name="signup_date" queryTableFieldId="5" dataDxfId="749"/>
    <tableColumn id="6" uniqueName="6" name="Month Name" queryTableFieldId="6" dataDxfId="748"/>
    <tableColumn id="7" uniqueName="7" name="Year" queryTableFieldId="7" dataDxfId="747"/>
    <tableColumn id="8" uniqueName="8" name="Age category" queryTableFieldId="8" dataDxfId="746"/>
  </tableColumns>
  <tableStyleInfo name="TableStyleMedium9" showFirstColumn="0" showLastColumn="0" showRowStripes="1" showColumnStripes="0"/>
</table>
</file>

<file path=xl/tables/table7.xml><?xml version="1.0" encoding="utf-8"?>
<table xmlns="http://schemas.openxmlformats.org/spreadsheetml/2006/main" id="2" name="Drivers_Dim" displayName="Drivers_Dim" ref="A1:L101" tableType="queryTable" totalsRowShown="0">
  <autoFilter ref="A1:L101">
    <filterColumn colId="8">
      <filters>
        <filter val="2018"/>
      </filters>
    </filterColumn>
  </autoFilter>
  <tableColumns count="12">
    <tableColumn id="1" uniqueName="1" name="Driver Key" queryTableFieldId="10" dataDxfId="745"/>
    <tableColumn id="2" uniqueName="2" name="car_model" queryTableFieldId="2" dataDxfId="744"/>
    <tableColumn id="3" uniqueName="3" name="car_year" queryTableFieldId="3" dataDxfId="743"/>
    <tableColumn id="4" uniqueName="4" name="rating" queryTableFieldId="4"/>
    <tableColumn id="5" uniqueName="5" name="join_date" queryTableFieldId="5" dataDxfId="742"/>
    <tableColumn id="6" uniqueName="6" name="Month Name" queryTableFieldId="6" dataDxfId="741"/>
    <tableColumn id="7" uniqueName="7" name="Year" queryTableFieldId="7" dataDxfId="740"/>
    <tableColumn id="12" uniqueName="12" name="Rating Category" queryTableFieldId="16"/>
    <tableColumn id="8" uniqueName="8" name="join_date (Year)" queryTableFieldId="12"/>
    <tableColumn id="9" uniqueName="9" name="join_date (Quarter)" queryTableFieldId="13"/>
    <tableColumn id="10" uniqueName="10" name="join_date (Month Index)" queryTableFieldId="14"/>
    <tableColumn id="11" uniqueName="11" name="join_date (Month)" queryTableFieldId="15"/>
  </tableColumns>
  <tableStyleInfo name="TableStyleMedium9" showFirstColumn="0" showLastColumn="0" showRowStripes="1" showColumnStripes="0"/>
</table>
</file>

<file path=xl/tables/table8.xml><?xml version="1.0" encoding="utf-8"?>
<table xmlns="http://schemas.openxmlformats.org/spreadsheetml/2006/main" id="9" name="Driver_trip_count_Dim" displayName="Driver_trip_count_Dim" ref="A1:B101" tableType="queryTable" totalsRowShown="0">
  <autoFilter ref="A1:B101"/>
  <tableColumns count="2">
    <tableColumn id="1" uniqueName="1" name="Driver Key" queryTableFieldId="1" dataDxfId="739"/>
    <tableColumn id="2" uniqueName="2" name="Total trips" queryTableFieldId="2"/>
  </tableColumns>
  <tableStyleInfo name="TableStyleMedium9" showFirstColumn="0" showLastColumn="0" showRowStripes="1" showColumnStripes="0"/>
</table>
</file>

<file path=xl/tables/table9.xml><?xml version="1.0" encoding="utf-8"?>
<table xmlns="http://schemas.openxmlformats.org/spreadsheetml/2006/main" id="10" name="Total_trips_for_each_driver_dim" displayName="Total_trips_for_each_driver_dim" ref="A1:C1001" tableType="queryTable" totalsRowShown="0">
  <autoFilter ref="A1:C1001"/>
  <tableColumns count="3">
    <tableColumn id="1" uniqueName="1" name="Trip Key" queryTableFieldId="1" dataDxfId="738"/>
    <tableColumn id="2" uniqueName="2" name="Driver Key" queryTableFieldId="2" dataDxfId="737"/>
    <tableColumn id="3" uniqueName="3" name="Driver trips" queryTableFieldId="3"/>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vertOverflow="clip" horzOverflow="clip" rtlCol="0" anchor="t"/>
      <a:lstStyle>
        <a:defPPr algn="l">
          <a:defRPr sz="1100" b="0" i="0" u="none" strike="noStrike">
            <a:solidFill>
              <a:srgbClr val="000000"/>
            </a:solidFill>
            <a:latin typeface="Calibri"/>
            <a:cs typeface="Calibri"/>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8.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bin"/></Relationships>
</file>

<file path=xl/worksheets/_rels/sheet19.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0.xml.rels><?xml version="1.0" encoding="UTF-8" standalone="yes"?>
<Relationships xmlns="http://schemas.openxmlformats.org/package/2006/relationships"><Relationship Id="rId8" Type="http://schemas.openxmlformats.org/officeDocument/2006/relationships/pivotTable" Target="../pivotTables/pivotTable13.xml"/><Relationship Id="rId3" Type="http://schemas.openxmlformats.org/officeDocument/2006/relationships/pivotTable" Target="../pivotTables/pivotTable8.xml"/><Relationship Id="rId7" Type="http://schemas.openxmlformats.org/officeDocument/2006/relationships/pivotTable" Target="../pivotTables/pivotTable12.xml"/><Relationship Id="rId12" Type="http://schemas.microsoft.com/office/2007/relationships/slicer" Target="../slicers/slicer2.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pivotTable" Target="../pivotTables/pivotTable11.xml"/><Relationship Id="rId11" Type="http://schemas.openxmlformats.org/officeDocument/2006/relationships/drawing" Target="../drawings/drawing2.xml"/><Relationship Id="rId5" Type="http://schemas.openxmlformats.org/officeDocument/2006/relationships/pivotTable" Target="../pivotTables/pivotTable10.xml"/><Relationship Id="rId10" Type="http://schemas.openxmlformats.org/officeDocument/2006/relationships/pivotTable" Target="../pivotTables/pivotTable15.xml"/><Relationship Id="rId4" Type="http://schemas.openxmlformats.org/officeDocument/2006/relationships/pivotTable" Target="../pivotTables/pivotTable9.xml"/><Relationship Id="rId9" Type="http://schemas.openxmlformats.org/officeDocument/2006/relationships/pivotTable" Target="../pivotTables/pivotTable14.xml"/></Relationships>
</file>

<file path=xl/worksheets/_rels/sheet21.xml.rels><?xml version="1.0" encoding="UTF-8" standalone="yes"?>
<Relationships xmlns="http://schemas.openxmlformats.org/package/2006/relationships"><Relationship Id="rId8" Type="http://schemas.openxmlformats.org/officeDocument/2006/relationships/pivotTable" Target="../pivotTables/pivotTable23.xml"/><Relationship Id="rId3" Type="http://schemas.openxmlformats.org/officeDocument/2006/relationships/pivotTable" Target="../pivotTables/pivotTable18.xml"/><Relationship Id="rId7" Type="http://schemas.openxmlformats.org/officeDocument/2006/relationships/pivotTable" Target="../pivotTables/pivotTable22.xml"/><Relationship Id="rId2" Type="http://schemas.openxmlformats.org/officeDocument/2006/relationships/pivotTable" Target="../pivotTables/pivotTable17.xml"/><Relationship Id="rId1" Type="http://schemas.openxmlformats.org/officeDocument/2006/relationships/pivotTable" Target="../pivotTables/pivotTable16.xml"/><Relationship Id="rId6" Type="http://schemas.openxmlformats.org/officeDocument/2006/relationships/pivotTable" Target="../pivotTables/pivotTable21.xml"/><Relationship Id="rId5" Type="http://schemas.openxmlformats.org/officeDocument/2006/relationships/pivotTable" Target="../pivotTables/pivotTable20.xml"/><Relationship Id="rId10" Type="http://schemas.microsoft.com/office/2007/relationships/slicer" Target="../slicers/slicer3.xml"/><Relationship Id="rId4" Type="http://schemas.openxmlformats.org/officeDocument/2006/relationships/pivotTable" Target="../pivotTables/pivotTable19.xml"/><Relationship Id="rId9" Type="http://schemas.openxmlformats.org/officeDocument/2006/relationships/drawing" Target="../drawings/drawing3.xml"/></Relationships>
</file>

<file path=xl/worksheets/_rels/sheet22.xml.rels><?xml version="1.0" encoding="UTF-8" standalone="yes"?>
<Relationships xmlns="http://schemas.openxmlformats.org/package/2006/relationships"><Relationship Id="rId3" Type="http://schemas.openxmlformats.org/officeDocument/2006/relationships/pivotTable" Target="../pivotTables/pivotTable26.xml"/><Relationship Id="rId7" Type="http://schemas.microsoft.com/office/2007/relationships/slicer" Target="../slicers/slicer4.xml"/><Relationship Id="rId2" Type="http://schemas.openxmlformats.org/officeDocument/2006/relationships/pivotTable" Target="../pivotTables/pivotTable25.xml"/><Relationship Id="rId1" Type="http://schemas.openxmlformats.org/officeDocument/2006/relationships/pivotTable" Target="../pivotTables/pivotTable24.xml"/><Relationship Id="rId6" Type="http://schemas.openxmlformats.org/officeDocument/2006/relationships/drawing" Target="../drawings/drawing4.xml"/><Relationship Id="rId5" Type="http://schemas.openxmlformats.org/officeDocument/2006/relationships/printerSettings" Target="../printerSettings/printerSettings2.bin"/><Relationship Id="rId4" Type="http://schemas.openxmlformats.org/officeDocument/2006/relationships/pivotTable" Target="../pivotTables/pivotTable27.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4.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6.xml"/></Relationships>
</file>

<file path=xl/worksheets/_rels/sheet25.xml.rels><?xml version="1.0" encoding="UTF-8" standalone="yes"?>
<Relationships xmlns="http://schemas.openxmlformats.org/package/2006/relationships"><Relationship Id="rId2" Type="http://schemas.microsoft.com/office/2007/relationships/slicer" Target="../slicers/slicer6.xml"/><Relationship Id="rId1" Type="http://schemas.openxmlformats.org/officeDocument/2006/relationships/drawing" Target="../drawings/drawing7.xml"/></Relationships>
</file>

<file path=xl/worksheets/_rels/sheet26.xml.rels><?xml version="1.0" encoding="UTF-8" standalone="yes"?>
<Relationships xmlns="http://schemas.openxmlformats.org/package/2006/relationships"><Relationship Id="rId2" Type="http://schemas.microsoft.com/office/2007/relationships/slicer" Target="../slicers/slicer7.xml"/><Relationship Id="rId1" Type="http://schemas.openxmlformats.org/officeDocument/2006/relationships/drawing" Target="../drawings/drawing8.xml"/></Relationships>
</file>

<file path=xl/worksheets/_rels/sheet27.xml.rels><?xml version="1.0" encoding="UTF-8" standalone="yes"?>
<Relationships xmlns="http://schemas.openxmlformats.org/package/2006/relationships"><Relationship Id="rId3" Type="http://schemas.microsoft.com/office/2007/relationships/slicer" Target="../slicers/slicer8.xml"/><Relationship Id="rId2" Type="http://schemas.openxmlformats.org/officeDocument/2006/relationships/drawing" Target="../drawings/drawing9.xml"/><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L11" sqref="L11"/>
    </sheetView>
  </sheetViews>
  <sheetFormatPr defaultRowHeight="15"/>
  <sheetData>
    <row r="1" spans="1:3">
      <c r="A1" s="8"/>
      <c r="B1" s="8" t="s">
        <v>1465</v>
      </c>
      <c r="C1" s="8" t="s">
        <v>1466</v>
      </c>
    </row>
    <row r="2" spans="1:3">
      <c r="A2" t="s">
        <v>1465</v>
      </c>
      <c r="B2">
        <v>1</v>
      </c>
    </row>
    <row r="3" spans="1:3" ht="15.75" thickBot="1">
      <c r="A3" s="7" t="s">
        <v>1466</v>
      </c>
      <c r="B3" s="7">
        <v>0.99999999890678315</v>
      </c>
      <c r="C3" s="7">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workbookViewId="0">
      <selection activeCell="M69" sqref="M69"/>
    </sheetView>
  </sheetViews>
  <sheetFormatPr defaultRowHeight="15"/>
  <cols>
    <col min="1" max="1" width="10.42578125" bestFit="1" customWidth="1"/>
    <col min="2" max="2" width="15.7109375" bestFit="1" customWidth="1"/>
    <col min="3" max="3" width="12.42578125" bestFit="1" customWidth="1"/>
    <col min="4" max="4" width="11.140625" bestFit="1" customWidth="1"/>
    <col min="5" max="5" width="22.42578125" bestFit="1" customWidth="1"/>
    <col min="6" max="6" width="15.5703125" bestFit="1" customWidth="1"/>
    <col min="7" max="7" width="14.85546875" bestFit="1" customWidth="1"/>
    <col min="8" max="8" width="14.42578125" bestFit="1" customWidth="1"/>
    <col min="9" max="9" width="15.42578125" bestFit="1" customWidth="1"/>
    <col min="10" max="10" width="11.42578125" bestFit="1" customWidth="1"/>
    <col min="11" max="11" width="10.85546875" bestFit="1" customWidth="1"/>
    <col min="12" max="12" width="10.5703125" bestFit="1" customWidth="1"/>
    <col min="13" max="13" width="15.7109375" bestFit="1" customWidth="1"/>
    <col min="14" max="14" width="18.28515625" bestFit="1" customWidth="1"/>
    <col min="15" max="16" width="14.5703125" bestFit="1" customWidth="1"/>
    <col min="17" max="17" width="11.85546875" bestFit="1" customWidth="1"/>
    <col min="18" max="18" width="9.85546875" bestFit="1" customWidth="1"/>
    <col min="19" max="19" width="11.28515625" bestFit="1" customWidth="1"/>
    <col min="20" max="20" width="10.85546875" bestFit="1" customWidth="1"/>
    <col min="21" max="21" width="10.5703125" bestFit="1" customWidth="1"/>
    <col min="22" max="22" width="9.85546875" bestFit="1" customWidth="1"/>
    <col min="23" max="23" width="11.28515625" bestFit="1" customWidth="1"/>
    <col min="24" max="24" width="10.85546875" bestFit="1" customWidth="1"/>
    <col min="25" max="25" width="10.5703125" bestFit="1" customWidth="1"/>
  </cols>
  <sheetData>
    <row r="1" spans="1:16">
      <c r="A1" t="s">
        <v>1408</v>
      </c>
      <c r="B1" t="s">
        <v>1409</v>
      </c>
      <c r="C1" t="s">
        <v>1410</v>
      </c>
      <c r="D1" t="s">
        <v>1406</v>
      </c>
      <c r="E1" t="s">
        <v>1411</v>
      </c>
      <c r="F1" t="s">
        <v>3</v>
      </c>
      <c r="G1" t="s">
        <v>4</v>
      </c>
      <c r="H1" t="s">
        <v>5</v>
      </c>
      <c r="I1" t="s">
        <v>6</v>
      </c>
      <c r="J1" t="s">
        <v>7</v>
      </c>
      <c r="K1" t="s">
        <v>1402</v>
      </c>
      <c r="L1" t="s">
        <v>1403</v>
      </c>
      <c r="M1" s="1"/>
      <c r="N1" s="1"/>
      <c r="O1" s="1"/>
      <c r="P1" s="1"/>
    </row>
    <row r="2" spans="1:16" hidden="1">
      <c r="A2" t="s">
        <v>443</v>
      </c>
      <c r="B2" t="s">
        <v>371</v>
      </c>
      <c r="C2" t="s">
        <v>351</v>
      </c>
      <c r="D2" t="s">
        <v>443</v>
      </c>
      <c r="E2" t="s">
        <v>741</v>
      </c>
      <c r="F2" t="s">
        <v>19</v>
      </c>
      <c r="G2" t="s">
        <v>13</v>
      </c>
      <c r="H2">
        <v>14.63</v>
      </c>
      <c r="I2">
        <v>56</v>
      </c>
      <c r="J2">
        <v>139.68</v>
      </c>
      <c r="K2">
        <v>9.548</v>
      </c>
      <c r="L2">
        <v>3.8279999999999998</v>
      </c>
      <c r="M2" s="2"/>
    </row>
    <row r="3" spans="1:16" hidden="1">
      <c r="A3" t="s">
        <v>445</v>
      </c>
      <c r="B3" t="s">
        <v>412</v>
      </c>
      <c r="C3" t="s">
        <v>385</v>
      </c>
      <c r="D3" t="s">
        <v>445</v>
      </c>
      <c r="E3" t="s">
        <v>741</v>
      </c>
      <c r="F3" t="s">
        <v>17</v>
      </c>
      <c r="G3" t="s">
        <v>15</v>
      </c>
      <c r="H3">
        <v>17.66</v>
      </c>
      <c r="I3">
        <v>68</v>
      </c>
      <c r="J3">
        <v>168.61</v>
      </c>
      <c r="K3">
        <v>9.548</v>
      </c>
      <c r="L3">
        <v>3.851</v>
      </c>
      <c r="M3" s="2"/>
    </row>
    <row r="4" spans="1:16" hidden="1">
      <c r="A4" t="s">
        <v>385</v>
      </c>
      <c r="B4" t="s">
        <v>477</v>
      </c>
      <c r="C4" t="s">
        <v>410</v>
      </c>
      <c r="D4" t="s">
        <v>385</v>
      </c>
      <c r="E4" t="s">
        <v>741</v>
      </c>
      <c r="F4" t="s">
        <v>17</v>
      </c>
      <c r="G4" t="s">
        <v>13</v>
      </c>
      <c r="H4">
        <v>21.22</v>
      </c>
      <c r="I4">
        <v>81</v>
      </c>
      <c r="J4">
        <v>202.6</v>
      </c>
      <c r="K4">
        <v>9.548</v>
      </c>
      <c r="L4">
        <v>3.8170000000000002</v>
      </c>
      <c r="M4" s="2"/>
    </row>
    <row r="5" spans="1:16" hidden="1">
      <c r="A5" t="s">
        <v>388</v>
      </c>
      <c r="B5" t="s">
        <v>583</v>
      </c>
      <c r="C5" t="s">
        <v>430</v>
      </c>
      <c r="D5" t="s">
        <v>388</v>
      </c>
      <c r="E5" t="s">
        <v>741</v>
      </c>
      <c r="F5" t="s">
        <v>18</v>
      </c>
      <c r="G5" t="s">
        <v>10</v>
      </c>
      <c r="H5">
        <v>10.52</v>
      </c>
      <c r="I5">
        <v>40</v>
      </c>
      <c r="J5">
        <v>100.44</v>
      </c>
      <c r="K5">
        <v>9.548</v>
      </c>
      <c r="L5">
        <v>3.802</v>
      </c>
      <c r="M5" s="2"/>
    </row>
    <row r="6" spans="1:16" hidden="1">
      <c r="A6" t="s">
        <v>392</v>
      </c>
      <c r="B6" t="s">
        <v>660</v>
      </c>
      <c r="C6" t="s">
        <v>447</v>
      </c>
      <c r="D6" t="s">
        <v>392</v>
      </c>
      <c r="E6" t="s">
        <v>741</v>
      </c>
      <c r="F6" t="s">
        <v>18</v>
      </c>
      <c r="G6" t="s">
        <v>15</v>
      </c>
      <c r="H6">
        <v>12.21</v>
      </c>
      <c r="I6">
        <v>47</v>
      </c>
      <c r="J6">
        <v>116.58</v>
      </c>
      <c r="K6">
        <v>9.548</v>
      </c>
      <c r="L6">
        <v>3.8490000000000002</v>
      </c>
      <c r="M6" s="2"/>
    </row>
    <row r="7" spans="1:16" hidden="1">
      <c r="A7" t="s">
        <v>398</v>
      </c>
      <c r="B7" t="s">
        <v>415</v>
      </c>
      <c r="C7" t="s">
        <v>439</v>
      </c>
      <c r="D7" t="s">
        <v>398</v>
      </c>
      <c r="E7" t="s">
        <v>741</v>
      </c>
      <c r="F7" t="s">
        <v>11</v>
      </c>
      <c r="G7" t="s">
        <v>18</v>
      </c>
      <c r="H7">
        <v>5.49</v>
      </c>
      <c r="I7">
        <v>21</v>
      </c>
      <c r="J7">
        <v>52.42</v>
      </c>
      <c r="K7">
        <v>9.548</v>
      </c>
      <c r="L7">
        <v>3.8250000000000002</v>
      </c>
      <c r="M7" s="2"/>
    </row>
    <row r="8" spans="1:16" hidden="1">
      <c r="A8" t="s">
        <v>404</v>
      </c>
      <c r="B8" t="s">
        <v>435</v>
      </c>
      <c r="C8" t="s">
        <v>374</v>
      </c>
      <c r="D8" t="s">
        <v>404</v>
      </c>
      <c r="E8" t="s">
        <v>741</v>
      </c>
      <c r="F8" t="s">
        <v>11</v>
      </c>
      <c r="G8" t="s">
        <v>10</v>
      </c>
      <c r="H8">
        <v>14.24</v>
      </c>
      <c r="I8">
        <v>55</v>
      </c>
      <c r="J8">
        <v>135.96</v>
      </c>
      <c r="K8">
        <v>9.548</v>
      </c>
      <c r="L8">
        <v>3.8620000000000001</v>
      </c>
      <c r="M8" s="2"/>
    </row>
    <row r="9" spans="1:16" hidden="1">
      <c r="A9" t="s">
        <v>402</v>
      </c>
      <c r="B9" t="s">
        <v>396</v>
      </c>
      <c r="C9" t="s">
        <v>399</v>
      </c>
      <c r="D9" t="s">
        <v>402</v>
      </c>
      <c r="E9" t="s">
        <v>741</v>
      </c>
      <c r="F9" t="s">
        <v>13</v>
      </c>
      <c r="G9" t="s">
        <v>13</v>
      </c>
      <c r="H9">
        <v>24.54</v>
      </c>
      <c r="I9">
        <v>94</v>
      </c>
      <c r="J9">
        <v>234.3</v>
      </c>
      <c r="K9">
        <v>9.548</v>
      </c>
      <c r="L9">
        <v>3.83</v>
      </c>
      <c r="M9" s="2"/>
    </row>
    <row r="10" spans="1:16" hidden="1">
      <c r="A10" t="s">
        <v>410</v>
      </c>
      <c r="B10" t="s">
        <v>436</v>
      </c>
      <c r="C10" t="s">
        <v>413</v>
      </c>
      <c r="D10" t="s">
        <v>410</v>
      </c>
      <c r="E10" t="s">
        <v>741</v>
      </c>
      <c r="F10" t="s">
        <v>10</v>
      </c>
      <c r="G10" t="s">
        <v>13</v>
      </c>
      <c r="H10">
        <v>10.19</v>
      </c>
      <c r="I10">
        <v>39</v>
      </c>
      <c r="J10">
        <v>97.29</v>
      </c>
      <c r="K10">
        <v>9.548</v>
      </c>
      <c r="L10">
        <v>3.827</v>
      </c>
      <c r="M10" s="2"/>
    </row>
    <row r="11" spans="1:16" hidden="1">
      <c r="A11" t="s">
        <v>412</v>
      </c>
      <c r="B11" t="s">
        <v>511</v>
      </c>
      <c r="C11" t="s">
        <v>472</v>
      </c>
      <c r="D11" t="s">
        <v>412</v>
      </c>
      <c r="E11" t="s">
        <v>741</v>
      </c>
      <c r="F11" t="s">
        <v>17</v>
      </c>
      <c r="G11" t="s">
        <v>19</v>
      </c>
      <c r="H11">
        <v>18.309999999999999</v>
      </c>
      <c r="I11">
        <v>70</v>
      </c>
      <c r="J11">
        <v>174.82</v>
      </c>
      <c r="K11">
        <v>9.548</v>
      </c>
      <c r="L11">
        <v>3.823</v>
      </c>
      <c r="M11" s="2"/>
    </row>
    <row r="12" spans="1:16" hidden="1">
      <c r="A12" t="s">
        <v>597</v>
      </c>
      <c r="B12" t="s">
        <v>598</v>
      </c>
      <c r="C12" t="s">
        <v>441</v>
      </c>
      <c r="D12" t="s">
        <v>597</v>
      </c>
      <c r="E12" t="s">
        <v>741</v>
      </c>
      <c r="F12" t="s">
        <v>11</v>
      </c>
      <c r="G12" t="s">
        <v>13</v>
      </c>
      <c r="H12">
        <v>6.94</v>
      </c>
      <c r="I12">
        <v>27</v>
      </c>
      <c r="J12">
        <v>66.260000000000005</v>
      </c>
      <c r="K12">
        <v>9.548</v>
      </c>
      <c r="L12">
        <v>3.89</v>
      </c>
      <c r="M12" s="2"/>
    </row>
    <row r="13" spans="1:16" hidden="1">
      <c r="A13" t="s">
        <v>417</v>
      </c>
      <c r="B13" t="s">
        <v>586</v>
      </c>
      <c r="C13" t="s">
        <v>452</v>
      </c>
      <c r="D13" t="s">
        <v>417</v>
      </c>
      <c r="E13" t="s">
        <v>741</v>
      </c>
      <c r="F13" t="s">
        <v>13</v>
      </c>
      <c r="G13" t="s">
        <v>18</v>
      </c>
      <c r="H13">
        <v>21.11</v>
      </c>
      <c r="I13">
        <v>81</v>
      </c>
      <c r="J13">
        <v>201.55</v>
      </c>
      <c r="K13">
        <v>9.548</v>
      </c>
      <c r="L13">
        <v>3.8370000000000002</v>
      </c>
      <c r="M13" s="2"/>
    </row>
    <row r="14" spans="1:16" hidden="1">
      <c r="A14" t="s">
        <v>504</v>
      </c>
      <c r="B14" t="s">
        <v>364</v>
      </c>
      <c r="C14" t="s">
        <v>449</v>
      </c>
      <c r="D14" t="s">
        <v>504</v>
      </c>
      <c r="E14" t="s">
        <v>741</v>
      </c>
      <c r="F14" t="s">
        <v>10</v>
      </c>
      <c r="G14" t="s">
        <v>15</v>
      </c>
      <c r="H14">
        <v>14.63</v>
      </c>
      <c r="I14">
        <v>56</v>
      </c>
      <c r="J14">
        <v>139.68</v>
      </c>
      <c r="K14">
        <v>9.548</v>
      </c>
      <c r="L14">
        <v>3.8279999999999998</v>
      </c>
      <c r="M14" s="2"/>
    </row>
    <row r="15" spans="1:16" hidden="1">
      <c r="A15" t="s">
        <v>419</v>
      </c>
      <c r="B15" t="s">
        <v>496</v>
      </c>
      <c r="C15" t="s">
        <v>456</v>
      </c>
      <c r="D15" t="s">
        <v>419</v>
      </c>
      <c r="E15" t="s">
        <v>741</v>
      </c>
      <c r="F15" t="s">
        <v>13</v>
      </c>
      <c r="G15" t="s">
        <v>11</v>
      </c>
      <c r="H15">
        <v>5.8</v>
      </c>
      <c r="I15">
        <v>22</v>
      </c>
      <c r="J15">
        <v>55.38</v>
      </c>
      <c r="K15">
        <v>9.548</v>
      </c>
      <c r="L15">
        <v>3.7930000000000001</v>
      </c>
      <c r="M15" s="2"/>
    </row>
    <row r="16" spans="1:16" hidden="1">
      <c r="A16" t="s">
        <v>591</v>
      </c>
      <c r="B16" t="s">
        <v>403</v>
      </c>
      <c r="C16" t="s">
        <v>449</v>
      </c>
      <c r="D16" t="s">
        <v>591</v>
      </c>
      <c r="E16" t="s">
        <v>741</v>
      </c>
      <c r="F16" t="s">
        <v>18</v>
      </c>
      <c r="G16" t="s">
        <v>15</v>
      </c>
      <c r="H16">
        <v>4.07</v>
      </c>
      <c r="I16">
        <v>16</v>
      </c>
      <c r="J16">
        <v>38.86</v>
      </c>
      <c r="K16">
        <v>9.548</v>
      </c>
      <c r="L16">
        <v>3.931</v>
      </c>
      <c r="M16" s="2"/>
    </row>
    <row r="17" spans="1:13" hidden="1">
      <c r="A17" t="s">
        <v>420</v>
      </c>
      <c r="B17" t="s">
        <v>432</v>
      </c>
      <c r="C17" t="s">
        <v>366</v>
      </c>
      <c r="D17" t="s">
        <v>420</v>
      </c>
      <c r="E17" t="s">
        <v>741</v>
      </c>
      <c r="F17" t="s">
        <v>17</v>
      </c>
      <c r="G17" t="s">
        <v>18</v>
      </c>
      <c r="H17">
        <v>15.41</v>
      </c>
      <c r="I17">
        <v>59</v>
      </c>
      <c r="J17">
        <v>147.13</v>
      </c>
      <c r="K17">
        <v>9.548</v>
      </c>
      <c r="L17">
        <v>3.8290000000000002</v>
      </c>
      <c r="M17" s="2"/>
    </row>
    <row r="18" spans="1:13" hidden="1">
      <c r="A18" t="s">
        <v>422</v>
      </c>
      <c r="B18" t="s">
        <v>584</v>
      </c>
      <c r="C18" t="s">
        <v>428</v>
      </c>
      <c r="D18" t="s">
        <v>422</v>
      </c>
      <c r="E18" t="s">
        <v>741</v>
      </c>
      <c r="F18" t="s">
        <v>10</v>
      </c>
      <c r="G18" t="s">
        <v>10</v>
      </c>
      <c r="H18">
        <v>5.46</v>
      </c>
      <c r="I18">
        <v>21</v>
      </c>
      <c r="J18">
        <v>52.13</v>
      </c>
      <c r="K18">
        <v>9.548</v>
      </c>
      <c r="L18">
        <v>3.8460000000000001</v>
      </c>
      <c r="M18" s="2"/>
    </row>
    <row r="19" spans="1:13" hidden="1">
      <c r="A19" t="s">
        <v>440</v>
      </c>
      <c r="B19" t="s">
        <v>511</v>
      </c>
      <c r="C19" t="s">
        <v>394</v>
      </c>
      <c r="D19" t="s">
        <v>440</v>
      </c>
      <c r="E19" t="s">
        <v>741</v>
      </c>
      <c r="F19" t="s">
        <v>13</v>
      </c>
      <c r="G19" t="s">
        <v>19</v>
      </c>
      <c r="H19">
        <v>12.54</v>
      </c>
      <c r="I19">
        <v>48</v>
      </c>
      <c r="J19">
        <v>119.73</v>
      </c>
      <c r="K19">
        <v>9.548</v>
      </c>
      <c r="L19">
        <v>3.8279999999999998</v>
      </c>
      <c r="M19" s="2"/>
    </row>
    <row r="20" spans="1:13" hidden="1">
      <c r="A20" t="s">
        <v>435</v>
      </c>
      <c r="B20" t="s">
        <v>430</v>
      </c>
      <c r="C20" t="s">
        <v>401</v>
      </c>
      <c r="D20" t="s">
        <v>435</v>
      </c>
      <c r="E20" t="s">
        <v>741</v>
      </c>
      <c r="F20" t="s">
        <v>19</v>
      </c>
      <c r="G20" t="s">
        <v>18</v>
      </c>
      <c r="H20">
        <v>22.86</v>
      </c>
      <c r="I20">
        <v>88</v>
      </c>
      <c r="J20">
        <v>218.26</v>
      </c>
      <c r="K20">
        <v>9.548</v>
      </c>
      <c r="L20">
        <v>3.85</v>
      </c>
      <c r="M20" s="2"/>
    </row>
    <row r="21" spans="1:13" hidden="1">
      <c r="A21" t="s">
        <v>431</v>
      </c>
      <c r="B21" t="s">
        <v>437</v>
      </c>
      <c r="C21" t="s">
        <v>422</v>
      </c>
      <c r="D21" t="s">
        <v>431</v>
      </c>
      <c r="E21" t="s">
        <v>741</v>
      </c>
      <c r="F21" t="s">
        <v>10</v>
      </c>
      <c r="G21" t="s">
        <v>18</v>
      </c>
      <c r="H21">
        <v>18.809999999999999</v>
      </c>
      <c r="I21">
        <v>72</v>
      </c>
      <c r="J21">
        <v>179.59</v>
      </c>
      <c r="K21">
        <v>9.548</v>
      </c>
      <c r="L21">
        <v>3.8279999999999998</v>
      </c>
      <c r="M21" s="2"/>
    </row>
    <row r="22" spans="1:13" hidden="1">
      <c r="A22" t="s">
        <v>432</v>
      </c>
      <c r="B22" t="s">
        <v>385</v>
      </c>
      <c r="C22" t="s">
        <v>421</v>
      </c>
      <c r="D22" t="s">
        <v>432</v>
      </c>
      <c r="E22" t="s">
        <v>741</v>
      </c>
      <c r="F22" t="s">
        <v>19</v>
      </c>
      <c r="G22" t="s">
        <v>13</v>
      </c>
      <c r="H22">
        <v>5.4</v>
      </c>
      <c r="I22">
        <v>21</v>
      </c>
      <c r="J22">
        <v>51.56</v>
      </c>
      <c r="K22">
        <v>9.548</v>
      </c>
      <c r="L22">
        <v>3.8889999999999998</v>
      </c>
    </row>
    <row r="23" spans="1:13">
      <c r="A23" t="s">
        <v>436</v>
      </c>
      <c r="B23" t="s">
        <v>593</v>
      </c>
      <c r="C23" t="s">
        <v>445</v>
      </c>
      <c r="D23" t="s">
        <v>436</v>
      </c>
      <c r="E23" t="s">
        <v>741</v>
      </c>
      <c r="F23" t="s">
        <v>15</v>
      </c>
      <c r="G23" t="s">
        <v>17</v>
      </c>
      <c r="H23">
        <v>5.04</v>
      </c>
      <c r="I23">
        <v>19</v>
      </c>
      <c r="J23">
        <v>48.12</v>
      </c>
      <c r="K23">
        <v>9.548</v>
      </c>
      <c r="L23">
        <v>3.77</v>
      </c>
    </row>
    <row r="24" spans="1:13" hidden="1">
      <c r="A24" t="s">
        <v>439</v>
      </c>
      <c r="B24" t="s">
        <v>573</v>
      </c>
      <c r="C24" t="s">
        <v>474</v>
      </c>
      <c r="D24" t="s">
        <v>439</v>
      </c>
      <c r="E24" t="s">
        <v>741</v>
      </c>
      <c r="F24" t="s">
        <v>11</v>
      </c>
      <c r="G24" t="s">
        <v>13</v>
      </c>
      <c r="H24">
        <v>10.130000000000001</v>
      </c>
      <c r="I24">
        <v>39</v>
      </c>
      <c r="J24">
        <v>96.72</v>
      </c>
      <c r="K24">
        <v>9.548</v>
      </c>
      <c r="L24">
        <v>3.85</v>
      </c>
    </row>
    <row r="25" spans="1:13">
      <c r="A25" t="s">
        <v>446</v>
      </c>
      <c r="B25" t="s">
        <v>458</v>
      </c>
      <c r="C25" t="s">
        <v>441</v>
      </c>
      <c r="D25" t="s">
        <v>446</v>
      </c>
      <c r="E25" t="s">
        <v>741</v>
      </c>
      <c r="F25" t="s">
        <v>15</v>
      </c>
      <c r="G25" t="s">
        <v>10</v>
      </c>
      <c r="H25">
        <v>12.74</v>
      </c>
      <c r="I25">
        <v>49</v>
      </c>
      <c r="J25">
        <v>121.64</v>
      </c>
      <c r="K25">
        <v>9.548</v>
      </c>
      <c r="L25">
        <v>3.8460000000000001</v>
      </c>
    </row>
    <row r="26" spans="1:13">
      <c r="A26" t="s">
        <v>590</v>
      </c>
      <c r="B26" t="s">
        <v>382</v>
      </c>
      <c r="C26" t="s">
        <v>437</v>
      </c>
      <c r="D26" t="s">
        <v>590</v>
      </c>
      <c r="E26" t="s">
        <v>741</v>
      </c>
      <c r="F26" t="s">
        <v>15</v>
      </c>
      <c r="G26" t="s">
        <v>15</v>
      </c>
      <c r="H26">
        <v>9.86</v>
      </c>
      <c r="I26">
        <v>38</v>
      </c>
      <c r="J26">
        <v>94.14</v>
      </c>
      <c r="K26">
        <v>9.548</v>
      </c>
      <c r="L26">
        <v>3.8540000000000001</v>
      </c>
      <c r="M26" s="2"/>
    </row>
    <row r="27" spans="1:13">
      <c r="A27" t="s">
        <v>452</v>
      </c>
      <c r="B27" t="s">
        <v>587</v>
      </c>
      <c r="C27" t="s">
        <v>359</v>
      </c>
      <c r="D27" t="s">
        <v>452</v>
      </c>
      <c r="E27" t="s">
        <v>741</v>
      </c>
      <c r="F27" t="s">
        <v>15</v>
      </c>
      <c r="G27" t="s">
        <v>17</v>
      </c>
      <c r="H27">
        <v>19.36</v>
      </c>
      <c r="I27">
        <v>74</v>
      </c>
      <c r="J27">
        <v>184.84</v>
      </c>
      <c r="K27">
        <v>9.548</v>
      </c>
      <c r="L27">
        <v>3.8220000000000001</v>
      </c>
      <c r="M27" s="2"/>
    </row>
    <row r="28" spans="1:13">
      <c r="A28" t="s">
        <v>454</v>
      </c>
      <c r="B28" t="s">
        <v>588</v>
      </c>
      <c r="C28" t="s">
        <v>366</v>
      </c>
      <c r="D28" t="s">
        <v>454</v>
      </c>
      <c r="E28" t="s">
        <v>741</v>
      </c>
      <c r="F28" t="s">
        <v>15</v>
      </c>
      <c r="G28" t="s">
        <v>18</v>
      </c>
      <c r="H28">
        <v>8.9600000000000009</v>
      </c>
      <c r="I28">
        <v>34</v>
      </c>
      <c r="J28">
        <v>85.55</v>
      </c>
      <c r="K28">
        <v>9.548</v>
      </c>
      <c r="L28">
        <v>3.7949999999999999</v>
      </c>
      <c r="M28" s="2"/>
    </row>
    <row r="29" spans="1:13" hidden="1">
      <c r="A29" t="s">
        <v>456</v>
      </c>
      <c r="B29" t="s">
        <v>431</v>
      </c>
      <c r="C29" t="s">
        <v>377</v>
      </c>
      <c r="D29" t="s">
        <v>456</v>
      </c>
      <c r="E29" t="s">
        <v>741</v>
      </c>
      <c r="F29" t="s">
        <v>17</v>
      </c>
      <c r="G29" t="s">
        <v>17</v>
      </c>
      <c r="H29">
        <v>14.02</v>
      </c>
      <c r="I29">
        <v>54</v>
      </c>
      <c r="J29">
        <v>133.86000000000001</v>
      </c>
      <c r="K29">
        <v>9.548</v>
      </c>
      <c r="L29">
        <v>3.8519999999999999</v>
      </c>
      <c r="M29" s="2"/>
    </row>
    <row r="30" spans="1:13" hidden="1">
      <c r="A30" t="s">
        <v>596</v>
      </c>
      <c r="B30" t="s">
        <v>404</v>
      </c>
      <c r="C30" t="s">
        <v>416</v>
      </c>
      <c r="D30" t="s">
        <v>596</v>
      </c>
      <c r="E30" t="s">
        <v>741</v>
      </c>
      <c r="F30" t="s">
        <v>19</v>
      </c>
      <c r="G30" t="s">
        <v>13</v>
      </c>
      <c r="H30">
        <v>8.73</v>
      </c>
      <c r="I30">
        <v>34</v>
      </c>
      <c r="J30">
        <v>83.35</v>
      </c>
      <c r="K30">
        <v>9.548</v>
      </c>
      <c r="L30">
        <v>3.895</v>
      </c>
      <c r="M30" s="2"/>
    </row>
    <row r="31" spans="1:13" hidden="1">
      <c r="A31" t="s">
        <v>469</v>
      </c>
      <c r="B31" t="s">
        <v>459</v>
      </c>
      <c r="C31" t="s">
        <v>391</v>
      </c>
      <c r="D31" t="s">
        <v>469</v>
      </c>
      <c r="E31" t="s">
        <v>741</v>
      </c>
      <c r="F31" t="s">
        <v>19</v>
      </c>
      <c r="G31" t="s">
        <v>11</v>
      </c>
      <c r="H31">
        <v>12.96</v>
      </c>
      <c r="I31">
        <v>50</v>
      </c>
      <c r="J31">
        <v>123.74</v>
      </c>
      <c r="K31">
        <v>9.548</v>
      </c>
      <c r="L31">
        <v>3.8580000000000001</v>
      </c>
      <c r="M31" s="2"/>
    </row>
    <row r="32" spans="1:13">
      <c r="A32" t="s">
        <v>470</v>
      </c>
      <c r="B32" t="s">
        <v>573</v>
      </c>
      <c r="C32" t="s">
        <v>374</v>
      </c>
      <c r="D32" t="s">
        <v>470</v>
      </c>
      <c r="E32" t="s">
        <v>741</v>
      </c>
      <c r="F32" t="s">
        <v>15</v>
      </c>
      <c r="G32" t="s">
        <v>17</v>
      </c>
      <c r="H32">
        <v>24.91</v>
      </c>
      <c r="I32">
        <v>96</v>
      </c>
      <c r="J32">
        <v>237.83</v>
      </c>
      <c r="K32">
        <v>9.548</v>
      </c>
      <c r="L32">
        <v>3.8540000000000001</v>
      </c>
      <c r="M32" s="2"/>
    </row>
    <row r="33" spans="1:13" hidden="1">
      <c r="A33" t="s">
        <v>524</v>
      </c>
      <c r="B33" t="s">
        <v>406</v>
      </c>
      <c r="C33" t="s">
        <v>474</v>
      </c>
      <c r="D33" t="s">
        <v>524</v>
      </c>
      <c r="E33" t="s">
        <v>741</v>
      </c>
      <c r="F33" t="s">
        <v>18</v>
      </c>
      <c r="G33" t="s">
        <v>15</v>
      </c>
      <c r="H33">
        <v>14.1</v>
      </c>
      <c r="I33">
        <v>54</v>
      </c>
      <c r="J33">
        <v>134.62</v>
      </c>
      <c r="K33">
        <v>9.548</v>
      </c>
      <c r="L33">
        <v>3.83</v>
      </c>
      <c r="M33" s="2"/>
    </row>
    <row r="34" spans="1:13" hidden="1">
      <c r="A34" t="s">
        <v>505</v>
      </c>
      <c r="B34" t="s">
        <v>419</v>
      </c>
      <c r="C34" t="s">
        <v>398</v>
      </c>
      <c r="D34" t="s">
        <v>505</v>
      </c>
      <c r="E34" t="s">
        <v>741</v>
      </c>
      <c r="F34" t="s">
        <v>19</v>
      </c>
      <c r="G34" t="s">
        <v>15</v>
      </c>
      <c r="H34">
        <v>17.68</v>
      </c>
      <c r="I34">
        <v>68</v>
      </c>
      <c r="J34">
        <v>168.8</v>
      </c>
      <c r="K34">
        <v>9.548</v>
      </c>
      <c r="L34">
        <v>3.8460000000000001</v>
      </c>
      <c r="M34" s="2"/>
    </row>
    <row r="35" spans="1:13" hidden="1">
      <c r="A35" t="s">
        <v>573</v>
      </c>
      <c r="B35" t="s">
        <v>504</v>
      </c>
      <c r="C35" t="s">
        <v>476</v>
      </c>
      <c r="D35" t="s">
        <v>573</v>
      </c>
      <c r="E35" t="s">
        <v>741</v>
      </c>
      <c r="F35" t="s">
        <v>10</v>
      </c>
      <c r="G35" t="s">
        <v>15</v>
      </c>
      <c r="H35">
        <v>16.82</v>
      </c>
      <c r="I35">
        <v>65</v>
      </c>
      <c r="J35">
        <v>160.59</v>
      </c>
      <c r="K35">
        <v>9.548</v>
      </c>
      <c r="L35">
        <v>3.8639999999999999</v>
      </c>
      <c r="M35" s="2"/>
    </row>
    <row r="36" spans="1:13" hidden="1">
      <c r="A36" t="s">
        <v>589</v>
      </c>
      <c r="B36" t="s">
        <v>590</v>
      </c>
      <c r="C36" t="s">
        <v>437</v>
      </c>
      <c r="D36" t="s">
        <v>589</v>
      </c>
      <c r="E36" t="s">
        <v>741</v>
      </c>
      <c r="F36" t="s">
        <v>18</v>
      </c>
      <c r="G36" t="s">
        <v>19</v>
      </c>
      <c r="H36">
        <v>24.78</v>
      </c>
      <c r="I36">
        <v>95</v>
      </c>
      <c r="J36">
        <v>236.59</v>
      </c>
      <c r="K36">
        <v>9.548</v>
      </c>
      <c r="L36">
        <v>3.8340000000000001</v>
      </c>
      <c r="M36" s="2"/>
    </row>
    <row r="37" spans="1:13">
      <c r="A37" t="s">
        <v>498</v>
      </c>
      <c r="B37" t="s">
        <v>499</v>
      </c>
      <c r="C37" t="s">
        <v>406</v>
      </c>
      <c r="D37" t="s">
        <v>498</v>
      </c>
      <c r="E37" t="s">
        <v>741</v>
      </c>
      <c r="F37" t="s">
        <v>15</v>
      </c>
      <c r="G37" t="s">
        <v>15</v>
      </c>
      <c r="H37">
        <v>16.559999999999999</v>
      </c>
      <c r="I37">
        <v>64</v>
      </c>
      <c r="J37">
        <v>158.11000000000001</v>
      </c>
      <c r="K37">
        <v>9.548</v>
      </c>
      <c r="L37">
        <v>3.8650000000000002</v>
      </c>
      <c r="M37" s="2"/>
    </row>
    <row r="38" spans="1:13" hidden="1">
      <c r="A38" t="s">
        <v>584</v>
      </c>
      <c r="B38" t="s">
        <v>594</v>
      </c>
      <c r="C38" t="s">
        <v>401</v>
      </c>
      <c r="D38" t="s">
        <v>584</v>
      </c>
      <c r="E38" t="s">
        <v>741</v>
      </c>
      <c r="F38" t="s">
        <v>19</v>
      </c>
      <c r="G38" t="s">
        <v>18</v>
      </c>
      <c r="H38">
        <v>18.100000000000001</v>
      </c>
      <c r="I38">
        <v>69</v>
      </c>
      <c r="J38">
        <v>172.81</v>
      </c>
      <c r="K38">
        <v>9.548</v>
      </c>
      <c r="L38">
        <v>3.8119999999999998</v>
      </c>
      <c r="M38" s="2"/>
    </row>
    <row r="39" spans="1:13" hidden="1">
      <c r="A39" t="s">
        <v>550</v>
      </c>
      <c r="B39" t="s">
        <v>548</v>
      </c>
      <c r="C39" t="s">
        <v>419</v>
      </c>
      <c r="D39" t="s">
        <v>550</v>
      </c>
      <c r="E39" t="s">
        <v>741</v>
      </c>
      <c r="F39" t="s">
        <v>18</v>
      </c>
      <c r="G39" t="s">
        <v>11</v>
      </c>
      <c r="H39">
        <v>8.4499999999999993</v>
      </c>
      <c r="I39">
        <v>32</v>
      </c>
      <c r="J39">
        <v>80.680000000000007</v>
      </c>
      <c r="K39">
        <v>9.548</v>
      </c>
      <c r="L39">
        <v>3.7869999999999999</v>
      </c>
      <c r="M39" s="2"/>
    </row>
    <row r="40" spans="1:13" hidden="1">
      <c r="A40" t="s">
        <v>542</v>
      </c>
      <c r="B40" t="s">
        <v>781</v>
      </c>
      <c r="C40" t="s">
        <v>416</v>
      </c>
      <c r="D40" t="s">
        <v>542</v>
      </c>
      <c r="E40" t="s">
        <v>741</v>
      </c>
      <c r="F40" t="s">
        <v>11</v>
      </c>
      <c r="G40" t="s">
        <v>17</v>
      </c>
      <c r="H40">
        <v>16.54</v>
      </c>
      <c r="I40">
        <v>63</v>
      </c>
      <c r="J40">
        <v>157.91999999999999</v>
      </c>
      <c r="K40">
        <v>9.548</v>
      </c>
      <c r="L40">
        <v>3.8090000000000002</v>
      </c>
      <c r="M40" s="2"/>
    </row>
    <row r="41" spans="1:13" hidden="1">
      <c r="A41" t="s">
        <v>534</v>
      </c>
      <c r="B41" t="s">
        <v>473</v>
      </c>
      <c r="C41" t="s">
        <v>474</v>
      </c>
      <c r="D41" t="s">
        <v>534</v>
      </c>
      <c r="E41" t="s">
        <v>741</v>
      </c>
      <c r="F41" t="s">
        <v>18</v>
      </c>
      <c r="G41" t="s">
        <v>10</v>
      </c>
      <c r="H41">
        <v>18.329999999999998</v>
      </c>
      <c r="I41">
        <v>70</v>
      </c>
      <c r="J41">
        <v>175.01</v>
      </c>
      <c r="K41">
        <v>9.548</v>
      </c>
      <c r="L41">
        <v>3.819</v>
      </c>
      <c r="M41" s="2"/>
    </row>
    <row r="42" spans="1:13" hidden="1">
      <c r="A42" t="s">
        <v>595</v>
      </c>
      <c r="B42" t="s">
        <v>501</v>
      </c>
      <c r="C42" t="s">
        <v>455</v>
      </c>
      <c r="D42" t="s">
        <v>595</v>
      </c>
      <c r="E42" t="s">
        <v>741</v>
      </c>
      <c r="F42" t="s">
        <v>18</v>
      </c>
      <c r="G42" t="s">
        <v>15</v>
      </c>
      <c r="H42">
        <v>6.86</v>
      </c>
      <c r="I42">
        <v>26</v>
      </c>
      <c r="J42">
        <v>65.5</v>
      </c>
      <c r="K42">
        <v>9.548</v>
      </c>
      <c r="L42">
        <v>3.79</v>
      </c>
      <c r="M42" s="2"/>
    </row>
    <row r="43" spans="1:13" hidden="1">
      <c r="A43" t="s">
        <v>599</v>
      </c>
      <c r="B43" t="s">
        <v>600</v>
      </c>
      <c r="C43" t="s">
        <v>477</v>
      </c>
      <c r="D43" t="s">
        <v>599</v>
      </c>
      <c r="E43" t="s">
        <v>741</v>
      </c>
      <c r="F43" t="s">
        <v>19</v>
      </c>
      <c r="G43" t="s">
        <v>19</v>
      </c>
      <c r="H43">
        <v>11.26</v>
      </c>
      <c r="I43">
        <v>43</v>
      </c>
      <c r="J43">
        <v>107.51</v>
      </c>
      <c r="K43">
        <v>9.548</v>
      </c>
      <c r="L43">
        <v>3.819</v>
      </c>
      <c r="M43" s="2"/>
    </row>
    <row r="44" spans="1:13" hidden="1">
      <c r="A44" t="s">
        <v>603</v>
      </c>
      <c r="B44" t="s">
        <v>532</v>
      </c>
      <c r="C44" t="s">
        <v>429</v>
      </c>
      <c r="D44" t="s">
        <v>603</v>
      </c>
      <c r="E44" t="s">
        <v>741</v>
      </c>
      <c r="F44" t="s">
        <v>18</v>
      </c>
      <c r="G44" t="s">
        <v>19</v>
      </c>
      <c r="H44">
        <v>6.35</v>
      </c>
      <c r="I44">
        <v>24</v>
      </c>
      <c r="J44">
        <v>60.63</v>
      </c>
      <c r="K44">
        <v>9.548</v>
      </c>
      <c r="L44">
        <v>3.78</v>
      </c>
      <c r="M44" s="2"/>
    </row>
    <row r="45" spans="1:13" hidden="1">
      <c r="A45" t="s">
        <v>601</v>
      </c>
      <c r="B45" t="s">
        <v>602</v>
      </c>
      <c r="C45" t="s">
        <v>465</v>
      </c>
      <c r="D45" t="s">
        <v>601</v>
      </c>
      <c r="E45" t="s">
        <v>741</v>
      </c>
      <c r="F45" t="s">
        <v>18</v>
      </c>
      <c r="G45" t="s">
        <v>10</v>
      </c>
      <c r="H45">
        <v>4.3600000000000003</v>
      </c>
      <c r="I45">
        <v>17</v>
      </c>
      <c r="J45">
        <v>41.63</v>
      </c>
      <c r="K45">
        <v>9.548</v>
      </c>
      <c r="L45">
        <v>3.899</v>
      </c>
      <c r="M45" s="2"/>
    </row>
    <row r="46" spans="1:13" hidden="1">
      <c r="A46" t="s">
        <v>512</v>
      </c>
      <c r="B46" t="s">
        <v>513</v>
      </c>
      <c r="C46" t="s">
        <v>472</v>
      </c>
      <c r="D46" t="s">
        <v>512</v>
      </c>
      <c r="E46" t="s">
        <v>741</v>
      </c>
      <c r="F46" t="s">
        <v>13</v>
      </c>
      <c r="G46" t="s">
        <v>13</v>
      </c>
      <c r="H46">
        <v>14.99</v>
      </c>
      <c r="I46">
        <v>58</v>
      </c>
      <c r="J46">
        <v>143.12</v>
      </c>
      <c r="K46">
        <v>9.548</v>
      </c>
      <c r="L46">
        <v>3.8690000000000002</v>
      </c>
    </row>
    <row r="47" spans="1:13" hidden="1">
      <c r="A47" t="s">
        <v>606</v>
      </c>
      <c r="B47" t="s">
        <v>429</v>
      </c>
      <c r="C47" t="s">
        <v>413</v>
      </c>
      <c r="D47" t="s">
        <v>606</v>
      </c>
      <c r="E47" t="s">
        <v>741</v>
      </c>
      <c r="F47" t="s">
        <v>11</v>
      </c>
      <c r="G47" t="s">
        <v>10</v>
      </c>
      <c r="H47">
        <v>21.93</v>
      </c>
      <c r="I47">
        <v>84</v>
      </c>
      <c r="J47">
        <v>209.38</v>
      </c>
      <c r="K47">
        <v>9.548</v>
      </c>
      <c r="L47">
        <v>3.83</v>
      </c>
    </row>
    <row r="48" spans="1:13" hidden="1">
      <c r="A48" t="s">
        <v>514</v>
      </c>
      <c r="B48" t="s">
        <v>355</v>
      </c>
      <c r="C48" t="s">
        <v>398</v>
      </c>
      <c r="D48" t="s">
        <v>514</v>
      </c>
      <c r="E48" t="s">
        <v>741</v>
      </c>
      <c r="F48" t="s">
        <v>17</v>
      </c>
      <c r="G48" t="s">
        <v>11</v>
      </c>
      <c r="H48">
        <v>21.42</v>
      </c>
      <c r="I48">
        <v>82</v>
      </c>
      <c r="J48">
        <v>204.51</v>
      </c>
      <c r="K48">
        <v>9.548</v>
      </c>
      <c r="L48">
        <v>3.8279999999999998</v>
      </c>
    </row>
    <row r="49" spans="1:12">
      <c r="A49" t="s">
        <v>1172</v>
      </c>
      <c r="B49" t="s">
        <v>431</v>
      </c>
      <c r="C49" t="s">
        <v>467</v>
      </c>
      <c r="D49" t="s">
        <v>1172</v>
      </c>
      <c r="E49" t="s">
        <v>741</v>
      </c>
      <c r="F49" t="s">
        <v>15</v>
      </c>
      <c r="G49" t="s">
        <v>18</v>
      </c>
      <c r="H49">
        <v>5.2</v>
      </c>
      <c r="I49">
        <v>20</v>
      </c>
      <c r="J49">
        <v>49.65</v>
      </c>
      <c r="K49">
        <v>9.548</v>
      </c>
      <c r="L49">
        <v>3.8460000000000001</v>
      </c>
    </row>
    <row r="50" spans="1:12" hidden="1">
      <c r="A50" t="s">
        <v>609</v>
      </c>
      <c r="B50" t="s">
        <v>610</v>
      </c>
      <c r="C50" t="s">
        <v>383</v>
      </c>
      <c r="D50" t="s">
        <v>609</v>
      </c>
      <c r="E50" t="s">
        <v>741</v>
      </c>
      <c r="F50" t="s">
        <v>18</v>
      </c>
      <c r="G50" t="s">
        <v>13</v>
      </c>
      <c r="H50">
        <v>8.4</v>
      </c>
      <c r="I50">
        <v>32</v>
      </c>
      <c r="J50">
        <v>80.2</v>
      </c>
      <c r="K50">
        <v>9.548</v>
      </c>
      <c r="L50">
        <v>3.81</v>
      </c>
    </row>
    <row r="51" spans="1:12" hidden="1">
      <c r="A51" t="s">
        <v>611</v>
      </c>
      <c r="B51" t="s">
        <v>593</v>
      </c>
      <c r="C51" t="s">
        <v>439</v>
      </c>
      <c r="D51" t="s">
        <v>611</v>
      </c>
      <c r="E51" t="s">
        <v>741</v>
      </c>
      <c r="F51" t="s">
        <v>10</v>
      </c>
      <c r="G51" t="s">
        <v>13</v>
      </c>
      <c r="H51">
        <v>4.9800000000000004</v>
      </c>
      <c r="I51">
        <v>19</v>
      </c>
      <c r="J51">
        <v>47.55</v>
      </c>
      <c r="K51">
        <v>9.548</v>
      </c>
      <c r="L51">
        <v>3.8149999999999999</v>
      </c>
    </row>
    <row r="52" spans="1:12" hidden="1">
      <c r="A52" t="s">
        <v>612</v>
      </c>
      <c r="B52" t="s">
        <v>430</v>
      </c>
      <c r="C52" t="s">
        <v>459</v>
      </c>
      <c r="D52" t="s">
        <v>612</v>
      </c>
      <c r="E52" t="s">
        <v>741</v>
      </c>
      <c r="F52" t="s">
        <v>18</v>
      </c>
      <c r="G52" t="s">
        <v>18</v>
      </c>
      <c r="H52">
        <v>17.55</v>
      </c>
      <c r="I52">
        <v>67</v>
      </c>
      <c r="J52">
        <v>167.56</v>
      </c>
      <c r="K52">
        <v>9.548</v>
      </c>
      <c r="L52">
        <v>3.8180000000000001</v>
      </c>
    </row>
    <row r="53" spans="1:12" hidden="1">
      <c r="A53" t="s">
        <v>517</v>
      </c>
      <c r="B53" t="s">
        <v>518</v>
      </c>
      <c r="C53" t="s">
        <v>417</v>
      </c>
      <c r="D53" t="s">
        <v>517</v>
      </c>
      <c r="E53" t="s">
        <v>741</v>
      </c>
      <c r="F53" t="s">
        <v>17</v>
      </c>
      <c r="G53" t="s">
        <v>17</v>
      </c>
      <c r="H53">
        <v>14.7</v>
      </c>
      <c r="I53">
        <v>56</v>
      </c>
      <c r="J53">
        <v>140.35</v>
      </c>
      <c r="K53">
        <v>9.548</v>
      </c>
      <c r="L53">
        <v>3.81</v>
      </c>
    </row>
    <row r="54" spans="1:12" hidden="1">
      <c r="A54" t="s">
        <v>519</v>
      </c>
      <c r="B54" t="s">
        <v>474</v>
      </c>
      <c r="C54" t="s">
        <v>418</v>
      </c>
      <c r="D54" t="s">
        <v>519</v>
      </c>
      <c r="E54" t="s">
        <v>741</v>
      </c>
      <c r="F54" t="s">
        <v>10</v>
      </c>
      <c r="G54" t="s">
        <v>18</v>
      </c>
      <c r="H54">
        <v>11.56</v>
      </c>
      <c r="I54">
        <v>44</v>
      </c>
      <c r="J54">
        <v>110.37</v>
      </c>
      <c r="K54">
        <v>9.548</v>
      </c>
      <c r="L54">
        <v>3.806</v>
      </c>
    </row>
    <row r="55" spans="1:12" hidden="1">
      <c r="A55" t="s">
        <v>617</v>
      </c>
      <c r="B55" t="s">
        <v>498</v>
      </c>
      <c r="C55" t="s">
        <v>463</v>
      </c>
      <c r="D55" t="s">
        <v>617</v>
      </c>
      <c r="E55" t="s">
        <v>741</v>
      </c>
      <c r="F55" t="s">
        <v>18</v>
      </c>
      <c r="G55" t="s">
        <v>11</v>
      </c>
      <c r="H55">
        <v>18.55</v>
      </c>
      <c r="I55">
        <v>71</v>
      </c>
      <c r="J55">
        <v>177.11</v>
      </c>
      <c r="K55">
        <v>9.548</v>
      </c>
      <c r="L55">
        <v>3.827</v>
      </c>
    </row>
    <row r="56" spans="1:12" hidden="1">
      <c r="A56" t="s">
        <v>1280</v>
      </c>
      <c r="B56" t="s">
        <v>467</v>
      </c>
      <c r="C56" t="s">
        <v>464</v>
      </c>
      <c r="D56" t="s">
        <v>1280</v>
      </c>
      <c r="E56" t="s">
        <v>741</v>
      </c>
      <c r="F56" t="s">
        <v>18</v>
      </c>
      <c r="G56" t="s">
        <v>11</v>
      </c>
      <c r="H56">
        <v>23.41</v>
      </c>
      <c r="I56">
        <v>90</v>
      </c>
      <c r="J56">
        <v>223.51</v>
      </c>
      <c r="K56">
        <v>9.548</v>
      </c>
      <c r="L56">
        <v>3.8450000000000002</v>
      </c>
    </row>
    <row r="57" spans="1:12" hidden="1">
      <c r="A57" t="s">
        <v>1283</v>
      </c>
      <c r="B57" t="s">
        <v>789</v>
      </c>
      <c r="C57" t="s">
        <v>432</v>
      </c>
      <c r="D57" t="s">
        <v>1283</v>
      </c>
      <c r="E57" t="s">
        <v>741</v>
      </c>
      <c r="F57" t="s">
        <v>19</v>
      </c>
      <c r="G57" t="s">
        <v>13</v>
      </c>
      <c r="H57">
        <v>17.690000000000001</v>
      </c>
      <c r="I57">
        <v>68</v>
      </c>
      <c r="J57">
        <v>168.9</v>
      </c>
      <c r="K57">
        <v>9.548</v>
      </c>
      <c r="L57">
        <v>3.8439999999999999</v>
      </c>
    </row>
    <row r="58" spans="1:12">
      <c r="A58" t="s">
        <v>1284</v>
      </c>
      <c r="B58" t="s">
        <v>585</v>
      </c>
      <c r="C58" t="s">
        <v>388</v>
      </c>
      <c r="D58" t="s">
        <v>1284</v>
      </c>
      <c r="E58" t="s">
        <v>741</v>
      </c>
      <c r="F58" t="s">
        <v>15</v>
      </c>
      <c r="G58" t="s">
        <v>13</v>
      </c>
      <c r="H58">
        <v>15.32</v>
      </c>
      <c r="I58">
        <v>59</v>
      </c>
      <c r="J58">
        <v>146.27000000000001</v>
      </c>
      <c r="K58">
        <v>9.548</v>
      </c>
      <c r="L58">
        <v>3.851</v>
      </c>
    </row>
    <row r="59" spans="1:12" hidden="1">
      <c r="A59" t="s">
        <v>1175</v>
      </c>
      <c r="B59" t="s">
        <v>583</v>
      </c>
      <c r="C59" t="s">
        <v>374</v>
      </c>
      <c r="D59" t="s">
        <v>1175</v>
      </c>
      <c r="E59" t="s">
        <v>741</v>
      </c>
      <c r="F59" t="s">
        <v>19</v>
      </c>
      <c r="G59" t="s">
        <v>17</v>
      </c>
      <c r="H59">
        <v>19.989999999999998</v>
      </c>
      <c r="I59">
        <v>77</v>
      </c>
      <c r="J59">
        <v>190.86</v>
      </c>
      <c r="K59">
        <v>9.548</v>
      </c>
      <c r="L59">
        <v>3.8519999999999999</v>
      </c>
    </row>
    <row r="60" spans="1:12" hidden="1">
      <c r="A60" t="s">
        <v>618</v>
      </c>
      <c r="B60" t="s">
        <v>561</v>
      </c>
      <c r="C60" t="s">
        <v>401</v>
      </c>
      <c r="D60" t="s">
        <v>618</v>
      </c>
      <c r="E60" t="s">
        <v>741</v>
      </c>
      <c r="F60" t="s">
        <v>17</v>
      </c>
      <c r="G60" t="s">
        <v>15</v>
      </c>
      <c r="H60">
        <v>7.56</v>
      </c>
      <c r="I60">
        <v>29</v>
      </c>
      <c r="J60">
        <v>72.180000000000007</v>
      </c>
      <c r="K60">
        <v>9.548</v>
      </c>
      <c r="L60">
        <v>3.8359999999999999</v>
      </c>
    </row>
    <row r="61" spans="1:12" hidden="1">
      <c r="A61" t="s">
        <v>619</v>
      </c>
      <c r="B61" t="s">
        <v>501</v>
      </c>
      <c r="C61" t="s">
        <v>418</v>
      </c>
      <c r="D61" t="s">
        <v>619</v>
      </c>
      <c r="E61" t="s">
        <v>741</v>
      </c>
      <c r="F61" t="s">
        <v>11</v>
      </c>
      <c r="G61" t="s">
        <v>18</v>
      </c>
      <c r="H61">
        <v>22.95</v>
      </c>
      <c r="I61">
        <v>88</v>
      </c>
      <c r="J61">
        <v>219.12</v>
      </c>
      <c r="K61">
        <v>9.548</v>
      </c>
      <c r="L61">
        <v>3.8340000000000001</v>
      </c>
    </row>
    <row r="62" spans="1:12" hidden="1">
      <c r="A62" t="s">
        <v>620</v>
      </c>
      <c r="B62" t="s">
        <v>621</v>
      </c>
      <c r="C62" t="s">
        <v>355</v>
      </c>
      <c r="D62" t="s">
        <v>620</v>
      </c>
      <c r="E62" t="s">
        <v>741</v>
      </c>
      <c r="F62" t="s">
        <v>11</v>
      </c>
      <c r="G62" t="s">
        <v>10</v>
      </c>
      <c r="H62">
        <v>22.84</v>
      </c>
      <c r="I62">
        <v>88</v>
      </c>
      <c r="J62">
        <v>218.07</v>
      </c>
      <c r="K62">
        <v>9.548</v>
      </c>
      <c r="L62">
        <v>3.8530000000000002</v>
      </c>
    </row>
    <row r="63" spans="1:12" hidden="1">
      <c r="A63" t="s">
        <v>521</v>
      </c>
      <c r="B63" t="s">
        <v>425</v>
      </c>
      <c r="C63" t="s">
        <v>468</v>
      </c>
      <c r="D63" t="s">
        <v>521</v>
      </c>
      <c r="E63" t="s">
        <v>741</v>
      </c>
      <c r="F63" t="s">
        <v>10</v>
      </c>
      <c r="G63" t="s">
        <v>11</v>
      </c>
      <c r="H63">
        <v>11.15</v>
      </c>
      <c r="I63">
        <v>43</v>
      </c>
      <c r="J63">
        <v>106.46</v>
      </c>
      <c r="K63">
        <v>9.548</v>
      </c>
      <c r="L63">
        <v>3.8570000000000002</v>
      </c>
    </row>
    <row r="64" spans="1:12" hidden="1">
      <c r="A64" t="s">
        <v>1176</v>
      </c>
      <c r="B64" t="s">
        <v>374</v>
      </c>
      <c r="C64" t="s">
        <v>431</v>
      </c>
      <c r="D64" t="s">
        <v>1176</v>
      </c>
      <c r="E64" t="s">
        <v>741</v>
      </c>
      <c r="F64" t="s">
        <v>11</v>
      </c>
      <c r="G64" t="s">
        <v>18</v>
      </c>
      <c r="H64">
        <v>5.0199999999999996</v>
      </c>
      <c r="I64">
        <v>19</v>
      </c>
      <c r="J64">
        <v>47.93</v>
      </c>
      <c r="K64">
        <v>9.548</v>
      </c>
      <c r="L64">
        <v>3.7850000000000001</v>
      </c>
    </row>
    <row r="65" spans="1:12">
      <c r="A65" t="s">
        <v>1291</v>
      </c>
      <c r="B65" t="s">
        <v>476</v>
      </c>
      <c r="C65" t="s">
        <v>399</v>
      </c>
      <c r="D65" t="s">
        <v>1291</v>
      </c>
      <c r="E65" t="s">
        <v>741</v>
      </c>
      <c r="F65" t="s">
        <v>15</v>
      </c>
      <c r="G65" t="s">
        <v>13</v>
      </c>
      <c r="H65">
        <v>21.71</v>
      </c>
      <c r="I65">
        <v>83</v>
      </c>
      <c r="J65">
        <v>207.28</v>
      </c>
      <c r="K65">
        <v>9.548</v>
      </c>
      <c r="L65">
        <v>3.823</v>
      </c>
    </row>
    <row r="66" spans="1:12" hidden="1">
      <c r="A66" t="s">
        <v>623</v>
      </c>
      <c r="B66" t="s">
        <v>425</v>
      </c>
      <c r="C66" t="s">
        <v>448</v>
      </c>
      <c r="D66" t="s">
        <v>623</v>
      </c>
      <c r="E66" t="s">
        <v>741</v>
      </c>
      <c r="F66" t="s">
        <v>11</v>
      </c>
      <c r="G66" t="s">
        <v>17</v>
      </c>
      <c r="H66">
        <v>3.76</v>
      </c>
      <c r="I66">
        <v>14</v>
      </c>
      <c r="J66">
        <v>35.9</v>
      </c>
      <c r="K66">
        <v>9.548</v>
      </c>
      <c r="L66">
        <v>3.7229999999999999</v>
      </c>
    </row>
    <row r="67" spans="1:12" hidden="1">
      <c r="A67" t="s">
        <v>625</v>
      </c>
      <c r="B67" t="s">
        <v>585</v>
      </c>
      <c r="C67" t="s">
        <v>404</v>
      </c>
      <c r="D67" t="s">
        <v>625</v>
      </c>
      <c r="E67" t="s">
        <v>741</v>
      </c>
      <c r="F67" t="s">
        <v>18</v>
      </c>
      <c r="G67" t="s">
        <v>11</v>
      </c>
      <c r="H67">
        <v>9.86</v>
      </c>
      <c r="I67">
        <v>38</v>
      </c>
      <c r="J67">
        <v>94.14</v>
      </c>
      <c r="K67">
        <v>9.548</v>
      </c>
      <c r="L67">
        <v>3.8540000000000001</v>
      </c>
    </row>
    <row r="68" spans="1:12" hidden="1">
      <c r="A68" t="s">
        <v>626</v>
      </c>
      <c r="B68" t="s">
        <v>556</v>
      </c>
      <c r="C68" t="s">
        <v>403</v>
      </c>
      <c r="D68" t="s">
        <v>626</v>
      </c>
      <c r="E68" t="s">
        <v>741</v>
      </c>
      <c r="F68" t="s">
        <v>11</v>
      </c>
      <c r="G68" t="s">
        <v>15</v>
      </c>
      <c r="H68">
        <v>15.12</v>
      </c>
      <c r="I68">
        <v>58</v>
      </c>
      <c r="J68">
        <v>144.36000000000001</v>
      </c>
      <c r="K68">
        <v>9.548</v>
      </c>
      <c r="L68">
        <v>3.8359999999999999</v>
      </c>
    </row>
    <row r="69" spans="1:12">
      <c r="A69" t="s">
        <v>628</v>
      </c>
      <c r="B69" t="s">
        <v>629</v>
      </c>
      <c r="C69" t="s">
        <v>351</v>
      </c>
      <c r="D69" t="s">
        <v>628</v>
      </c>
      <c r="E69" t="s">
        <v>741</v>
      </c>
      <c r="F69" t="s">
        <v>15</v>
      </c>
      <c r="G69" t="s">
        <v>11</v>
      </c>
      <c r="H69">
        <v>23.56</v>
      </c>
      <c r="I69">
        <v>90</v>
      </c>
      <c r="J69">
        <v>224.94</v>
      </c>
      <c r="K69">
        <v>9.548</v>
      </c>
      <c r="L69">
        <v>3.82</v>
      </c>
    </row>
    <row r="70" spans="1:12" hidden="1">
      <c r="A70" t="s">
        <v>630</v>
      </c>
      <c r="B70" t="s">
        <v>585</v>
      </c>
      <c r="C70" t="s">
        <v>428</v>
      </c>
      <c r="D70" t="s">
        <v>630</v>
      </c>
      <c r="E70" t="s">
        <v>741</v>
      </c>
      <c r="F70" t="s">
        <v>17</v>
      </c>
      <c r="G70" t="s">
        <v>18</v>
      </c>
      <c r="H70">
        <v>15.39</v>
      </c>
      <c r="I70">
        <v>59</v>
      </c>
      <c r="J70">
        <v>146.94</v>
      </c>
      <c r="K70">
        <v>9.548</v>
      </c>
      <c r="L70">
        <v>3.8340000000000001</v>
      </c>
    </row>
    <row r="71" spans="1:12" hidden="1">
      <c r="A71" t="s">
        <v>522</v>
      </c>
      <c r="B71" t="s">
        <v>410</v>
      </c>
      <c r="C71" t="s">
        <v>460</v>
      </c>
      <c r="D71" t="s">
        <v>522</v>
      </c>
      <c r="E71" t="s">
        <v>741</v>
      </c>
      <c r="F71" t="s">
        <v>19</v>
      </c>
      <c r="G71" t="s">
        <v>18</v>
      </c>
      <c r="H71">
        <v>7.5</v>
      </c>
      <c r="I71">
        <v>29</v>
      </c>
      <c r="J71">
        <v>71.61</v>
      </c>
      <c r="K71">
        <v>9.548</v>
      </c>
      <c r="L71">
        <v>3.867</v>
      </c>
    </row>
    <row r="72" spans="1:12" hidden="1">
      <c r="A72" t="s">
        <v>634</v>
      </c>
      <c r="B72" t="s">
        <v>592</v>
      </c>
      <c r="C72" t="s">
        <v>426</v>
      </c>
      <c r="D72" t="s">
        <v>634</v>
      </c>
      <c r="E72" t="s">
        <v>741</v>
      </c>
      <c r="F72" t="s">
        <v>17</v>
      </c>
      <c r="G72" t="s">
        <v>11</v>
      </c>
      <c r="H72">
        <v>19.87</v>
      </c>
      <c r="I72">
        <v>76</v>
      </c>
      <c r="J72">
        <v>189.71</v>
      </c>
      <c r="K72">
        <v>9.548</v>
      </c>
      <c r="L72">
        <v>3.8250000000000002</v>
      </c>
    </row>
    <row r="73" spans="1:12" hidden="1">
      <c r="A73" t="s">
        <v>1186</v>
      </c>
      <c r="B73" t="s">
        <v>397</v>
      </c>
      <c r="C73" t="s">
        <v>443</v>
      </c>
      <c r="D73" t="s">
        <v>1186</v>
      </c>
      <c r="E73" t="s">
        <v>741</v>
      </c>
      <c r="F73" t="s">
        <v>17</v>
      </c>
      <c r="G73" t="s">
        <v>17</v>
      </c>
      <c r="H73">
        <v>5.77</v>
      </c>
      <c r="I73">
        <v>22</v>
      </c>
      <c r="J73">
        <v>55.09</v>
      </c>
      <c r="K73">
        <v>9.548</v>
      </c>
      <c r="L73">
        <v>3.8130000000000002</v>
      </c>
    </row>
    <row r="74" spans="1:12" hidden="1">
      <c r="A74" t="s">
        <v>525</v>
      </c>
      <c r="B74" t="s">
        <v>526</v>
      </c>
      <c r="C74" t="s">
        <v>415</v>
      </c>
      <c r="D74" t="s">
        <v>525</v>
      </c>
      <c r="E74" t="s">
        <v>741</v>
      </c>
      <c r="F74" t="s">
        <v>18</v>
      </c>
      <c r="G74" t="s">
        <v>15</v>
      </c>
      <c r="H74">
        <v>23.79</v>
      </c>
      <c r="I74">
        <v>91</v>
      </c>
      <c r="J74">
        <v>227.14</v>
      </c>
      <c r="K74">
        <v>9.548</v>
      </c>
      <c r="L74">
        <v>3.8250000000000002</v>
      </c>
    </row>
    <row r="75" spans="1:12" hidden="1">
      <c r="A75" t="s">
        <v>527</v>
      </c>
      <c r="B75" t="s">
        <v>474</v>
      </c>
      <c r="C75" t="s">
        <v>359</v>
      </c>
      <c r="D75" t="s">
        <v>527</v>
      </c>
      <c r="E75" t="s">
        <v>741</v>
      </c>
      <c r="F75" t="s">
        <v>13</v>
      </c>
      <c r="G75" t="s">
        <v>17</v>
      </c>
      <c r="H75">
        <v>13.44</v>
      </c>
      <c r="I75">
        <v>52</v>
      </c>
      <c r="J75">
        <v>128.32</v>
      </c>
      <c r="K75">
        <v>9.548</v>
      </c>
      <c r="L75">
        <v>3.8690000000000002</v>
      </c>
    </row>
    <row r="76" spans="1:12" hidden="1">
      <c r="A76" t="s">
        <v>528</v>
      </c>
      <c r="B76" t="s">
        <v>425</v>
      </c>
      <c r="C76" t="s">
        <v>474</v>
      </c>
      <c r="D76" t="s">
        <v>528</v>
      </c>
      <c r="E76" t="s">
        <v>741</v>
      </c>
      <c r="F76" t="s">
        <v>11</v>
      </c>
      <c r="G76" t="s">
        <v>19</v>
      </c>
      <c r="H76">
        <v>10.15</v>
      </c>
      <c r="I76">
        <v>39</v>
      </c>
      <c r="J76">
        <v>96.91</v>
      </c>
      <c r="K76">
        <v>9.548</v>
      </c>
      <c r="L76">
        <v>3.8420000000000001</v>
      </c>
    </row>
    <row r="77" spans="1:12" hidden="1">
      <c r="A77" t="s">
        <v>529</v>
      </c>
      <c r="B77" t="s">
        <v>530</v>
      </c>
      <c r="C77" t="s">
        <v>464</v>
      </c>
      <c r="D77" t="s">
        <v>529</v>
      </c>
      <c r="E77" t="s">
        <v>741</v>
      </c>
      <c r="F77" t="s">
        <v>11</v>
      </c>
      <c r="G77" t="s">
        <v>17</v>
      </c>
      <c r="H77">
        <v>23.83</v>
      </c>
      <c r="I77">
        <v>91</v>
      </c>
      <c r="J77">
        <v>227.52</v>
      </c>
      <c r="K77">
        <v>9.548</v>
      </c>
      <c r="L77">
        <v>3.819</v>
      </c>
    </row>
    <row r="78" spans="1:12" hidden="1">
      <c r="A78" t="s">
        <v>637</v>
      </c>
      <c r="B78" t="s">
        <v>601</v>
      </c>
      <c r="C78" t="s">
        <v>409</v>
      </c>
      <c r="D78" t="s">
        <v>637</v>
      </c>
      <c r="E78" t="s">
        <v>741</v>
      </c>
      <c r="F78" t="s">
        <v>10</v>
      </c>
      <c r="G78" t="s">
        <v>17</v>
      </c>
      <c r="H78">
        <v>23.36</v>
      </c>
      <c r="I78">
        <v>90</v>
      </c>
      <c r="J78">
        <v>223.03</v>
      </c>
      <c r="K78">
        <v>9.548</v>
      </c>
      <c r="L78">
        <v>3.8530000000000002</v>
      </c>
    </row>
    <row r="79" spans="1:12" hidden="1">
      <c r="A79" t="s">
        <v>1303</v>
      </c>
      <c r="B79" t="s">
        <v>414</v>
      </c>
      <c r="C79" t="s">
        <v>436</v>
      </c>
      <c r="D79" t="s">
        <v>1303</v>
      </c>
      <c r="E79" t="s">
        <v>741</v>
      </c>
      <c r="F79" t="s">
        <v>10</v>
      </c>
      <c r="G79" t="s">
        <v>18</v>
      </c>
      <c r="H79">
        <v>5.15</v>
      </c>
      <c r="I79">
        <v>20</v>
      </c>
      <c r="J79">
        <v>49.17</v>
      </c>
      <c r="K79">
        <v>9.548</v>
      </c>
      <c r="L79">
        <v>3.883</v>
      </c>
    </row>
    <row r="80" spans="1:12" hidden="1">
      <c r="A80" t="s">
        <v>641</v>
      </c>
      <c r="B80" t="s">
        <v>642</v>
      </c>
      <c r="C80" t="s">
        <v>428</v>
      </c>
      <c r="D80" t="s">
        <v>641</v>
      </c>
      <c r="E80" t="s">
        <v>741</v>
      </c>
      <c r="F80" t="s">
        <v>10</v>
      </c>
      <c r="G80" t="s">
        <v>11</v>
      </c>
      <c r="H80">
        <v>17.16</v>
      </c>
      <c r="I80">
        <v>66</v>
      </c>
      <c r="J80">
        <v>163.84</v>
      </c>
      <c r="K80">
        <v>9.548</v>
      </c>
      <c r="L80">
        <v>3.8460000000000001</v>
      </c>
    </row>
    <row r="81" spans="1:13" hidden="1">
      <c r="A81" t="s">
        <v>643</v>
      </c>
      <c r="B81" t="s">
        <v>644</v>
      </c>
      <c r="C81" t="s">
        <v>473</v>
      </c>
      <c r="D81" t="s">
        <v>643</v>
      </c>
      <c r="E81" t="s">
        <v>741</v>
      </c>
      <c r="F81" t="s">
        <v>17</v>
      </c>
      <c r="G81" t="s">
        <v>13</v>
      </c>
      <c r="H81">
        <v>14.02</v>
      </c>
      <c r="I81">
        <v>54</v>
      </c>
      <c r="J81">
        <v>133.86000000000001</v>
      </c>
      <c r="K81">
        <v>9.548</v>
      </c>
      <c r="L81">
        <v>3.8519999999999999</v>
      </c>
    </row>
    <row r="82" spans="1:13" hidden="1">
      <c r="A82" t="s">
        <v>645</v>
      </c>
      <c r="B82" t="s">
        <v>592</v>
      </c>
      <c r="C82" t="s">
        <v>409</v>
      </c>
      <c r="D82" t="s">
        <v>645</v>
      </c>
      <c r="E82" t="s">
        <v>741</v>
      </c>
      <c r="F82" t="s">
        <v>17</v>
      </c>
      <c r="G82" t="s">
        <v>13</v>
      </c>
      <c r="H82">
        <v>23.15</v>
      </c>
      <c r="I82">
        <v>89</v>
      </c>
      <c r="J82">
        <v>221.03</v>
      </c>
      <c r="K82">
        <v>9.548</v>
      </c>
      <c r="L82">
        <v>3.8439999999999999</v>
      </c>
    </row>
    <row r="83" spans="1:13" hidden="1">
      <c r="A83" t="s">
        <v>646</v>
      </c>
      <c r="B83" t="s">
        <v>431</v>
      </c>
      <c r="C83" t="s">
        <v>445</v>
      </c>
      <c r="D83" t="s">
        <v>646</v>
      </c>
      <c r="E83" t="s">
        <v>741</v>
      </c>
      <c r="F83" t="s">
        <v>13</v>
      </c>
      <c r="G83" t="s">
        <v>11</v>
      </c>
      <c r="H83">
        <v>2.2999999999999998</v>
      </c>
      <c r="I83">
        <v>9</v>
      </c>
      <c r="J83">
        <v>21.96</v>
      </c>
      <c r="K83">
        <v>9.548</v>
      </c>
      <c r="L83">
        <v>3.9129999999999998</v>
      </c>
    </row>
    <row r="84" spans="1:13" hidden="1">
      <c r="A84" t="s">
        <v>648</v>
      </c>
      <c r="B84" t="s">
        <v>583</v>
      </c>
      <c r="C84" t="s">
        <v>462</v>
      </c>
      <c r="D84" t="s">
        <v>648</v>
      </c>
      <c r="E84" t="s">
        <v>741</v>
      </c>
      <c r="F84" t="s">
        <v>19</v>
      </c>
      <c r="G84" t="s">
        <v>10</v>
      </c>
      <c r="H84">
        <v>18.84</v>
      </c>
      <c r="I84">
        <v>72</v>
      </c>
      <c r="J84">
        <v>179.88</v>
      </c>
      <c r="K84">
        <v>9.548</v>
      </c>
      <c r="L84">
        <v>3.8220000000000001</v>
      </c>
    </row>
    <row r="85" spans="1:13" hidden="1">
      <c r="A85" t="s">
        <v>1306</v>
      </c>
      <c r="B85" t="s">
        <v>786</v>
      </c>
      <c r="C85" t="s">
        <v>385</v>
      </c>
      <c r="D85" t="s">
        <v>1306</v>
      </c>
      <c r="E85" t="s">
        <v>741</v>
      </c>
      <c r="F85" t="s">
        <v>13</v>
      </c>
      <c r="G85" t="s">
        <v>17</v>
      </c>
      <c r="H85">
        <v>10.17</v>
      </c>
      <c r="I85">
        <v>39</v>
      </c>
      <c r="J85">
        <v>97.1</v>
      </c>
      <c r="K85">
        <v>9.548</v>
      </c>
      <c r="L85">
        <v>3.835</v>
      </c>
    </row>
    <row r="86" spans="1:13" hidden="1">
      <c r="A86" t="s">
        <v>649</v>
      </c>
      <c r="B86" t="s">
        <v>629</v>
      </c>
      <c r="C86" t="s">
        <v>369</v>
      </c>
      <c r="D86" t="s">
        <v>649</v>
      </c>
      <c r="E86" t="s">
        <v>741</v>
      </c>
      <c r="F86" t="s">
        <v>18</v>
      </c>
      <c r="G86" t="s">
        <v>13</v>
      </c>
      <c r="H86">
        <v>19.78</v>
      </c>
      <c r="I86">
        <v>76</v>
      </c>
      <c r="J86">
        <v>188.85</v>
      </c>
      <c r="K86">
        <v>9.548</v>
      </c>
      <c r="L86">
        <v>3.8420000000000001</v>
      </c>
    </row>
    <row r="87" spans="1:13" hidden="1">
      <c r="A87" t="s">
        <v>531</v>
      </c>
      <c r="B87" t="s">
        <v>532</v>
      </c>
      <c r="C87" t="s">
        <v>404</v>
      </c>
      <c r="D87" t="s">
        <v>531</v>
      </c>
      <c r="E87" t="s">
        <v>741</v>
      </c>
      <c r="F87" t="s">
        <v>11</v>
      </c>
      <c r="G87" t="s">
        <v>15</v>
      </c>
      <c r="H87">
        <v>21.67</v>
      </c>
      <c r="I87">
        <v>83</v>
      </c>
      <c r="J87">
        <v>206.9</v>
      </c>
      <c r="K87">
        <v>9.548</v>
      </c>
      <c r="L87">
        <v>3.83</v>
      </c>
    </row>
    <row r="88" spans="1:13" hidden="1">
      <c r="A88" t="s">
        <v>651</v>
      </c>
      <c r="B88" t="s">
        <v>401</v>
      </c>
      <c r="C88" t="s">
        <v>424</v>
      </c>
      <c r="D88" t="s">
        <v>651</v>
      </c>
      <c r="E88" t="s">
        <v>741</v>
      </c>
      <c r="F88" t="s">
        <v>18</v>
      </c>
      <c r="G88" t="s">
        <v>17</v>
      </c>
      <c r="H88">
        <v>14.7</v>
      </c>
      <c r="I88">
        <v>56</v>
      </c>
      <c r="J88">
        <v>140.35</v>
      </c>
      <c r="K88">
        <v>9.548</v>
      </c>
      <c r="L88">
        <v>3.81</v>
      </c>
    </row>
    <row r="89" spans="1:13" hidden="1">
      <c r="A89" t="s">
        <v>652</v>
      </c>
      <c r="B89" t="s">
        <v>476</v>
      </c>
      <c r="C89" t="s">
        <v>446</v>
      </c>
      <c r="D89" t="s">
        <v>652</v>
      </c>
      <c r="E89" t="s">
        <v>741</v>
      </c>
      <c r="F89" t="s">
        <v>10</v>
      </c>
      <c r="G89" t="s">
        <v>11</v>
      </c>
      <c r="H89">
        <v>20.51</v>
      </c>
      <c r="I89">
        <v>79</v>
      </c>
      <c r="J89">
        <v>195.82</v>
      </c>
      <c r="K89">
        <v>9.548</v>
      </c>
      <c r="L89">
        <v>3.8519999999999999</v>
      </c>
    </row>
    <row r="90" spans="1:13" hidden="1">
      <c r="A90" t="s">
        <v>654</v>
      </c>
      <c r="B90" t="s">
        <v>434</v>
      </c>
      <c r="C90" t="s">
        <v>394</v>
      </c>
      <c r="D90" t="s">
        <v>654</v>
      </c>
      <c r="E90" t="s">
        <v>741</v>
      </c>
      <c r="F90" t="s">
        <v>13</v>
      </c>
      <c r="G90" t="s">
        <v>13</v>
      </c>
      <c r="H90">
        <v>7.65</v>
      </c>
      <c r="I90">
        <v>29</v>
      </c>
      <c r="J90">
        <v>73.040000000000006</v>
      </c>
      <c r="K90">
        <v>9.548</v>
      </c>
      <c r="L90">
        <v>3.7909999999999999</v>
      </c>
    </row>
    <row r="91" spans="1:13" hidden="1">
      <c r="A91" t="s">
        <v>655</v>
      </c>
      <c r="B91" t="s">
        <v>413</v>
      </c>
      <c r="C91" t="s">
        <v>364</v>
      </c>
      <c r="D91" t="s">
        <v>655</v>
      </c>
      <c r="E91" t="s">
        <v>741</v>
      </c>
      <c r="F91" t="s">
        <v>11</v>
      </c>
      <c r="G91" t="s">
        <v>19</v>
      </c>
      <c r="H91">
        <v>11.26</v>
      </c>
      <c r="I91">
        <v>43</v>
      </c>
      <c r="J91">
        <v>107.51</v>
      </c>
      <c r="K91">
        <v>9.548</v>
      </c>
      <c r="L91">
        <v>3.819</v>
      </c>
    </row>
    <row r="92" spans="1:13" hidden="1">
      <c r="A92" t="s">
        <v>656</v>
      </c>
      <c r="B92" t="s">
        <v>442</v>
      </c>
      <c r="C92" t="s">
        <v>471</v>
      </c>
      <c r="D92" t="s">
        <v>656</v>
      </c>
      <c r="E92" t="s">
        <v>741</v>
      </c>
      <c r="F92" t="s">
        <v>19</v>
      </c>
      <c r="G92" t="s">
        <v>11</v>
      </c>
      <c r="H92">
        <v>22.73</v>
      </c>
      <c r="I92">
        <v>87</v>
      </c>
      <c r="J92">
        <v>217.02</v>
      </c>
      <c r="K92">
        <v>9.548</v>
      </c>
      <c r="L92">
        <v>3.8279999999999998</v>
      </c>
    </row>
    <row r="93" spans="1:13" hidden="1">
      <c r="A93" t="s">
        <v>657</v>
      </c>
      <c r="B93" t="s">
        <v>563</v>
      </c>
      <c r="C93" t="s">
        <v>421</v>
      </c>
      <c r="D93" t="s">
        <v>657</v>
      </c>
      <c r="E93" t="s">
        <v>741</v>
      </c>
      <c r="F93" t="s">
        <v>19</v>
      </c>
      <c r="G93" t="s">
        <v>10</v>
      </c>
      <c r="H93">
        <v>13.38</v>
      </c>
      <c r="I93">
        <v>51</v>
      </c>
      <c r="J93">
        <v>127.75</v>
      </c>
      <c r="K93">
        <v>9.548</v>
      </c>
      <c r="L93">
        <v>3.8119999999999998</v>
      </c>
    </row>
    <row r="94" spans="1:13" hidden="1">
      <c r="A94" t="s">
        <v>659</v>
      </c>
      <c r="B94" t="s">
        <v>660</v>
      </c>
      <c r="C94" t="s">
        <v>417</v>
      </c>
      <c r="D94" t="s">
        <v>659</v>
      </c>
      <c r="E94" t="s">
        <v>741</v>
      </c>
      <c r="F94" t="s">
        <v>13</v>
      </c>
      <c r="G94" t="s">
        <v>15</v>
      </c>
      <c r="H94">
        <v>21.49</v>
      </c>
      <c r="I94">
        <v>82</v>
      </c>
      <c r="J94">
        <v>205.18</v>
      </c>
      <c r="K94">
        <v>9.548</v>
      </c>
      <c r="L94">
        <v>3.8159999999999998</v>
      </c>
    </row>
    <row r="95" spans="1:13" hidden="1">
      <c r="A95" t="s">
        <v>661</v>
      </c>
      <c r="B95" t="s">
        <v>426</v>
      </c>
      <c r="C95" t="s">
        <v>397</v>
      </c>
      <c r="D95" t="s">
        <v>661</v>
      </c>
      <c r="E95" t="s">
        <v>741</v>
      </c>
      <c r="F95" t="s">
        <v>18</v>
      </c>
      <c r="G95" t="s">
        <v>18</v>
      </c>
      <c r="H95">
        <v>2.63</v>
      </c>
      <c r="I95">
        <v>10</v>
      </c>
      <c r="J95">
        <v>25.11</v>
      </c>
      <c r="K95">
        <v>9.548</v>
      </c>
      <c r="L95">
        <v>3.802</v>
      </c>
    </row>
    <row r="96" spans="1:13">
      <c r="A96" t="s">
        <v>538</v>
      </c>
      <c r="B96" t="s">
        <v>371</v>
      </c>
      <c r="C96" t="s">
        <v>452</v>
      </c>
      <c r="D96" t="s">
        <v>538</v>
      </c>
      <c r="E96" t="s">
        <v>741</v>
      </c>
      <c r="F96" t="s">
        <v>15</v>
      </c>
      <c r="G96" t="s">
        <v>15</v>
      </c>
      <c r="H96">
        <v>11.92</v>
      </c>
      <c r="I96">
        <v>46</v>
      </c>
      <c r="J96">
        <v>113.81</v>
      </c>
      <c r="K96">
        <v>9.548</v>
      </c>
      <c r="L96">
        <v>3.859</v>
      </c>
      <c r="M96" s="2"/>
    </row>
    <row r="97" spans="1:13">
      <c r="A97" t="s">
        <v>663</v>
      </c>
      <c r="B97" t="s">
        <v>496</v>
      </c>
      <c r="C97" t="s">
        <v>462</v>
      </c>
      <c r="D97" t="s">
        <v>663</v>
      </c>
      <c r="E97" t="s">
        <v>741</v>
      </c>
      <c r="F97" t="s">
        <v>15</v>
      </c>
      <c r="G97" t="s">
        <v>15</v>
      </c>
      <c r="H97">
        <v>11.83</v>
      </c>
      <c r="I97">
        <v>45</v>
      </c>
      <c r="J97">
        <v>112.95</v>
      </c>
      <c r="K97">
        <v>9.548</v>
      </c>
      <c r="L97">
        <v>3.8039999999999998</v>
      </c>
      <c r="M97" s="2"/>
    </row>
    <row r="98" spans="1:13" hidden="1">
      <c r="A98" t="s">
        <v>664</v>
      </c>
      <c r="B98" t="s">
        <v>364</v>
      </c>
      <c r="C98" t="s">
        <v>419</v>
      </c>
      <c r="D98" t="s">
        <v>664</v>
      </c>
      <c r="E98" t="s">
        <v>741</v>
      </c>
      <c r="F98" t="s">
        <v>13</v>
      </c>
      <c r="G98" t="s">
        <v>11</v>
      </c>
      <c r="H98">
        <v>9.51</v>
      </c>
      <c r="I98">
        <v>36</v>
      </c>
      <c r="J98">
        <v>90.8</v>
      </c>
      <c r="K98">
        <v>9.548</v>
      </c>
      <c r="L98">
        <v>3.7850000000000001</v>
      </c>
      <c r="M98" s="2"/>
    </row>
    <row r="99" spans="1:13" hidden="1">
      <c r="A99" t="s">
        <v>665</v>
      </c>
      <c r="B99" t="s">
        <v>526</v>
      </c>
      <c r="C99" t="s">
        <v>411</v>
      </c>
      <c r="D99" t="s">
        <v>665</v>
      </c>
      <c r="E99" t="s">
        <v>741</v>
      </c>
      <c r="F99" t="s">
        <v>18</v>
      </c>
      <c r="G99" t="s">
        <v>19</v>
      </c>
      <c r="H99">
        <v>22.79</v>
      </c>
      <c r="I99">
        <v>87</v>
      </c>
      <c r="J99">
        <v>217.59</v>
      </c>
      <c r="K99">
        <v>9.548</v>
      </c>
      <c r="L99">
        <v>3.8170000000000002</v>
      </c>
      <c r="M99" s="2"/>
    </row>
    <row r="100" spans="1:13" hidden="1">
      <c r="A100" t="s">
        <v>670</v>
      </c>
      <c r="B100" t="s">
        <v>393</v>
      </c>
      <c r="C100" t="s">
        <v>377</v>
      </c>
      <c r="D100" t="s">
        <v>670</v>
      </c>
      <c r="E100" t="s">
        <v>741</v>
      </c>
      <c r="F100" t="s">
        <v>11</v>
      </c>
      <c r="G100" t="s">
        <v>19</v>
      </c>
      <c r="H100">
        <v>21.02</v>
      </c>
      <c r="I100">
        <v>81</v>
      </c>
      <c r="J100">
        <v>200.69</v>
      </c>
      <c r="K100">
        <v>9.548</v>
      </c>
      <c r="L100">
        <v>3.8530000000000002</v>
      </c>
      <c r="M100" s="2"/>
    </row>
    <row r="101" spans="1:13" hidden="1">
      <c r="A101" t="s">
        <v>540</v>
      </c>
      <c r="B101" t="s">
        <v>467</v>
      </c>
      <c r="C101" t="s">
        <v>462</v>
      </c>
      <c r="D101" t="s">
        <v>540</v>
      </c>
      <c r="E101" t="s">
        <v>741</v>
      </c>
      <c r="F101" t="s">
        <v>13</v>
      </c>
      <c r="G101" t="s">
        <v>13</v>
      </c>
      <c r="H101">
        <v>10.11</v>
      </c>
      <c r="I101">
        <v>39</v>
      </c>
      <c r="J101">
        <v>96.53</v>
      </c>
      <c r="K101">
        <v>9.548</v>
      </c>
      <c r="L101">
        <v>3.8580000000000001</v>
      </c>
      <c r="M101" s="2"/>
    </row>
    <row r="102" spans="1:13" hidden="1">
      <c r="A102" t="s">
        <v>1321</v>
      </c>
      <c r="B102" t="s">
        <v>439</v>
      </c>
      <c r="C102" t="s">
        <v>439</v>
      </c>
      <c r="D102" t="s">
        <v>1321</v>
      </c>
      <c r="E102" t="s">
        <v>741</v>
      </c>
      <c r="F102" t="s">
        <v>13</v>
      </c>
      <c r="G102" t="s">
        <v>17</v>
      </c>
      <c r="H102">
        <v>13.86</v>
      </c>
      <c r="I102">
        <v>53</v>
      </c>
      <c r="J102">
        <v>132.33000000000001</v>
      </c>
      <c r="K102">
        <v>9.548</v>
      </c>
      <c r="L102">
        <v>3.8239999999999998</v>
      </c>
      <c r="M102" s="2"/>
    </row>
    <row r="103" spans="1:13" hidden="1">
      <c r="A103" t="s">
        <v>672</v>
      </c>
      <c r="B103" t="s">
        <v>532</v>
      </c>
      <c r="C103" t="s">
        <v>355</v>
      </c>
      <c r="D103" t="s">
        <v>672</v>
      </c>
      <c r="E103" t="s">
        <v>741</v>
      </c>
      <c r="F103" t="s">
        <v>18</v>
      </c>
      <c r="G103" t="s">
        <v>10</v>
      </c>
      <c r="H103">
        <v>8.67</v>
      </c>
      <c r="I103">
        <v>33</v>
      </c>
      <c r="J103">
        <v>82.78</v>
      </c>
      <c r="K103">
        <v>9.548</v>
      </c>
      <c r="L103">
        <v>3.806</v>
      </c>
      <c r="M103" s="2"/>
    </row>
    <row r="104" spans="1:13" hidden="1">
      <c r="A104" t="s">
        <v>541</v>
      </c>
      <c r="B104" t="s">
        <v>542</v>
      </c>
      <c r="C104" t="s">
        <v>431</v>
      </c>
      <c r="D104" t="s">
        <v>541</v>
      </c>
      <c r="E104" t="s">
        <v>741</v>
      </c>
      <c r="F104" t="s">
        <v>11</v>
      </c>
      <c r="G104" t="s">
        <v>18</v>
      </c>
      <c r="H104">
        <v>23.41</v>
      </c>
      <c r="I104">
        <v>90</v>
      </c>
      <c r="J104">
        <v>223.51</v>
      </c>
      <c r="K104">
        <v>9.548</v>
      </c>
      <c r="L104">
        <v>3.8450000000000002</v>
      </c>
      <c r="M104" s="2"/>
    </row>
    <row r="105" spans="1:13" hidden="1">
      <c r="A105" t="s">
        <v>1322</v>
      </c>
      <c r="B105" t="s">
        <v>516</v>
      </c>
      <c r="C105" t="s">
        <v>442</v>
      </c>
      <c r="D105" t="s">
        <v>1322</v>
      </c>
      <c r="E105" t="s">
        <v>741</v>
      </c>
      <c r="F105" t="s">
        <v>10</v>
      </c>
      <c r="G105" t="s">
        <v>18</v>
      </c>
      <c r="H105">
        <v>11.01</v>
      </c>
      <c r="I105">
        <v>42</v>
      </c>
      <c r="J105">
        <v>105.12</v>
      </c>
      <c r="K105">
        <v>9.548</v>
      </c>
      <c r="L105">
        <v>3.8149999999999999</v>
      </c>
      <c r="M105" s="2"/>
    </row>
    <row r="106" spans="1:13" hidden="1">
      <c r="A106" t="s">
        <v>1201</v>
      </c>
      <c r="B106" t="s">
        <v>610</v>
      </c>
      <c r="C106" t="s">
        <v>396</v>
      </c>
      <c r="D106" t="s">
        <v>1201</v>
      </c>
      <c r="E106" t="s">
        <v>741</v>
      </c>
      <c r="F106" t="s">
        <v>18</v>
      </c>
      <c r="G106" t="s">
        <v>13</v>
      </c>
      <c r="H106">
        <v>18.63</v>
      </c>
      <c r="I106">
        <v>71</v>
      </c>
      <c r="J106">
        <v>177.87</v>
      </c>
      <c r="K106">
        <v>9.548</v>
      </c>
      <c r="L106">
        <v>3.8109999999999999</v>
      </c>
      <c r="M106" s="2"/>
    </row>
    <row r="107" spans="1:13" hidden="1">
      <c r="A107" t="s">
        <v>543</v>
      </c>
      <c r="B107" t="s">
        <v>470</v>
      </c>
      <c r="C107" t="s">
        <v>397</v>
      </c>
      <c r="D107" t="s">
        <v>543</v>
      </c>
      <c r="E107" t="s">
        <v>741</v>
      </c>
      <c r="F107" t="s">
        <v>17</v>
      </c>
      <c r="G107" t="s">
        <v>15</v>
      </c>
      <c r="H107">
        <v>19.46</v>
      </c>
      <c r="I107">
        <v>75</v>
      </c>
      <c r="J107">
        <v>185.8</v>
      </c>
      <c r="K107">
        <v>9.548</v>
      </c>
      <c r="L107">
        <v>3.8540000000000001</v>
      </c>
      <c r="M107" s="2"/>
    </row>
    <row r="108" spans="1:13">
      <c r="A108" t="s">
        <v>544</v>
      </c>
      <c r="B108" t="s">
        <v>518</v>
      </c>
      <c r="C108" t="s">
        <v>413</v>
      </c>
      <c r="D108" t="s">
        <v>544</v>
      </c>
      <c r="E108" t="s">
        <v>741</v>
      </c>
      <c r="F108" t="s">
        <v>15</v>
      </c>
      <c r="G108" t="s">
        <v>13</v>
      </c>
      <c r="H108">
        <v>7.81</v>
      </c>
      <c r="I108">
        <v>30</v>
      </c>
      <c r="J108">
        <v>74.569999999999993</v>
      </c>
      <c r="K108">
        <v>9.548</v>
      </c>
      <c r="L108">
        <v>3.8410000000000002</v>
      </c>
      <c r="M108" s="2"/>
    </row>
    <row r="109" spans="1:13" hidden="1">
      <c r="A109" t="s">
        <v>1203</v>
      </c>
      <c r="B109" t="s">
        <v>636</v>
      </c>
      <c r="C109" t="s">
        <v>443</v>
      </c>
      <c r="D109" t="s">
        <v>1203</v>
      </c>
      <c r="E109" t="s">
        <v>741</v>
      </c>
      <c r="F109" t="s">
        <v>19</v>
      </c>
      <c r="G109" t="s">
        <v>11</v>
      </c>
      <c r="H109">
        <v>5.44</v>
      </c>
      <c r="I109">
        <v>21</v>
      </c>
      <c r="J109">
        <v>51.94</v>
      </c>
      <c r="K109">
        <v>9.548</v>
      </c>
      <c r="L109">
        <v>3.86</v>
      </c>
      <c r="M109" s="2"/>
    </row>
    <row r="110" spans="1:13" hidden="1">
      <c r="A110" t="s">
        <v>673</v>
      </c>
      <c r="B110" t="s">
        <v>462</v>
      </c>
      <c r="C110" t="s">
        <v>417</v>
      </c>
      <c r="D110" t="s">
        <v>673</v>
      </c>
      <c r="E110" t="s">
        <v>741</v>
      </c>
      <c r="F110" t="s">
        <v>17</v>
      </c>
      <c r="G110" t="s">
        <v>15</v>
      </c>
      <c r="H110">
        <v>19.34</v>
      </c>
      <c r="I110">
        <v>74</v>
      </c>
      <c r="J110">
        <v>184.65</v>
      </c>
      <c r="K110">
        <v>9.548</v>
      </c>
      <c r="L110">
        <v>3.8260000000000001</v>
      </c>
      <c r="M110" s="2"/>
    </row>
    <row r="111" spans="1:13" hidden="1">
      <c r="A111" t="s">
        <v>675</v>
      </c>
      <c r="B111" t="s">
        <v>398</v>
      </c>
      <c r="C111" t="s">
        <v>420</v>
      </c>
      <c r="D111" t="s">
        <v>675</v>
      </c>
      <c r="E111" t="s">
        <v>741</v>
      </c>
      <c r="F111" t="s">
        <v>17</v>
      </c>
      <c r="G111" t="s">
        <v>10</v>
      </c>
      <c r="H111">
        <v>16.45</v>
      </c>
      <c r="I111">
        <v>63</v>
      </c>
      <c r="J111">
        <v>157.06</v>
      </c>
      <c r="K111">
        <v>9.548</v>
      </c>
      <c r="L111">
        <v>3.83</v>
      </c>
      <c r="M111" s="2"/>
    </row>
    <row r="112" spans="1:13" hidden="1">
      <c r="A112" t="s">
        <v>1205</v>
      </c>
      <c r="B112" t="s">
        <v>976</v>
      </c>
      <c r="C112" t="s">
        <v>421</v>
      </c>
      <c r="D112" t="s">
        <v>1205</v>
      </c>
      <c r="E112" t="s">
        <v>741</v>
      </c>
      <c r="F112" t="s">
        <v>18</v>
      </c>
      <c r="G112" t="s">
        <v>13</v>
      </c>
      <c r="H112">
        <v>14.88</v>
      </c>
      <c r="I112">
        <v>57</v>
      </c>
      <c r="J112">
        <v>142.07</v>
      </c>
      <c r="K112">
        <v>9.548</v>
      </c>
      <c r="L112">
        <v>3.831</v>
      </c>
      <c r="M112" s="2"/>
    </row>
    <row r="113" spans="1:13" hidden="1">
      <c r="A113" t="s">
        <v>677</v>
      </c>
      <c r="B113" t="s">
        <v>530</v>
      </c>
      <c r="C113" t="s">
        <v>428</v>
      </c>
      <c r="D113" t="s">
        <v>677</v>
      </c>
      <c r="E113" t="s">
        <v>741</v>
      </c>
      <c r="F113" t="s">
        <v>17</v>
      </c>
      <c r="G113" t="s">
        <v>19</v>
      </c>
      <c r="H113">
        <v>19.96</v>
      </c>
      <c r="I113">
        <v>77</v>
      </c>
      <c r="J113">
        <v>190.57</v>
      </c>
      <c r="K113">
        <v>9.548</v>
      </c>
      <c r="L113">
        <v>3.8580000000000001</v>
      </c>
      <c r="M113" s="2"/>
    </row>
    <row r="114" spans="1:13" hidden="1">
      <c r="A114" t="s">
        <v>681</v>
      </c>
      <c r="B114" t="s">
        <v>585</v>
      </c>
      <c r="C114" t="s">
        <v>371</v>
      </c>
      <c r="D114" t="s">
        <v>681</v>
      </c>
      <c r="E114" t="s">
        <v>741</v>
      </c>
      <c r="F114" t="s">
        <v>18</v>
      </c>
      <c r="G114" t="s">
        <v>19</v>
      </c>
      <c r="H114">
        <v>4.7300000000000004</v>
      </c>
      <c r="I114">
        <v>18</v>
      </c>
      <c r="J114">
        <v>45.16</v>
      </c>
      <c r="K114">
        <v>9.548</v>
      </c>
      <c r="L114">
        <v>3.8050000000000002</v>
      </c>
    </row>
    <row r="115" spans="1:13" hidden="1">
      <c r="A115" t="s">
        <v>682</v>
      </c>
      <c r="B115" t="s">
        <v>683</v>
      </c>
      <c r="C115" t="s">
        <v>472</v>
      </c>
      <c r="D115" t="s">
        <v>682</v>
      </c>
      <c r="E115" t="s">
        <v>741</v>
      </c>
      <c r="F115" t="s">
        <v>11</v>
      </c>
      <c r="G115" t="s">
        <v>17</v>
      </c>
      <c r="H115">
        <v>19.59</v>
      </c>
      <c r="I115">
        <v>75</v>
      </c>
      <c r="J115">
        <v>187.04</v>
      </c>
      <c r="K115">
        <v>9.548</v>
      </c>
      <c r="L115">
        <v>3.8279999999999998</v>
      </c>
    </row>
    <row r="116" spans="1:13" hidden="1">
      <c r="A116" t="s">
        <v>547</v>
      </c>
      <c r="B116" t="s">
        <v>548</v>
      </c>
      <c r="C116" t="s">
        <v>464</v>
      </c>
      <c r="D116" t="s">
        <v>547</v>
      </c>
      <c r="E116" t="s">
        <v>741</v>
      </c>
      <c r="F116" t="s">
        <v>13</v>
      </c>
      <c r="G116" t="s">
        <v>17</v>
      </c>
      <c r="H116">
        <v>14.63</v>
      </c>
      <c r="I116">
        <v>56</v>
      </c>
      <c r="J116">
        <v>139.68</v>
      </c>
      <c r="K116">
        <v>9.548</v>
      </c>
      <c r="L116">
        <v>3.8279999999999998</v>
      </c>
    </row>
    <row r="117" spans="1:13" hidden="1">
      <c r="A117" t="s">
        <v>684</v>
      </c>
      <c r="B117" t="s">
        <v>382</v>
      </c>
      <c r="C117" t="s">
        <v>457</v>
      </c>
      <c r="D117" t="s">
        <v>684</v>
      </c>
      <c r="E117" t="s">
        <v>741</v>
      </c>
      <c r="F117" t="s">
        <v>18</v>
      </c>
      <c r="G117" t="s">
        <v>18</v>
      </c>
      <c r="H117">
        <v>9.18</v>
      </c>
      <c r="I117">
        <v>35</v>
      </c>
      <c r="J117">
        <v>87.65</v>
      </c>
      <c r="K117">
        <v>9.548</v>
      </c>
      <c r="L117">
        <v>3.8130000000000002</v>
      </c>
    </row>
    <row r="118" spans="1:13" hidden="1">
      <c r="A118" t="s">
        <v>1210</v>
      </c>
      <c r="B118" t="s">
        <v>404</v>
      </c>
      <c r="C118" t="s">
        <v>436</v>
      </c>
      <c r="D118" t="s">
        <v>1210</v>
      </c>
      <c r="E118" t="s">
        <v>741</v>
      </c>
      <c r="F118" t="s">
        <v>19</v>
      </c>
      <c r="G118" t="s">
        <v>15</v>
      </c>
      <c r="H118">
        <v>20.34</v>
      </c>
      <c r="I118">
        <v>78</v>
      </c>
      <c r="J118">
        <v>194.2</v>
      </c>
      <c r="K118">
        <v>9.548</v>
      </c>
      <c r="L118">
        <v>3.835</v>
      </c>
    </row>
    <row r="119" spans="1:13" hidden="1">
      <c r="A119" t="s">
        <v>1331</v>
      </c>
      <c r="B119" t="s">
        <v>593</v>
      </c>
      <c r="C119" t="s">
        <v>377</v>
      </c>
      <c r="D119" t="s">
        <v>1331</v>
      </c>
      <c r="E119" t="s">
        <v>741</v>
      </c>
      <c r="F119" t="s">
        <v>10</v>
      </c>
      <c r="G119" t="s">
        <v>15</v>
      </c>
      <c r="H119">
        <v>13.53</v>
      </c>
      <c r="I119">
        <v>52</v>
      </c>
      <c r="J119">
        <v>129.18</v>
      </c>
      <c r="K119">
        <v>9.548</v>
      </c>
      <c r="L119">
        <v>3.843</v>
      </c>
    </row>
    <row r="120" spans="1:13" hidden="1">
      <c r="A120" t="s">
        <v>686</v>
      </c>
      <c r="B120" t="s">
        <v>412</v>
      </c>
      <c r="C120" t="s">
        <v>390</v>
      </c>
      <c r="D120" t="s">
        <v>686</v>
      </c>
      <c r="E120" t="s">
        <v>741</v>
      </c>
      <c r="F120" t="s">
        <v>18</v>
      </c>
      <c r="G120" t="s">
        <v>10</v>
      </c>
      <c r="H120">
        <v>18.239999999999998</v>
      </c>
      <c r="I120">
        <v>70</v>
      </c>
      <c r="J120">
        <v>174.15</v>
      </c>
      <c r="K120">
        <v>9.548</v>
      </c>
      <c r="L120">
        <v>3.8380000000000001</v>
      </c>
    </row>
    <row r="121" spans="1:13" hidden="1">
      <c r="A121" t="s">
        <v>687</v>
      </c>
      <c r="B121" t="s">
        <v>467</v>
      </c>
      <c r="C121" t="s">
        <v>463</v>
      </c>
      <c r="D121" t="s">
        <v>687</v>
      </c>
      <c r="E121" t="s">
        <v>741</v>
      </c>
      <c r="F121" t="s">
        <v>19</v>
      </c>
      <c r="G121" t="s">
        <v>17</v>
      </c>
      <c r="H121">
        <v>4.7300000000000004</v>
      </c>
      <c r="I121">
        <v>18</v>
      </c>
      <c r="J121">
        <v>45.16</v>
      </c>
      <c r="K121">
        <v>9.548</v>
      </c>
      <c r="L121">
        <v>3.8050000000000002</v>
      </c>
    </row>
    <row r="122" spans="1:13" hidden="1">
      <c r="A122" t="s">
        <v>549</v>
      </c>
      <c r="B122" t="s">
        <v>550</v>
      </c>
      <c r="C122" t="s">
        <v>369</v>
      </c>
      <c r="D122" t="s">
        <v>549</v>
      </c>
      <c r="E122" t="s">
        <v>741</v>
      </c>
      <c r="F122" t="s">
        <v>13</v>
      </c>
      <c r="G122" t="s">
        <v>19</v>
      </c>
      <c r="H122">
        <v>7.21</v>
      </c>
      <c r="I122">
        <v>28</v>
      </c>
      <c r="J122">
        <v>68.84</v>
      </c>
      <c r="K122">
        <v>9.548</v>
      </c>
      <c r="L122">
        <v>3.883</v>
      </c>
    </row>
    <row r="123" spans="1:13" hidden="1">
      <c r="A123" t="s">
        <v>688</v>
      </c>
      <c r="B123" t="s">
        <v>559</v>
      </c>
      <c r="C123" t="s">
        <v>471</v>
      </c>
      <c r="D123" t="s">
        <v>688</v>
      </c>
      <c r="E123" t="s">
        <v>741</v>
      </c>
      <c r="F123" t="s">
        <v>18</v>
      </c>
      <c r="G123" t="s">
        <v>19</v>
      </c>
      <c r="H123">
        <v>9.1999999999999993</v>
      </c>
      <c r="I123">
        <v>35</v>
      </c>
      <c r="J123">
        <v>87.84</v>
      </c>
      <c r="K123">
        <v>9.548</v>
      </c>
      <c r="L123">
        <v>3.8039999999999998</v>
      </c>
    </row>
    <row r="124" spans="1:13" hidden="1">
      <c r="A124" t="s">
        <v>689</v>
      </c>
      <c r="B124" t="s">
        <v>534</v>
      </c>
      <c r="C124" t="s">
        <v>392</v>
      </c>
      <c r="D124" t="s">
        <v>689</v>
      </c>
      <c r="E124" t="s">
        <v>741</v>
      </c>
      <c r="F124" t="s">
        <v>18</v>
      </c>
      <c r="G124" t="s">
        <v>18</v>
      </c>
      <c r="H124">
        <v>24.58</v>
      </c>
      <c r="I124">
        <v>94</v>
      </c>
      <c r="J124">
        <v>234.68</v>
      </c>
      <c r="K124">
        <v>9.548</v>
      </c>
      <c r="L124">
        <v>3.8239999999999998</v>
      </c>
    </row>
    <row r="125" spans="1:13" hidden="1">
      <c r="A125" t="s">
        <v>1218</v>
      </c>
      <c r="B125" t="s">
        <v>406</v>
      </c>
      <c r="C125" t="s">
        <v>416</v>
      </c>
      <c r="D125" t="s">
        <v>1218</v>
      </c>
      <c r="E125" t="s">
        <v>741</v>
      </c>
      <c r="F125" t="s">
        <v>19</v>
      </c>
      <c r="G125" t="s">
        <v>19</v>
      </c>
      <c r="H125">
        <v>17.579999999999998</v>
      </c>
      <c r="I125">
        <v>67</v>
      </c>
      <c r="J125">
        <v>167.85</v>
      </c>
      <c r="K125">
        <v>9.548</v>
      </c>
      <c r="L125">
        <v>3.8109999999999999</v>
      </c>
    </row>
    <row r="126" spans="1:13" hidden="1">
      <c r="A126" t="s">
        <v>690</v>
      </c>
      <c r="B126" t="s">
        <v>439</v>
      </c>
      <c r="C126" t="s">
        <v>470</v>
      </c>
      <c r="D126" t="s">
        <v>690</v>
      </c>
      <c r="E126" t="s">
        <v>741</v>
      </c>
      <c r="F126" t="s">
        <v>13</v>
      </c>
      <c r="G126" t="s">
        <v>19</v>
      </c>
      <c r="H126">
        <v>10.77</v>
      </c>
      <c r="I126">
        <v>41</v>
      </c>
      <c r="J126">
        <v>102.83</v>
      </c>
      <c r="K126">
        <v>9.548</v>
      </c>
      <c r="L126">
        <v>3.8069999999999999</v>
      </c>
    </row>
    <row r="127" spans="1:13">
      <c r="A127" t="s">
        <v>692</v>
      </c>
      <c r="B127" t="s">
        <v>509</v>
      </c>
      <c r="C127" t="s">
        <v>410</v>
      </c>
      <c r="D127" t="s">
        <v>692</v>
      </c>
      <c r="E127" t="s">
        <v>741</v>
      </c>
      <c r="F127" t="s">
        <v>15</v>
      </c>
      <c r="G127" t="s">
        <v>13</v>
      </c>
      <c r="H127">
        <v>19.96</v>
      </c>
      <c r="I127">
        <v>77</v>
      </c>
      <c r="J127">
        <v>190.57</v>
      </c>
      <c r="K127">
        <v>9.548</v>
      </c>
      <c r="L127">
        <v>3.8580000000000001</v>
      </c>
    </row>
    <row r="128" spans="1:13" hidden="1">
      <c r="A128" t="s">
        <v>1221</v>
      </c>
      <c r="B128" t="s">
        <v>530</v>
      </c>
      <c r="C128" t="s">
        <v>419</v>
      </c>
      <c r="D128" t="s">
        <v>1221</v>
      </c>
      <c r="E128" t="s">
        <v>741</v>
      </c>
      <c r="F128" t="s">
        <v>17</v>
      </c>
      <c r="G128" t="s">
        <v>13</v>
      </c>
      <c r="H128">
        <v>23.04</v>
      </c>
      <c r="I128">
        <v>88</v>
      </c>
      <c r="J128">
        <v>219.98</v>
      </c>
      <c r="K128">
        <v>9.548</v>
      </c>
      <c r="L128">
        <v>3.819</v>
      </c>
    </row>
    <row r="129" spans="1:12">
      <c r="A129" t="s">
        <v>1338</v>
      </c>
      <c r="B129" t="s">
        <v>518</v>
      </c>
      <c r="C129" t="s">
        <v>416</v>
      </c>
      <c r="D129" t="s">
        <v>1338</v>
      </c>
      <c r="E129" t="s">
        <v>741</v>
      </c>
      <c r="F129" t="s">
        <v>15</v>
      </c>
      <c r="G129" t="s">
        <v>13</v>
      </c>
      <c r="H129">
        <v>15.39</v>
      </c>
      <c r="I129">
        <v>59</v>
      </c>
      <c r="J129">
        <v>146.94</v>
      </c>
      <c r="K129">
        <v>9.548</v>
      </c>
      <c r="L129">
        <v>3.8340000000000001</v>
      </c>
    </row>
    <row r="130" spans="1:12" hidden="1">
      <c r="A130" t="s">
        <v>693</v>
      </c>
      <c r="B130" t="s">
        <v>430</v>
      </c>
      <c r="C130" t="s">
        <v>433</v>
      </c>
      <c r="D130" t="s">
        <v>693</v>
      </c>
      <c r="E130" t="s">
        <v>741</v>
      </c>
      <c r="F130" t="s">
        <v>13</v>
      </c>
      <c r="G130" t="s">
        <v>11</v>
      </c>
      <c r="H130">
        <v>14.64</v>
      </c>
      <c r="I130">
        <v>56</v>
      </c>
      <c r="J130">
        <v>139.78</v>
      </c>
      <c r="K130">
        <v>9.548</v>
      </c>
      <c r="L130">
        <v>3.8250000000000002</v>
      </c>
    </row>
    <row r="131" spans="1:12" hidden="1">
      <c r="A131" t="s">
        <v>1339</v>
      </c>
      <c r="B131" t="s">
        <v>501</v>
      </c>
      <c r="C131" t="s">
        <v>377</v>
      </c>
      <c r="D131" t="s">
        <v>1339</v>
      </c>
      <c r="E131" t="s">
        <v>741</v>
      </c>
      <c r="F131" t="s">
        <v>18</v>
      </c>
      <c r="G131" t="s">
        <v>19</v>
      </c>
      <c r="H131">
        <v>17.86</v>
      </c>
      <c r="I131">
        <v>69</v>
      </c>
      <c r="J131">
        <v>170.52</v>
      </c>
      <c r="K131">
        <v>9.548</v>
      </c>
      <c r="L131">
        <v>3.863</v>
      </c>
    </row>
    <row r="132" spans="1:12">
      <c r="A132" t="s">
        <v>1340</v>
      </c>
      <c r="B132" t="s">
        <v>518</v>
      </c>
      <c r="C132" t="s">
        <v>406</v>
      </c>
      <c r="D132" t="s">
        <v>1340</v>
      </c>
      <c r="E132" t="s">
        <v>741</v>
      </c>
      <c r="F132" t="s">
        <v>15</v>
      </c>
      <c r="G132" t="s">
        <v>17</v>
      </c>
      <c r="H132">
        <v>5.31</v>
      </c>
      <c r="I132">
        <v>20</v>
      </c>
      <c r="J132">
        <v>50.7</v>
      </c>
      <c r="K132">
        <v>9.548</v>
      </c>
      <c r="L132">
        <v>3.766</v>
      </c>
    </row>
    <row r="133" spans="1:12" hidden="1">
      <c r="A133" t="s">
        <v>697</v>
      </c>
      <c r="B133" t="s">
        <v>419</v>
      </c>
      <c r="C133" t="s">
        <v>471</v>
      </c>
      <c r="D133" t="s">
        <v>697</v>
      </c>
      <c r="E133" t="s">
        <v>741</v>
      </c>
      <c r="F133" t="s">
        <v>18</v>
      </c>
      <c r="G133" t="s">
        <v>13</v>
      </c>
      <c r="H133">
        <v>11.9</v>
      </c>
      <c r="I133">
        <v>46</v>
      </c>
      <c r="J133">
        <v>113.62</v>
      </c>
      <c r="K133">
        <v>9.548</v>
      </c>
      <c r="L133">
        <v>3.8660000000000001</v>
      </c>
    </row>
    <row r="134" spans="1:12" hidden="1">
      <c r="A134" t="s">
        <v>700</v>
      </c>
      <c r="B134" t="s">
        <v>701</v>
      </c>
      <c r="C134" t="s">
        <v>385</v>
      </c>
      <c r="D134" t="s">
        <v>700</v>
      </c>
      <c r="E134" t="s">
        <v>741</v>
      </c>
      <c r="F134" t="s">
        <v>11</v>
      </c>
      <c r="G134" t="s">
        <v>15</v>
      </c>
      <c r="H134">
        <v>14.73</v>
      </c>
      <c r="I134">
        <v>57</v>
      </c>
      <c r="J134">
        <v>140.63999999999999</v>
      </c>
      <c r="K134">
        <v>9.548</v>
      </c>
      <c r="L134">
        <v>3.87</v>
      </c>
    </row>
    <row r="135" spans="1:12">
      <c r="A135" t="s">
        <v>703</v>
      </c>
      <c r="B135" t="s">
        <v>374</v>
      </c>
      <c r="C135" t="s">
        <v>400</v>
      </c>
      <c r="D135" t="s">
        <v>703</v>
      </c>
      <c r="E135" t="s">
        <v>741</v>
      </c>
      <c r="F135" t="s">
        <v>15</v>
      </c>
      <c r="G135" t="s">
        <v>15</v>
      </c>
      <c r="H135">
        <v>17.46</v>
      </c>
      <c r="I135">
        <v>67</v>
      </c>
      <c r="J135">
        <v>166.7</v>
      </c>
      <c r="K135">
        <v>9.548</v>
      </c>
      <c r="L135">
        <v>3.8370000000000002</v>
      </c>
    </row>
    <row r="136" spans="1:12" hidden="1">
      <c r="A136" t="s">
        <v>552</v>
      </c>
      <c r="B136" t="s">
        <v>553</v>
      </c>
      <c r="C136" t="s">
        <v>430</v>
      </c>
      <c r="D136" t="s">
        <v>552</v>
      </c>
      <c r="E136" t="s">
        <v>741</v>
      </c>
      <c r="F136" t="s">
        <v>13</v>
      </c>
      <c r="G136" t="s">
        <v>18</v>
      </c>
      <c r="H136">
        <v>7.74</v>
      </c>
      <c r="I136">
        <v>30</v>
      </c>
      <c r="J136">
        <v>73.900000000000006</v>
      </c>
      <c r="K136">
        <v>9.548</v>
      </c>
      <c r="L136">
        <v>3.8759999999999999</v>
      </c>
    </row>
    <row r="137" spans="1:12" hidden="1">
      <c r="A137" t="s">
        <v>1344</v>
      </c>
      <c r="B137" t="s">
        <v>532</v>
      </c>
      <c r="C137" t="s">
        <v>445</v>
      </c>
      <c r="D137" t="s">
        <v>1344</v>
      </c>
      <c r="E137" t="s">
        <v>741</v>
      </c>
      <c r="F137" t="s">
        <v>11</v>
      </c>
      <c r="G137" t="s">
        <v>17</v>
      </c>
      <c r="H137">
        <v>6.9</v>
      </c>
      <c r="I137">
        <v>26</v>
      </c>
      <c r="J137">
        <v>65.88</v>
      </c>
      <c r="K137">
        <v>9.548</v>
      </c>
      <c r="L137">
        <v>3.7679999999999998</v>
      </c>
    </row>
    <row r="138" spans="1:12" hidden="1">
      <c r="A138" t="s">
        <v>705</v>
      </c>
      <c r="B138" t="s">
        <v>701</v>
      </c>
      <c r="C138" t="s">
        <v>414</v>
      </c>
      <c r="D138" t="s">
        <v>705</v>
      </c>
      <c r="E138" t="s">
        <v>741</v>
      </c>
      <c r="F138" t="s">
        <v>11</v>
      </c>
      <c r="G138" t="s">
        <v>13</v>
      </c>
      <c r="H138">
        <v>19.760000000000002</v>
      </c>
      <c r="I138">
        <v>76</v>
      </c>
      <c r="J138">
        <v>188.66</v>
      </c>
      <c r="K138">
        <v>9.548</v>
      </c>
      <c r="L138">
        <v>3.8460000000000001</v>
      </c>
    </row>
    <row r="139" spans="1:12">
      <c r="A139" t="s">
        <v>708</v>
      </c>
      <c r="B139" t="s">
        <v>553</v>
      </c>
      <c r="C139" t="s">
        <v>454</v>
      </c>
      <c r="D139" t="s">
        <v>708</v>
      </c>
      <c r="E139" t="s">
        <v>741</v>
      </c>
      <c r="F139" t="s">
        <v>15</v>
      </c>
      <c r="G139" t="s">
        <v>15</v>
      </c>
      <c r="H139">
        <v>16.2</v>
      </c>
      <c r="I139">
        <v>62</v>
      </c>
      <c r="J139">
        <v>154.66999999999999</v>
      </c>
      <c r="K139">
        <v>9.548</v>
      </c>
      <c r="L139">
        <v>3.827</v>
      </c>
    </row>
    <row r="140" spans="1:12" hidden="1">
      <c r="A140" t="s">
        <v>709</v>
      </c>
      <c r="B140" t="s">
        <v>422</v>
      </c>
      <c r="C140" t="s">
        <v>400</v>
      </c>
      <c r="D140" t="s">
        <v>709</v>
      </c>
      <c r="E140" t="s">
        <v>741</v>
      </c>
      <c r="F140" t="s">
        <v>10</v>
      </c>
      <c r="G140" t="s">
        <v>11</v>
      </c>
      <c r="H140">
        <v>6.94</v>
      </c>
      <c r="I140">
        <v>27</v>
      </c>
      <c r="J140">
        <v>66.260000000000005</v>
      </c>
      <c r="K140">
        <v>9.548</v>
      </c>
      <c r="L140">
        <v>3.89</v>
      </c>
    </row>
    <row r="141" spans="1:12" hidden="1">
      <c r="A141" t="s">
        <v>710</v>
      </c>
      <c r="B141" t="s">
        <v>447</v>
      </c>
      <c r="C141" t="s">
        <v>361</v>
      </c>
      <c r="D141" t="s">
        <v>710</v>
      </c>
      <c r="E141" t="s">
        <v>741</v>
      </c>
      <c r="F141" t="s">
        <v>13</v>
      </c>
      <c r="G141" t="s">
        <v>13</v>
      </c>
      <c r="H141">
        <v>19.079999999999998</v>
      </c>
      <c r="I141">
        <v>73</v>
      </c>
      <c r="J141">
        <v>182.17</v>
      </c>
      <c r="K141">
        <v>9.548</v>
      </c>
      <c r="L141">
        <v>3.8260000000000001</v>
      </c>
    </row>
    <row r="142" spans="1:12">
      <c r="A142" t="s">
        <v>713</v>
      </c>
      <c r="B142" t="s">
        <v>699</v>
      </c>
      <c r="C142" t="s">
        <v>431</v>
      </c>
      <c r="D142" t="s">
        <v>713</v>
      </c>
      <c r="E142" t="s">
        <v>741</v>
      </c>
      <c r="F142" t="s">
        <v>15</v>
      </c>
      <c r="G142" t="s">
        <v>18</v>
      </c>
      <c r="H142">
        <v>20.8</v>
      </c>
      <c r="I142">
        <v>80</v>
      </c>
      <c r="J142">
        <v>198.59</v>
      </c>
      <c r="K142">
        <v>9.548</v>
      </c>
      <c r="L142">
        <v>3.8460000000000001</v>
      </c>
    </row>
    <row r="143" spans="1:12" hidden="1">
      <c r="A143" t="s">
        <v>714</v>
      </c>
      <c r="B143" t="s">
        <v>610</v>
      </c>
      <c r="C143" t="s">
        <v>364</v>
      </c>
      <c r="D143" t="s">
        <v>714</v>
      </c>
      <c r="E143" t="s">
        <v>741</v>
      </c>
      <c r="F143" t="s">
        <v>19</v>
      </c>
      <c r="G143" t="s">
        <v>18</v>
      </c>
      <c r="H143">
        <v>17.04</v>
      </c>
      <c r="I143">
        <v>65</v>
      </c>
      <c r="J143">
        <v>162.69</v>
      </c>
      <c r="K143">
        <v>9.548</v>
      </c>
      <c r="L143">
        <v>3.8149999999999999</v>
      </c>
    </row>
    <row r="144" spans="1:12" hidden="1">
      <c r="A144" t="s">
        <v>1232</v>
      </c>
      <c r="B144" t="s">
        <v>500</v>
      </c>
      <c r="C144" t="s">
        <v>374</v>
      </c>
      <c r="D144" t="s">
        <v>1232</v>
      </c>
      <c r="E144" t="s">
        <v>741</v>
      </c>
      <c r="F144" t="s">
        <v>13</v>
      </c>
      <c r="G144" t="s">
        <v>18</v>
      </c>
      <c r="H144">
        <v>10.19</v>
      </c>
      <c r="I144">
        <v>39</v>
      </c>
      <c r="J144">
        <v>97.29</v>
      </c>
      <c r="K144">
        <v>9.548</v>
      </c>
      <c r="L144">
        <v>3.827</v>
      </c>
    </row>
    <row r="145" spans="1:12" hidden="1">
      <c r="A145" t="s">
        <v>555</v>
      </c>
      <c r="B145" t="s">
        <v>556</v>
      </c>
      <c r="C145" t="s">
        <v>391</v>
      </c>
      <c r="D145" t="s">
        <v>555</v>
      </c>
      <c r="E145" t="s">
        <v>741</v>
      </c>
      <c r="F145" t="s">
        <v>19</v>
      </c>
      <c r="G145" t="s">
        <v>17</v>
      </c>
      <c r="H145">
        <v>15.68</v>
      </c>
      <c r="I145">
        <v>60</v>
      </c>
      <c r="J145">
        <v>149.71</v>
      </c>
      <c r="K145">
        <v>9.548</v>
      </c>
      <c r="L145">
        <v>3.827</v>
      </c>
    </row>
    <row r="146" spans="1:12" hidden="1">
      <c r="A146" t="s">
        <v>716</v>
      </c>
      <c r="B146" t="s">
        <v>644</v>
      </c>
      <c r="C146" t="s">
        <v>475</v>
      </c>
      <c r="D146" t="s">
        <v>716</v>
      </c>
      <c r="E146" t="s">
        <v>741</v>
      </c>
      <c r="F146" t="s">
        <v>17</v>
      </c>
      <c r="G146" t="s">
        <v>13</v>
      </c>
      <c r="H146">
        <v>7.83</v>
      </c>
      <c r="I146">
        <v>30</v>
      </c>
      <c r="J146">
        <v>74.760000000000005</v>
      </c>
      <c r="K146">
        <v>9.548</v>
      </c>
      <c r="L146">
        <v>3.831</v>
      </c>
    </row>
    <row r="147" spans="1:12" hidden="1">
      <c r="A147" t="s">
        <v>717</v>
      </c>
      <c r="B147" t="s">
        <v>718</v>
      </c>
      <c r="C147" t="s">
        <v>380</v>
      </c>
      <c r="D147" t="s">
        <v>717</v>
      </c>
      <c r="E147" t="s">
        <v>741</v>
      </c>
      <c r="F147" t="s">
        <v>11</v>
      </c>
      <c r="G147" t="s">
        <v>15</v>
      </c>
      <c r="H147">
        <v>24.72</v>
      </c>
      <c r="I147">
        <v>95</v>
      </c>
      <c r="J147">
        <v>236.02</v>
      </c>
      <c r="K147">
        <v>9.548</v>
      </c>
      <c r="L147">
        <v>3.843</v>
      </c>
    </row>
    <row r="148" spans="1:12" hidden="1">
      <c r="A148" t="s">
        <v>720</v>
      </c>
      <c r="B148" t="s">
        <v>721</v>
      </c>
      <c r="C148" t="s">
        <v>469</v>
      </c>
      <c r="D148" t="s">
        <v>720</v>
      </c>
      <c r="E148" t="s">
        <v>741</v>
      </c>
      <c r="F148" t="s">
        <v>13</v>
      </c>
      <c r="G148" t="s">
        <v>10</v>
      </c>
      <c r="H148">
        <v>11.83</v>
      </c>
      <c r="I148">
        <v>45</v>
      </c>
      <c r="J148">
        <v>112.95</v>
      </c>
      <c r="K148">
        <v>9.548</v>
      </c>
      <c r="L148">
        <v>3.8039999999999998</v>
      </c>
    </row>
    <row r="149" spans="1:12" hidden="1">
      <c r="A149" t="s">
        <v>724</v>
      </c>
      <c r="B149" t="s">
        <v>725</v>
      </c>
      <c r="C149" t="s">
        <v>453</v>
      </c>
      <c r="D149" t="s">
        <v>724</v>
      </c>
      <c r="E149" t="s">
        <v>741</v>
      </c>
      <c r="F149" t="s">
        <v>13</v>
      </c>
      <c r="G149" t="s">
        <v>13</v>
      </c>
      <c r="H149">
        <v>21.78</v>
      </c>
      <c r="I149">
        <v>84</v>
      </c>
      <c r="J149">
        <v>207.95</v>
      </c>
      <c r="K149">
        <v>9.548</v>
      </c>
      <c r="L149">
        <v>3.8570000000000002</v>
      </c>
    </row>
    <row r="150" spans="1:12">
      <c r="A150" t="s">
        <v>726</v>
      </c>
      <c r="B150" t="s">
        <v>385</v>
      </c>
      <c r="C150" t="s">
        <v>417</v>
      </c>
      <c r="D150" t="s">
        <v>726</v>
      </c>
      <c r="E150" t="s">
        <v>741</v>
      </c>
      <c r="F150" t="s">
        <v>15</v>
      </c>
      <c r="G150" t="s">
        <v>15</v>
      </c>
      <c r="H150">
        <v>22.1</v>
      </c>
      <c r="I150">
        <v>85</v>
      </c>
      <c r="J150">
        <v>211</v>
      </c>
      <c r="K150">
        <v>9.548</v>
      </c>
      <c r="L150">
        <v>3.8460000000000001</v>
      </c>
    </row>
    <row r="151" spans="1:12" hidden="1">
      <c r="A151" t="s">
        <v>727</v>
      </c>
      <c r="B151" t="s">
        <v>589</v>
      </c>
      <c r="C151" t="s">
        <v>436</v>
      </c>
      <c r="D151" t="s">
        <v>727</v>
      </c>
      <c r="E151" t="s">
        <v>741</v>
      </c>
      <c r="F151" t="s">
        <v>13</v>
      </c>
      <c r="G151" t="s">
        <v>15</v>
      </c>
      <c r="H151">
        <v>14.31</v>
      </c>
      <c r="I151">
        <v>55</v>
      </c>
      <c r="J151">
        <v>136.63</v>
      </c>
      <c r="K151">
        <v>9.548</v>
      </c>
      <c r="L151">
        <v>3.843</v>
      </c>
    </row>
    <row r="152" spans="1:12" hidden="1">
      <c r="A152" t="s">
        <v>557</v>
      </c>
      <c r="B152" t="s">
        <v>359</v>
      </c>
      <c r="C152" t="s">
        <v>456</v>
      </c>
      <c r="D152" t="s">
        <v>557</v>
      </c>
      <c r="E152" t="s">
        <v>741</v>
      </c>
      <c r="F152" t="s">
        <v>18</v>
      </c>
      <c r="G152" t="s">
        <v>15</v>
      </c>
      <c r="H152">
        <v>11.65</v>
      </c>
      <c r="I152">
        <v>45</v>
      </c>
      <c r="J152">
        <v>111.23</v>
      </c>
      <c r="K152">
        <v>9.548</v>
      </c>
      <c r="L152">
        <v>3.863</v>
      </c>
    </row>
    <row r="153" spans="1:12">
      <c r="A153" t="s">
        <v>729</v>
      </c>
      <c r="B153" t="s">
        <v>451</v>
      </c>
      <c r="C153" t="s">
        <v>425</v>
      </c>
      <c r="D153" t="s">
        <v>729</v>
      </c>
      <c r="E153" t="s">
        <v>741</v>
      </c>
      <c r="F153" t="s">
        <v>15</v>
      </c>
      <c r="G153" t="s">
        <v>15</v>
      </c>
      <c r="H153">
        <v>6.63</v>
      </c>
      <c r="I153">
        <v>25</v>
      </c>
      <c r="J153">
        <v>63.3</v>
      </c>
      <c r="K153">
        <v>9.548</v>
      </c>
      <c r="L153">
        <v>3.7709999999999999</v>
      </c>
    </row>
    <row r="154" spans="1:12">
      <c r="A154" t="s">
        <v>1361</v>
      </c>
      <c r="B154" t="s">
        <v>784</v>
      </c>
      <c r="C154" t="s">
        <v>437</v>
      </c>
      <c r="D154" t="s">
        <v>1361</v>
      </c>
      <c r="E154" t="s">
        <v>741</v>
      </c>
      <c r="F154" t="s">
        <v>15</v>
      </c>
      <c r="G154" t="s">
        <v>11</v>
      </c>
      <c r="H154">
        <v>6.83</v>
      </c>
      <c r="I154">
        <v>26</v>
      </c>
      <c r="J154">
        <v>65.209999999999994</v>
      </c>
      <c r="K154">
        <v>9.548</v>
      </c>
      <c r="L154">
        <v>3.8069999999999999</v>
      </c>
    </row>
    <row r="155" spans="1:12" hidden="1">
      <c r="A155" t="s">
        <v>558</v>
      </c>
      <c r="B155" t="s">
        <v>559</v>
      </c>
      <c r="C155" t="s">
        <v>454</v>
      </c>
      <c r="D155" t="s">
        <v>558</v>
      </c>
      <c r="E155" t="s">
        <v>741</v>
      </c>
      <c r="F155" t="s">
        <v>13</v>
      </c>
      <c r="G155" t="s">
        <v>17</v>
      </c>
      <c r="H155">
        <v>23.25</v>
      </c>
      <c r="I155">
        <v>89</v>
      </c>
      <c r="J155">
        <v>221.98</v>
      </c>
      <c r="K155">
        <v>9.548</v>
      </c>
      <c r="L155">
        <v>3.8279999999999998</v>
      </c>
    </row>
    <row r="156" spans="1:12" hidden="1">
      <c r="A156" t="s">
        <v>1363</v>
      </c>
      <c r="B156" t="s">
        <v>502</v>
      </c>
      <c r="C156" t="s">
        <v>417</v>
      </c>
      <c r="D156" t="s">
        <v>1363</v>
      </c>
      <c r="E156" t="s">
        <v>741</v>
      </c>
      <c r="F156" t="s">
        <v>11</v>
      </c>
      <c r="G156" t="s">
        <v>13</v>
      </c>
      <c r="H156">
        <v>13.88</v>
      </c>
      <c r="I156">
        <v>53</v>
      </c>
      <c r="J156">
        <v>132.52000000000001</v>
      </c>
      <c r="K156">
        <v>9.548</v>
      </c>
      <c r="L156">
        <v>3.8180000000000001</v>
      </c>
    </row>
    <row r="157" spans="1:12">
      <c r="A157" t="s">
        <v>731</v>
      </c>
      <c r="B157" t="s">
        <v>437</v>
      </c>
      <c r="C157" t="s">
        <v>473</v>
      </c>
      <c r="D157" t="s">
        <v>731</v>
      </c>
      <c r="E157" t="s">
        <v>741</v>
      </c>
      <c r="F157" t="s">
        <v>15</v>
      </c>
      <c r="G157" t="s">
        <v>13</v>
      </c>
      <c r="H157">
        <v>23.68</v>
      </c>
      <c r="I157">
        <v>91</v>
      </c>
      <c r="J157">
        <v>226.09</v>
      </c>
      <c r="K157">
        <v>9.548</v>
      </c>
      <c r="L157">
        <v>3.843</v>
      </c>
    </row>
    <row r="158" spans="1:12" hidden="1">
      <c r="A158" t="s">
        <v>1239</v>
      </c>
      <c r="B158" t="s">
        <v>459</v>
      </c>
      <c r="C158" t="s">
        <v>457</v>
      </c>
      <c r="D158" t="s">
        <v>1239</v>
      </c>
      <c r="E158" t="s">
        <v>741</v>
      </c>
      <c r="F158" t="s">
        <v>11</v>
      </c>
      <c r="G158" t="s">
        <v>18</v>
      </c>
      <c r="H158">
        <v>6.97</v>
      </c>
      <c r="I158">
        <v>27</v>
      </c>
      <c r="J158">
        <v>66.55</v>
      </c>
      <c r="K158">
        <v>9.548</v>
      </c>
      <c r="L158">
        <v>3.8740000000000001</v>
      </c>
    </row>
    <row r="159" spans="1:12" hidden="1">
      <c r="A159" t="s">
        <v>736</v>
      </c>
      <c r="B159" t="s">
        <v>505</v>
      </c>
      <c r="C159" t="s">
        <v>402</v>
      </c>
      <c r="D159" t="s">
        <v>736</v>
      </c>
      <c r="E159" t="s">
        <v>741</v>
      </c>
      <c r="F159" t="s">
        <v>17</v>
      </c>
      <c r="G159" t="s">
        <v>19</v>
      </c>
      <c r="H159">
        <v>9.93</v>
      </c>
      <c r="I159">
        <v>38</v>
      </c>
      <c r="J159">
        <v>94.81</v>
      </c>
      <c r="K159">
        <v>9.548</v>
      </c>
      <c r="L159">
        <v>3.827</v>
      </c>
    </row>
    <row r="160" spans="1:12">
      <c r="A160" t="s">
        <v>737</v>
      </c>
      <c r="B160" t="s">
        <v>738</v>
      </c>
      <c r="C160" t="s">
        <v>415</v>
      </c>
      <c r="D160" t="s">
        <v>737</v>
      </c>
      <c r="E160" t="s">
        <v>741</v>
      </c>
      <c r="F160" t="s">
        <v>15</v>
      </c>
      <c r="G160" t="s">
        <v>15</v>
      </c>
      <c r="H160">
        <v>12.62</v>
      </c>
      <c r="I160">
        <v>48</v>
      </c>
      <c r="J160">
        <v>120.49</v>
      </c>
      <c r="K160">
        <v>9.548</v>
      </c>
      <c r="L160">
        <v>3.8029999999999999</v>
      </c>
    </row>
    <row r="161" spans="1:12">
      <c r="A161" t="s">
        <v>739</v>
      </c>
      <c r="B161" t="s">
        <v>738</v>
      </c>
      <c r="C161" t="s">
        <v>419</v>
      </c>
      <c r="D161" t="s">
        <v>739</v>
      </c>
      <c r="E161" t="s">
        <v>741</v>
      </c>
      <c r="F161" t="s">
        <v>15</v>
      </c>
      <c r="G161" t="s">
        <v>13</v>
      </c>
      <c r="H161">
        <v>13.26</v>
      </c>
      <c r="I161">
        <v>51</v>
      </c>
      <c r="J161">
        <v>126.6</v>
      </c>
      <c r="K161">
        <v>9.548</v>
      </c>
      <c r="L161">
        <v>3.8460000000000001</v>
      </c>
    </row>
    <row r="162" spans="1:12">
      <c r="A162" t="s">
        <v>1244</v>
      </c>
      <c r="B162" t="s">
        <v>516</v>
      </c>
      <c r="C162" t="s">
        <v>416</v>
      </c>
      <c r="D162" t="s">
        <v>1244</v>
      </c>
      <c r="E162" t="s">
        <v>741</v>
      </c>
      <c r="F162" t="s">
        <v>15</v>
      </c>
      <c r="G162" t="s">
        <v>17</v>
      </c>
      <c r="H162">
        <v>20.16</v>
      </c>
      <c r="I162">
        <v>77</v>
      </c>
      <c r="J162">
        <v>192.48</v>
      </c>
      <c r="K162">
        <v>9.548</v>
      </c>
      <c r="L162">
        <v>3.819</v>
      </c>
    </row>
    <row r="163" spans="1:12" hidden="1">
      <c r="A163" t="s">
        <v>1247</v>
      </c>
      <c r="B163" t="s">
        <v>569</v>
      </c>
      <c r="C163" t="s">
        <v>454</v>
      </c>
      <c r="D163" t="s">
        <v>1247</v>
      </c>
      <c r="E163" t="s">
        <v>741</v>
      </c>
      <c r="F163" t="s">
        <v>13</v>
      </c>
      <c r="G163" t="s">
        <v>18</v>
      </c>
      <c r="H163">
        <v>22.28</v>
      </c>
      <c r="I163">
        <v>86</v>
      </c>
      <c r="J163">
        <v>212.72</v>
      </c>
      <c r="K163">
        <v>9.548</v>
      </c>
      <c r="L163">
        <v>3.86</v>
      </c>
    </row>
    <row r="164" spans="1:12" hidden="1">
      <c r="A164" t="s">
        <v>742</v>
      </c>
      <c r="B164" t="s">
        <v>359</v>
      </c>
      <c r="C164" t="s">
        <v>382</v>
      </c>
      <c r="D164" t="s">
        <v>742</v>
      </c>
      <c r="E164" t="s">
        <v>741</v>
      </c>
      <c r="F164" t="s">
        <v>11</v>
      </c>
      <c r="G164" t="s">
        <v>19</v>
      </c>
      <c r="H164">
        <v>16.600000000000001</v>
      </c>
      <c r="I164">
        <v>64</v>
      </c>
      <c r="J164">
        <v>158.49</v>
      </c>
      <c r="K164">
        <v>9.548</v>
      </c>
      <c r="L164">
        <v>3.855</v>
      </c>
    </row>
    <row r="165" spans="1:12">
      <c r="A165" t="s">
        <v>744</v>
      </c>
      <c r="B165" t="s">
        <v>351</v>
      </c>
      <c r="C165" t="s">
        <v>437</v>
      </c>
      <c r="D165" t="s">
        <v>744</v>
      </c>
      <c r="E165" t="s">
        <v>741</v>
      </c>
      <c r="F165" t="s">
        <v>15</v>
      </c>
      <c r="G165" t="s">
        <v>18</v>
      </c>
      <c r="H165">
        <v>15.15</v>
      </c>
      <c r="I165">
        <v>58</v>
      </c>
      <c r="J165">
        <v>144.65</v>
      </c>
      <c r="K165">
        <v>9.548</v>
      </c>
      <c r="L165">
        <v>3.8279999999999998</v>
      </c>
    </row>
    <row r="166" spans="1:12" hidden="1">
      <c r="A166" t="s">
        <v>1250</v>
      </c>
      <c r="B166" t="s">
        <v>718</v>
      </c>
      <c r="C166" t="s">
        <v>465</v>
      </c>
      <c r="D166" t="s">
        <v>1250</v>
      </c>
      <c r="E166" t="s">
        <v>741</v>
      </c>
      <c r="F166" t="s">
        <v>13</v>
      </c>
      <c r="G166" t="s">
        <v>13</v>
      </c>
      <c r="H166">
        <v>11.54</v>
      </c>
      <c r="I166">
        <v>44</v>
      </c>
      <c r="J166">
        <v>110.18</v>
      </c>
      <c r="K166">
        <v>9.548</v>
      </c>
      <c r="L166">
        <v>3.8130000000000002</v>
      </c>
    </row>
    <row r="167" spans="1:12" hidden="1">
      <c r="A167" t="s">
        <v>565</v>
      </c>
      <c r="B167" t="s">
        <v>361</v>
      </c>
      <c r="C167" t="s">
        <v>412</v>
      </c>
      <c r="D167" t="s">
        <v>565</v>
      </c>
      <c r="E167" t="s">
        <v>741</v>
      </c>
      <c r="F167" t="s">
        <v>10</v>
      </c>
      <c r="G167" t="s">
        <v>18</v>
      </c>
      <c r="H167">
        <v>19.34</v>
      </c>
      <c r="I167">
        <v>74</v>
      </c>
      <c r="J167">
        <v>184.65</v>
      </c>
      <c r="K167">
        <v>9.548</v>
      </c>
      <c r="L167">
        <v>3.8260000000000001</v>
      </c>
    </row>
    <row r="168" spans="1:12" hidden="1">
      <c r="A168" t="s">
        <v>745</v>
      </c>
      <c r="B168" t="s">
        <v>586</v>
      </c>
      <c r="C168" t="s">
        <v>447</v>
      </c>
      <c r="D168" t="s">
        <v>745</v>
      </c>
      <c r="E168" t="s">
        <v>741</v>
      </c>
      <c r="F168" t="s">
        <v>18</v>
      </c>
      <c r="G168" t="s">
        <v>17</v>
      </c>
      <c r="H168">
        <v>22.04</v>
      </c>
      <c r="I168">
        <v>85</v>
      </c>
      <c r="J168">
        <v>210.43</v>
      </c>
      <c r="K168">
        <v>9.548</v>
      </c>
      <c r="L168">
        <v>3.8570000000000002</v>
      </c>
    </row>
    <row r="169" spans="1:12" hidden="1">
      <c r="A169" t="s">
        <v>746</v>
      </c>
      <c r="B169" t="s">
        <v>603</v>
      </c>
      <c r="C169" t="s">
        <v>460</v>
      </c>
      <c r="D169" t="s">
        <v>746</v>
      </c>
      <c r="E169" t="s">
        <v>741</v>
      </c>
      <c r="F169" t="s">
        <v>18</v>
      </c>
      <c r="G169" t="s">
        <v>15</v>
      </c>
      <c r="H169">
        <v>17.62</v>
      </c>
      <c r="I169">
        <v>68</v>
      </c>
      <c r="J169">
        <v>168.23</v>
      </c>
      <c r="K169">
        <v>9.548</v>
      </c>
      <c r="L169">
        <v>3.859</v>
      </c>
    </row>
    <row r="170" spans="1:12" hidden="1">
      <c r="A170" t="s">
        <v>748</v>
      </c>
      <c r="B170" t="s">
        <v>472</v>
      </c>
      <c r="C170" t="s">
        <v>475</v>
      </c>
      <c r="D170" t="s">
        <v>748</v>
      </c>
      <c r="E170" t="s">
        <v>741</v>
      </c>
      <c r="F170" t="s">
        <v>11</v>
      </c>
      <c r="G170" t="s">
        <v>18</v>
      </c>
      <c r="H170">
        <v>14.57</v>
      </c>
      <c r="I170">
        <v>56</v>
      </c>
      <c r="J170">
        <v>139.11000000000001</v>
      </c>
      <c r="K170">
        <v>9.548</v>
      </c>
      <c r="L170">
        <v>3.8439999999999999</v>
      </c>
    </row>
    <row r="171" spans="1:12" hidden="1">
      <c r="A171" t="s">
        <v>750</v>
      </c>
      <c r="B171" t="s">
        <v>569</v>
      </c>
      <c r="C171" t="s">
        <v>445</v>
      </c>
      <c r="D171" t="s">
        <v>750</v>
      </c>
      <c r="E171" t="s">
        <v>741</v>
      </c>
      <c r="F171" t="s">
        <v>17</v>
      </c>
      <c r="G171" t="s">
        <v>10</v>
      </c>
      <c r="H171">
        <v>19.78</v>
      </c>
      <c r="I171">
        <v>76</v>
      </c>
      <c r="J171">
        <v>188.85</v>
      </c>
      <c r="K171">
        <v>9.548</v>
      </c>
      <c r="L171">
        <v>3.8420000000000001</v>
      </c>
    </row>
    <row r="172" spans="1:12" hidden="1">
      <c r="A172" t="s">
        <v>751</v>
      </c>
      <c r="B172" t="s">
        <v>443</v>
      </c>
      <c r="C172" t="s">
        <v>442</v>
      </c>
      <c r="D172" t="s">
        <v>751</v>
      </c>
      <c r="E172" t="s">
        <v>741</v>
      </c>
      <c r="F172" t="s">
        <v>11</v>
      </c>
      <c r="G172" t="s">
        <v>11</v>
      </c>
      <c r="H172">
        <v>7.1</v>
      </c>
      <c r="I172">
        <v>27</v>
      </c>
      <c r="J172">
        <v>67.790000000000006</v>
      </c>
      <c r="K172">
        <v>9.548</v>
      </c>
      <c r="L172">
        <v>3.8029999999999999</v>
      </c>
    </row>
    <row r="173" spans="1:12" hidden="1">
      <c r="A173" t="s">
        <v>752</v>
      </c>
      <c r="B173" t="s">
        <v>452</v>
      </c>
      <c r="C173" t="s">
        <v>397</v>
      </c>
      <c r="D173" t="s">
        <v>752</v>
      </c>
      <c r="E173" t="s">
        <v>741</v>
      </c>
      <c r="F173" t="s">
        <v>18</v>
      </c>
      <c r="G173" t="s">
        <v>11</v>
      </c>
      <c r="H173">
        <v>18.440000000000001</v>
      </c>
      <c r="I173">
        <v>71</v>
      </c>
      <c r="J173">
        <v>176.06</v>
      </c>
      <c r="K173">
        <v>9.548</v>
      </c>
      <c r="L173">
        <v>3.85</v>
      </c>
    </row>
    <row r="174" spans="1:12" hidden="1">
      <c r="A174" t="s">
        <v>1372</v>
      </c>
      <c r="B174" t="s">
        <v>870</v>
      </c>
      <c r="C174" t="s">
        <v>467</v>
      </c>
      <c r="D174" t="s">
        <v>1372</v>
      </c>
      <c r="E174" t="s">
        <v>741</v>
      </c>
      <c r="F174" t="s">
        <v>18</v>
      </c>
      <c r="G174" t="s">
        <v>11</v>
      </c>
      <c r="H174">
        <v>22.28</v>
      </c>
      <c r="I174">
        <v>86</v>
      </c>
      <c r="J174">
        <v>212.72</v>
      </c>
      <c r="K174">
        <v>9.548</v>
      </c>
      <c r="L174">
        <v>3.86</v>
      </c>
    </row>
    <row r="175" spans="1:12" hidden="1">
      <c r="A175" t="s">
        <v>753</v>
      </c>
      <c r="B175" t="s">
        <v>597</v>
      </c>
      <c r="C175" t="s">
        <v>427</v>
      </c>
      <c r="D175" t="s">
        <v>753</v>
      </c>
      <c r="E175" t="s">
        <v>741</v>
      </c>
      <c r="F175" t="s">
        <v>17</v>
      </c>
      <c r="G175" t="s">
        <v>13</v>
      </c>
      <c r="H175">
        <v>18.04</v>
      </c>
      <c r="I175">
        <v>69</v>
      </c>
      <c r="J175">
        <v>172.24</v>
      </c>
      <c r="K175">
        <v>9.548</v>
      </c>
      <c r="L175">
        <v>3.8250000000000002</v>
      </c>
    </row>
    <row r="176" spans="1:12" hidden="1">
      <c r="A176" t="s">
        <v>567</v>
      </c>
      <c r="B176" t="s">
        <v>459</v>
      </c>
      <c r="C176" t="s">
        <v>453</v>
      </c>
      <c r="D176" t="s">
        <v>567</v>
      </c>
      <c r="E176" t="s">
        <v>741</v>
      </c>
      <c r="F176" t="s">
        <v>10</v>
      </c>
      <c r="G176" t="s">
        <v>18</v>
      </c>
      <c r="H176">
        <v>4.93</v>
      </c>
      <c r="I176">
        <v>19</v>
      </c>
      <c r="J176">
        <v>47.07</v>
      </c>
      <c r="K176">
        <v>9.548</v>
      </c>
      <c r="L176">
        <v>3.8540000000000001</v>
      </c>
    </row>
    <row r="177" spans="1:12" hidden="1">
      <c r="A177" t="s">
        <v>754</v>
      </c>
      <c r="B177" t="s">
        <v>404</v>
      </c>
      <c r="C177" t="s">
        <v>435</v>
      </c>
      <c r="D177" t="s">
        <v>754</v>
      </c>
      <c r="E177" t="s">
        <v>741</v>
      </c>
      <c r="F177" t="s">
        <v>18</v>
      </c>
      <c r="G177" t="s">
        <v>10</v>
      </c>
      <c r="H177">
        <v>13.02</v>
      </c>
      <c r="I177">
        <v>50</v>
      </c>
      <c r="J177">
        <v>124.31</v>
      </c>
      <c r="K177">
        <v>9.548</v>
      </c>
      <c r="L177">
        <v>3.84</v>
      </c>
    </row>
    <row r="178" spans="1:12" hidden="1">
      <c r="A178" t="s">
        <v>756</v>
      </c>
      <c r="B178" t="s">
        <v>366</v>
      </c>
      <c r="C178" t="s">
        <v>383</v>
      </c>
      <c r="D178" t="s">
        <v>756</v>
      </c>
      <c r="E178" t="s">
        <v>741</v>
      </c>
      <c r="F178" t="s">
        <v>17</v>
      </c>
      <c r="G178" t="s">
        <v>11</v>
      </c>
      <c r="H178">
        <v>23.68</v>
      </c>
      <c r="I178">
        <v>91</v>
      </c>
      <c r="J178">
        <v>226.09</v>
      </c>
      <c r="K178">
        <v>9.548</v>
      </c>
      <c r="L178">
        <v>3.843</v>
      </c>
    </row>
    <row r="179" spans="1:12" hidden="1">
      <c r="A179" t="s">
        <v>757</v>
      </c>
      <c r="B179" t="s">
        <v>430</v>
      </c>
      <c r="C179" t="s">
        <v>416</v>
      </c>
      <c r="D179" t="s">
        <v>757</v>
      </c>
      <c r="E179" t="s">
        <v>741</v>
      </c>
      <c r="F179" t="s">
        <v>17</v>
      </c>
      <c r="G179" t="s">
        <v>19</v>
      </c>
      <c r="H179">
        <v>2.99</v>
      </c>
      <c r="I179">
        <v>11</v>
      </c>
      <c r="J179">
        <v>28.55</v>
      </c>
      <c r="K179">
        <v>9.548</v>
      </c>
      <c r="L179">
        <v>3.6789999999999998</v>
      </c>
    </row>
    <row r="180" spans="1:12" hidden="1">
      <c r="A180" t="s">
        <v>758</v>
      </c>
      <c r="B180" t="s">
        <v>629</v>
      </c>
      <c r="C180" t="s">
        <v>388</v>
      </c>
      <c r="D180" t="s">
        <v>758</v>
      </c>
      <c r="E180" t="s">
        <v>741</v>
      </c>
      <c r="F180" t="s">
        <v>17</v>
      </c>
      <c r="G180" t="s">
        <v>13</v>
      </c>
      <c r="H180">
        <v>12.27</v>
      </c>
      <c r="I180">
        <v>47</v>
      </c>
      <c r="J180">
        <v>117.15</v>
      </c>
      <c r="K180">
        <v>9.548</v>
      </c>
      <c r="L180">
        <v>3.83</v>
      </c>
    </row>
    <row r="181" spans="1:12">
      <c r="A181" t="s">
        <v>759</v>
      </c>
      <c r="B181" t="s">
        <v>563</v>
      </c>
      <c r="C181" t="s">
        <v>452</v>
      </c>
      <c r="D181" t="s">
        <v>759</v>
      </c>
      <c r="E181" t="s">
        <v>741</v>
      </c>
      <c r="F181" t="s">
        <v>15</v>
      </c>
      <c r="G181" t="s">
        <v>10</v>
      </c>
      <c r="H181">
        <v>15.99</v>
      </c>
      <c r="I181">
        <v>61</v>
      </c>
      <c r="J181">
        <v>152.66999999999999</v>
      </c>
      <c r="K181">
        <v>9.548</v>
      </c>
      <c r="L181">
        <v>3.8149999999999999</v>
      </c>
    </row>
    <row r="182" spans="1:12" hidden="1">
      <c r="A182" t="s">
        <v>760</v>
      </c>
      <c r="B182" t="s">
        <v>518</v>
      </c>
      <c r="C182" t="s">
        <v>452</v>
      </c>
      <c r="D182" t="s">
        <v>760</v>
      </c>
      <c r="E182" t="s">
        <v>741</v>
      </c>
      <c r="F182" t="s">
        <v>18</v>
      </c>
      <c r="G182" t="s">
        <v>11</v>
      </c>
      <c r="H182">
        <v>10.72</v>
      </c>
      <c r="I182">
        <v>41</v>
      </c>
      <c r="J182">
        <v>102.35</v>
      </c>
      <c r="K182">
        <v>9.548</v>
      </c>
      <c r="L182">
        <v>3.8250000000000002</v>
      </c>
    </row>
    <row r="183" spans="1:12" hidden="1">
      <c r="A183" t="s">
        <v>761</v>
      </c>
      <c r="B183" t="s">
        <v>561</v>
      </c>
      <c r="C183" t="s">
        <v>393</v>
      </c>
      <c r="D183" t="s">
        <v>761</v>
      </c>
      <c r="E183" t="s">
        <v>741</v>
      </c>
      <c r="F183" t="s">
        <v>19</v>
      </c>
      <c r="G183" t="s">
        <v>10</v>
      </c>
      <c r="H183">
        <v>17.579999999999998</v>
      </c>
      <c r="I183">
        <v>67</v>
      </c>
      <c r="J183">
        <v>167.85</v>
      </c>
      <c r="K183">
        <v>9.548</v>
      </c>
      <c r="L183">
        <v>3.8109999999999999</v>
      </c>
    </row>
    <row r="184" spans="1:12" hidden="1">
      <c r="A184" t="s">
        <v>576</v>
      </c>
      <c r="B184" t="s">
        <v>438</v>
      </c>
      <c r="C184" t="s">
        <v>434</v>
      </c>
      <c r="D184" t="s">
        <v>576</v>
      </c>
      <c r="E184" t="s">
        <v>741</v>
      </c>
      <c r="F184" t="s">
        <v>18</v>
      </c>
      <c r="G184" t="s">
        <v>18</v>
      </c>
      <c r="H184">
        <v>19.45</v>
      </c>
      <c r="I184">
        <v>75</v>
      </c>
      <c r="J184">
        <v>185.7</v>
      </c>
      <c r="K184">
        <v>9.548</v>
      </c>
      <c r="L184">
        <v>3.8559999999999999</v>
      </c>
    </row>
    <row r="185" spans="1:12" hidden="1">
      <c r="A185" t="s">
        <v>1265</v>
      </c>
      <c r="B185" t="s">
        <v>397</v>
      </c>
      <c r="C185" t="s">
        <v>412</v>
      </c>
      <c r="D185" t="s">
        <v>1265</v>
      </c>
      <c r="E185" t="s">
        <v>741</v>
      </c>
      <c r="F185" t="s">
        <v>17</v>
      </c>
      <c r="G185" t="s">
        <v>17</v>
      </c>
      <c r="H185">
        <v>7.94</v>
      </c>
      <c r="I185">
        <v>30</v>
      </c>
      <c r="J185">
        <v>75.81</v>
      </c>
      <c r="K185">
        <v>9.548</v>
      </c>
      <c r="L185">
        <v>3.778</v>
      </c>
    </row>
    <row r="186" spans="1:12" hidden="1">
      <c r="A186" t="s">
        <v>764</v>
      </c>
      <c r="B186" t="s">
        <v>721</v>
      </c>
      <c r="C186" t="s">
        <v>441</v>
      </c>
      <c r="D186" t="s">
        <v>764</v>
      </c>
      <c r="E186" t="s">
        <v>741</v>
      </c>
      <c r="F186" t="s">
        <v>18</v>
      </c>
      <c r="G186" t="s">
        <v>10</v>
      </c>
      <c r="H186">
        <v>15.92</v>
      </c>
      <c r="I186">
        <v>61</v>
      </c>
      <c r="J186">
        <v>152</v>
      </c>
      <c r="K186">
        <v>9.548</v>
      </c>
      <c r="L186">
        <v>3.8319999999999999</v>
      </c>
    </row>
    <row r="187" spans="1:12" hidden="1">
      <c r="A187" t="s">
        <v>766</v>
      </c>
      <c r="B187" t="s">
        <v>455</v>
      </c>
      <c r="C187" t="s">
        <v>437</v>
      </c>
      <c r="D187" t="s">
        <v>766</v>
      </c>
      <c r="E187" t="s">
        <v>741</v>
      </c>
      <c r="F187" t="s">
        <v>13</v>
      </c>
      <c r="G187" t="s">
        <v>19</v>
      </c>
      <c r="H187">
        <v>10.88</v>
      </c>
      <c r="I187">
        <v>42</v>
      </c>
      <c r="J187">
        <v>103.88</v>
      </c>
      <c r="K187">
        <v>9.548</v>
      </c>
      <c r="L187">
        <v>3.86</v>
      </c>
    </row>
    <row r="188" spans="1:12" hidden="1">
      <c r="A188" t="s">
        <v>1386</v>
      </c>
      <c r="B188" t="s">
        <v>602</v>
      </c>
      <c r="C188" t="s">
        <v>466</v>
      </c>
      <c r="D188" t="s">
        <v>1386</v>
      </c>
      <c r="E188" t="s">
        <v>741</v>
      </c>
      <c r="F188" t="s">
        <v>19</v>
      </c>
      <c r="G188" t="s">
        <v>10</v>
      </c>
      <c r="H188">
        <v>6.26</v>
      </c>
      <c r="I188">
        <v>24</v>
      </c>
      <c r="J188">
        <v>59.77</v>
      </c>
      <c r="K188">
        <v>9.548</v>
      </c>
      <c r="L188">
        <v>3.8340000000000001</v>
      </c>
    </row>
    <row r="189" spans="1:12">
      <c r="A189" t="s">
        <v>1387</v>
      </c>
      <c r="B189" t="s">
        <v>450</v>
      </c>
      <c r="C189" t="s">
        <v>391</v>
      </c>
      <c r="D189" t="s">
        <v>1387</v>
      </c>
      <c r="E189" t="s">
        <v>741</v>
      </c>
      <c r="F189" t="s">
        <v>15</v>
      </c>
      <c r="G189" t="s">
        <v>17</v>
      </c>
      <c r="H189">
        <v>15.79</v>
      </c>
      <c r="I189">
        <v>61</v>
      </c>
      <c r="J189">
        <v>150.76</v>
      </c>
      <c r="K189">
        <v>9.548</v>
      </c>
      <c r="L189">
        <v>3.863</v>
      </c>
    </row>
    <row r="190" spans="1:12" hidden="1">
      <c r="A190" t="s">
        <v>767</v>
      </c>
      <c r="B190" t="s">
        <v>508</v>
      </c>
      <c r="C190" t="s">
        <v>371</v>
      </c>
      <c r="D190" t="s">
        <v>767</v>
      </c>
      <c r="E190" t="s">
        <v>741</v>
      </c>
      <c r="F190" t="s">
        <v>10</v>
      </c>
      <c r="G190" t="s">
        <v>11</v>
      </c>
      <c r="H190">
        <v>18.66</v>
      </c>
      <c r="I190">
        <v>72</v>
      </c>
      <c r="J190">
        <v>178.16</v>
      </c>
      <c r="K190">
        <v>9.548</v>
      </c>
      <c r="L190">
        <v>3.859</v>
      </c>
    </row>
    <row r="191" spans="1:12">
      <c r="A191" t="s">
        <v>578</v>
      </c>
      <c r="B191" t="s">
        <v>471</v>
      </c>
      <c r="C191" t="s">
        <v>402</v>
      </c>
      <c r="D191" t="s">
        <v>578</v>
      </c>
      <c r="E191" t="s">
        <v>741</v>
      </c>
      <c r="F191" t="s">
        <v>15</v>
      </c>
      <c r="G191" t="s">
        <v>15</v>
      </c>
      <c r="H191">
        <v>14.83</v>
      </c>
      <c r="I191">
        <v>57</v>
      </c>
      <c r="J191">
        <v>141.59</v>
      </c>
      <c r="K191">
        <v>9.548</v>
      </c>
      <c r="L191">
        <v>3.8439999999999999</v>
      </c>
    </row>
    <row r="192" spans="1:12" hidden="1">
      <c r="A192" t="s">
        <v>579</v>
      </c>
      <c r="B192" t="s">
        <v>440</v>
      </c>
      <c r="C192" t="s">
        <v>427</v>
      </c>
      <c r="D192" t="s">
        <v>579</v>
      </c>
      <c r="E192" t="s">
        <v>741</v>
      </c>
      <c r="F192" t="s">
        <v>19</v>
      </c>
      <c r="G192" t="s">
        <v>11</v>
      </c>
      <c r="H192">
        <v>5.07</v>
      </c>
      <c r="I192">
        <v>19</v>
      </c>
      <c r="J192">
        <v>48.41</v>
      </c>
      <c r="K192">
        <v>9.548</v>
      </c>
      <c r="L192">
        <v>3.7480000000000002</v>
      </c>
    </row>
    <row r="193" spans="1:12" hidden="1">
      <c r="A193" t="s">
        <v>1388</v>
      </c>
      <c r="B193" t="s">
        <v>413</v>
      </c>
      <c r="C193" t="s">
        <v>421</v>
      </c>
      <c r="D193" t="s">
        <v>1388</v>
      </c>
      <c r="E193" t="s">
        <v>741</v>
      </c>
      <c r="F193" t="s">
        <v>13</v>
      </c>
      <c r="G193" t="s">
        <v>10</v>
      </c>
      <c r="H193">
        <v>14.63</v>
      </c>
      <c r="I193">
        <v>56</v>
      </c>
      <c r="J193">
        <v>139.68</v>
      </c>
      <c r="K193">
        <v>9.548</v>
      </c>
      <c r="L193">
        <v>3.8279999999999998</v>
      </c>
    </row>
    <row r="194" spans="1:12" hidden="1">
      <c r="A194" t="s">
        <v>769</v>
      </c>
      <c r="B194" t="s">
        <v>371</v>
      </c>
      <c r="C194" t="s">
        <v>399</v>
      </c>
      <c r="D194" t="s">
        <v>769</v>
      </c>
      <c r="E194" t="s">
        <v>741</v>
      </c>
      <c r="F194" t="s">
        <v>13</v>
      </c>
      <c r="G194" t="s">
        <v>10</v>
      </c>
      <c r="H194">
        <v>16.649999999999999</v>
      </c>
      <c r="I194">
        <v>64</v>
      </c>
      <c r="J194">
        <v>158.97</v>
      </c>
      <c r="K194">
        <v>9.548</v>
      </c>
      <c r="L194">
        <v>3.8439999999999999</v>
      </c>
    </row>
    <row r="195" spans="1:12" hidden="1">
      <c r="A195" t="s">
        <v>771</v>
      </c>
      <c r="B195" t="s">
        <v>433</v>
      </c>
      <c r="C195" t="s">
        <v>400</v>
      </c>
      <c r="D195" t="s">
        <v>771</v>
      </c>
      <c r="E195" t="s">
        <v>741</v>
      </c>
      <c r="F195" t="s">
        <v>17</v>
      </c>
      <c r="G195" t="s">
        <v>13</v>
      </c>
      <c r="H195">
        <v>8.4</v>
      </c>
      <c r="I195">
        <v>32</v>
      </c>
      <c r="J195">
        <v>80.2</v>
      </c>
      <c r="K195">
        <v>9.548</v>
      </c>
      <c r="L195">
        <v>3.81</v>
      </c>
    </row>
    <row r="196" spans="1:12" hidden="1">
      <c r="A196" t="s">
        <v>1270</v>
      </c>
      <c r="B196" t="s">
        <v>593</v>
      </c>
      <c r="C196" t="s">
        <v>391</v>
      </c>
      <c r="D196" t="s">
        <v>1270</v>
      </c>
      <c r="E196" t="s">
        <v>741</v>
      </c>
      <c r="F196" t="s">
        <v>19</v>
      </c>
      <c r="G196" t="s">
        <v>10</v>
      </c>
      <c r="H196">
        <v>19.87</v>
      </c>
      <c r="I196">
        <v>76</v>
      </c>
      <c r="J196">
        <v>189.71</v>
      </c>
      <c r="K196">
        <v>9.548</v>
      </c>
      <c r="L196">
        <v>3.8250000000000002</v>
      </c>
    </row>
    <row r="197" spans="1:12" hidden="1">
      <c r="A197" t="s">
        <v>581</v>
      </c>
      <c r="B197" t="s">
        <v>385</v>
      </c>
      <c r="C197" t="s">
        <v>374</v>
      </c>
      <c r="D197" t="s">
        <v>581</v>
      </c>
      <c r="E197" t="s">
        <v>741</v>
      </c>
      <c r="F197" t="s">
        <v>13</v>
      </c>
      <c r="G197" t="s">
        <v>18</v>
      </c>
      <c r="H197">
        <v>24.62</v>
      </c>
      <c r="I197">
        <v>94</v>
      </c>
      <c r="J197">
        <v>235.06</v>
      </c>
      <c r="K197">
        <v>9.548</v>
      </c>
      <c r="L197">
        <v>3.8180000000000001</v>
      </c>
    </row>
    <row r="198" spans="1:12">
      <c r="A198" t="s">
        <v>773</v>
      </c>
      <c r="B198" t="s">
        <v>509</v>
      </c>
      <c r="C198" t="s">
        <v>415</v>
      </c>
      <c r="D198" t="s">
        <v>773</v>
      </c>
      <c r="E198" t="s">
        <v>741</v>
      </c>
      <c r="F198" t="s">
        <v>15</v>
      </c>
      <c r="G198" t="s">
        <v>10</v>
      </c>
      <c r="H198">
        <v>20.09</v>
      </c>
      <c r="I198">
        <v>77</v>
      </c>
      <c r="J198">
        <v>191.81</v>
      </c>
      <c r="K198">
        <v>9.548</v>
      </c>
      <c r="L198">
        <v>3.8330000000000002</v>
      </c>
    </row>
    <row r="199" spans="1:12" hidden="1">
      <c r="A199" t="s">
        <v>776</v>
      </c>
      <c r="B199" t="s">
        <v>444</v>
      </c>
      <c r="C199" t="s">
        <v>380</v>
      </c>
      <c r="D199" t="s">
        <v>776</v>
      </c>
      <c r="E199" t="s">
        <v>741</v>
      </c>
      <c r="F199" t="s">
        <v>10</v>
      </c>
      <c r="G199" t="s">
        <v>13</v>
      </c>
      <c r="H199">
        <v>20.43</v>
      </c>
      <c r="I199">
        <v>78</v>
      </c>
      <c r="J199">
        <v>195.06</v>
      </c>
      <c r="K199">
        <v>9.548</v>
      </c>
      <c r="L199">
        <v>3.8180000000000001</v>
      </c>
    </row>
    <row r="200" spans="1:12" hidden="1">
      <c r="A200" t="s">
        <v>777</v>
      </c>
      <c r="B200" t="s">
        <v>526</v>
      </c>
      <c r="C200" t="s">
        <v>463</v>
      </c>
      <c r="D200" t="s">
        <v>777</v>
      </c>
      <c r="E200" t="s">
        <v>741</v>
      </c>
      <c r="F200" t="s">
        <v>17</v>
      </c>
      <c r="G200" t="s">
        <v>17</v>
      </c>
      <c r="H200">
        <v>17.510000000000002</v>
      </c>
      <c r="I200">
        <v>67</v>
      </c>
      <c r="J200">
        <v>167.18</v>
      </c>
      <c r="K200">
        <v>9.548</v>
      </c>
      <c r="L200">
        <v>3.8260000000000001</v>
      </c>
    </row>
    <row r="201" spans="1:12" hidden="1">
      <c r="A201" t="s">
        <v>351</v>
      </c>
      <c r="B201" t="s">
        <v>495</v>
      </c>
      <c r="C201" t="s">
        <v>417</v>
      </c>
      <c r="D201" t="s">
        <v>351</v>
      </c>
      <c r="E201" t="s">
        <v>548</v>
      </c>
      <c r="F201" t="s">
        <v>10</v>
      </c>
      <c r="G201" t="s">
        <v>11</v>
      </c>
      <c r="H201">
        <v>7.26</v>
      </c>
      <c r="I201">
        <v>28</v>
      </c>
      <c r="J201">
        <v>69.319999999999993</v>
      </c>
      <c r="K201">
        <v>9.548</v>
      </c>
      <c r="L201">
        <v>3.8570000000000002</v>
      </c>
    </row>
    <row r="202" spans="1:12" hidden="1">
      <c r="A202" t="s">
        <v>377</v>
      </c>
      <c r="B202" t="s">
        <v>701</v>
      </c>
      <c r="C202" t="s">
        <v>436</v>
      </c>
      <c r="D202" t="s">
        <v>377</v>
      </c>
      <c r="E202" t="s">
        <v>548</v>
      </c>
      <c r="F202" t="s">
        <v>17</v>
      </c>
      <c r="G202" t="s">
        <v>17</v>
      </c>
      <c r="H202">
        <v>9.1999999999999993</v>
      </c>
      <c r="I202">
        <v>35</v>
      </c>
      <c r="J202">
        <v>87.84</v>
      </c>
      <c r="K202">
        <v>9.548</v>
      </c>
      <c r="L202">
        <v>3.8039999999999998</v>
      </c>
    </row>
    <row r="203" spans="1:12" hidden="1">
      <c r="A203" t="s">
        <v>380</v>
      </c>
      <c r="B203" t="s">
        <v>452</v>
      </c>
      <c r="C203" t="s">
        <v>433</v>
      </c>
      <c r="D203" t="s">
        <v>380</v>
      </c>
      <c r="E203" t="s">
        <v>548</v>
      </c>
      <c r="F203" t="s">
        <v>11</v>
      </c>
      <c r="G203" t="s">
        <v>18</v>
      </c>
      <c r="H203">
        <v>5.38</v>
      </c>
      <c r="I203">
        <v>21</v>
      </c>
      <c r="J203">
        <v>51.37</v>
      </c>
      <c r="K203">
        <v>9.548</v>
      </c>
      <c r="L203">
        <v>3.903</v>
      </c>
    </row>
    <row r="204" spans="1:12" hidden="1">
      <c r="A204" t="s">
        <v>408</v>
      </c>
      <c r="B204" t="s">
        <v>466</v>
      </c>
      <c r="C204" t="s">
        <v>408</v>
      </c>
      <c r="D204" t="s">
        <v>408</v>
      </c>
      <c r="E204" t="s">
        <v>548</v>
      </c>
      <c r="F204" t="s">
        <v>11</v>
      </c>
      <c r="G204" t="s">
        <v>15</v>
      </c>
      <c r="H204">
        <v>7.68</v>
      </c>
      <c r="I204">
        <v>29</v>
      </c>
      <c r="J204">
        <v>73.33</v>
      </c>
      <c r="K204">
        <v>9.548</v>
      </c>
      <c r="L204">
        <v>3.7759999999999998</v>
      </c>
    </row>
    <row r="205" spans="1:12" hidden="1">
      <c r="A205" t="s">
        <v>397</v>
      </c>
      <c r="B205" t="s">
        <v>668</v>
      </c>
      <c r="C205" t="s">
        <v>452</v>
      </c>
      <c r="D205" t="s">
        <v>397</v>
      </c>
      <c r="E205" t="s">
        <v>548</v>
      </c>
      <c r="F205" t="s">
        <v>10</v>
      </c>
      <c r="G205" t="s">
        <v>18</v>
      </c>
      <c r="H205">
        <v>15.96</v>
      </c>
      <c r="I205">
        <v>61</v>
      </c>
      <c r="J205">
        <v>152.38</v>
      </c>
      <c r="K205">
        <v>9.548</v>
      </c>
      <c r="L205">
        <v>3.8220000000000001</v>
      </c>
    </row>
    <row r="206" spans="1:12" hidden="1">
      <c r="A206" t="s">
        <v>428</v>
      </c>
      <c r="B206" t="s">
        <v>392</v>
      </c>
      <c r="C206" t="s">
        <v>371</v>
      </c>
      <c r="D206" t="s">
        <v>428</v>
      </c>
      <c r="E206" t="s">
        <v>548</v>
      </c>
      <c r="F206" t="s">
        <v>13</v>
      </c>
      <c r="G206" t="s">
        <v>19</v>
      </c>
      <c r="H206">
        <v>9.49</v>
      </c>
      <c r="I206">
        <v>36</v>
      </c>
      <c r="J206">
        <v>90.61</v>
      </c>
      <c r="K206">
        <v>9.548</v>
      </c>
      <c r="L206">
        <v>3.7930000000000001</v>
      </c>
    </row>
    <row r="207" spans="1:12" hidden="1">
      <c r="A207" t="s">
        <v>449</v>
      </c>
      <c r="B207" t="s">
        <v>583</v>
      </c>
      <c r="C207" t="s">
        <v>380</v>
      </c>
      <c r="D207" t="s">
        <v>449</v>
      </c>
      <c r="E207" t="s">
        <v>548</v>
      </c>
      <c r="F207" t="s">
        <v>19</v>
      </c>
      <c r="G207" t="s">
        <v>10</v>
      </c>
      <c r="H207">
        <v>23.83</v>
      </c>
      <c r="I207">
        <v>91</v>
      </c>
      <c r="J207">
        <v>227.52</v>
      </c>
      <c r="K207">
        <v>9.548</v>
      </c>
      <c r="L207">
        <v>3.819</v>
      </c>
    </row>
    <row r="208" spans="1:12" hidden="1">
      <c r="A208" t="s">
        <v>465</v>
      </c>
      <c r="B208" t="s">
        <v>388</v>
      </c>
      <c r="C208" t="s">
        <v>461</v>
      </c>
      <c r="D208" t="s">
        <v>465</v>
      </c>
      <c r="E208" t="s">
        <v>548</v>
      </c>
      <c r="F208" t="s">
        <v>18</v>
      </c>
      <c r="G208" t="s">
        <v>13</v>
      </c>
      <c r="H208">
        <v>12.2</v>
      </c>
      <c r="I208">
        <v>47</v>
      </c>
      <c r="J208">
        <v>116.48</v>
      </c>
      <c r="K208">
        <v>9.548</v>
      </c>
      <c r="L208">
        <v>3.8519999999999999</v>
      </c>
    </row>
    <row r="209" spans="1:12" hidden="1">
      <c r="A209" t="s">
        <v>415</v>
      </c>
      <c r="B209" t="s">
        <v>586</v>
      </c>
      <c r="C209" t="s">
        <v>461</v>
      </c>
      <c r="D209" t="s">
        <v>415</v>
      </c>
      <c r="E209" t="s">
        <v>548</v>
      </c>
      <c r="F209" t="s">
        <v>19</v>
      </c>
      <c r="G209" t="s">
        <v>15</v>
      </c>
      <c r="H209">
        <v>17.579999999999998</v>
      </c>
      <c r="I209">
        <v>67</v>
      </c>
      <c r="J209">
        <v>167.85</v>
      </c>
      <c r="K209">
        <v>9.548</v>
      </c>
      <c r="L209">
        <v>3.8109999999999999</v>
      </c>
    </row>
    <row r="210" spans="1:12" hidden="1">
      <c r="A210" t="s">
        <v>859</v>
      </c>
      <c r="B210" t="s">
        <v>364</v>
      </c>
      <c r="C210" t="s">
        <v>441</v>
      </c>
      <c r="D210" t="s">
        <v>859</v>
      </c>
      <c r="E210" t="s">
        <v>548</v>
      </c>
      <c r="F210" t="s">
        <v>10</v>
      </c>
      <c r="G210" t="s">
        <v>18</v>
      </c>
      <c r="H210">
        <v>6.61</v>
      </c>
      <c r="I210">
        <v>25</v>
      </c>
      <c r="J210">
        <v>63.11</v>
      </c>
      <c r="K210">
        <v>9.548</v>
      </c>
      <c r="L210">
        <v>3.782</v>
      </c>
    </row>
    <row r="211" spans="1:12" hidden="1">
      <c r="A211" t="s">
        <v>416</v>
      </c>
      <c r="B211" t="s">
        <v>503</v>
      </c>
      <c r="C211" t="s">
        <v>469</v>
      </c>
      <c r="D211" t="s">
        <v>416</v>
      </c>
      <c r="E211" t="s">
        <v>548</v>
      </c>
      <c r="F211" t="s">
        <v>19</v>
      </c>
      <c r="G211" t="s">
        <v>18</v>
      </c>
      <c r="H211">
        <v>7.41</v>
      </c>
      <c r="I211">
        <v>28</v>
      </c>
      <c r="J211">
        <v>70.75</v>
      </c>
      <c r="K211">
        <v>9.548</v>
      </c>
      <c r="L211">
        <v>3.7789999999999999</v>
      </c>
    </row>
    <row r="212" spans="1:12" hidden="1">
      <c r="A212" t="s">
        <v>424</v>
      </c>
      <c r="B212" t="s">
        <v>550</v>
      </c>
      <c r="C212" t="s">
        <v>434</v>
      </c>
      <c r="D212" t="s">
        <v>424</v>
      </c>
      <c r="E212" t="s">
        <v>548</v>
      </c>
      <c r="F212" t="s">
        <v>11</v>
      </c>
      <c r="G212" t="s">
        <v>19</v>
      </c>
      <c r="H212">
        <v>6.77</v>
      </c>
      <c r="I212">
        <v>26</v>
      </c>
      <c r="J212">
        <v>64.64</v>
      </c>
      <c r="K212">
        <v>9.548</v>
      </c>
      <c r="L212">
        <v>3.84</v>
      </c>
    </row>
    <row r="213" spans="1:12">
      <c r="A213" t="s">
        <v>425</v>
      </c>
      <c r="B213" t="s">
        <v>396</v>
      </c>
      <c r="C213" t="s">
        <v>443</v>
      </c>
      <c r="D213" t="s">
        <v>425</v>
      </c>
      <c r="E213" t="s">
        <v>548</v>
      </c>
      <c r="F213" t="s">
        <v>15</v>
      </c>
      <c r="G213" t="s">
        <v>11</v>
      </c>
      <c r="H213">
        <v>19.989999999999998</v>
      </c>
      <c r="I213">
        <v>77</v>
      </c>
      <c r="J213">
        <v>190.86</v>
      </c>
      <c r="K213">
        <v>9.548</v>
      </c>
      <c r="L213">
        <v>3.8519999999999999</v>
      </c>
    </row>
    <row r="214" spans="1:12">
      <c r="A214" t="s">
        <v>427</v>
      </c>
      <c r="B214" t="s">
        <v>699</v>
      </c>
      <c r="C214" t="s">
        <v>452</v>
      </c>
      <c r="D214" t="s">
        <v>427</v>
      </c>
      <c r="E214" t="s">
        <v>548</v>
      </c>
      <c r="F214" t="s">
        <v>15</v>
      </c>
      <c r="G214" t="s">
        <v>10</v>
      </c>
      <c r="H214">
        <v>8.91</v>
      </c>
      <c r="I214">
        <v>34</v>
      </c>
      <c r="J214">
        <v>85.07</v>
      </c>
      <c r="K214">
        <v>9.548</v>
      </c>
      <c r="L214">
        <v>3.8159999999999998</v>
      </c>
    </row>
    <row r="215" spans="1:12" hidden="1">
      <c r="A215" t="s">
        <v>434</v>
      </c>
      <c r="B215" t="s">
        <v>467</v>
      </c>
      <c r="C215" t="s">
        <v>447</v>
      </c>
      <c r="D215" t="s">
        <v>434</v>
      </c>
      <c r="E215" t="s">
        <v>548</v>
      </c>
      <c r="F215" t="s">
        <v>10</v>
      </c>
      <c r="G215" t="s">
        <v>18</v>
      </c>
      <c r="H215">
        <v>18.350000000000001</v>
      </c>
      <c r="I215">
        <v>70</v>
      </c>
      <c r="J215">
        <v>175.2</v>
      </c>
      <c r="K215">
        <v>9.548</v>
      </c>
      <c r="L215">
        <v>3.8149999999999999</v>
      </c>
    </row>
    <row r="216" spans="1:12" hidden="1">
      <c r="A216" t="s">
        <v>588</v>
      </c>
      <c r="B216" t="s">
        <v>374</v>
      </c>
      <c r="C216" t="s">
        <v>455</v>
      </c>
      <c r="D216" t="s">
        <v>588</v>
      </c>
      <c r="E216" t="s">
        <v>548</v>
      </c>
      <c r="F216" t="s">
        <v>19</v>
      </c>
      <c r="G216" t="s">
        <v>13</v>
      </c>
      <c r="H216">
        <v>23.37</v>
      </c>
      <c r="I216">
        <v>90</v>
      </c>
      <c r="J216">
        <v>223.13</v>
      </c>
      <c r="K216">
        <v>9.548</v>
      </c>
      <c r="L216">
        <v>3.851</v>
      </c>
    </row>
    <row r="217" spans="1:12" hidden="1">
      <c r="A217" t="s">
        <v>789</v>
      </c>
      <c r="B217" t="s">
        <v>436</v>
      </c>
      <c r="C217" t="s">
        <v>404</v>
      </c>
      <c r="D217" t="s">
        <v>789</v>
      </c>
      <c r="E217" t="s">
        <v>548</v>
      </c>
      <c r="F217" t="s">
        <v>10</v>
      </c>
      <c r="G217" t="s">
        <v>17</v>
      </c>
      <c r="H217">
        <v>12.74</v>
      </c>
      <c r="I217">
        <v>49</v>
      </c>
      <c r="J217">
        <v>121.64</v>
      </c>
      <c r="K217">
        <v>9.548</v>
      </c>
      <c r="L217">
        <v>3.8460000000000001</v>
      </c>
    </row>
    <row r="218" spans="1:12" hidden="1">
      <c r="A218" t="s">
        <v>438</v>
      </c>
      <c r="B218" t="s">
        <v>469</v>
      </c>
      <c r="C218" t="s">
        <v>461</v>
      </c>
      <c r="D218" t="s">
        <v>438</v>
      </c>
      <c r="E218" t="s">
        <v>548</v>
      </c>
      <c r="F218" t="s">
        <v>13</v>
      </c>
      <c r="G218" t="s">
        <v>10</v>
      </c>
      <c r="H218">
        <v>15.78</v>
      </c>
      <c r="I218">
        <v>61</v>
      </c>
      <c r="J218">
        <v>150.66</v>
      </c>
      <c r="K218">
        <v>9.548</v>
      </c>
      <c r="L218">
        <v>3.8660000000000001</v>
      </c>
    </row>
    <row r="219" spans="1:12" hidden="1">
      <c r="A219" t="s">
        <v>962</v>
      </c>
      <c r="B219" t="s">
        <v>465</v>
      </c>
      <c r="C219" t="s">
        <v>452</v>
      </c>
      <c r="D219" t="s">
        <v>962</v>
      </c>
      <c r="E219" t="s">
        <v>548</v>
      </c>
      <c r="F219" t="s">
        <v>18</v>
      </c>
      <c r="G219" t="s">
        <v>17</v>
      </c>
      <c r="H219">
        <v>2.7</v>
      </c>
      <c r="I219">
        <v>10</v>
      </c>
      <c r="J219">
        <v>25.78</v>
      </c>
      <c r="K219">
        <v>9.548</v>
      </c>
      <c r="L219">
        <v>3.7040000000000002</v>
      </c>
    </row>
    <row r="220" spans="1:12" hidden="1">
      <c r="A220" t="s">
        <v>450</v>
      </c>
      <c r="B220" t="s">
        <v>575</v>
      </c>
      <c r="C220" t="s">
        <v>477</v>
      </c>
      <c r="D220" t="s">
        <v>450</v>
      </c>
      <c r="E220" t="s">
        <v>548</v>
      </c>
      <c r="F220" t="s">
        <v>11</v>
      </c>
      <c r="G220" t="s">
        <v>11</v>
      </c>
      <c r="H220">
        <v>13.8</v>
      </c>
      <c r="I220">
        <v>53</v>
      </c>
      <c r="J220">
        <v>131.76</v>
      </c>
      <c r="K220">
        <v>9.548</v>
      </c>
      <c r="L220">
        <v>3.8410000000000002</v>
      </c>
    </row>
    <row r="221" spans="1:12">
      <c r="A221" t="s">
        <v>712</v>
      </c>
      <c r="B221" t="s">
        <v>383</v>
      </c>
      <c r="C221" t="s">
        <v>447</v>
      </c>
      <c r="D221" t="s">
        <v>712</v>
      </c>
      <c r="E221" t="s">
        <v>548</v>
      </c>
      <c r="F221" t="s">
        <v>15</v>
      </c>
      <c r="G221" t="s">
        <v>19</v>
      </c>
      <c r="H221">
        <v>8.1199999999999992</v>
      </c>
      <c r="I221">
        <v>31</v>
      </c>
      <c r="J221">
        <v>77.53</v>
      </c>
      <c r="K221">
        <v>9.548</v>
      </c>
      <c r="L221">
        <v>3.8180000000000001</v>
      </c>
    </row>
    <row r="222" spans="1:12" hidden="1">
      <c r="A222" t="s">
        <v>457</v>
      </c>
      <c r="B222" t="s">
        <v>599</v>
      </c>
      <c r="C222" t="s">
        <v>364</v>
      </c>
      <c r="D222" t="s">
        <v>457</v>
      </c>
      <c r="E222" t="s">
        <v>548</v>
      </c>
      <c r="F222" t="s">
        <v>18</v>
      </c>
      <c r="G222" t="s">
        <v>15</v>
      </c>
      <c r="H222">
        <v>14.94</v>
      </c>
      <c r="I222">
        <v>57</v>
      </c>
      <c r="J222">
        <v>142.63999999999999</v>
      </c>
      <c r="K222">
        <v>9.548</v>
      </c>
      <c r="L222">
        <v>3.8149999999999999</v>
      </c>
    </row>
    <row r="223" spans="1:12">
      <c r="A223" t="s">
        <v>463</v>
      </c>
      <c r="B223" t="s">
        <v>472</v>
      </c>
      <c r="C223" t="s">
        <v>417</v>
      </c>
      <c r="D223" t="s">
        <v>463</v>
      </c>
      <c r="E223" t="s">
        <v>548</v>
      </c>
      <c r="F223" t="s">
        <v>15</v>
      </c>
      <c r="G223" t="s">
        <v>11</v>
      </c>
      <c r="H223">
        <v>22.57</v>
      </c>
      <c r="I223">
        <v>87</v>
      </c>
      <c r="J223">
        <v>215.49</v>
      </c>
      <c r="K223">
        <v>9.548</v>
      </c>
      <c r="L223">
        <v>3.855</v>
      </c>
    </row>
    <row r="224" spans="1:12" hidden="1">
      <c r="A224" t="s">
        <v>464</v>
      </c>
      <c r="B224" t="s">
        <v>425</v>
      </c>
      <c r="C224" t="s">
        <v>355</v>
      </c>
      <c r="D224" t="s">
        <v>464</v>
      </c>
      <c r="E224" t="s">
        <v>548</v>
      </c>
      <c r="F224" t="s">
        <v>18</v>
      </c>
      <c r="G224" t="s">
        <v>18</v>
      </c>
      <c r="H224">
        <v>12.49</v>
      </c>
      <c r="I224">
        <v>48</v>
      </c>
      <c r="J224">
        <v>119.25</v>
      </c>
      <c r="K224">
        <v>9.548</v>
      </c>
      <c r="L224">
        <v>3.843</v>
      </c>
    </row>
    <row r="225" spans="1:12" hidden="1">
      <c r="A225" t="s">
        <v>466</v>
      </c>
      <c r="B225" t="s">
        <v>600</v>
      </c>
      <c r="C225" t="s">
        <v>442</v>
      </c>
      <c r="D225" t="s">
        <v>466</v>
      </c>
      <c r="E225" t="s">
        <v>548</v>
      </c>
      <c r="F225" t="s">
        <v>10</v>
      </c>
      <c r="G225" t="s">
        <v>10</v>
      </c>
      <c r="H225">
        <v>15.85</v>
      </c>
      <c r="I225">
        <v>61</v>
      </c>
      <c r="J225">
        <v>151.33000000000001</v>
      </c>
      <c r="K225">
        <v>9.548</v>
      </c>
      <c r="L225">
        <v>3.8490000000000002</v>
      </c>
    </row>
    <row r="226" spans="1:12" hidden="1">
      <c r="A226" t="s">
        <v>725</v>
      </c>
      <c r="B226" t="s">
        <v>586</v>
      </c>
      <c r="C226" t="s">
        <v>451</v>
      </c>
      <c r="D226" t="s">
        <v>725</v>
      </c>
      <c r="E226" t="s">
        <v>548</v>
      </c>
      <c r="F226" t="s">
        <v>17</v>
      </c>
      <c r="G226" t="s">
        <v>11</v>
      </c>
      <c r="H226">
        <v>11.23</v>
      </c>
      <c r="I226">
        <v>43</v>
      </c>
      <c r="J226">
        <v>107.22</v>
      </c>
      <c r="K226">
        <v>9.548</v>
      </c>
      <c r="L226">
        <v>3.8290000000000002</v>
      </c>
    </row>
    <row r="227" spans="1:12" hidden="1">
      <c r="A227" t="s">
        <v>477</v>
      </c>
      <c r="B227" t="s">
        <v>596</v>
      </c>
      <c r="C227" t="s">
        <v>472</v>
      </c>
      <c r="D227" t="s">
        <v>477</v>
      </c>
      <c r="E227" t="s">
        <v>548</v>
      </c>
      <c r="F227" t="s">
        <v>17</v>
      </c>
      <c r="G227" t="s">
        <v>11</v>
      </c>
      <c r="H227">
        <v>7.89</v>
      </c>
      <c r="I227">
        <v>30</v>
      </c>
      <c r="J227">
        <v>75.33</v>
      </c>
      <c r="K227">
        <v>9.548</v>
      </c>
      <c r="L227">
        <v>3.802</v>
      </c>
    </row>
    <row r="228" spans="1:12">
      <c r="A228" t="s">
        <v>495</v>
      </c>
      <c r="B228" t="s">
        <v>442</v>
      </c>
      <c r="C228" t="s">
        <v>439</v>
      </c>
      <c r="D228" t="s">
        <v>495</v>
      </c>
      <c r="E228" t="s">
        <v>548</v>
      </c>
      <c r="F228" t="s">
        <v>15</v>
      </c>
      <c r="G228" t="s">
        <v>15</v>
      </c>
      <c r="H228">
        <v>7.08</v>
      </c>
      <c r="I228">
        <v>27</v>
      </c>
      <c r="J228">
        <v>67.599999999999994</v>
      </c>
      <c r="K228">
        <v>9.548</v>
      </c>
      <c r="L228">
        <v>3.8140000000000001</v>
      </c>
    </row>
    <row r="229" spans="1:12" hidden="1">
      <c r="A229" t="s">
        <v>496</v>
      </c>
      <c r="B229" t="s">
        <v>516</v>
      </c>
      <c r="C229" t="s">
        <v>374</v>
      </c>
      <c r="D229" t="s">
        <v>496</v>
      </c>
      <c r="E229" t="s">
        <v>548</v>
      </c>
      <c r="F229" t="s">
        <v>18</v>
      </c>
      <c r="G229" t="s">
        <v>11</v>
      </c>
      <c r="H229">
        <v>22.06</v>
      </c>
      <c r="I229">
        <v>85</v>
      </c>
      <c r="J229">
        <v>210.62</v>
      </c>
      <c r="K229">
        <v>9.548</v>
      </c>
      <c r="L229">
        <v>3.8530000000000002</v>
      </c>
    </row>
    <row r="230" spans="1:12" hidden="1">
      <c r="A230" t="s">
        <v>526</v>
      </c>
      <c r="B230" t="s">
        <v>502</v>
      </c>
      <c r="C230" t="s">
        <v>411</v>
      </c>
      <c r="D230" t="s">
        <v>526</v>
      </c>
      <c r="E230" t="s">
        <v>548</v>
      </c>
      <c r="F230" t="s">
        <v>13</v>
      </c>
      <c r="G230" t="s">
        <v>18</v>
      </c>
      <c r="H230">
        <v>14.13</v>
      </c>
      <c r="I230">
        <v>54</v>
      </c>
      <c r="J230">
        <v>134.91</v>
      </c>
      <c r="K230">
        <v>9.548</v>
      </c>
      <c r="L230">
        <v>3.8220000000000001</v>
      </c>
    </row>
    <row r="231" spans="1:12">
      <c r="A231" t="s">
        <v>778</v>
      </c>
      <c r="B231" t="s">
        <v>779</v>
      </c>
      <c r="C231" t="s">
        <v>417</v>
      </c>
      <c r="D231" t="s">
        <v>778</v>
      </c>
      <c r="E231" t="s">
        <v>548</v>
      </c>
      <c r="F231" t="s">
        <v>15</v>
      </c>
      <c r="G231" t="s">
        <v>10</v>
      </c>
      <c r="H231">
        <v>18.86</v>
      </c>
      <c r="I231">
        <v>72</v>
      </c>
      <c r="J231">
        <v>180.07</v>
      </c>
      <c r="K231">
        <v>9.548</v>
      </c>
      <c r="L231">
        <v>3.8180000000000001</v>
      </c>
    </row>
    <row r="232" spans="1:12">
      <c r="A232" t="s">
        <v>503</v>
      </c>
      <c r="B232" t="s">
        <v>461</v>
      </c>
      <c r="C232" t="s">
        <v>434</v>
      </c>
      <c r="D232" t="s">
        <v>503</v>
      </c>
      <c r="E232" t="s">
        <v>548</v>
      </c>
      <c r="F232" t="s">
        <v>15</v>
      </c>
      <c r="G232" t="s">
        <v>10</v>
      </c>
      <c r="H232">
        <v>16.649999999999999</v>
      </c>
      <c r="I232">
        <v>64</v>
      </c>
      <c r="J232">
        <v>158.97</v>
      </c>
      <c r="K232">
        <v>9.548</v>
      </c>
      <c r="L232">
        <v>3.8439999999999999</v>
      </c>
    </row>
    <row r="233" spans="1:12" hidden="1">
      <c r="A233" t="s">
        <v>785</v>
      </c>
      <c r="B233" t="s">
        <v>439</v>
      </c>
      <c r="C233" t="s">
        <v>404</v>
      </c>
      <c r="D233" t="s">
        <v>785</v>
      </c>
      <c r="E233" t="s">
        <v>548</v>
      </c>
      <c r="F233" t="s">
        <v>18</v>
      </c>
      <c r="G233" t="s">
        <v>13</v>
      </c>
      <c r="H233">
        <v>19.47</v>
      </c>
      <c r="I233">
        <v>75</v>
      </c>
      <c r="J233">
        <v>185.89</v>
      </c>
      <c r="K233">
        <v>9.548</v>
      </c>
      <c r="L233">
        <v>3.8519999999999999</v>
      </c>
    </row>
    <row r="234" spans="1:12" hidden="1">
      <c r="A234" t="s">
        <v>629</v>
      </c>
      <c r="B234" t="s">
        <v>439</v>
      </c>
      <c r="C234" t="s">
        <v>433</v>
      </c>
      <c r="D234" t="s">
        <v>629</v>
      </c>
      <c r="E234" t="s">
        <v>548</v>
      </c>
      <c r="F234" t="s">
        <v>10</v>
      </c>
      <c r="G234" t="s">
        <v>17</v>
      </c>
      <c r="H234">
        <v>20.010000000000002</v>
      </c>
      <c r="I234">
        <v>77</v>
      </c>
      <c r="J234">
        <v>191.05</v>
      </c>
      <c r="K234">
        <v>9.548</v>
      </c>
      <c r="L234">
        <v>3.8479999999999999</v>
      </c>
    </row>
    <row r="235" spans="1:12">
      <c r="A235" t="s">
        <v>660</v>
      </c>
      <c r="B235" t="s">
        <v>473</v>
      </c>
      <c r="C235" t="s">
        <v>400</v>
      </c>
      <c r="D235" t="s">
        <v>660</v>
      </c>
      <c r="E235" t="s">
        <v>548</v>
      </c>
      <c r="F235" t="s">
        <v>15</v>
      </c>
      <c r="G235" t="s">
        <v>18</v>
      </c>
      <c r="H235">
        <v>13</v>
      </c>
      <c r="I235">
        <v>50</v>
      </c>
      <c r="J235">
        <v>124.12</v>
      </c>
      <c r="K235">
        <v>9.548</v>
      </c>
      <c r="L235">
        <v>3.8460000000000001</v>
      </c>
    </row>
    <row r="236" spans="1:12" hidden="1">
      <c r="A236" t="s">
        <v>585</v>
      </c>
      <c r="B236" t="s">
        <v>448</v>
      </c>
      <c r="C236" t="s">
        <v>444</v>
      </c>
      <c r="D236" t="s">
        <v>585</v>
      </c>
      <c r="E236" t="s">
        <v>548</v>
      </c>
      <c r="F236" t="s">
        <v>10</v>
      </c>
      <c r="G236" t="s">
        <v>15</v>
      </c>
      <c r="H236">
        <v>15.41</v>
      </c>
      <c r="I236">
        <v>59</v>
      </c>
      <c r="J236">
        <v>147.13</v>
      </c>
      <c r="K236">
        <v>9.548</v>
      </c>
      <c r="L236">
        <v>3.8290000000000002</v>
      </c>
    </row>
    <row r="237" spans="1:12" hidden="1">
      <c r="A237" t="s">
        <v>602</v>
      </c>
      <c r="B237" t="s">
        <v>782</v>
      </c>
      <c r="C237" t="s">
        <v>430</v>
      </c>
      <c r="D237" t="s">
        <v>602</v>
      </c>
      <c r="E237" t="s">
        <v>548</v>
      </c>
      <c r="F237" t="s">
        <v>10</v>
      </c>
      <c r="G237" t="s">
        <v>13</v>
      </c>
      <c r="H237">
        <v>21.86</v>
      </c>
      <c r="I237">
        <v>84</v>
      </c>
      <c r="J237">
        <v>208.71</v>
      </c>
      <c r="K237">
        <v>9.548</v>
      </c>
      <c r="L237">
        <v>3.843</v>
      </c>
    </row>
    <row r="238" spans="1:12" hidden="1">
      <c r="A238" t="s">
        <v>784</v>
      </c>
      <c r="B238" t="s">
        <v>506</v>
      </c>
      <c r="C238" t="s">
        <v>428</v>
      </c>
      <c r="D238" t="s">
        <v>784</v>
      </c>
      <c r="E238" t="s">
        <v>548</v>
      </c>
      <c r="F238" t="s">
        <v>17</v>
      </c>
      <c r="G238" t="s">
        <v>11</v>
      </c>
      <c r="H238">
        <v>11.23</v>
      </c>
      <c r="I238">
        <v>43</v>
      </c>
      <c r="J238">
        <v>107.22</v>
      </c>
      <c r="K238">
        <v>9.548</v>
      </c>
      <c r="L238">
        <v>3.8290000000000002</v>
      </c>
    </row>
    <row r="239" spans="1:12">
      <c r="A239" t="s">
        <v>779</v>
      </c>
      <c r="B239" t="s">
        <v>463</v>
      </c>
      <c r="C239" t="s">
        <v>428</v>
      </c>
      <c r="D239" t="s">
        <v>779</v>
      </c>
      <c r="E239" t="s">
        <v>548</v>
      </c>
      <c r="F239" t="s">
        <v>15</v>
      </c>
      <c r="G239" t="s">
        <v>19</v>
      </c>
      <c r="H239">
        <v>14.63</v>
      </c>
      <c r="I239">
        <v>56</v>
      </c>
      <c r="J239">
        <v>139.68</v>
      </c>
      <c r="K239">
        <v>9.548</v>
      </c>
      <c r="L239">
        <v>3.8279999999999998</v>
      </c>
    </row>
    <row r="240" spans="1:12" hidden="1">
      <c r="A240" t="s">
        <v>787</v>
      </c>
      <c r="B240" t="s">
        <v>516</v>
      </c>
      <c r="C240" t="s">
        <v>443</v>
      </c>
      <c r="D240" t="s">
        <v>787</v>
      </c>
      <c r="E240" t="s">
        <v>548</v>
      </c>
      <c r="F240" t="s">
        <v>11</v>
      </c>
      <c r="G240" t="s">
        <v>17</v>
      </c>
      <c r="H240">
        <v>4.76</v>
      </c>
      <c r="I240">
        <v>18</v>
      </c>
      <c r="J240">
        <v>45.45</v>
      </c>
      <c r="K240">
        <v>9.548</v>
      </c>
      <c r="L240">
        <v>3.782</v>
      </c>
    </row>
    <row r="241" spans="1:12" hidden="1">
      <c r="A241" t="s">
        <v>586</v>
      </c>
      <c r="B241" t="s">
        <v>788</v>
      </c>
      <c r="C241" t="s">
        <v>424</v>
      </c>
      <c r="D241" t="s">
        <v>586</v>
      </c>
      <c r="E241" t="s">
        <v>548</v>
      </c>
      <c r="F241" t="s">
        <v>11</v>
      </c>
      <c r="G241" t="s">
        <v>15</v>
      </c>
      <c r="H241">
        <v>8.25</v>
      </c>
      <c r="I241">
        <v>32</v>
      </c>
      <c r="J241">
        <v>78.77</v>
      </c>
      <c r="K241">
        <v>9.548</v>
      </c>
      <c r="L241">
        <v>3.879</v>
      </c>
    </row>
    <row r="242" spans="1:12" hidden="1">
      <c r="A242" t="s">
        <v>1170</v>
      </c>
      <c r="B242" t="s">
        <v>644</v>
      </c>
      <c r="C242" t="s">
        <v>445</v>
      </c>
      <c r="D242" t="s">
        <v>1170</v>
      </c>
      <c r="E242" t="s">
        <v>548</v>
      </c>
      <c r="F242" t="s">
        <v>10</v>
      </c>
      <c r="G242" t="s">
        <v>15</v>
      </c>
      <c r="H242">
        <v>23.63</v>
      </c>
      <c r="I242">
        <v>91</v>
      </c>
      <c r="J242">
        <v>225.61</v>
      </c>
      <c r="K242">
        <v>9.548</v>
      </c>
      <c r="L242">
        <v>3.851</v>
      </c>
    </row>
    <row r="243" spans="1:12" hidden="1">
      <c r="A243" t="s">
        <v>790</v>
      </c>
      <c r="B243" t="s">
        <v>382</v>
      </c>
      <c r="C243" t="s">
        <v>413</v>
      </c>
      <c r="D243" t="s">
        <v>790</v>
      </c>
      <c r="E243" t="s">
        <v>548</v>
      </c>
      <c r="F243" t="s">
        <v>18</v>
      </c>
      <c r="G243" t="s">
        <v>13</v>
      </c>
      <c r="H243">
        <v>15.15</v>
      </c>
      <c r="I243">
        <v>58</v>
      </c>
      <c r="J243">
        <v>144.65</v>
      </c>
      <c r="K243">
        <v>9.548</v>
      </c>
      <c r="L243">
        <v>3.8279999999999998</v>
      </c>
    </row>
    <row r="244" spans="1:12" hidden="1">
      <c r="A244" t="s">
        <v>791</v>
      </c>
      <c r="B244" t="s">
        <v>548</v>
      </c>
      <c r="C244" t="s">
        <v>394</v>
      </c>
      <c r="D244" t="s">
        <v>791</v>
      </c>
      <c r="E244" t="s">
        <v>548</v>
      </c>
      <c r="F244" t="s">
        <v>17</v>
      </c>
      <c r="G244" t="s">
        <v>11</v>
      </c>
      <c r="H244">
        <v>23.54</v>
      </c>
      <c r="I244">
        <v>90</v>
      </c>
      <c r="J244">
        <v>224.75</v>
      </c>
      <c r="K244">
        <v>9.548</v>
      </c>
      <c r="L244">
        <v>3.823</v>
      </c>
    </row>
    <row r="245" spans="1:12">
      <c r="A245" t="s">
        <v>792</v>
      </c>
      <c r="B245" t="s">
        <v>571</v>
      </c>
      <c r="C245" t="s">
        <v>451</v>
      </c>
      <c r="D245" t="s">
        <v>792</v>
      </c>
      <c r="E245" t="s">
        <v>548</v>
      </c>
      <c r="F245" t="s">
        <v>15</v>
      </c>
      <c r="G245" t="s">
        <v>17</v>
      </c>
      <c r="H245">
        <v>4.67</v>
      </c>
      <c r="I245">
        <v>18</v>
      </c>
      <c r="J245">
        <v>44.59</v>
      </c>
      <c r="K245">
        <v>9.548</v>
      </c>
      <c r="L245">
        <v>3.8540000000000001</v>
      </c>
    </row>
    <row r="246" spans="1:12" hidden="1">
      <c r="A246" t="s">
        <v>793</v>
      </c>
      <c r="B246" t="s">
        <v>556</v>
      </c>
      <c r="C246" t="s">
        <v>449</v>
      </c>
      <c r="D246" t="s">
        <v>793</v>
      </c>
      <c r="E246" t="s">
        <v>548</v>
      </c>
      <c r="F246" t="s">
        <v>17</v>
      </c>
      <c r="G246" t="s">
        <v>11</v>
      </c>
      <c r="H246">
        <v>23.39</v>
      </c>
      <c r="I246">
        <v>90</v>
      </c>
      <c r="J246">
        <v>223.32</v>
      </c>
      <c r="K246">
        <v>9.548</v>
      </c>
      <c r="L246">
        <v>3.8479999999999999</v>
      </c>
    </row>
    <row r="247" spans="1:12">
      <c r="A247" t="s">
        <v>1173</v>
      </c>
      <c r="B247" t="s">
        <v>464</v>
      </c>
      <c r="C247" t="s">
        <v>423</v>
      </c>
      <c r="D247" t="s">
        <v>1173</v>
      </c>
      <c r="E247" t="s">
        <v>548</v>
      </c>
      <c r="F247" t="s">
        <v>15</v>
      </c>
      <c r="G247" t="s">
        <v>19</v>
      </c>
      <c r="H247">
        <v>7.85</v>
      </c>
      <c r="I247">
        <v>30</v>
      </c>
      <c r="J247">
        <v>74.95</v>
      </c>
      <c r="K247">
        <v>9.548</v>
      </c>
      <c r="L247">
        <v>3.8220000000000001</v>
      </c>
    </row>
    <row r="248" spans="1:12" hidden="1">
      <c r="A248" t="s">
        <v>795</v>
      </c>
      <c r="B248" t="s">
        <v>571</v>
      </c>
      <c r="C248" t="s">
        <v>445</v>
      </c>
      <c r="D248" t="s">
        <v>795</v>
      </c>
      <c r="E248" t="s">
        <v>548</v>
      </c>
      <c r="F248" t="s">
        <v>10</v>
      </c>
      <c r="G248" t="s">
        <v>19</v>
      </c>
      <c r="H248">
        <v>13.47</v>
      </c>
      <c r="I248">
        <v>52</v>
      </c>
      <c r="J248">
        <v>128.61000000000001</v>
      </c>
      <c r="K248">
        <v>9.548</v>
      </c>
      <c r="L248">
        <v>3.86</v>
      </c>
    </row>
    <row r="249" spans="1:12" hidden="1">
      <c r="A249" t="s">
        <v>1174</v>
      </c>
      <c r="B249" t="s">
        <v>504</v>
      </c>
      <c r="C249" t="s">
        <v>455</v>
      </c>
      <c r="D249" t="s">
        <v>1174</v>
      </c>
      <c r="E249" t="s">
        <v>548</v>
      </c>
      <c r="F249" t="s">
        <v>11</v>
      </c>
      <c r="G249" t="s">
        <v>15</v>
      </c>
      <c r="H249">
        <v>6.28</v>
      </c>
      <c r="I249">
        <v>24</v>
      </c>
      <c r="J249">
        <v>59.96</v>
      </c>
      <c r="K249">
        <v>9.548</v>
      </c>
      <c r="L249">
        <v>3.8220000000000001</v>
      </c>
    </row>
    <row r="250" spans="1:12" hidden="1">
      <c r="A250" t="s">
        <v>797</v>
      </c>
      <c r="B250" t="s">
        <v>447</v>
      </c>
      <c r="C250" t="s">
        <v>398</v>
      </c>
      <c r="D250" t="s">
        <v>797</v>
      </c>
      <c r="E250" t="s">
        <v>548</v>
      </c>
      <c r="F250" t="s">
        <v>11</v>
      </c>
      <c r="G250" t="s">
        <v>15</v>
      </c>
      <c r="H250">
        <v>22</v>
      </c>
      <c r="I250">
        <v>84</v>
      </c>
      <c r="J250">
        <v>210.05</v>
      </c>
      <c r="K250">
        <v>9.548</v>
      </c>
      <c r="L250">
        <v>3.8180000000000001</v>
      </c>
    </row>
    <row r="251" spans="1:12" hidden="1">
      <c r="A251" t="s">
        <v>798</v>
      </c>
      <c r="B251" t="s">
        <v>530</v>
      </c>
      <c r="C251" t="s">
        <v>431</v>
      </c>
      <c r="D251" t="s">
        <v>798</v>
      </c>
      <c r="E251" t="s">
        <v>548</v>
      </c>
      <c r="F251" t="s">
        <v>18</v>
      </c>
      <c r="G251" t="s">
        <v>10</v>
      </c>
      <c r="H251">
        <v>11.08</v>
      </c>
      <c r="I251">
        <v>43</v>
      </c>
      <c r="J251">
        <v>105.79</v>
      </c>
      <c r="K251">
        <v>9.548</v>
      </c>
      <c r="L251">
        <v>3.8809999999999998</v>
      </c>
    </row>
    <row r="252" spans="1:12" hidden="1">
      <c r="A252" t="s">
        <v>1282</v>
      </c>
      <c r="B252" t="s">
        <v>633</v>
      </c>
      <c r="C252" t="s">
        <v>440</v>
      </c>
      <c r="D252" t="s">
        <v>1282</v>
      </c>
      <c r="E252" t="s">
        <v>548</v>
      </c>
      <c r="F252" t="s">
        <v>17</v>
      </c>
      <c r="G252" t="s">
        <v>17</v>
      </c>
      <c r="H252">
        <v>24.42</v>
      </c>
      <c r="I252">
        <v>94</v>
      </c>
      <c r="J252">
        <v>233.15</v>
      </c>
      <c r="K252">
        <v>9.548</v>
      </c>
      <c r="L252">
        <v>3.8490000000000002</v>
      </c>
    </row>
    <row r="253" spans="1:12" hidden="1">
      <c r="A253" t="s">
        <v>801</v>
      </c>
      <c r="B253" t="s">
        <v>459</v>
      </c>
      <c r="C253" t="s">
        <v>430</v>
      </c>
      <c r="D253" t="s">
        <v>801</v>
      </c>
      <c r="E253" t="s">
        <v>548</v>
      </c>
      <c r="F253" t="s">
        <v>11</v>
      </c>
      <c r="G253" t="s">
        <v>15</v>
      </c>
      <c r="H253">
        <v>20.94</v>
      </c>
      <c r="I253">
        <v>80</v>
      </c>
      <c r="J253">
        <v>199.93</v>
      </c>
      <c r="K253">
        <v>9.548</v>
      </c>
      <c r="L253">
        <v>3.82</v>
      </c>
    </row>
    <row r="254" spans="1:12" hidden="1">
      <c r="A254" t="s">
        <v>1288</v>
      </c>
      <c r="B254" t="s">
        <v>369</v>
      </c>
      <c r="C254" t="s">
        <v>467</v>
      </c>
      <c r="D254" t="s">
        <v>1288</v>
      </c>
      <c r="E254" t="s">
        <v>548</v>
      </c>
      <c r="F254" t="s">
        <v>10</v>
      </c>
      <c r="G254" t="s">
        <v>13</v>
      </c>
      <c r="H254">
        <v>2.72</v>
      </c>
      <c r="I254">
        <v>10</v>
      </c>
      <c r="J254">
        <v>25.97</v>
      </c>
      <c r="K254">
        <v>9.548</v>
      </c>
      <c r="L254">
        <v>3.6760000000000002</v>
      </c>
    </row>
    <row r="255" spans="1:12" hidden="1">
      <c r="A255" t="s">
        <v>805</v>
      </c>
      <c r="B255" t="s">
        <v>467</v>
      </c>
      <c r="C255" t="s">
        <v>415</v>
      </c>
      <c r="D255" t="s">
        <v>805</v>
      </c>
      <c r="E255" t="s">
        <v>548</v>
      </c>
      <c r="F255" t="s">
        <v>19</v>
      </c>
      <c r="G255" t="s">
        <v>15</v>
      </c>
      <c r="H255">
        <v>9.6</v>
      </c>
      <c r="I255">
        <v>37</v>
      </c>
      <c r="J255">
        <v>91.66</v>
      </c>
      <c r="K255">
        <v>9.548</v>
      </c>
      <c r="L255">
        <v>3.8540000000000001</v>
      </c>
    </row>
    <row r="256" spans="1:12" hidden="1">
      <c r="A256" t="s">
        <v>807</v>
      </c>
      <c r="B256" t="s">
        <v>355</v>
      </c>
      <c r="C256" t="s">
        <v>468</v>
      </c>
      <c r="D256" t="s">
        <v>807</v>
      </c>
      <c r="E256" t="s">
        <v>548</v>
      </c>
      <c r="F256" t="s">
        <v>13</v>
      </c>
      <c r="G256" t="s">
        <v>15</v>
      </c>
      <c r="H256">
        <v>22.19</v>
      </c>
      <c r="I256">
        <v>85</v>
      </c>
      <c r="J256">
        <v>211.86</v>
      </c>
      <c r="K256">
        <v>9.548</v>
      </c>
      <c r="L256">
        <v>3.831</v>
      </c>
    </row>
    <row r="257" spans="1:12" hidden="1">
      <c r="A257" t="s">
        <v>810</v>
      </c>
      <c r="B257" t="s">
        <v>633</v>
      </c>
      <c r="C257" t="s">
        <v>447</v>
      </c>
      <c r="D257" t="s">
        <v>810</v>
      </c>
      <c r="E257" t="s">
        <v>548</v>
      </c>
      <c r="F257" t="s">
        <v>17</v>
      </c>
      <c r="G257" t="s">
        <v>15</v>
      </c>
      <c r="H257">
        <v>10.46</v>
      </c>
      <c r="I257">
        <v>40</v>
      </c>
      <c r="J257">
        <v>99.87</v>
      </c>
      <c r="K257">
        <v>9.548</v>
      </c>
      <c r="L257">
        <v>3.8239999999999998</v>
      </c>
    </row>
    <row r="258" spans="1:12" hidden="1">
      <c r="A258" t="s">
        <v>1293</v>
      </c>
      <c r="B258" t="s">
        <v>452</v>
      </c>
      <c r="C258" t="s">
        <v>401</v>
      </c>
      <c r="D258" t="s">
        <v>1293</v>
      </c>
      <c r="E258" t="s">
        <v>548</v>
      </c>
      <c r="F258" t="s">
        <v>10</v>
      </c>
      <c r="G258" t="s">
        <v>18</v>
      </c>
      <c r="H258">
        <v>16.760000000000002</v>
      </c>
      <c r="I258">
        <v>64</v>
      </c>
      <c r="J258">
        <v>160.02000000000001</v>
      </c>
      <c r="K258">
        <v>9.548</v>
      </c>
      <c r="L258">
        <v>3.819</v>
      </c>
    </row>
    <row r="259" spans="1:12" hidden="1">
      <c r="A259" t="s">
        <v>811</v>
      </c>
      <c r="B259" t="s">
        <v>559</v>
      </c>
      <c r="C259" t="s">
        <v>426</v>
      </c>
      <c r="D259" t="s">
        <v>811</v>
      </c>
      <c r="E259" t="s">
        <v>548</v>
      </c>
      <c r="F259" t="s">
        <v>10</v>
      </c>
      <c r="G259" t="s">
        <v>17</v>
      </c>
      <c r="H259">
        <v>17.25</v>
      </c>
      <c r="I259">
        <v>66</v>
      </c>
      <c r="J259">
        <v>164.7</v>
      </c>
      <c r="K259">
        <v>9.548</v>
      </c>
      <c r="L259">
        <v>3.8260000000000001</v>
      </c>
    </row>
    <row r="260" spans="1:12" hidden="1">
      <c r="A260" t="s">
        <v>816</v>
      </c>
      <c r="B260" t="s">
        <v>781</v>
      </c>
      <c r="C260" t="s">
        <v>439</v>
      </c>
      <c r="D260" t="s">
        <v>816</v>
      </c>
      <c r="E260" t="s">
        <v>548</v>
      </c>
      <c r="F260" t="s">
        <v>10</v>
      </c>
      <c r="G260" t="s">
        <v>11</v>
      </c>
      <c r="H260">
        <v>14.21</v>
      </c>
      <c r="I260">
        <v>55</v>
      </c>
      <c r="J260">
        <v>135.66999999999999</v>
      </c>
      <c r="K260">
        <v>9.548</v>
      </c>
      <c r="L260">
        <v>3.871</v>
      </c>
    </row>
    <row r="261" spans="1:12" hidden="1">
      <c r="A261" t="s">
        <v>1184</v>
      </c>
      <c r="B261" t="s">
        <v>425</v>
      </c>
      <c r="C261" t="s">
        <v>406</v>
      </c>
      <c r="D261" t="s">
        <v>1184</v>
      </c>
      <c r="E261" t="s">
        <v>548</v>
      </c>
      <c r="F261" t="s">
        <v>18</v>
      </c>
      <c r="G261" t="s">
        <v>19</v>
      </c>
      <c r="H261">
        <v>16.829999999999998</v>
      </c>
      <c r="I261">
        <v>65</v>
      </c>
      <c r="J261">
        <v>160.69</v>
      </c>
      <c r="K261">
        <v>9.548</v>
      </c>
      <c r="L261">
        <v>3.8620000000000001</v>
      </c>
    </row>
    <row r="262" spans="1:12" hidden="1">
      <c r="A262" t="s">
        <v>817</v>
      </c>
      <c r="B262" t="s">
        <v>509</v>
      </c>
      <c r="C262" t="s">
        <v>351</v>
      </c>
      <c r="D262" t="s">
        <v>817</v>
      </c>
      <c r="E262" t="s">
        <v>548</v>
      </c>
      <c r="F262" t="s">
        <v>17</v>
      </c>
      <c r="G262" t="s">
        <v>17</v>
      </c>
      <c r="H262">
        <v>24.58</v>
      </c>
      <c r="I262">
        <v>94</v>
      </c>
      <c r="J262">
        <v>234.68</v>
      </c>
      <c r="K262">
        <v>9.548</v>
      </c>
      <c r="L262">
        <v>3.8239999999999998</v>
      </c>
    </row>
    <row r="263" spans="1:12" hidden="1">
      <c r="A263" t="s">
        <v>818</v>
      </c>
      <c r="B263" t="s">
        <v>563</v>
      </c>
      <c r="C263" t="s">
        <v>455</v>
      </c>
      <c r="D263" t="s">
        <v>818</v>
      </c>
      <c r="E263" t="s">
        <v>548</v>
      </c>
      <c r="F263" t="s">
        <v>17</v>
      </c>
      <c r="G263" t="s">
        <v>18</v>
      </c>
      <c r="H263">
        <v>14.13</v>
      </c>
      <c r="I263">
        <v>54</v>
      </c>
      <c r="J263">
        <v>134.91</v>
      </c>
      <c r="K263">
        <v>9.548</v>
      </c>
      <c r="L263">
        <v>3.8220000000000001</v>
      </c>
    </row>
    <row r="264" spans="1:12" hidden="1">
      <c r="A264" t="s">
        <v>1299</v>
      </c>
      <c r="B264" t="s">
        <v>415</v>
      </c>
      <c r="C264" t="s">
        <v>471</v>
      </c>
      <c r="D264" t="s">
        <v>1299</v>
      </c>
      <c r="E264" t="s">
        <v>548</v>
      </c>
      <c r="F264" t="s">
        <v>17</v>
      </c>
      <c r="G264" t="s">
        <v>18</v>
      </c>
      <c r="H264">
        <v>20.63</v>
      </c>
      <c r="I264">
        <v>79</v>
      </c>
      <c r="J264">
        <v>196.97</v>
      </c>
      <c r="K264">
        <v>9.548</v>
      </c>
      <c r="L264">
        <v>3.8290000000000002</v>
      </c>
    </row>
    <row r="265" spans="1:12" hidden="1">
      <c r="A265" t="s">
        <v>825</v>
      </c>
      <c r="B265" t="s">
        <v>594</v>
      </c>
      <c r="C265" t="s">
        <v>470</v>
      </c>
      <c r="D265" t="s">
        <v>825</v>
      </c>
      <c r="E265" t="s">
        <v>548</v>
      </c>
      <c r="F265" t="s">
        <v>19</v>
      </c>
      <c r="G265" t="s">
        <v>13</v>
      </c>
      <c r="H265">
        <v>6.15</v>
      </c>
      <c r="I265">
        <v>24</v>
      </c>
      <c r="J265">
        <v>58.72</v>
      </c>
      <c r="K265">
        <v>9.548</v>
      </c>
      <c r="L265">
        <v>3.9020000000000001</v>
      </c>
    </row>
    <row r="266" spans="1:12" hidden="1">
      <c r="A266" t="s">
        <v>826</v>
      </c>
      <c r="B266" t="s">
        <v>366</v>
      </c>
      <c r="C266" t="s">
        <v>444</v>
      </c>
      <c r="D266" t="s">
        <v>826</v>
      </c>
      <c r="E266" t="s">
        <v>548</v>
      </c>
      <c r="F266" t="s">
        <v>10</v>
      </c>
      <c r="G266" t="s">
        <v>17</v>
      </c>
      <c r="H266">
        <v>13.07</v>
      </c>
      <c r="I266">
        <v>50</v>
      </c>
      <c r="J266">
        <v>124.79</v>
      </c>
      <c r="K266">
        <v>9.548</v>
      </c>
      <c r="L266">
        <v>3.8260000000000001</v>
      </c>
    </row>
    <row r="267" spans="1:12">
      <c r="A267" t="s">
        <v>827</v>
      </c>
      <c r="B267" t="s">
        <v>470</v>
      </c>
      <c r="C267" t="s">
        <v>431</v>
      </c>
      <c r="D267" t="s">
        <v>827</v>
      </c>
      <c r="E267" t="s">
        <v>548</v>
      </c>
      <c r="F267" t="s">
        <v>15</v>
      </c>
      <c r="G267" t="s">
        <v>13</v>
      </c>
      <c r="H267">
        <v>14.13</v>
      </c>
      <c r="I267">
        <v>54</v>
      </c>
      <c r="J267">
        <v>134.91</v>
      </c>
      <c r="K267">
        <v>9.548</v>
      </c>
      <c r="L267">
        <v>3.8220000000000001</v>
      </c>
    </row>
    <row r="268" spans="1:12" hidden="1">
      <c r="A268" t="s">
        <v>828</v>
      </c>
      <c r="B268" t="s">
        <v>511</v>
      </c>
      <c r="C268" t="s">
        <v>371</v>
      </c>
      <c r="D268" t="s">
        <v>828</v>
      </c>
      <c r="E268" t="s">
        <v>548</v>
      </c>
      <c r="F268" t="s">
        <v>19</v>
      </c>
      <c r="G268" t="s">
        <v>19</v>
      </c>
      <c r="H268">
        <v>13.46</v>
      </c>
      <c r="I268">
        <v>52</v>
      </c>
      <c r="J268">
        <v>128.51</v>
      </c>
      <c r="K268">
        <v>9.548</v>
      </c>
      <c r="L268">
        <v>3.863</v>
      </c>
    </row>
    <row r="269" spans="1:12">
      <c r="A269" t="s">
        <v>1305</v>
      </c>
      <c r="B269" t="s">
        <v>400</v>
      </c>
      <c r="C269" t="s">
        <v>390</v>
      </c>
      <c r="D269" t="s">
        <v>1305</v>
      </c>
      <c r="E269" t="s">
        <v>548</v>
      </c>
      <c r="F269" t="s">
        <v>15</v>
      </c>
      <c r="G269" t="s">
        <v>19</v>
      </c>
      <c r="H269">
        <v>6.92</v>
      </c>
      <c r="I269">
        <v>27</v>
      </c>
      <c r="J269">
        <v>66.069999999999993</v>
      </c>
      <c r="K269">
        <v>9.548</v>
      </c>
      <c r="L269">
        <v>3.9020000000000001</v>
      </c>
    </row>
    <row r="270" spans="1:12" hidden="1">
      <c r="A270" t="s">
        <v>831</v>
      </c>
      <c r="B270" t="s">
        <v>409</v>
      </c>
      <c r="C270" t="s">
        <v>425</v>
      </c>
      <c r="D270" t="s">
        <v>831</v>
      </c>
      <c r="E270" t="s">
        <v>548</v>
      </c>
      <c r="F270" t="s">
        <v>11</v>
      </c>
      <c r="G270" t="s">
        <v>15</v>
      </c>
      <c r="H270">
        <v>23.92</v>
      </c>
      <c r="I270">
        <v>92</v>
      </c>
      <c r="J270">
        <v>228.38</v>
      </c>
      <c r="K270">
        <v>9.548</v>
      </c>
      <c r="L270">
        <v>3.8460000000000001</v>
      </c>
    </row>
    <row r="271" spans="1:12" hidden="1">
      <c r="A271" t="s">
        <v>832</v>
      </c>
      <c r="B271" t="s">
        <v>500</v>
      </c>
      <c r="C271" t="s">
        <v>410</v>
      </c>
      <c r="D271" t="s">
        <v>832</v>
      </c>
      <c r="E271" t="s">
        <v>548</v>
      </c>
      <c r="F271" t="s">
        <v>11</v>
      </c>
      <c r="G271" t="s">
        <v>15</v>
      </c>
      <c r="H271">
        <v>9.1300000000000008</v>
      </c>
      <c r="I271">
        <v>35</v>
      </c>
      <c r="J271">
        <v>87.17</v>
      </c>
      <c r="K271">
        <v>9.548</v>
      </c>
      <c r="L271">
        <v>3.8340000000000001</v>
      </c>
    </row>
    <row r="272" spans="1:12" hidden="1">
      <c r="A272" t="s">
        <v>1191</v>
      </c>
      <c r="B272" t="s">
        <v>602</v>
      </c>
      <c r="C272" t="s">
        <v>398</v>
      </c>
      <c r="D272" t="s">
        <v>1191</v>
      </c>
      <c r="E272" t="s">
        <v>548</v>
      </c>
      <c r="F272" t="s">
        <v>11</v>
      </c>
      <c r="G272" t="s">
        <v>13</v>
      </c>
      <c r="H272">
        <v>7.34</v>
      </c>
      <c r="I272">
        <v>28</v>
      </c>
      <c r="J272">
        <v>70.08</v>
      </c>
      <c r="K272">
        <v>9.548</v>
      </c>
      <c r="L272">
        <v>3.8149999999999999</v>
      </c>
    </row>
    <row r="273" spans="1:12" hidden="1">
      <c r="A273" t="s">
        <v>1309</v>
      </c>
      <c r="B273" t="s">
        <v>593</v>
      </c>
      <c r="C273" t="s">
        <v>462</v>
      </c>
      <c r="D273" t="s">
        <v>1309</v>
      </c>
      <c r="E273" t="s">
        <v>548</v>
      </c>
      <c r="F273" t="s">
        <v>13</v>
      </c>
      <c r="G273" t="s">
        <v>10</v>
      </c>
      <c r="H273">
        <v>12.54</v>
      </c>
      <c r="I273">
        <v>48</v>
      </c>
      <c r="J273">
        <v>119.73</v>
      </c>
      <c r="K273">
        <v>9.548</v>
      </c>
      <c r="L273">
        <v>3.8279999999999998</v>
      </c>
    </row>
    <row r="274" spans="1:12" hidden="1">
      <c r="A274" t="s">
        <v>1194</v>
      </c>
      <c r="B274" t="s">
        <v>420</v>
      </c>
      <c r="C274" t="s">
        <v>437</v>
      </c>
      <c r="D274" t="s">
        <v>1194</v>
      </c>
      <c r="E274" t="s">
        <v>548</v>
      </c>
      <c r="F274" t="s">
        <v>17</v>
      </c>
      <c r="G274" t="s">
        <v>15</v>
      </c>
      <c r="H274">
        <v>15.87</v>
      </c>
      <c r="I274">
        <v>61</v>
      </c>
      <c r="J274">
        <v>151.52000000000001</v>
      </c>
      <c r="K274">
        <v>9.548</v>
      </c>
      <c r="L274">
        <v>3.8439999999999999</v>
      </c>
    </row>
    <row r="275" spans="1:12" hidden="1">
      <c r="A275" t="s">
        <v>833</v>
      </c>
      <c r="B275" t="s">
        <v>383</v>
      </c>
      <c r="C275" t="s">
        <v>444</v>
      </c>
      <c r="D275" t="s">
        <v>833</v>
      </c>
      <c r="E275" t="s">
        <v>548</v>
      </c>
      <c r="F275" t="s">
        <v>19</v>
      </c>
      <c r="G275" t="s">
        <v>10</v>
      </c>
      <c r="H275">
        <v>13.84</v>
      </c>
      <c r="I275">
        <v>53</v>
      </c>
      <c r="J275">
        <v>132.13999999999999</v>
      </c>
      <c r="K275">
        <v>9.548</v>
      </c>
      <c r="L275">
        <v>3.8290000000000002</v>
      </c>
    </row>
    <row r="276" spans="1:12" hidden="1">
      <c r="A276" t="s">
        <v>1197</v>
      </c>
      <c r="B276" t="s">
        <v>781</v>
      </c>
      <c r="C276" t="s">
        <v>430</v>
      </c>
      <c r="D276" t="s">
        <v>1197</v>
      </c>
      <c r="E276" t="s">
        <v>548</v>
      </c>
      <c r="F276" t="s">
        <v>10</v>
      </c>
      <c r="G276" t="s">
        <v>13</v>
      </c>
      <c r="H276">
        <v>23.96</v>
      </c>
      <c r="I276">
        <v>92</v>
      </c>
      <c r="J276">
        <v>228.76</v>
      </c>
      <c r="K276">
        <v>9.548</v>
      </c>
      <c r="L276">
        <v>3.84</v>
      </c>
    </row>
    <row r="277" spans="1:12" hidden="1">
      <c r="A277" t="s">
        <v>835</v>
      </c>
      <c r="B277" t="s">
        <v>475</v>
      </c>
      <c r="C277" t="s">
        <v>399</v>
      </c>
      <c r="D277" t="s">
        <v>835</v>
      </c>
      <c r="E277" t="s">
        <v>548</v>
      </c>
      <c r="F277" t="s">
        <v>18</v>
      </c>
      <c r="G277" t="s">
        <v>17</v>
      </c>
      <c r="H277">
        <v>16.62</v>
      </c>
      <c r="I277">
        <v>64</v>
      </c>
      <c r="J277">
        <v>158.68</v>
      </c>
      <c r="K277">
        <v>9.548</v>
      </c>
      <c r="L277">
        <v>3.851</v>
      </c>
    </row>
    <row r="278" spans="1:12">
      <c r="A278" t="s">
        <v>836</v>
      </c>
      <c r="B278" t="s">
        <v>443</v>
      </c>
      <c r="C278" t="s">
        <v>458</v>
      </c>
      <c r="D278" t="s">
        <v>836</v>
      </c>
      <c r="E278" t="s">
        <v>548</v>
      </c>
      <c r="F278" t="s">
        <v>15</v>
      </c>
      <c r="G278" t="s">
        <v>19</v>
      </c>
      <c r="H278">
        <v>4.09</v>
      </c>
      <c r="I278">
        <v>16</v>
      </c>
      <c r="J278">
        <v>39.049999999999997</v>
      </c>
      <c r="K278">
        <v>9.548</v>
      </c>
      <c r="L278">
        <v>3.9119999999999999</v>
      </c>
    </row>
    <row r="279" spans="1:12" hidden="1">
      <c r="A279" t="s">
        <v>838</v>
      </c>
      <c r="B279" t="s">
        <v>783</v>
      </c>
      <c r="C279" t="s">
        <v>473</v>
      </c>
      <c r="D279" t="s">
        <v>838</v>
      </c>
      <c r="E279" t="s">
        <v>548</v>
      </c>
      <c r="F279" t="s">
        <v>19</v>
      </c>
      <c r="G279" t="s">
        <v>19</v>
      </c>
      <c r="H279">
        <v>16.309999999999999</v>
      </c>
      <c r="I279">
        <v>63</v>
      </c>
      <c r="J279">
        <v>155.72</v>
      </c>
      <c r="K279">
        <v>9.548</v>
      </c>
      <c r="L279">
        <v>3.863</v>
      </c>
    </row>
    <row r="280" spans="1:12" hidden="1">
      <c r="A280" t="s">
        <v>839</v>
      </c>
      <c r="B280" t="s">
        <v>840</v>
      </c>
      <c r="C280" t="s">
        <v>374</v>
      </c>
      <c r="D280" t="s">
        <v>839</v>
      </c>
      <c r="E280" t="s">
        <v>548</v>
      </c>
      <c r="F280" t="s">
        <v>18</v>
      </c>
      <c r="G280" t="s">
        <v>15</v>
      </c>
      <c r="H280">
        <v>11.56</v>
      </c>
      <c r="I280">
        <v>44</v>
      </c>
      <c r="J280">
        <v>110.37</v>
      </c>
      <c r="K280">
        <v>9.548</v>
      </c>
      <c r="L280">
        <v>3.806</v>
      </c>
    </row>
    <row r="281" spans="1:12" hidden="1">
      <c r="A281" t="s">
        <v>841</v>
      </c>
      <c r="B281" t="s">
        <v>435</v>
      </c>
      <c r="C281" t="s">
        <v>443</v>
      </c>
      <c r="D281" t="s">
        <v>841</v>
      </c>
      <c r="E281" t="s">
        <v>548</v>
      </c>
      <c r="F281" t="s">
        <v>19</v>
      </c>
      <c r="G281" t="s">
        <v>17</v>
      </c>
      <c r="H281">
        <v>22.75</v>
      </c>
      <c r="I281">
        <v>87</v>
      </c>
      <c r="J281">
        <v>217.21</v>
      </c>
      <c r="K281">
        <v>9.548</v>
      </c>
      <c r="L281">
        <v>3.8239999999999998</v>
      </c>
    </row>
    <row r="282" spans="1:12" hidden="1">
      <c r="A282" t="s">
        <v>842</v>
      </c>
      <c r="B282" t="s">
        <v>463</v>
      </c>
      <c r="C282" t="s">
        <v>450</v>
      </c>
      <c r="D282" t="s">
        <v>842</v>
      </c>
      <c r="E282" t="s">
        <v>548</v>
      </c>
      <c r="F282" t="s">
        <v>13</v>
      </c>
      <c r="G282" t="s">
        <v>18</v>
      </c>
      <c r="H282">
        <v>24.41</v>
      </c>
      <c r="I282">
        <v>94</v>
      </c>
      <c r="J282">
        <v>233.06</v>
      </c>
      <c r="K282">
        <v>9.548</v>
      </c>
      <c r="L282">
        <v>3.851</v>
      </c>
    </row>
    <row r="283" spans="1:12">
      <c r="A283" t="s">
        <v>844</v>
      </c>
      <c r="B283" t="s">
        <v>447</v>
      </c>
      <c r="C283" t="s">
        <v>435</v>
      </c>
      <c r="D283" t="s">
        <v>844</v>
      </c>
      <c r="E283" t="s">
        <v>548</v>
      </c>
      <c r="F283" t="s">
        <v>15</v>
      </c>
      <c r="G283" t="s">
        <v>10</v>
      </c>
      <c r="H283">
        <v>7.26</v>
      </c>
      <c r="I283">
        <v>28</v>
      </c>
      <c r="J283">
        <v>69.319999999999993</v>
      </c>
      <c r="K283">
        <v>9.548</v>
      </c>
      <c r="L283">
        <v>3.8570000000000002</v>
      </c>
    </row>
    <row r="284" spans="1:12" hidden="1">
      <c r="A284" t="s">
        <v>846</v>
      </c>
      <c r="B284" t="s">
        <v>548</v>
      </c>
      <c r="C284" t="s">
        <v>414</v>
      </c>
      <c r="D284" t="s">
        <v>846</v>
      </c>
      <c r="E284" t="s">
        <v>548</v>
      </c>
      <c r="F284" t="s">
        <v>10</v>
      </c>
      <c r="G284" t="s">
        <v>11</v>
      </c>
      <c r="H284">
        <v>7.17</v>
      </c>
      <c r="I284">
        <v>28</v>
      </c>
      <c r="J284">
        <v>68.459999999999994</v>
      </c>
      <c r="K284">
        <v>9.548</v>
      </c>
      <c r="L284">
        <v>3.9049999999999998</v>
      </c>
    </row>
    <row r="285" spans="1:12" hidden="1">
      <c r="A285" t="s">
        <v>1316</v>
      </c>
      <c r="B285" t="s">
        <v>495</v>
      </c>
      <c r="C285" t="s">
        <v>477</v>
      </c>
      <c r="D285" t="s">
        <v>1316</v>
      </c>
      <c r="E285" t="s">
        <v>548</v>
      </c>
      <c r="F285" t="s">
        <v>11</v>
      </c>
      <c r="G285" t="s">
        <v>10</v>
      </c>
      <c r="H285">
        <v>21.31</v>
      </c>
      <c r="I285">
        <v>82</v>
      </c>
      <c r="J285">
        <v>203.46</v>
      </c>
      <c r="K285">
        <v>9.548</v>
      </c>
      <c r="L285">
        <v>3.8479999999999999</v>
      </c>
    </row>
    <row r="286" spans="1:12" hidden="1">
      <c r="A286" t="s">
        <v>847</v>
      </c>
      <c r="B286" t="s">
        <v>476</v>
      </c>
      <c r="C286" t="s">
        <v>453</v>
      </c>
      <c r="D286" t="s">
        <v>847</v>
      </c>
      <c r="E286" t="s">
        <v>548</v>
      </c>
      <c r="F286" t="s">
        <v>13</v>
      </c>
      <c r="G286" t="s">
        <v>13</v>
      </c>
      <c r="H286">
        <v>20.93</v>
      </c>
      <c r="I286">
        <v>80</v>
      </c>
      <c r="J286">
        <v>199.83</v>
      </c>
      <c r="K286">
        <v>9.548</v>
      </c>
      <c r="L286">
        <v>3.8220000000000001</v>
      </c>
    </row>
    <row r="287" spans="1:12" hidden="1">
      <c r="A287" t="s">
        <v>848</v>
      </c>
      <c r="B287" t="s">
        <v>432</v>
      </c>
      <c r="C287" t="s">
        <v>464</v>
      </c>
      <c r="D287" t="s">
        <v>848</v>
      </c>
      <c r="E287" t="s">
        <v>548</v>
      </c>
      <c r="F287" t="s">
        <v>19</v>
      </c>
      <c r="G287" t="s">
        <v>17</v>
      </c>
      <c r="H287">
        <v>22.44</v>
      </c>
      <c r="I287">
        <v>86</v>
      </c>
      <c r="J287">
        <v>214.25</v>
      </c>
      <c r="K287">
        <v>9.548</v>
      </c>
      <c r="L287">
        <v>3.8319999999999999</v>
      </c>
    </row>
    <row r="288" spans="1:12" hidden="1">
      <c r="A288" t="s">
        <v>849</v>
      </c>
      <c r="B288" t="s">
        <v>785</v>
      </c>
      <c r="C288" t="s">
        <v>463</v>
      </c>
      <c r="D288" t="s">
        <v>849</v>
      </c>
      <c r="E288" t="s">
        <v>548</v>
      </c>
      <c r="F288" t="s">
        <v>10</v>
      </c>
      <c r="G288" t="s">
        <v>15</v>
      </c>
      <c r="H288">
        <v>14.52</v>
      </c>
      <c r="I288">
        <v>56</v>
      </c>
      <c r="J288">
        <v>138.63</v>
      </c>
      <c r="K288">
        <v>9.548</v>
      </c>
      <c r="L288">
        <v>3.8570000000000002</v>
      </c>
    </row>
    <row r="289" spans="1:12">
      <c r="A289" t="s">
        <v>1318</v>
      </c>
      <c r="B289" t="s">
        <v>518</v>
      </c>
      <c r="C289" t="s">
        <v>402</v>
      </c>
      <c r="D289" t="s">
        <v>1318</v>
      </c>
      <c r="E289" t="s">
        <v>548</v>
      </c>
      <c r="F289" t="s">
        <v>15</v>
      </c>
      <c r="G289" t="s">
        <v>10</v>
      </c>
      <c r="H289">
        <v>7.87</v>
      </c>
      <c r="I289">
        <v>30</v>
      </c>
      <c r="J289">
        <v>75.14</v>
      </c>
      <c r="K289">
        <v>9.548</v>
      </c>
      <c r="L289">
        <v>3.8119999999999998</v>
      </c>
    </row>
    <row r="290" spans="1:12" hidden="1">
      <c r="A290" t="s">
        <v>850</v>
      </c>
      <c r="B290" t="s">
        <v>383</v>
      </c>
      <c r="C290" t="s">
        <v>434</v>
      </c>
      <c r="D290" t="s">
        <v>850</v>
      </c>
      <c r="E290" t="s">
        <v>548</v>
      </c>
      <c r="F290" t="s">
        <v>11</v>
      </c>
      <c r="G290" t="s">
        <v>18</v>
      </c>
      <c r="H290">
        <v>8.8000000000000007</v>
      </c>
      <c r="I290">
        <v>34</v>
      </c>
      <c r="J290">
        <v>84.02</v>
      </c>
      <c r="K290">
        <v>9.548</v>
      </c>
      <c r="L290">
        <v>3.8639999999999999</v>
      </c>
    </row>
    <row r="291" spans="1:12" hidden="1">
      <c r="A291" t="s">
        <v>855</v>
      </c>
      <c r="B291" t="s">
        <v>701</v>
      </c>
      <c r="C291" t="s">
        <v>430</v>
      </c>
      <c r="D291" t="s">
        <v>855</v>
      </c>
      <c r="E291" t="s">
        <v>548</v>
      </c>
      <c r="F291" t="s">
        <v>18</v>
      </c>
      <c r="G291" t="s">
        <v>18</v>
      </c>
      <c r="H291">
        <v>14.24</v>
      </c>
      <c r="I291">
        <v>55</v>
      </c>
      <c r="J291">
        <v>135.96</v>
      </c>
      <c r="K291">
        <v>9.548</v>
      </c>
      <c r="L291">
        <v>3.8620000000000001</v>
      </c>
    </row>
    <row r="292" spans="1:12" hidden="1">
      <c r="A292" t="s">
        <v>856</v>
      </c>
      <c r="B292" t="s">
        <v>411</v>
      </c>
      <c r="C292" t="s">
        <v>401</v>
      </c>
      <c r="D292" t="s">
        <v>856</v>
      </c>
      <c r="E292" t="s">
        <v>548</v>
      </c>
      <c r="F292" t="s">
        <v>13</v>
      </c>
      <c r="G292" t="s">
        <v>15</v>
      </c>
      <c r="H292">
        <v>3.41</v>
      </c>
      <c r="I292">
        <v>13</v>
      </c>
      <c r="J292">
        <v>32.56</v>
      </c>
      <c r="K292">
        <v>9.548</v>
      </c>
      <c r="L292">
        <v>3.8119999999999998</v>
      </c>
    </row>
    <row r="293" spans="1:12" hidden="1">
      <c r="A293" t="s">
        <v>857</v>
      </c>
      <c r="B293" t="s">
        <v>473</v>
      </c>
      <c r="C293" t="s">
        <v>404</v>
      </c>
      <c r="D293" t="s">
        <v>857</v>
      </c>
      <c r="E293" t="s">
        <v>548</v>
      </c>
      <c r="F293" t="s">
        <v>13</v>
      </c>
      <c r="G293" t="s">
        <v>15</v>
      </c>
      <c r="H293">
        <v>10.33</v>
      </c>
      <c r="I293">
        <v>40</v>
      </c>
      <c r="J293">
        <v>98.63</v>
      </c>
      <c r="K293">
        <v>9.548</v>
      </c>
      <c r="L293">
        <v>3.8719999999999999</v>
      </c>
    </row>
    <row r="294" spans="1:12" hidden="1">
      <c r="A294" t="s">
        <v>858</v>
      </c>
      <c r="B294" t="s">
        <v>859</v>
      </c>
      <c r="C294" t="s">
        <v>380</v>
      </c>
      <c r="D294" t="s">
        <v>858</v>
      </c>
      <c r="E294" t="s">
        <v>548</v>
      </c>
      <c r="F294" t="s">
        <v>13</v>
      </c>
      <c r="G294" t="s">
        <v>11</v>
      </c>
      <c r="H294">
        <v>6.61</v>
      </c>
      <c r="I294">
        <v>25</v>
      </c>
      <c r="J294">
        <v>63.11</v>
      </c>
      <c r="K294">
        <v>9.548</v>
      </c>
      <c r="L294">
        <v>3.782</v>
      </c>
    </row>
    <row r="295" spans="1:12" hidden="1">
      <c r="A295" t="s">
        <v>860</v>
      </c>
      <c r="B295" t="s">
        <v>516</v>
      </c>
      <c r="C295" t="s">
        <v>436</v>
      </c>
      <c r="D295" t="s">
        <v>860</v>
      </c>
      <c r="E295" t="s">
        <v>548</v>
      </c>
      <c r="F295" t="s">
        <v>17</v>
      </c>
      <c r="G295" t="s">
        <v>19</v>
      </c>
      <c r="H295">
        <v>22.3</v>
      </c>
      <c r="I295">
        <v>86</v>
      </c>
      <c r="J295">
        <v>212.91</v>
      </c>
      <c r="K295">
        <v>9.548</v>
      </c>
      <c r="L295">
        <v>3.8570000000000002</v>
      </c>
    </row>
    <row r="296" spans="1:12" hidden="1">
      <c r="A296" t="s">
        <v>1325</v>
      </c>
      <c r="B296" t="s">
        <v>446</v>
      </c>
      <c r="C296" t="s">
        <v>432</v>
      </c>
      <c r="D296" t="s">
        <v>1325</v>
      </c>
      <c r="E296" t="s">
        <v>548</v>
      </c>
      <c r="F296" t="s">
        <v>18</v>
      </c>
      <c r="G296" t="s">
        <v>15</v>
      </c>
      <c r="H296">
        <v>16.73</v>
      </c>
      <c r="I296">
        <v>64</v>
      </c>
      <c r="J296">
        <v>159.72999999999999</v>
      </c>
      <c r="K296">
        <v>9.548</v>
      </c>
      <c r="L296">
        <v>3.8250000000000002</v>
      </c>
    </row>
    <row r="297" spans="1:12" hidden="1">
      <c r="A297" t="s">
        <v>861</v>
      </c>
      <c r="B297" t="s">
        <v>453</v>
      </c>
      <c r="C297" t="s">
        <v>433</v>
      </c>
      <c r="D297" t="s">
        <v>861</v>
      </c>
      <c r="E297" t="s">
        <v>548</v>
      </c>
      <c r="F297" t="s">
        <v>19</v>
      </c>
      <c r="G297" t="s">
        <v>11</v>
      </c>
      <c r="H297">
        <v>22.61</v>
      </c>
      <c r="I297">
        <v>87</v>
      </c>
      <c r="J297">
        <v>215.87</v>
      </c>
      <c r="K297">
        <v>9.548</v>
      </c>
      <c r="L297">
        <v>3.8479999999999999</v>
      </c>
    </row>
    <row r="298" spans="1:12" hidden="1">
      <c r="A298" t="s">
        <v>1328</v>
      </c>
      <c r="B298" t="s">
        <v>471</v>
      </c>
      <c r="C298" t="s">
        <v>450</v>
      </c>
      <c r="D298" t="s">
        <v>1328</v>
      </c>
      <c r="E298" t="s">
        <v>548</v>
      </c>
      <c r="F298" t="s">
        <v>17</v>
      </c>
      <c r="G298" t="s">
        <v>15</v>
      </c>
      <c r="H298">
        <v>19.54</v>
      </c>
      <c r="I298">
        <v>75</v>
      </c>
      <c r="J298">
        <v>186.56</v>
      </c>
      <c r="K298">
        <v>9.548</v>
      </c>
      <c r="L298">
        <v>3.8380000000000001</v>
      </c>
    </row>
    <row r="299" spans="1:12" hidden="1">
      <c r="A299" t="s">
        <v>863</v>
      </c>
      <c r="B299" t="s">
        <v>416</v>
      </c>
      <c r="C299" t="s">
        <v>391</v>
      </c>
      <c r="D299" t="s">
        <v>863</v>
      </c>
      <c r="E299" t="s">
        <v>548</v>
      </c>
      <c r="F299" t="s">
        <v>10</v>
      </c>
      <c r="G299" t="s">
        <v>15</v>
      </c>
      <c r="H299">
        <v>2.48</v>
      </c>
      <c r="I299">
        <v>10</v>
      </c>
      <c r="J299">
        <v>23.68</v>
      </c>
      <c r="K299">
        <v>9.548</v>
      </c>
      <c r="L299">
        <v>4.032</v>
      </c>
    </row>
    <row r="300" spans="1:12" hidden="1">
      <c r="A300" t="s">
        <v>864</v>
      </c>
      <c r="B300" t="s">
        <v>548</v>
      </c>
      <c r="C300" t="s">
        <v>438</v>
      </c>
      <c r="D300" t="s">
        <v>864</v>
      </c>
      <c r="E300" t="s">
        <v>548</v>
      </c>
      <c r="F300" t="s">
        <v>10</v>
      </c>
      <c r="G300" t="s">
        <v>11</v>
      </c>
      <c r="H300">
        <v>8.18</v>
      </c>
      <c r="I300">
        <v>31</v>
      </c>
      <c r="J300">
        <v>78.099999999999994</v>
      </c>
      <c r="K300">
        <v>9.548</v>
      </c>
      <c r="L300">
        <v>3.79</v>
      </c>
    </row>
    <row r="301" spans="1:12" hidden="1">
      <c r="A301" t="s">
        <v>866</v>
      </c>
      <c r="B301" t="s">
        <v>477</v>
      </c>
      <c r="C301" t="s">
        <v>416</v>
      </c>
      <c r="D301" t="s">
        <v>866</v>
      </c>
      <c r="E301" t="s">
        <v>548</v>
      </c>
      <c r="F301" t="s">
        <v>11</v>
      </c>
      <c r="G301" t="s">
        <v>17</v>
      </c>
      <c r="H301">
        <v>23.83</v>
      </c>
      <c r="I301">
        <v>91</v>
      </c>
      <c r="J301">
        <v>227.52</v>
      </c>
      <c r="K301">
        <v>9.548</v>
      </c>
      <c r="L301">
        <v>3.819</v>
      </c>
    </row>
    <row r="302" spans="1:12" hidden="1">
      <c r="A302" t="s">
        <v>868</v>
      </c>
      <c r="B302" t="s">
        <v>561</v>
      </c>
      <c r="C302" t="s">
        <v>439</v>
      </c>
      <c r="D302" t="s">
        <v>868</v>
      </c>
      <c r="E302" t="s">
        <v>548</v>
      </c>
      <c r="F302" t="s">
        <v>17</v>
      </c>
      <c r="G302" t="s">
        <v>19</v>
      </c>
      <c r="H302">
        <v>5.27</v>
      </c>
      <c r="I302">
        <v>20</v>
      </c>
      <c r="J302">
        <v>50.32</v>
      </c>
      <c r="K302">
        <v>9.548</v>
      </c>
      <c r="L302">
        <v>3.7949999999999999</v>
      </c>
    </row>
    <row r="303" spans="1:12" hidden="1">
      <c r="A303" t="s">
        <v>1209</v>
      </c>
      <c r="B303" t="s">
        <v>410</v>
      </c>
      <c r="C303" t="s">
        <v>460</v>
      </c>
      <c r="D303" t="s">
        <v>1209</v>
      </c>
      <c r="E303" t="s">
        <v>548</v>
      </c>
      <c r="F303" t="s">
        <v>10</v>
      </c>
      <c r="G303" t="s">
        <v>11</v>
      </c>
      <c r="H303">
        <v>5.62</v>
      </c>
      <c r="I303">
        <v>22</v>
      </c>
      <c r="J303">
        <v>53.66</v>
      </c>
      <c r="K303">
        <v>9.548</v>
      </c>
      <c r="L303">
        <v>3.915</v>
      </c>
    </row>
    <row r="304" spans="1:12" hidden="1">
      <c r="A304" t="s">
        <v>876</v>
      </c>
      <c r="B304" t="s">
        <v>423</v>
      </c>
      <c r="C304" t="s">
        <v>409</v>
      </c>
      <c r="D304" t="s">
        <v>876</v>
      </c>
      <c r="E304" t="s">
        <v>548</v>
      </c>
      <c r="F304" t="s">
        <v>11</v>
      </c>
      <c r="G304" t="s">
        <v>19</v>
      </c>
      <c r="H304">
        <v>14.86</v>
      </c>
      <c r="I304">
        <v>57</v>
      </c>
      <c r="J304">
        <v>141.88</v>
      </c>
      <c r="K304">
        <v>9.548</v>
      </c>
      <c r="L304">
        <v>3.8359999999999999</v>
      </c>
    </row>
    <row r="305" spans="1:12" hidden="1">
      <c r="A305" t="s">
        <v>878</v>
      </c>
      <c r="B305" t="s">
        <v>879</v>
      </c>
      <c r="C305" t="s">
        <v>374</v>
      </c>
      <c r="D305" t="s">
        <v>878</v>
      </c>
      <c r="E305" t="s">
        <v>548</v>
      </c>
      <c r="F305" t="s">
        <v>17</v>
      </c>
      <c r="G305" t="s">
        <v>15</v>
      </c>
      <c r="H305">
        <v>22.22</v>
      </c>
      <c r="I305">
        <v>85</v>
      </c>
      <c r="J305">
        <v>212.15</v>
      </c>
      <c r="K305">
        <v>9.548</v>
      </c>
      <c r="L305">
        <v>3.8250000000000002</v>
      </c>
    </row>
    <row r="306" spans="1:12" hidden="1">
      <c r="A306" t="s">
        <v>880</v>
      </c>
      <c r="B306" t="s">
        <v>435</v>
      </c>
      <c r="C306" t="s">
        <v>425</v>
      </c>
      <c r="D306" t="s">
        <v>880</v>
      </c>
      <c r="E306" t="s">
        <v>548</v>
      </c>
      <c r="F306" t="s">
        <v>10</v>
      </c>
      <c r="G306" t="s">
        <v>11</v>
      </c>
      <c r="H306">
        <v>20.6</v>
      </c>
      <c r="I306">
        <v>79</v>
      </c>
      <c r="J306">
        <v>196.68</v>
      </c>
      <c r="K306">
        <v>9.548</v>
      </c>
      <c r="L306">
        <v>3.835</v>
      </c>
    </row>
    <row r="307" spans="1:12">
      <c r="A307" t="s">
        <v>881</v>
      </c>
      <c r="B307" t="s">
        <v>778</v>
      </c>
      <c r="C307" t="s">
        <v>449</v>
      </c>
      <c r="D307" t="s">
        <v>881</v>
      </c>
      <c r="E307" t="s">
        <v>548</v>
      </c>
      <c r="F307" t="s">
        <v>15</v>
      </c>
      <c r="G307" t="s">
        <v>17</v>
      </c>
      <c r="H307">
        <v>17.57</v>
      </c>
      <c r="I307">
        <v>67</v>
      </c>
      <c r="J307">
        <v>167.75</v>
      </c>
      <c r="K307">
        <v>9.548</v>
      </c>
      <c r="L307">
        <v>3.8130000000000002</v>
      </c>
    </row>
    <row r="308" spans="1:12" hidden="1">
      <c r="A308" t="s">
        <v>1332</v>
      </c>
      <c r="B308" t="s">
        <v>559</v>
      </c>
      <c r="C308" t="s">
        <v>459</v>
      </c>
      <c r="D308" t="s">
        <v>1332</v>
      </c>
      <c r="E308" t="s">
        <v>548</v>
      </c>
      <c r="F308" t="s">
        <v>11</v>
      </c>
      <c r="G308" t="s">
        <v>10</v>
      </c>
      <c r="H308">
        <v>13.53</v>
      </c>
      <c r="I308">
        <v>52</v>
      </c>
      <c r="J308">
        <v>129.18</v>
      </c>
      <c r="K308">
        <v>9.548</v>
      </c>
      <c r="L308">
        <v>3.843</v>
      </c>
    </row>
    <row r="309" spans="1:12">
      <c r="A309" t="s">
        <v>1333</v>
      </c>
      <c r="B309" t="s">
        <v>396</v>
      </c>
      <c r="C309" t="s">
        <v>472</v>
      </c>
      <c r="D309" t="s">
        <v>1333</v>
      </c>
      <c r="E309" t="s">
        <v>548</v>
      </c>
      <c r="F309" t="s">
        <v>15</v>
      </c>
      <c r="G309" t="s">
        <v>18</v>
      </c>
      <c r="H309">
        <v>3.63</v>
      </c>
      <c r="I309">
        <v>14</v>
      </c>
      <c r="J309">
        <v>34.659999999999997</v>
      </c>
      <c r="K309">
        <v>9.548</v>
      </c>
      <c r="L309">
        <v>3.8570000000000002</v>
      </c>
    </row>
    <row r="310" spans="1:12" hidden="1">
      <c r="A310" t="s">
        <v>882</v>
      </c>
      <c r="B310" t="s">
        <v>548</v>
      </c>
      <c r="C310" t="s">
        <v>476</v>
      </c>
      <c r="D310" t="s">
        <v>882</v>
      </c>
      <c r="E310" t="s">
        <v>548</v>
      </c>
      <c r="F310" t="s">
        <v>19</v>
      </c>
      <c r="G310" t="s">
        <v>18</v>
      </c>
      <c r="H310">
        <v>21.57</v>
      </c>
      <c r="I310">
        <v>83</v>
      </c>
      <c r="J310">
        <v>205.94</v>
      </c>
      <c r="K310">
        <v>9.548</v>
      </c>
      <c r="L310">
        <v>3.8479999999999999</v>
      </c>
    </row>
    <row r="311" spans="1:12" hidden="1">
      <c r="A311" t="s">
        <v>1334</v>
      </c>
      <c r="B311" t="s">
        <v>413</v>
      </c>
      <c r="C311" t="s">
        <v>408</v>
      </c>
      <c r="D311" t="s">
        <v>1334</v>
      </c>
      <c r="E311" t="s">
        <v>548</v>
      </c>
      <c r="F311" t="s">
        <v>13</v>
      </c>
      <c r="G311" t="s">
        <v>15</v>
      </c>
      <c r="H311">
        <v>6.3</v>
      </c>
      <c r="I311">
        <v>24</v>
      </c>
      <c r="J311">
        <v>60.15</v>
      </c>
      <c r="K311">
        <v>9.548</v>
      </c>
      <c r="L311">
        <v>3.81</v>
      </c>
    </row>
    <row r="312" spans="1:12" hidden="1">
      <c r="A312" t="s">
        <v>1216</v>
      </c>
      <c r="B312" t="s">
        <v>414</v>
      </c>
      <c r="C312" t="s">
        <v>475</v>
      </c>
      <c r="D312" t="s">
        <v>1216</v>
      </c>
      <c r="E312" t="s">
        <v>548</v>
      </c>
      <c r="F312" t="s">
        <v>13</v>
      </c>
      <c r="G312" t="s">
        <v>19</v>
      </c>
      <c r="H312">
        <v>23.5</v>
      </c>
      <c r="I312">
        <v>90</v>
      </c>
      <c r="J312">
        <v>224.37</v>
      </c>
      <c r="K312">
        <v>9.548</v>
      </c>
      <c r="L312">
        <v>3.83</v>
      </c>
    </row>
    <row r="313" spans="1:12" hidden="1">
      <c r="A313" t="s">
        <v>884</v>
      </c>
      <c r="B313" t="s">
        <v>556</v>
      </c>
      <c r="C313" t="s">
        <v>414</v>
      </c>
      <c r="D313" t="s">
        <v>884</v>
      </c>
      <c r="E313" t="s">
        <v>548</v>
      </c>
      <c r="F313" t="s">
        <v>11</v>
      </c>
      <c r="G313" t="s">
        <v>18</v>
      </c>
      <c r="H313">
        <v>22.19</v>
      </c>
      <c r="I313">
        <v>85</v>
      </c>
      <c r="J313">
        <v>211.86</v>
      </c>
      <c r="K313">
        <v>9.548</v>
      </c>
      <c r="L313">
        <v>3.831</v>
      </c>
    </row>
    <row r="314" spans="1:12">
      <c r="A314" t="s">
        <v>885</v>
      </c>
      <c r="B314" t="s">
        <v>383</v>
      </c>
      <c r="C314" t="s">
        <v>417</v>
      </c>
      <c r="D314" t="s">
        <v>885</v>
      </c>
      <c r="E314" t="s">
        <v>548</v>
      </c>
      <c r="F314" t="s">
        <v>15</v>
      </c>
      <c r="G314" t="s">
        <v>11</v>
      </c>
      <c r="H314">
        <v>7.68</v>
      </c>
      <c r="I314">
        <v>29</v>
      </c>
      <c r="J314">
        <v>73.33</v>
      </c>
      <c r="K314">
        <v>9.548</v>
      </c>
      <c r="L314">
        <v>3.7759999999999998</v>
      </c>
    </row>
    <row r="315" spans="1:12" hidden="1">
      <c r="A315" t="s">
        <v>1220</v>
      </c>
      <c r="B315" t="s">
        <v>477</v>
      </c>
      <c r="C315" t="s">
        <v>443</v>
      </c>
      <c r="D315" t="s">
        <v>1220</v>
      </c>
      <c r="E315" t="s">
        <v>548</v>
      </c>
      <c r="F315" t="s">
        <v>18</v>
      </c>
      <c r="G315" t="s">
        <v>13</v>
      </c>
      <c r="H315">
        <v>24.78</v>
      </c>
      <c r="I315">
        <v>95</v>
      </c>
      <c r="J315">
        <v>236.59</v>
      </c>
      <c r="K315">
        <v>9.548</v>
      </c>
      <c r="L315">
        <v>3.8340000000000001</v>
      </c>
    </row>
    <row r="316" spans="1:12" hidden="1">
      <c r="A316" t="s">
        <v>889</v>
      </c>
      <c r="B316" t="s">
        <v>789</v>
      </c>
      <c r="C316" t="s">
        <v>383</v>
      </c>
      <c r="D316" t="s">
        <v>889</v>
      </c>
      <c r="E316" t="s">
        <v>548</v>
      </c>
      <c r="F316" t="s">
        <v>13</v>
      </c>
      <c r="G316" t="s">
        <v>19</v>
      </c>
      <c r="H316">
        <v>24.47</v>
      </c>
      <c r="I316">
        <v>94</v>
      </c>
      <c r="J316">
        <v>233.63</v>
      </c>
      <c r="K316">
        <v>9.548</v>
      </c>
      <c r="L316">
        <v>3.8410000000000002</v>
      </c>
    </row>
    <row r="317" spans="1:12" hidden="1">
      <c r="A317" t="s">
        <v>1337</v>
      </c>
      <c r="B317" t="s">
        <v>429</v>
      </c>
      <c r="C317" t="s">
        <v>409</v>
      </c>
      <c r="D317" t="s">
        <v>1337</v>
      </c>
      <c r="E317" t="s">
        <v>548</v>
      </c>
      <c r="F317" t="s">
        <v>10</v>
      </c>
      <c r="G317" t="s">
        <v>17</v>
      </c>
      <c r="H317">
        <v>24.52</v>
      </c>
      <c r="I317">
        <v>94</v>
      </c>
      <c r="J317">
        <v>234.11</v>
      </c>
      <c r="K317">
        <v>9.548</v>
      </c>
      <c r="L317">
        <v>3.8340000000000001</v>
      </c>
    </row>
    <row r="318" spans="1:12" hidden="1">
      <c r="A318" t="s">
        <v>1226</v>
      </c>
      <c r="B318" t="s">
        <v>573</v>
      </c>
      <c r="C318" t="s">
        <v>476</v>
      </c>
      <c r="D318" t="s">
        <v>1226</v>
      </c>
      <c r="E318" t="s">
        <v>548</v>
      </c>
      <c r="F318" t="s">
        <v>17</v>
      </c>
      <c r="G318" t="s">
        <v>11</v>
      </c>
      <c r="H318">
        <v>6.37</v>
      </c>
      <c r="I318">
        <v>24</v>
      </c>
      <c r="J318">
        <v>60.82</v>
      </c>
      <c r="K318">
        <v>9.548</v>
      </c>
      <c r="L318">
        <v>3.7679999999999998</v>
      </c>
    </row>
    <row r="319" spans="1:12">
      <c r="A319" t="s">
        <v>890</v>
      </c>
      <c r="B319" t="s">
        <v>589</v>
      </c>
      <c r="C319" t="s">
        <v>423</v>
      </c>
      <c r="D319" t="s">
        <v>890</v>
      </c>
      <c r="E319" t="s">
        <v>548</v>
      </c>
      <c r="F319" t="s">
        <v>15</v>
      </c>
      <c r="G319" t="s">
        <v>10</v>
      </c>
      <c r="H319">
        <v>6.7</v>
      </c>
      <c r="I319">
        <v>26</v>
      </c>
      <c r="J319">
        <v>63.97</v>
      </c>
      <c r="K319">
        <v>9.548</v>
      </c>
      <c r="L319">
        <v>3.8809999999999998</v>
      </c>
    </row>
    <row r="320" spans="1:12" hidden="1">
      <c r="A320" t="s">
        <v>891</v>
      </c>
      <c r="B320" t="s">
        <v>446</v>
      </c>
      <c r="C320" t="s">
        <v>404</v>
      </c>
      <c r="D320" t="s">
        <v>891</v>
      </c>
      <c r="E320" t="s">
        <v>548</v>
      </c>
      <c r="F320" t="s">
        <v>19</v>
      </c>
      <c r="G320" t="s">
        <v>13</v>
      </c>
      <c r="H320">
        <v>13.95</v>
      </c>
      <c r="I320">
        <v>54</v>
      </c>
      <c r="J320">
        <v>133.19</v>
      </c>
      <c r="K320">
        <v>9.548</v>
      </c>
      <c r="L320">
        <v>3.871</v>
      </c>
    </row>
    <row r="321" spans="1:12" hidden="1">
      <c r="A321" t="s">
        <v>892</v>
      </c>
      <c r="B321" t="s">
        <v>400</v>
      </c>
      <c r="C321" t="s">
        <v>439</v>
      </c>
      <c r="D321" t="s">
        <v>892</v>
      </c>
      <c r="E321" t="s">
        <v>548</v>
      </c>
      <c r="F321" t="s">
        <v>10</v>
      </c>
      <c r="G321" t="s">
        <v>13</v>
      </c>
      <c r="H321">
        <v>13.89</v>
      </c>
      <c r="I321">
        <v>53</v>
      </c>
      <c r="J321">
        <v>132.62</v>
      </c>
      <c r="K321">
        <v>9.548</v>
      </c>
      <c r="L321">
        <v>3.8159999999999998</v>
      </c>
    </row>
    <row r="322" spans="1:12" hidden="1">
      <c r="A322" t="s">
        <v>893</v>
      </c>
      <c r="B322" t="s">
        <v>569</v>
      </c>
      <c r="C322" t="s">
        <v>406</v>
      </c>
      <c r="D322" t="s">
        <v>893</v>
      </c>
      <c r="E322" t="s">
        <v>548</v>
      </c>
      <c r="F322" t="s">
        <v>10</v>
      </c>
      <c r="G322" t="s">
        <v>10</v>
      </c>
      <c r="H322">
        <v>16.760000000000002</v>
      </c>
      <c r="I322">
        <v>64</v>
      </c>
      <c r="J322">
        <v>160.02000000000001</v>
      </c>
      <c r="K322">
        <v>9.548</v>
      </c>
      <c r="L322">
        <v>3.819</v>
      </c>
    </row>
    <row r="323" spans="1:12" hidden="1">
      <c r="A323" t="s">
        <v>895</v>
      </c>
      <c r="B323" t="s">
        <v>786</v>
      </c>
      <c r="C323" t="s">
        <v>450</v>
      </c>
      <c r="D323" t="s">
        <v>895</v>
      </c>
      <c r="E323" t="s">
        <v>548</v>
      </c>
      <c r="F323" t="s">
        <v>17</v>
      </c>
      <c r="G323" t="s">
        <v>15</v>
      </c>
      <c r="H323">
        <v>6</v>
      </c>
      <c r="I323">
        <v>23</v>
      </c>
      <c r="J323">
        <v>57.29</v>
      </c>
      <c r="K323">
        <v>9.548</v>
      </c>
      <c r="L323">
        <v>3.8330000000000002</v>
      </c>
    </row>
    <row r="324" spans="1:12" hidden="1">
      <c r="A324" t="s">
        <v>1343</v>
      </c>
      <c r="B324" t="s">
        <v>875</v>
      </c>
      <c r="C324" t="s">
        <v>388</v>
      </c>
      <c r="D324" t="s">
        <v>1343</v>
      </c>
      <c r="E324" t="s">
        <v>548</v>
      </c>
      <c r="F324" t="s">
        <v>10</v>
      </c>
      <c r="G324" t="s">
        <v>17</v>
      </c>
      <c r="H324">
        <v>4.6900000000000004</v>
      </c>
      <c r="I324">
        <v>18</v>
      </c>
      <c r="J324">
        <v>44.78</v>
      </c>
      <c r="K324">
        <v>9.548</v>
      </c>
      <c r="L324">
        <v>3.8380000000000001</v>
      </c>
    </row>
    <row r="325" spans="1:12" hidden="1">
      <c r="A325" t="s">
        <v>898</v>
      </c>
      <c r="B325" t="s">
        <v>629</v>
      </c>
      <c r="C325" t="s">
        <v>438</v>
      </c>
      <c r="D325" t="s">
        <v>898</v>
      </c>
      <c r="E325" t="s">
        <v>548</v>
      </c>
      <c r="F325" t="s">
        <v>19</v>
      </c>
      <c r="G325" t="s">
        <v>19</v>
      </c>
      <c r="H325">
        <v>16.38</v>
      </c>
      <c r="I325">
        <v>63</v>
      </c>
      <c r="J325">
        <v>156.38999999999999</v>
      </c>
      <c r="K325">
        <v>9.548</v>
      </c>
      <c r="L325">
        <v>3.8460000000000001</v>
      </c>
    </row>
    <row r="326" spans="1:12" hidden="1">
      <c r="A326" t="s">
        <v>1347</v>
      </c>
      <c r="B326" t="s">
        <v>526</v>
      </c>
      <c r="C326" t="s">
        <v>465</v>
      </c>
      <c r="D326" t="s">
        <v>1347</v>
      </c>
      <c r="E326" t="s">
        <v>548</v>
      </c>
      <c r="F326" t="s">
        <v>13</v>
      </c>
      <c r="G326" t="s">
        <v>17</v>
      </c>
      <c r="H326">
        <v>23.61</v>
      </c>
      <c r="I326">
        <v>91</v>
      </c>
      <c r="J326">
        <v>225.42</v>
      </c>
      <c r="K326">
        <v>9.548</v>
      </c>
      <c r="L326">
        <v>3.8540000000000001</v>
      </c>
    </row>
    <row r="327" spans="1:12" hidden="1">
      <c r="A327" t="s">
        <v>901</v>
      </c>
      <c r="B327" t="s">
        <v>683</v>
      </c>
      <c r="C327" t="s">
        <v>394</v>
      </c>
      <c r="D327" t="s">
        <v>901</v>
      </c>
      <c r="E327" t="s">
        <v>548</v>
      </c>
      <c r="F327" t="s">
        <v>13</v>
      </c>
      <c r="G327" t="s">
        <v>10</v>
      </c>
      <c r="H327">
        <v>3.94</v>
      </c>
      <c r="I327">
        <v>15</v>
      </c>
      <c r="J327">
        <v>37.619999999999997</v>
      </c>
      <c r="K327">
        <v>9.548</v>
      </c>
      <c r="L327">
        <v>3.8069999999999999</v>
      </c>
    </row>
    <row r="328" spans="1:12" hidden="1">
      <c r="A328" t="s">
        <v>1350</v>
      </c>
      <c r="B328" t="s">
        <v>393</v>
      </c>
      <c r="C328" t="s">
        <v>434</v>
      </c>
      <c r="D328" t="s">
        <v>1350</v>
      </c>
      <c r="E328" t="s">
        <v>548</v>
      </c>
      <c r="F328" t="s">
        <v>10</v>
      </c>
      <c r="G328" t="s">
        <v>13</v>
      </c>
      <c r="H328">
        <v>24.91</v>
      </c>
      <c r="I328">
        <v>96</v>
      </c>
      <c r="J328">
        <v>237.83</v>
      </c>
      <c r="K328">
        <v>9.548</v>
      </c>
      <c r="L328">
        <v>3.8540000000000001</v>
      </c>
    </row>
    <row r="329" spans="1:12" hidden="1">
      <c r="A329" t="s">
        <v>905</v>
      </c>
      <c r="B329" t="s">
        <v>435</v>
      </c>
      <c r="C329" t="s">
        <v>431</v>
      </c>
      <c r="D329" t="s">
        <v>905</v>
      </c>
      <c r="E329" t="s">
        <v>548</v>
      </c>
      <c r="F329" t="s">
        <v>13</v>
      </c>
      <c r="G329" t="s">
        <v>10</v>
      </c>
      <c r="H329">
        <v>20.82</v>
      </c>
      <c r="I329">
        <v>80</v>
      </c>
      <c r="J329">
        <v>198.78</v>
      </c>
      <c r="K329">
        <v>9.548</v>
      </c>
      <c r="L329">
        <v>3.8420000000000001</v>
      </c>
    </row>
    <row r="330" spans="1:12" hidden="1">
      <c r="A330" t="s">
        <v>910</v>
      </c>
      <c r="B330" t="s">
        <v>586</v>
      </c>
      <c r="C330" t="s">
        <v>459</v>
      </c>
      <c r="D330" t="s">
        <v>910</v>
      </c>
      <c r="E330" t="s">
        <v>548</v>
      </c>
      <c r="F330" t="s">
        <v>10</v>
      </c>
      <c r="G330" t="s">
        <v>17</v>
      </c>
      <c r="H330">
        <v>6.95</v>
      </c>
      <c r="I330">
        <v>27</v>
      </c>
      <c r="J330">
        <v>66.36</v>
      </c>
      <c r="K330">
        <v>9.548</v>
      </c>
      <c r="L330">
        <v>3.8849999999999998</v>
      </c>
    </row>
    <row r="331" spans="1:12" hidden="1">
      <c r="A331" t="s">
        <v>911</v>
      </c>
      <c r="B331" t="s">
        <v>433</v>
      </c>
      <c r="C331" t="s">
        <v>359</v>
      </c>
      <c r="D331" t="s">
        <v>911</v>
      </c>
      <c r="E331" t="s">
        <v>548</v>
      </c>
      <c r="F331" t="s">
        <v>19</v>
      </c>
      <c r="G331" t="s">
        <v>19</v>
      </c>
      <c r="H331">
        <v>9.66</v>
      </c>
      <c r="I331">
        <v>37</v>
      </c>
      <c r="J331">
        <v>92.23</v>
      </c>
      <c r="K331">
        <v>9.548</v>
      </c>
      <c r="L331">
        <v>3.83</v>
      </c>
    </row>
    <row r="332" spans="1:12" hidden="1">
      <c r="A332" t="s">
        <v>1353</v>
      </c>
      <c r="B332" t="s">
        <v>585</v>
      </c>
      <c r="C332" t="s">
        <v>409</v>
      </c>
      <c r="D332" t="s">
        <v>1353</v>
      </c>
      <c r="E332" t="s">
        <v>548</v>
      </c>
      <c r="F332" t="s">
        <v>11</v>
      </c>
      <c r="G332" t="s">
        <v>17</v>
      </c>
      <c r="H332">
        <v>22.35</v>
      </c>
      <c r="I332">
        <v>86</v>
      </c>
      <c r="J332">
        <v>213.39</v>
      </c>
      <c r="K332">
        <v>9.548</v>
      </c>
      <c r="L332">
        <v>3.8479999999999999</v>
      </c>
    </row>
    <row r="333" spans="1:12" hidden="1">
      <c r="A333" t="s">
        <v>912</v>
      </c>
      <c r="B333" t="s">
        <v>589</v>
      </c>
      <c r="C333" t="s">
        <v>383</v>
      </c>
      <c r="D333" t="s">
        <v>912</v>
      </c>
      <c r="E333" t="s">
        <v>548</v>
      </c>
      <c r="F333" t="s">
        <v>11</v>
      </c>
      <c r="G333" t="s">
        <v>17</v>
      </c>
      <c r="H333">
        <v>13.35</v>
      </c>
      <c r="I333">
        <v>51</v>
      </c>
      <c r="J333">
        <v>127.46</v>
      </c>
      <c r="K333">
        <v>9.548</v>
      </c>
      <c r="L333">
        <v>3.82</v>
      </c>
    </row>
    <row r="334" spans="1:12" hidden="1">
      <c r="A334" t="s">
        <v>913</v>
      </c>
      <c r="B334" t="s">
        <v>421</v>
      </c>
      <c r="C334" t="s">
        <v>445</v>
      </c>
      <c r="D334" t="s">
        <v>913</v>
      </c>
      <c r="E334" t="s">
        <v>548</v>
      </c>
      <c r="F334" t="s">
        <v>11</v>
      </c>
      <c r="G334" t="s">
        <v>10</v>
      </c>
      <c r="H334">
        <v>11.14</v>
      </c>
      <c r="I334">
        <v>43</v>
      </c>
      <c r="J334">
        <v>106.36</v>
      </c>
      <c r="K334">
        <v>9.548</v>
      </c>
      <c r="L334">
        <v>3.86</v>
      </c>
    </row>
    <row r="335" spans="1:12" hidden="1">
      <c r="A335" t="s">
        <v>917</v>
      </c>
      <c r="B335" t="s">
        <v>782</v>
      </c>
      <c r="C335" t="s">
        <v>400</v>
      </c>
      <c r="D335" t="s">
        <v>917</v>
      </c>
      <c r="E335" t="s">
        <v>548</v>
      </c>
      <c r="F335" t="s">
        <v>19</v>
      </c>
      <c r="G335" t="s">
        <v>17</v>
      </c>
      <c r="H335">
        <v>16.670000000000002</v>
      </c>
      <c r="I335">
        <v>64</v>
      </c>
      <c r="J335">
        <v>159.16</v>
      </c>
      <c r="K335">
        <v>9.548</v>
      </c>
      <c r="L335">
        <v>3.839</v>
      </c>
    </row>
    <row r="336" spans="1:12" hidden="1">
      <c r="A336" t="s">
        <v>1357</v>
      </c>
      <c r="B336" t="s">
        <v>351</v>
      </c>
      <c r="C336" t="s">
        <v>380</v>
      </c>
      <c r="D336" t="s">
        <v>1357</v>
      </c>
      <c r="E336" t="s">
        <v>548</v>
      </c>
      <c r="F336" t="s">
        <v>17</v>
      </c>
      <c r="G336" t="s">
        <v>19</v>
      </c>
      <c r="H336">
        <v>13.49</v>
      </c>
      <c r="I336">
        <v>52</v>
      </c>
      <c r="J336">
        <v>128.80000000000001</v>
      </c>
      <c r="K336">
        <v>9.548</v>
      </c>
      <c r="L336">
        <v>3.855</v>
      </c>
    </row>
    <row r="337" spans="1:12">
      <c r="A337" t="s">
        <v>1360</v>
      </c>
      <c r="B337" t="s">
        <v>741</v>
      </c>
      <c r="C337" t="s">
        <v>447</v>
      </c>
      <c r="D337" t="s">
        <v>1360</v>
      </c>
      <c r="E337" t="s">
        <v>548</v>
      </c>
      <c r="F337" t="s">
        <v>15</v>
      </c>
      <c r="G337" t="s">
        <v>13</v>
      </c>
      <c r="H337">
        <v>12.8</v>
      </c>
      <c r="I337">
        <v>49</v>
      </c>
      <c r="J337">
        <v>122.21</v>
      </c>
      <c r="K337">
        <v>9.548</v>
      </c>
      <c r="L337">
        <v>3.8279999999999998</v>
      </c>
    </row>
    <row r="338" spans="1:12" hidden="1">
      <c r="A338" t="s">
        <v>921</v>
      </c>
      <c r="B338" t="s">
        <v>403</v>
      </c>
      <c r="C338" t="s">
        <v>470</v>
      </c>
      <c r="D338" t="s">
        <v>921</v>
      </c>
      <c r="E338" t="s">
        <v>548</v>
      </c>
      <c r="F338" t="s">
        <v>13</v>
      </c>
      <c r="G338" t="s">
        <v>11</v>
      </c>
      <c r="H338">
        <v>18.57</v>
      </c>
      <c r="I338">
        <v>71</v>
      </c>
      <c r="J338">
        <v>177.3</v>
      </c>
      <c r="K338">
        <v>9.548</v>
      </c>
      <c r="L338">
        <v>3.823</v>
      </c>
    </row>
    <row r="339" spans="1:12" hidden="1">
      <c r="A339" t="s">
        <v>1236</v>
      </c>
      <c r="B339" t="s">
        <v>553</v>
      </c>
      <c r="C339" t="s">
        <v>417</v>
      </c>
      <c r="D339" t="s">
        <v>1236</v>
      </c>
      <c r="E339" t="s">
        <v>548</v>
      </c>
      <c r="F339" t="s">
        <v>10</v>
      </c>
      <c r="G339" t="s">
        <v>19</v>
      </c>
      <c r="H339">
        <v>12.2</v>
      </c>
      <c r="I339">
        <v>47</v>
      </c>
      <c r="J339">
        <v>116.48</v>
      </c>
      <c r="K339">
        <v>9.548</v>
      </c>
      <c r="L339">
        <v>3.8519999999999999</v>
      </c>
    </row>
    <row r="340" spans="1:12" hidden="1">
      <c r="A340" t="s">
        <v>1237</v>
      </c>
      <c r="B340" t="s">
        <v>585</v>
      </c>
      <c r="C340" t="s">
        <v>468</v>
      </c>
      <c r="D340" t="s">
        <v>1237</v>
      </c>
      <c r="E340" t="s">
        <v>548</v>
      </c>
      <c r="F340" t="s">
        <v>19</v>
      </c>
      <c r="G340" t="s">
        <v>19</v>
      </c>
      <c r="H340">
        <v>14.73</v>
      </c>
      <c r="I340">
        <v>57</v>
      </c>
      <c r="J340">
        <v>140.63999999999999</v>
      </c>
      <c r="K340">
        <v>9.548</v>
      </c>
      <c r="L340">
        <v>3.87</v>
      </c>
    </row>
    <row r="341" spans="1:12" hidden="1">
      <c r="A341" t="s">
        <v>923</v>
      </c>
      <c r="B341" t="s">
        <v>423</v>
      </c>
      <c r="C341" t="s">
        <v>366</v>
      </c>
      <c r="D341" t="s">
        <v>923</v>
      </c>
      <c r="E341" t="s">
        <v>548</v>
      </c>
      <c r="F341" t="s">
        <v>18</v>
      </c>
      <c r="G341" t="s">
        <v>17</v>
      </c>
      <c r="H341">
        <v>3.76</v>
      </c>
      <c r="I341">
        <v>14</v>
      </c>
      <c r="J341">
        <v>35.9</v>
      </c>
      <c r="K341">
        <v>9.548</v>
      </c>
      <c r="L341">
        <v>3.7229999999999999</v>
      </c>
    </row>
    <row r="342" spans="1:12" hidden="1">
      <c r="A342" t="s">
        <v>924</v>
      </c>
      <c r="B342" t="s">
        <v>587</v>
      </c>
      <c r="C342" t="s">
        <v>393</v>
      </c>
      <c r="D342" t="s">
        <v>924</v>
      </c>
      <c r="E342" t="s">
        <v>548</v>
      </c>
      <c r="F342" t="s">
        <v>11</v>
      </c>
      <c r="G342" t="s">
        <v>18</v>
      </c>
      <c r="H342">
        <v>21.05</v>
      </c>
      <c r="I342">
        <v>81</v>
      </c>
      <c r="J342">
        <v>200.98</v>
      </c>
      <c r="K342">
        <v>9.548</v>
      </c>
      <c r="L342">
        <v>3.8479999999999999</v>
      </c>
    </row>
    <row r="343" spans="1:12" hidden="1">
      <c r="A343" t="s">
        <v>925</v>
      </c>
      <c r="B343" t="s">
        <v>783</v>
      </c>
      <c r="C343" t="s">
        <v>436</v>
      </c>
      <c r="D343" t="s">
        <v>925</v>
      </c>
      <c r="E343" t="s">
        <v>548</v>
      </c>
      <c r="F343" t="s">
        <v>19</v>
      </c>
      <c r="G343" t="s">
        <v>19</v>
      </c>
      <c r="H343">
        <v>10.59</v>
      </c>
      <c r="I343">
        <v>41</v>
      </c>
      <c r="J343">
        <v>101.11</v>
      </c>
      <c r="K343">
        <v>9.548</v>
      </c>
      <c r="L343">
        <v>3.8719999999999999</v>
      </c>
    </row>
    <row r="344" spans="1:12" hidden="1">
      <c r="A344" t="s">
        <v>927</v>
      </c>
      <c r="B344" t="s">
        <v>433</v>
      </c>
      <c r="C344" t="s">
        <v>418</v>
      </c>
      <c r="D344" t="s">
        <v>927</v>
      </c>
      <c r="E344" t="s">
        <v>548</v>
      </c>
      <c r="F344" t="s">
        <v>10</v>
      </c>
      <c r="G344" t="s">
        <v>17</v>
      </c>
      <c r="H344">
        <v>9.33</v>
      </c>
      <c r="I344">
        <v>36</v>
      </c>
      <c r="J344">
        <v>89.08</v>
      </c>
      <c r="K344">
        <v>9.548</v>
      </c>
      <c r="L344">
        <v>3.859</v>
      </c>
    </row>
    <row r="345" spans="1:12" hidden="1">
      <c r="A345" t="s">
        <v>928</v>
      </c>
      <c r="B345" t="s">
        <v>859</v>
      </c>
      <c r="C345" t="s">
        <v>477</v>
      </c>
      <c r="D345" t="s">
        <v>928</v>
      </c>
      <c r="E345" t="s">
        <v>548</v>
      </c>
      <c r="F345" t="s">
        <v>19</v>
      </c>
      <c r="G345" t="s">
        <v>17</v>
      </c>
      <c r="H345">
        <v>20.27</v>
      </c>
      <c r="I345">
        <v>78</v>
      </c>
      <c r="J345">
        <v>193.53</v>
      </c>
      <c r="K345">
        <v>9.548</v>
      </c>
      <c r="L345">
        <v>3.8479999999999999</v>
      </c>
    </row>
    <row r="346" spans="1:12" hidden="1">
      <c r="A346" t="s">
        <v>929</v>
      </c>
      <c r="B346" t="s">
        <v>462</v>
      </c>
      <c r="C346" t="s">
        <v>369</v>
      </c>
      <c r="D346" t="s">
        <v>929</v>
      </c>
      <c r="E346" t="s">
        <v>548</v>
      </c>
      <c r="F346" t="s">
        <v>13</v>
      </c>
      <c r="G346" t="s">
        <v>17</v>
      </c>
      <c r="H346">
        <v>2.2999999999999998</v>
      </c>
      <c r="I346">
        <v>9</v>
      </c>
      <c r="J346">
        <v>21.96</v>
      </c>
      <c r="K346">
        <v>9.548</v>
      </c>
      <c r="L346">
        <v>3.9129999999999998</v>
      </c>
    </row>
    <row r="347" spans="1:12" hidden="1">
      <c r="A347" t="s">
        <v>932</v>
      </c>
      <c r="B347" t="s">
        <v>642</v>
      </c>
      <c r="C347" t="s">
        <v>416</v>
      </c>
      <c r="D347" t="s">
        <v>932</v>
      </c>
      <c r="E347" t="s">
        <v>548</v>
      </c>
      <c r="F347" t="s">
        <v>10</v>
      </c>
      <c r="G347" t="s">
        <v>10</v>
      </c>
      <c r="H347">
        <v>15.39</v>
      </c>
      <c r="I347">
        <v>59</v>
      </c>
      <c r="J347">
        <v>146.94</v>
      </c>
      <c r="K347">
        <v>9.548</v>
      </c>
      <c r="L347">
        <v>3.8340000000000001</v>
      </c>
    </row>
    <row r="348" spans="1:12" hidden="1">
      <c r="A348" t="s">
        <v>933</v>
      </c>
      <c r="B348" t="s">
        <v>934</v>
      </c>
      <c r="C348" t="s">
        <v>383</v>
      </c>
      <c r="D348" t="s">
        <v>933</v>
      </c>
      <c r="E348" t="s">
        <v>548</v>
      </c>
      <c r="F348" t="s">
        <v>10</v>
      </c>
      <c r="G348" t="s">
        <v>10</v>
      </c>
      <c r="H348">
        <v>9.15</v>
      </c>
      <c r="I348">
        <v>35</v>
      </c>
      <c r="J348">
        <v>87.36</v>
      </c>
      <c r="K348">
        <v>9.548</v>
      </c>
      <c r="L348">
        <v>3.8250000000000002</v>
      </c>
    </row>
    <row r="349" spans="1:12" hidden="1">
      <c r="A349" t="s">
        <v>935</v>
      </c>
      <c r="B349" t="s">
        <v>460</v>
      </c>
      <c r="C349" t="s">
        <v>423</v>
      </c>
      <c r="D349" t="s">
        <v>935</v>
      </c>
      <c r="E349" t="s">
        <v>548</v>
      </c>
      <c r="F349" t="s">
        <v>13</v>
      </c>
      <c r="G349" t="s">
        <v>18</v>
      </c>
      <c r="H349">
        <v>5.84</v>
      </c>
      <c r="I349">
        <v>22</v>
      </c>
      <c r="J349">
        <v>55.76</v>
      </c>
      <c r="K349">
        <v>9.548</v>
      </c>
      <c r="L349">
        <v>3.7669999999999999</v>
      </c>
    </row>
    <row r="350" spans="1:12" hidden="1">
      <c r="A350" t="s">
        <v>936</v>
      </c>
      <c r="B350" t="s">
        <v>553</v>
      </c>
      <c r="C350" t="s">
        <v>402</v>
      </c>
      <c r="D350" t="s">
        <v>936</v>
      </c>
      <c r="E350" t="s">
        <v>548</v>
      </c>
      <c r="F350" t="s">
        <v>18</v>
      </c>
      <c r="G350" t="s">
        <v>19</v>
      </c>
      <c r="H350">
        <v>7.61</v>
      </c>
      <c r="I350">
        <v>29</v>
      </c>
      <c r="J350">
        <v>72.66</v>
      </c>
      <c r="K350">
        <v>9.548</v>
      </c>
      <c r="L350">
        <v>3.8109999999999999</v>
      </c>
    </row>
    <row r="351" spans="1:12" hidden="1">
      <c r="A351" t="s">
        <v>937</v>
      </c>
      <c r="B351" t="s">
        <v>556</v>
      </c>
      <c r="C351" t="s">
        <v>406</v>
      </c>
      <c r="D351" t="s">
        <v>937</v>
      </c>
      <c r="E351" t="s">
        <v>548</v>
      </c>
      <c r="F351" t="s">
        <v>13</v>
      </c>
      <c r="G351" t="s">
        <v>19</v>
      </c>
      <c r="H351">
        <v>11.47</v>
      </c>
      <c r="I351">
        <v>44</v>
      </c>
      <c r="J351">
        <v>109.51</v>
      </c>
      <c r="K351">
        <v>9.548</v>
      </c>
      <c r="L351">
        <v>3.8359999999999999</v>
      </c>
    </row>
    <row r="352" spans="1:12" hidden="1">
      <c r="A352" t="s">
        <v>938</v>
      </c>
      <c r="B352" t="s">
        <v>469</v>
      </c>
      <c r="C352" t="s">
        <v>473</v>
      </c>
      <c r="D352" t="s">
        <v>938</v>
      </c>
      <c r="E352" t="s">
        <v>548</v>
      </c>
      <c r="F352" t="s">
        <v>10</v>
      </c>
      <c r="G352" t="s">
        <v>18</v>
      </c>
      <c r="H352">
        <v>9.5299999999999994</v>
      </c>
      <c r="I352">
        <v>37</v>
      </c>
      <c r="J352">
        <v>90.99</v>
      </c>
      <c r="K352">
        <v>9.548</v>
      </c>
      <c r="L352">
        <v>3.8820000000000001</v>
      </c>
    </row>
    <row r="353" spans="1:12" hidden="1">
      <c r="A353" t="s">
        <v>939</v>
      </c>
      <c r="B353" t="s">
        <v>359</v>
      </c>
      <c r="C353" t="s">
        <v>470</v>
      </c>
      <c r="D353" t="s">
        <v>939</v>
      </c>
      <c r="E353" t="s">
        <v>548</v>
      </c>
      <c r="F353" t="s">
        <v>18</v>
      </c>
      <c r="G353" t="s">
        <v>15</v>
      </c>
      <c r="H353">
        <v>12.1</v>
      </c>
      <c r="I353">
        <v>46</v>
      </c>
      <c r="J353">
        <v>115.53</v>
      </c>
      <c r="K353">
        <v>9.548</v>
      </c>
      <c r="L353">
        <v>3.802</v>
      </c>
    </row>
    <row r="354" spans="1:12" hidden="1">
      <c r="A354" t="s">
        <v>942</v>
      </c>
      <c r="B354" t="s">
        <v>434</v>
      </c>
      <c r="C354" t="s">
        <v>468</v>
      </c>
      <c r="D354" t="s">
        <v>942</v>
      </c>
      <c r="E354" t="s">
        <v>548</v>
      </c>
      <c r="F354" t="s">
        <v>18</v>
      </c>
      <c r="G354" t="s">
        <v>13</v>
      </c>
      <c r="H354">
        <v>23.88</v>
      </c>
      <c r="I354">
        <v>92</v>
      </c>
      <c r="J354">
        <v>228</v>
      </c>
      <c r="K354">
        <v>9.548</v>
      </c>
      <c r="L354">
        <v>3.8530000000000002</v>
      </c>
    </row>
    <row r="355" spans="1:12" hidden="1">
      <c r="A355" t="s">
        <v>1374</v>
      </c>
      <c r="B355" t="s">
        <v>870</v>
      </c>
      <c r="C355" t="s">
        <v>453</v>
      </c>
      <c r="D355" t="s">
        <v>1374</v>
      </c>
      <c r="E355" t="s">
        <v>548</v>
      </c>
      <c r="F355" t="s">
        <v>18</v>
      </c>
      <c r="G355" t="s">
        <v>15</v>
      </c>
      <c r="H355">
        <v>20.87</v>
      </c>
      <c r="I355">
        <v>80</v>
      </c>
      <c r="J355">
        <v>199.26</v>
      </c>
      <c r="K355">
        <v>9.548</v>
      </c>
      <c r="L355">
        <v>3.8330000000000002</v>
      </c>
    </row>
    <row r="356" spans="1:12" hidden="1">
      <c r="A356" t="s">
        <v>1376</v>
      </c>
      <c r="B356" t="s">
        <v>553</v>
      </c>
      <c r="C356" t="s">
        <v>423</v>
      </c>
      <c r="D356" t="s">
        <v>1376</v>
      </c>
      <c r="E356" t="s">
        <v>548</v>
      </c>
      <c r="F356" t="s">
        <v>11</v>
      </c>
      <c r="G356" t="s">
        <v>11</v>
      </c>
      <c r="H356">
        <v>14.55</v>
      </c>
      <c r="I356">
        <v>56</v>
      </c>
      <c r="J356">
        <v>138.91999999999999</v>
      </c>
      <c r="K356">
        <v>9.548</v>
      </c>
      <c r="L356">
        <v>3.8490000000000002</v>
      </c>
    </row>
    <row r="357" spans="1:12" hidden="1">
      <c r="A357" t="s">
        <v>948</v>
      </c>
      <c r="B357" t="s">
        <v>451</v>
      </c>
      <c r="C357" t="s">
        <v>475</v>
      </c>
      <c r="D357" t="s">
        <v>948</v>
      </c>
      <c r="E357" t="s">
        <v>548</v>
      </c>
      <c r="F357" t="s">
        <v>18</v>
      </c>
      <c r="G357" t="s">
        <v>19</v>
      </c>
      <c r="H357">
        <v>24.58</v>
      </c>
      <c r="I357">
        <v>94</v>
      </c>
      <c r="J357">
        <v>234.68</v>
      </c>
      <c r="K357">
        <v>9.548</v>
      </c>
      <c r="L357">
        <v>3.8239999999999998</v>
      </c>
    </row>
    <row r="358" spans="1:12" hidden="1">
      <c r="A358" t="s">
        <v>949</v>
      </c>
      <c r="B358" t="s">
        <v>610</v>
      </c>
      <c r="C358" t="s">
        <v>404</v>
      </c>
      <c r="D358" t="s">
        <v>949</v>
      </c>
      <c r="E358" t="s">
        <v>548</v>
      </c>
      <c r="F358" t="s">
        <v>17</v>
      </c>
      <c r="G358" t="s">
        <v>17</v>
      </c>
      <c r="H358">
        <v>3.61</v>
      </c>
      <c r="I358">
        <v>14</v>
      </c>
      <c r="J358">
        <v>34.47</v>
      </c>
      <c r="K358">
        <v>9.548</v>
      </c>
      <c r="L358">
        <v>3.8780000000000001</v>
      </c>
    </row>
    <row r="359" spans="1:12" hidden="1">
      <c r="A359" t="s">
        <v>1259</v>
      </c>
      <c r="B359" t="s">
        <v>420</v>
      </c>
      <c r="C359" t="s">
        <v>404</v>
      </c>
      <c r="D359" t="s">
        <v>1259</v>
      </c>
      <c r="E359" t="s">
        <v>548</v>
      </c>
      <c r="F359" t="s">
        <v>11</v>
      </c>
      <c r="G359" t="s">
        <v>17</v>
      </c>
      <c r="H359">
        <v>18.77</v>
      </c>
      <c r="I359">
        <v>72</v>
      </c>
      <c r="J359">
        <v>179.21</v>
      </c>
      <c r="K359">
        <v>9.548</v>
      </c>
      <c r="L359">
        <v>3.8359999999999999</v>
      </c>
    </row>
    <row r="360" spans="1:12" hidden="1">
      <c r="A360" t="s">
        <v>952</v>
      </c>
      <c r="B360" t="s">
        <v>575</v>
      </c>
      <c r="C360" t="s">
        <v>433</v>
      </c>
      <c r="D360" t="s">
        <v>952</v>
      </c>
      <c r="E360" t="s">
        <v>548</v>
      </c>
      <c r="F360" t="s">
        <v>11</v>
      </c>
      <c r="G360" t="s">
        <v>13</v>
      </c>
      <c r="H360">
        <v>16.54</v>
      </c>
      <c r="I360">
        <v>63</v>
      </c>
      <c r="J360">
        <v>157.91999999999999</v>
      </c>
      <c r="K360">
        <v>9.548</v>
      </c>
      <c r="L360">
        <v>3.8090000000000002</v>
      </c>
    </row>
    <row r="361" spans="1:12" hidden="1">
      <c r="A361" t="s">
        <v>1262</v>
      </c>
      <c r="B361" t="s">
        <v>954</v>
      </c>
      <c r="C361" t="s">
        <v>396</v>
      </c>
      <c r="D361" t="s">
        <v>1262</v>
      </c>
      <c r="E361" t="s">
        <v>548</v>
      </c>
      <c r="F361" t="s">
        <v>17</v>
      </c>
      <c r="G361" t="s">
        <v>17</v>
      </c>
      <c r="H361">
        <v>3.12</v>
      </c>
      <c r="I361">
        <v>12</v>
      </c>
      <c r="J361">
        <v>29.79</v>
      </c>
      <c r="K361">
        <v>9.548</v>
      </c>
      <c r="L361">
        <v>3.8460000000000001</v>
      </c>
    </row>
    <row r="362" spans="1:12" hidden="1">
      <c r="A362" t="s">
        <v>956</v>
      </c>
      <c r="B362" t="s">
        <v>428</v>
      </c>
      <c r="C362" t="s">
        <v>359</v>
      </c>
      <c r="D362" t="s">
        <v>956</v>
      </c>
      <c r="E362" t="s">
        <v>548</v>
      </c>
      <c r="F362" t="s">
        <v>17</v>
      </c>
      <c r="G362" t="s">
        <v>11</v>
      </c>
      <c r="H362">
        <v>6.77</v>
      </c>
      <c r="I362">
        <v>26</v>
      </c>
      <c r="J362">
        <v>64.64</v>
      </c>
      <c r="K362">
        <v>9.548</v>
      </c>
      <c r="L362">
        <v>3.84</v>
      </c>
    </row>
    <row r="363" spans="1:12" hidden="1">
      <c r="A363" t="s">
        <v>957</v>
      </c>
      <c r="B363" t="s">
        <v>351</v>
      </c>
      <c r="C363" t="s">
        <v>399</v>
      </c>
      <c r="D363" t="s">
        <v>957</v>
      </c>
      <c r="E363" t="s">
        <v>548</v>
      </c>
      <c r="F363" t="s">
        <v>19</v>
      </c>
      <c r="G363" t="s">
        <v>13</v>
      </c>
      <c r="H363">
        <v>19.809999999999999</v>
      </c>
      <c r="I363">
        <v>76</v>
      </c>
      <c r="J363">
        <v>189.14</v>
      </c>
      <c r="K363">
        <v>9.548</v>
      </c>
      <c r="L363">
        <v>3.8359999999999999</v>
      </c>
    </row>
    <row r="364" spans="1:12" hidden="1">
      <c r="A364" t="s">
        <v>958</v>
      </c>
      <c r="B364" t="s">
        <v>382</v>
      </c>
      <c r="C364" t="s">
        <v>392</v>
      </c>
      <c r="D364" t="s">
        <v>958</v>
      </c>
      <c r="E364" t="s">
        <v>548</v>
      </c>
      <c r="F364" t="s">
        <v>18</v>
      </c>
      <c r="G364" t="s">
        <v>18</v>
      </c>
      <c r="H364">
        <v>14.46</v>
      </c>
      <c r="I364">
        <v>55</v>
      </c>
      <c r="J364">
        <v>138.06</v>
      </c>
      <c r="K364">
        <v>9.548</v>
      </c>
      <c r="L364">
        <v>3.8039999999999998</v>
      </c>
    </row>
    <row r="365" spans="1:12" hidden="1">
      <c r="A365" t="s">
        <v>960</v>
      </c>
      <c r="B365" t="s">
        <v>738</v>
      </c>
      <c r="C365" t="s">
        <v>449</v>
      </c>
      <c r="D365" t="s">
        <v>960</v>
      </c>
      <c r="E365" t="s">
        <v>548</v>
      </c>
      <c r="F365" t="s">
        <v>10</v>
      </c>
      <c r="G365" t="s">
        <v>15</v>
      </c>
      <c r="H365">
        <v>18.39</v>
      </c>
      <c r="I365">
        <v>71</v>
      </c>
      <c r="J365">
        <v>175.58</v>
      </c>
      <c r="K365">
        <v>9.548</v>
      </c>
      <c r="L365">
        <v>3.8610000000000002</v>
      </c>
    </row>
    <row r="366" spans="1:12" hidden="1">
      <c r="A366" t="s">
        <v>961</v>
      </c>
      <c r="B366" t="s">
        <v>962</v>
      </c>
      <c r="C366" t="s">
        <v>423</v>
      </c>
      <c r="D366" t="s">
        <v>961</v>
      </c>
      <c r="E366" t="s">
        <v>548</v>
      </c>
      <c r="F366" t="s">
        <v>19</v>
      </c>
      <c r="G366" t="s">
        <v>15</v>
      </c>
      <c r="H366">
        <v>15.45</v>
      </c>
      <c r="I366">
        <v>59</v>
      </c>
      <c r="J366">
        <v>147.51</v>
      </c>
      <c r="K366">
        <v>9.548</v>
      </c>
      <c r="L366">
        <v>3.819</v>
      </c>
    </row>
    <row r="367" spans="1:12" hidden="1">
      <c r="A367" t="s">
        <v>1268</v>
      </c>
      <c r="B367" t="s">
        <v>425</v>
      </c>
      <c r="C367" t="s">
        <v>448</v>
      </c>
      <c r="D367" t="s">
        <v>1268</v>
      </c>
      <c r="E367" t="s">
        <v>548</v>
      </c>
      <c r="F367" t="s">
        <v>11</v>
      </c>
      <c r="G367" t="s">
        <v>19</v>
      </c>
      <c r="H367">
        <v>12.21</v>
      </c>
      <c r="I367">
        <v>47</v>
      </c>
      <c r="J367">
        <v>116.58</v>
      </c>
      <c r="K367">
        <v>9.548</v>
      </c>
      <c r="L367">
        <v>3.8490000000000002</v>
      </c>
    </row>
    <row r="368" spans="1:12" hidden="1">
      <c r="A368" t="s">
        <v>964</v>
      </c>
      <c r="B368" t="s">
        <v>424</v>
      </c>
      <c r="C368" t="s">
        <v>423</v>
      </c>
      <c r="D368" t="s">
        <v>964</v>
      </c>
      <c r="E368" t="s">
        <v>548</v>
      </c>
      <c r="F368" t="s">
        <v>10</v>
      </c>
      <c r="G368" t="s">
        <v>19</v>
      </c>
      <c r="H368">
        <v>21</v>
      </c>
      <c r="I368">
        <v>81</v>
      </c>
      <c r="J368">
        <v>200.5</v>
      </c>
      <c r="K368">
        <v>9.548</v>
      </c>
      <c r="L368">
        <v>3.8570000000000002</v>
      </c>
    </row>
    <row r="369" spans="1:12" hidden="1">
      <c r="A369" t="s">
        <v>1389</v>
      </c>
      <c r="B369" t="s">
        <v>500</v>
      </c>
      <c r="C369" t="s">
        <v>388</v>
      </c>
      <c r="D369" t="s">
        <v>1389</v>
      </c>
      <c r="E369" t="s">
        <v>548</v>
      </c>
      <c r="F369" t="s">
        <v>17</v>
      </c>
      <c r="G369" t="s">
        <v>17</v>
      </c>
      <c r="H369">
        <v>12.65</v>
      </c>
      <c r="I369">
        <v>49</v>
      </c>
      <c r="J369">
        <v>120.78</v>
      </c>
      <c r="K369">
        <v>9.548</v>
      </c>
      <c r="L369">
        <v>3.8740000000000001</v>
      </c>
    </row>
    <row r="370" spans="1:12" hidden="1">
      <c r="A370" t="s">
        <v>1269</v>
      </c>
      <c r="B370" t="s">
        <v>455</v>
      </c>
      <c r="C370" t="s">
        <v>448</v>
      </c>
      <c r="D370" t="s">
        <v>1269</v>
      </c>
      <c r="E370" t="s">
        <v>548</v>
      </c>
      <c r="F370" t="s">
        <v>11</v>
      </c>
      <c r="G370" t="s">
        <v>17</v>
      </c>
      <c r="H370">
        <v>3.45</v>
      </c>
      <c r="I370">
        <v>13</v>
      </c>
      <c r="J370">
        <v>32.94</v>
      </c>
      <c r="K370">
        <v>9.548</v>
      </c>
      <c r="L370">
        <v>3.7679999999999998</v>
      </c>
    </row>
    <row r="371" spans="1:12" hidden="1">
      <c r="A371" t="s">
        <v>1391</v>
      </c>
      <c r="B371" t="s">
        <v>433</v>
      </c>
      <c r="C371" t="s">
        <v>425</v>
      </c>
      <c r="D371" t="s">
        <v>1391</v>
      </c>
      <c r="E371" t="s">
        <v>548</v>
      </c>
      <c r="F371" t="s">
        <v>13</v>
      </c>
      <c r="G371" t="s">
        <v>15</v>
      </c>
      <c r="H371">
        <v>19.79</v>
      </c>
      <c r="I371">
        <v>76</v>
      </c>
      <c r="J371">
        <v>188.95</v>
      </c>
      <c r="K371">
        <v>9.548</v>
      </c>
      <c r="L371">
        <v>3.84</v>
      </c>
    </row>
    <row r="372" spans="1:12" hidden="1">
      <c r="A372" t="s">
        <v>1271</v>
      </c>
      <c r="B372" t="s">
        <v>573</v>
      </c>
      <c r="C372" t="s">
        <v>355</v>
      </c>
      <c r="D372" t="s">
        <v>1271</v>
      </c>
      <c r="E372" t="s">
        <v>548</v>
      </c>
      <c r="F372" t="s">
        <v>11</v>
      </c>
      <c r="G372" t="s">
        <v>10</v>
      </c>
      <c r="H372">
        <v>12.67</v>
      </c>
      <c r="I372">
        <v>49</v>
      </c>
      <c r="J372">
        <v>120.97</v>
      </c>
      <c r="K372">
        <v>9.548</v>
      </c>
      <c r="L372">
        <v>3.867</v>
      </c>
    </row>
    <row r="373" spans="1:12" hidden="1">
      <c r="A373" t="s">
        <v>968</v>
      </c>
      <c r="B373" t="s">
        <v>415</v>
      </c>
      <c r="C373" t="s">
        <v>441</v>
      </c>
      <c r="D373" t="s">
        <v>968</v>
      </c>
      <c r="E373" t="s">
        <v>548</v>
      </c>
      <c r="F373" t="s">
        <v>11</v>
      </c>
      <c r="G373" t="s">
        <v>11</v>
      </c>
      <c r="H373">
        <v>20.96</v>
      </c>
      <c r="I373">
        <v>80</v>
      </c>
      <c r="J373">
        <v>200.12</v>
      </c>
      <c r="K373">
        <v>9.548</v>
      </c>
      <c r="L373">
        <v>3.8170000000000002</v>
      </c>
    </row>
    <row r="374" spans="1:12" hidden="1">
      <c r="A374" t="s">
        <v>969</v>
      </c>
      <c r="B374" t="s">
        <v>563</v>
      </c>
      <c r="C374" t="s">
        <v>454</v>
      </c>
      <c r="D374" t="s">
        <v>969</v>
      </c>
      <c r="E374" t="s">
        <v>548</v>
      </c>
      <c r="F374" t="s">
        <v>11</v>
      </c>
      <c r="G374" t="s">
        <v>15</v>
      </c>
      <c r="H374">
        <v>16.489999999999998</v>
      </c>
      <c r="I374">
        <v>63</v>
      </c>
      <c r="J374">
        <v>157.44</v>
      </c>
      <c r="K374">
        <v>9.548</v>
      </c>
      <c r="L374">
        <v>3.82</v>
      </c>
    </row>
    <row r="375" spans="1:12">
      <c r="A375" t="s">
        <v>970</v>
      </c>
      <c r="B375" t="s">
        <v>780</v>
      </c>
      <c r="C375" t="s">
        <v>396</v>
      </c>
      <c r="D375" t="s">
        <v>970</v>
      </c>
      <c r="E375" t="s">
        <v>548</v>
      </c>
      <c r="F375" t="s">
        <v>15</v>
      </c>
      <c r="G375" t="s">
        <v>19</v>
      </c>
      <c r="H375">
        <v>11.87</v>
      </c>
      <c r="I375">
        <v>46</v>
      </c>
      <c r="J375">
        <v>113.33</v>
      </c>
      <c r="K375">
        <v>9.548</v>
      </c>
      <c r="L375">
        <v>3.875</v>
      </c>
    </row>
    <row r="376" spans="1:12" hidden="1">
      <c r="A376" t="s">
        <v>973</v>
      </c>
      <c r="B376" t="s">
        <v>553</v>
      </c>
      <c r="C376" t="s">
        <v>422</v>
      </c>
      <c r="D376" t="s">
        <v>973</v>
      </c>
      <c r="E376" t="s">
        <v>548</v>
      </c>
      <c r="F376" t="s">
        <v>19</v>
      </c>
      <c r="G376" t="s">
        <v>13</v>
      </c>
      <c r="H376">
        <v>18.260000000000002</v>
      </c>
      <c r="I376">
        <v>70</v>
      </c>
      <c r="J376">
        <v>174.34</v>
      </c>
      <c r="K376">
        <v>9.548</v>
      </c>
      <c r="L376">
        <v>3.8340000000000001</v>
      </c>
    </row>
    <row r="377" spans="1:12" hidden="1">
      <c r="A377" t="s">
        <v>975</v>
      </c>
      <c r="B377" t="s">
        <v>976</v>
      </c>
      <c r="C377" t="s">
        <v>371</v>
      </c>
      <c r="D377" t="s">
        <v>975</v>
      </c>
      <c r="E377" t="s">
        <v>548</v>
      </c>
      <c r="F377" t="s">
        <v>11</v>
      </c>
      <c r="G377" t="s">
        <v>15</v>
      </c>
      <c r="H377">
        <v>23.47</v>
      </c>
      <c r="I377">
        <v>90</v>
      </c>
      <c r="J377">
        <v>224.08</v>
      </c>
      <c r="K377">
        <v>9.548</v>
      </c>
      <c r="L377">
        <v>3.835</v>
      </c>
    </row>
    <row r="378" spans="1:12" hidden="1">
      <c r="A378" t="s">
        <v>977</v>
      </c>
      <c r="B378" t="s">
        <v>573</v>
      </c>
      <c r="C378" t="s">
        <v>465</v>
      </c>
      <c r="D378" t="s">
        <v>977</v>
      </c>
      <c r="E378" t="s">
        <v>548</v>
      </c>
      <c r="F378" t="s">
        <v>19</v>
      </c>
      <c r="G378" t="s">
        <v>15</v>
      </c>
      <c r="H378">
        <v>12.71</v>
      </c>
      <c r="I378">
        <v>49</v>
      </c>
      <c r="J378">
        <v>121.35</v>
      </c>
      <c r="K378">
        <v>9.548</v>
      </c>
      <c r="L378">
        <v>3.855</v>
      </c>
    </row>
    <row r="379" spans="1:12" hidden="1">
      <c r="A379" t="s">
        <v>1273</v>
      </c>
      <c r="B379" t="s">
        <v>573</v>
      </c>
      <c r="C379" t="s">
        <v>418</v>
      </c>
      <c r="D379" t="s">
        <v>1273</v>
      </c>
      <c r="E379" t="s">
        <v>548</v>
      </c>
      <c r="F379" t="s">
        <v>13</v>
      </c>
      <c r="G379" t="s">
        <v>17</v>
      </c>
      <c r="H379">
        <v>15.14</v>
      </c>
      <c r="I379">
        <v>58</v>
      </c>
      <c r="J379">
        <v>144.55000000000001</v>
      </c>
      <c r="K379">
        <v>9.548</v>
      </c>
      <c r="L379">
        <v>3.831</v>
      </c>
    </row>
    <row r="380" spans="1:12" hidden="1">
      <c r="A380" t="s">
        <v>976</v>
      </c>
      <c r="B380" t="s">
        <v>351</v>
      </c>
      <c r="C380" t="s">
        <v>417</v>
      </c>
      <c r="D380" t="s">
        <v>976</v>
      </c>
      <c r="E380" t="s">
        <v>495</v>
      </c>
      <c r="F380" t="s">
        <v>11</v>
      </c>
      <c r="G380" t="s">
        <v>15</v>
      </c>
      <c r="H380">
        <v>9.0399999999999991</v>
      </c>
      <c r="I380">
        <v>35</v>
      </c>
      <c r="J380">
        <v>86.31</v>
      </c>
      <c r="K380">
        <v>9.548</v>
      </c>
      <c r="L380">
        <v>3.8719999999999999</v>
      </c>
    </row>
    <row r="381" spans="1:12" hidden="1">
      <c r="A381" t="s">
        <v>409</v>
      </c>
      <c r="B381" t="s">
        <v>426</v>
      </c>
      <c r="C381" t="s">
        <v>417</v>
      </c>
      <c r="D381" t="s">
        <v>409</v>
      </c>
      <c r="E381" t="s">
        <v>495</v>
      </c>
      <c r="F381" t="s">
        <v>11</v>
      </c>
      <c r="G381" t="s">
        <v>19</v>
      </c>
      <c r="H381">
        <v>21.29</v>
      </c>
      <c r="I381">
        <v>82</v>
      </c>
      <c r="J381">
        <v>203.27</v>
      </c>
      <c r="K381">
        <v>9.548</v>
      </c>
      <c r="L381">
        <v>3.8519999999999999</v>
      </c>
    </row>
    <row r="382" spans="1:12" hidden="1">
      <c r="A382" t="s">
        <v>461</v>
      </c>
      <c r="B382" t="s">
        <v>586</v>
      </c>
      <c r="C382" t="s">
        <v>355</v>
      </c>
      <c r="D382" t="s">
        <v>461</v>
      </c>
      <c r="E382" t="s">
        <v>495</v>
      </c>
      <c r="F382" t="s">
        <v>10</v>
      </c>
      <c r="G382" t="s">
        <v>19</v>
      </c>
      <c r="H382">
        <v>10.33</v>
      </c>
      <c r="I382">
        <v>40</v>
      </c>
      <c r="J382">
        <v>98.63</v>
      </c>
      <c r="K382">
        <v>9.548</v>
      </c>
      <c r="L382">
        <v>3.8719999999999999</v>
      </c>
    </row>
    <row r="383" spans="1:12" hidden="1">
      <c r="A383" t="s">
        <v>382</v>
      </c>
      <c r="B383" t="s">
        <v>465</v>
      </c>
      <c r="C383" t="s">
        <v>436</v>
      </c>
      <c r="D383" t="s">
        <v>382</v>
      </c>
      <c r="E383" t="s">
        <v>495</v>
      </c>
      <c r="F383" t="s">
        <v>17</v>
      </c>
      <c r="G383" t="s">
        <v>19</v>
      </c>
      <c r="H383">
        <v>13.22</v>
      </c>
      <c r="I383">
        <v>51</v>
      </c>
      <c r="J383">
        <v>126.22</v>
      </c>
      <c r="K383">
        <v>9.548</v>
      </c>
      <c r="L383">
        <v>3.8580000000000001</v>
      </c>
    </row>
    <row r="384" spans="1:12" hidden="1">
      <c r="A384" t="s">
        <v>418</v>
      </c>
      <c r="B384" t="s">
        <v>428</v>
      </c>
      <c r="C384" t="s">
        <v>361</v>
      </c>
      <c r="D384" t="s">
        <v>418</v>
      </c>
      <c r="E384" t="s">
        <v>495</v>
      </c>
      <c r="F384" t="s">
        <v>17</v>
      </c>
      <c r="G384" t="s">
        <v>11</v>
      </c>
      <c r="H384">
        <v>14.53</v>
      </c>
      <c r="I384">
        <v>56</v>
      </c>
      <c r="J384">
        <v>138.72999999999999</v>
      </c>
      <c r="K384">
        <v>9.548</v>
      </c>
      <c r="L384">
        <v>3.8540000000000001</v>
      </c>
    </row>
    <row r="385" spans="1:12" hidden="1">
      <c r="A385" t="s">
        <v>396</v>
      </c>
      <c r="B385" t="s">
        <v>465</v>
      </c>
      <c r="C385" t="s">
        <v>471</v>
      </c>
      <c r="D385" t="s">
        <v>396</v>
      </c>
      <c r="E385" t="s">
        <v>495</v>
      </c>
      <c r="F385" t="s">
        <v>13</v>
      </c>
      <c r="G385" t="s">
        <v>11</v>
      </c>
      <c r="H385">
        <v>4.03</v>
      </c>
      <c r="I385">
        <v>15</v>
      </c>
      <c r="J385">
        <v>38.479999999999997</v>
      </c>
      <c r="K385">
        <v>9.548</v>
      </c>
      <c r="L385">
        <v>3.722</v>
      </c>
    </row>
    <row r="386" spans="1:12" hidden="1">
      <c r="A386" t="s">
        <v>401</v>
      </c>
      <c r="B386" t="s">
        <v>511</v>
      </c>
      <c r="C386" t="s">
        <v>472</v>
      </c>
      <c r="D386" t="s">
        <v>401</v>
      </c>
      <c r="E386" t="s">
        <v>495</v>
      </c>
      <c r="F386" t="s">
        <v>11</v>
      </c>
      <c r="G386" t="s">
        <v>13</v>
      </c>
      <c r="H386">
        <v>19.79</v>
      </c>
      <c r="I386">
        <v>76</v>
      </c>
      <c r="J386">
        <v>188.95</v>
      </c>
      <c r="K386">
        <v>9.548</v>
      </c>
      <c r="L386">
        <v>3.84</v>
      </c>
    </row>
    <row r="387" spans="1:12">
      <c r="A387" t="s">
        <v>411</v>
      </c>
      <c r="B387" t="s">
        <v>598</v>
      </c>
      <c r="C387" t="s">
        <v>399</v>
      </c>
      <c r="D387" t="s">
        <v>411</v>
      </c>
      <c r="E387" t="s">
        <v>495</v>
      </c>
      <c r="F387" t="s">
        <v>15</v>
      </c>
      <c r="G387" t="s">
        <v>13</v>
      </c>
      <c r="H387">
        <v>21.02</v>
      </c>
      <c r="I387">
        <v>81</v>
      </c>
      <c r="J387">
        <v>200.69</v>
      </c>
      <c r="K387">
        <v>9.548</v>
      </c>
      <c r="L387">
        <v>3.8530000000000002</v>
      </c>
    </row>
    <row r="388" spans="1:12" hidden="1">
      <c r="A388" t="s">
        <v>426</v>
      </c>
      <c r="B388" t="s">
        <v>450</v>
      </c>
      <c r="C388" t="s">
        <v>456</v>
      </c>
      <c r="D388" t="s">
        <v>426</v>
      </c>
      <c r="E388" t="s">
        <v>495</v>
      </c>
      <c r="F388" t="s">
        <v>11</v>
      </c>
      <c r="G388" t="s">
        <v>10</v>
      </c>
      <c r="H388">
        <v>18.899999999999999</v>
      </c>
      <c r="I388">
        <v>73</v>
      </c>
      <c r="J388">
        <v>180.45</v>
      </c>
      <c r="K388">
        <v>9.548</v>
      </c>
      <c r="L388">
        <v>3.8620000000000001</v>
      </c>
    </row>
    <row r="389" spans="1:12" hidden="1">
      <c r="A389" t="s">
        <v>510</v>
      </c>
      <c r="B389" t="s">
        <v>410</v>
      </c>
      <c r="C389" t="s">
        <v>397</v>
      </c>
      <c r="D389" t="s">
        <v>510</v>
      </c>
      <c r="E389" t="s">
        <v>495</v>
      </c>
      <c r="F389" t="s">
        <v>13</v>
      </c>
      <c r="G389" t="s">
        <v>13</v>
      </c>
      <c r="H389">
        <v>20.25</v>
      </c>
      <c r="I389">
        <v>78</v>
      </c>
      <c r="J389">
        <v>193.34</v>
      </c>
      <c r="K389">
        <v>9.548</v>
      </c>
      <c r="L389">
        <v>3.8519999999999999</v>
      </c>
    </row>
    <row r="390" spans="1:12">
      <c r="A390" t="s">
        <v>429</v>
      </c>
      <c r="B390" t="s">
        <v>575</v>
      </c>
      <c r="C390" t="s">
        <v>401</v>
      </c>
      <c r="D390" t="s">
        <v>429</v>
      </c>
      <c r="E390" t="s">
        <v>495</v>
      </c>
      <c r="F390" t="s">
        <v>15</v>
      </c>
      <c r="G390" t="s">
        <v>10</v>
      </c>
      <c r="H390">
        <v>20.23</v>
      </c>
      <c r="I390">
        <v>78</v>
      </c>
      <c r="J390">
        <v>193.15</v>
      </c>
      <c r="K390">
        <v>9.548</v>
      </c>
      <c r="L390">
        <v>3.8559999999999999</v>
      </c>
    </row>
    <row r="391" spans="1:12" hidden="1">
      <c r="A391" t="s">
        <v>738</v>
      </c>
      <c r="B391" t="s">
        <v>586</v>
      </c>
      <c r="C391" t="s">
        <v>402</v>
      </c>
      <c r="D391" t="s">
        <v>738</v>
      </c>
      <c r="E391" t="s">
        <v>495</v>
      </c>
      <c r="F391" t="s">
        <v>10</v>
      </c>
      <c r="G391" t="s">
        <v>19</v>
      </c>
      <c r="H391">
        <v>12.65</v>
      </c>
      <c r="I391">
        <v>49</v>
      </c>
      <c r="J391">
        <v>120.78</v>
      </c>
      <c r="K391">
        <v>9.548</v>
      </c>
      <c r="L391">
        <v>3.8740000000000001</v>
      </c>
    </row>
    <row r="392" spans="1:12" hidden="1">
      <c r="A392" t="s">
        <v>442</v>
      </c>
      <c r="B392" t="s">
        <v>594</v>
      </c>
      <c r="C392" t="s">
        <v>424</v>
      </c>
      <c r="D392" t="s">
        <v>442</v>
      </c>
      <c r="E392" t="s">
        <v>495</v>
      </c>
      <c r="F392" t="s">
        <v>10</v>
      </c>
      <c r="G392" t="s">
        <v>18</v>
      </c>
      <c r="H392">
        <v>19.149999999999999</v>
      </c>
      <c r="I392">
        <v>73</v>
      </c>
      <c r="J392">
        <v>182.84</v>
      </c>
      <c r="K392">
        <v>9.548</v>
      </c>
      <c r="L392">
        <v>3.8119999999999998</v>
      </c>
    </row>
    <row r="393" spans="1:12" hidden="1">
      <c r="A393" t="s">
        <v>447</v>
      </c>
      <c r="B393" t="s">
        <v>559</v>
      </c>
      <c r="C393" t="s">
        <v>415</v>
      </c>
      <c r="D393" t="s">
        <v>447</v>
      </c>
      <c r="E393" t="s">
        <v>495</v>
      </c>
      <c r="F393" t="s">
        <v>11</v>
      </c>
      <c r="G393" t="s">
        <v>17</v>
      </c>
      <c r="H393">
        <v>2.79</v>
      </c>
      <c r="I393">
        <v>11</v>
      </c>
      <c r="J393">
        <v>26.64</v>
      </c>
      <c r="K393">
        <v>9.548</v>
      </c>
      <c r="L393">
        <v>3.9430000000000001</v>
      </c>
    </row>
    <row r="394" spans="1:12" hidden="1">
      <c r="A394" t="s">
        <v>448</v>
      </c>
      <c r="B394" t="s">
        <v>427</v>
      </c>
      <c r="C394" t="s">
        <v>414</v>
      </c>
      <c r="D394" t="s">
        <v>448</v>
      </c>
      <c r="E394" t="s">
        <v>495</v>
      </c>
      <c r="F394" t="s">
        <v>13</v>
      </c>
      <c r="G394" t="s">
        <v>18</v>
      </c>
      <c r="H394">
        <v>24.3</v>
      </c>
      <c r="I394">
        <v>93</v>
      </c>
      <c r="J394">
        <v>232.01</v>
      </c>
      <c r="K394">
        <v>9.548</v>
      </c>
      <c r="L394">
        <v>3.827</v>
      </c>
    </row>
    <row r="395" spans="1:12" hidden="1">
      <c r="A395" t="s">
        <v>583</v>
      </c>
      <c r="B395" t="s">
        <v>466</v>
      </c>
      <c r="C395" t="s">
        <v>437</v>
      </c>
      <c r="D395" t="s">
        <v>583</v>
      </c>
      <c r="E395" t="s">
        <v>495</v>
      </c>
      <c r="F395" t="s">
        <v>11</v>
      </c>
      <c r="G395" t="s">
        <v>17</v>
      </c>
      <c r="H395">
        <v>18.88</v>
      </c>
      <c r="I395">
        <v>72</v>
      </c>
      <c r="J395">
        <v>180.26</v>
      </c>
      <c r="K395">
        <v>9.548</v>
      </c>
      <c r="L395">
        <v>3.8140000000000001</v>
      </c>
    </row>
    <row r="396" spans="1:12" hidden="1">
      <c r="A396" t="s">
        <v>453</v>
      </c>
      <c r="B396" t="s">
        <v>431</v>
      </c>
      <c r="C396" t="s">
        <v>410</v>
      </c>
      <c r="D396" t="s">
        <v>453</v>
      </c>
      <c r="E396" t="s">
        <v>495</v>
      </c>
      <c r="F396" t="s">
        <v>10</v>
      </c>
      <c r="G396" t="s">
        <v>15</v>
      </c>
      <c r="H396">
        <v>13.31</v>
      </c>
      <c r="I396">
        <v>51</v>
      </c>
      <c r="J396">
        <v>127.08</v>
      </c>
      <c r="K396">
        <v>9.548</v>
      </c>
      <c r="L396">
        <v>3.8319999999999999</v>
      </c>
    </row>
    <row r="397" spans="1:12" hidden="1">
      <c r="A397" t="s">
        <v>575</v>
      </c>
      <c r="B397" t="s">
        <v>583</v>
      </c>
      <c r="C397" t="s">
        <v>439</v>
      </c>
      <c r="D397" t="s">
        <v>575</v>
      </c>
      <c r="E397" t="s">
        <v>495</v>
      </c>
      <c r="F397" t="s">
        <v>17</v>
      </c>
      <c r="G397" t="s">
        <v>13</v>
      </c>
      <c r="H397">
        <v>4.4000000000000004</v>
      </c>
      <c r="I397">
        <v>17</v>
      </c>
      <c r="J397">
        <v>42.01</v>
      </c>
      <c r="K397">
        <v>9.548</v>
      </c>
      <c r="L397">
        <v>3.8639999999999999</v>
      </c>
    </row>
    <row r="398" spans="1:12">
      <c r="A398" t="s">
        <v>879</v>
      </c>
      <c r="B398" t="s">
        <v>428</v>
      </c>
      <c r="C398" t="s">
        <v>404</v>
      </c>
      <c r="D398" t="s">
        <v>879</v>
      </c>
      <c r="E398" t="s">
        <v>495</v>
      </c>
      <c r="F398" t="s">
        <v>15</v>
      </c>
      <c r="G398" t="s">
        <v>13</v>
      </c>
      <c r="H398">
        <v>15.65</v>
      </c>
      <c r="I398">
        <v>60</v>
      </c>
      <c r="J398">
        <v>149.41999999999999</v>
      </c>
      <c r="K398">
        <v>9.548</v>
      </c>
      <c r="L398">
        <v>3.8340000000000001</v>
      </c>
    </row>
    <row r="399" spans="1:12" hidden="1">
      <c r="A399" t="s">
        <v>979</v>
      </c>
      <c r="B399" t="s">
        <v>448</v>
      </c>
      <c r="C399" t="s">
        <v>427</v>
      </c>
      <c r="D399" t="s">
        <v>979</v>
      </c>
      <c r="E399" t="s">
        <v>495</v>
      </c>
      <c r="F399" t="s">
        <v>19</v>
      </c>
      <c r="G399" t="s">
        <v>13</v>
      </c>
      <c r="H399">
        <v>19.54</v>
      </c>
      <c r="I399">
        <v>75</v>
      </c>
      <c r="J399">
        <v>186.56</v>
      </c>
      <c r="K399">
        <v>9.548</v>
      </c>
      <c r="L399">
        <v>3.8380000000000001</v>
      </c>
    </row>
    <row r="400" spans="1:12" hidden="1">
      <c r="A400" t="s">
        <v>718</v>
      </c>
      <c r="B400" t="s">
        <v>496</v>
      </c>
      <c r="C400" t="s">
        <v>404</v>
      </c>
      <c r="D400" t="s">
        <v>718</v>
      </c>
      <c r="E400" t="s">
        <v>495</v>
      </c>
      <c r="F400" t="s">
        <v>13</v>
      </c>
      <c r="G400" t="s">
        <v>13</v>
      </c>
      <c r="H400">
        <v>20.89</v>
      </c>
      <c r="I400">
        <v>80</v>
      </c>
      <c r="J400">
        <v>199.45</v>
      </c>
      <c r="K400">
        <v>9.548</v>
      </c>
      <c r="L400">
        <v>3.83</v>
      </c>
    </row>
    <row r="401" spans="1:12" hidden="1">
      <c r="A401" t="s">
        <v>699</v>
      </c>
      <c r="B401" t="s">
        <v>422</v>
      </c>
      <c r="C401" t="s">
        <v>388</v>
      </c>
      <c r="D401" t="s">
        <v>699</v>
      </c>
      <c r="E401" t="s">
        <v>495</v>
      </c>
      <c r="F401" t="s">
        <v>10</v>
      </c>
      <c r="G401" t="s">
        <v>19</v>
      </c>
      <c r="H401">
        <v>11.57</v>
      </c>
      <c r="I401">
        <v>44</v>
      </c>
      <c r="J401">
        <v>110.47</v>
      </c>
      <c r="K401">
        <v>9.548</v>
      </c>
      <c r="L401">
        <v>3.8029999999999999</v>
      </c>
    </row>
    <row r="402" spans="1:12" hidden="1">
      <c r="A402" t="s">
        <v>553</v>
      </c>
      <c r="B402" t="s">
        <v>467</v>
      </c>
      <c r="C402" t="s">
        <v>474</v>
      </c>
      <c r="D402" t="s">
        <v>553</v>
      </c>
      <c r="E402" t="s">
        <v>495</v>
      </c>
      <c r="F402" t="s">
        <v>19</v>
      </c>
      <c r="G402" t="s">
        <v>10</v>
      </c>
      <c r="H402">
        <v>21.99</v>
      </c>
      <c r="I402">
        <v>84</v>
      </c>
      <c r="J402">
        <v>209.95</v>
      </c>
      <c r="K402">
        <v>9.548</v>
      </c>
      <c r="L402">
        <v>3.82</v>
      </c>
    </row>
    <row r="403" spans="1:12" hidden="1">
      <c r="A403" t="s">
        <v>582</v>
      </c>
      <c r="B403" t="s">
        <v>469</v>
      </c>
      <c r="C403" t="s">
        <v>445</v>
      </c>
      <c r="D403" t="s">
        <v>582</v>
      </c>
      <c r="E403" t="s">
        <v>495</v>
      </c>
      <c r="F403" t="s">
        <v>17</v>
      </c>
      <c r="G403" t="s">
        <v>13</v>
      </c>
      <c r="H403">
        <v>8.67</v>
      </c>
      <c r="I403">
        <v>33</v>
      </c>
      <c r="J403">
        <v>82.78</v>
      </c>
      <c r="K403">
        <v>9.548</v>
      </c>
      <c r="L403">
        <v>3.806</v>
      </c>
    </row>
    <row r="404" spans="1:12" hidden="1">
      <c r="A404" t="s">
        <v>587</v>
      </c>
      <c r="B404" t="s">
        <v>603</v>
      </c>
      <c r="C404" t="s">
        <v>466</v>
      </c>
      <c r="D404" t="s">
        <v>587</v>
      </c>
      <c r="E404" t="s">
        <v>495</v>
      </c>
      <c r="F404" t="s">
        <v>11</v>
      </c>
      <c r="G404" t="s">
        <v>18</v>
      </c>
      <c r="H404">
        <v>18.63</v>
      </c>
      <c r="I404">
        <v>71</v>
      </c>
      <c r="J404">
        <v>177.87</v>
      </c>
      <c r="K404">
        <v>9.548</v>
      </c>
      <c r="L404">
        <v>3.8109999999999999</v>
      </c>
    </row>
    <row r="405" spans="1:12" hidden="1">
      <c r="A405" t="s">
        <v>530</v>
      </c>
      <c r="B405" t="s">
        <v>498</v>
      </c>
      <c r="C405" t="s">
        <v>440</v>
      </c>
      <c r="D405" t="s">
        <v>530</v>
      </c>
      <c r="E405" t="s">
        <v>495</v>
      </c>
      <c r="F405" t="s">
        <v>11</v>
      </c>
      <c r="G405" t="s">
        <v>18</v>
      </c>
      <c r="H405">
        <v>4.5999999999999996</v>
      </c>
      <c r="I405">
        <v>18</v>
      </c>
      <c r="J405">
        <v>43.92</v>
      </c>
      <c r="K405">
        <v>9.548</v>
      </c>
      <c r="L405">
        <v>3.9129999999999998</v>
      </c>
    </row>
    <row r="406" spans="1:12" hidden="1">
      <c r="A406" t="s">
        <v>980</v>
      </c>
      <c r="B406" t="s">
        <v>582</v>
      </c>
      <c r="C406" t="s">
        <v>422</v>
      </c>
      <c r="D406" t="s">
        <v>980</v>
      </c>
      <c r="E406" t="s">
        <v>495</v>
      </c>
      <c r="F406" t="s">
        <v>11</v>
      </c>
      <c r="G406" t="s">
        <v>10</v>
      </c>
      <c r="H406">
        <v>23.41</v>
      </c>
      <c r="I406">
        <v>90</v>
      </c>
      <c r="J406">
        <v>223.51</v>
      </c>
      <c r="K406">
        <v>9.548</v>
      </c>
      <c r="L406">
        <v>3.8450000000000002</v>
      </c>
    </row>
    <row r="407" spans="1:12" hidden="1">
      <c r="A407" t="s">
        <v>983</v>
      </c>
      <c r="B407" t="s">
        <v>556</v>
      </c>
      <c r="C407" t="s">
        <v>446</v>
      </c>
      <c r="D407" t="s">
        <v>983</v>
      </c>
      <c r="E407" t="s">
        <v>495</v>
      </c>
      <c r="F407" t="s">
        <v>17</v>
      </c>
      <c r="G407" t="s">
        <v>17</v>
      </c>
      <c r="H407">
        <v>10.68</v>
      </c>
      <c r="I407">
        <v>41</v>
      </c>
      <c r="J407">
        <v>101.97</v>
      </c>
      <c r="K407">
        <v>9.548</v>
      </c>
      <c r="L407">
        <v>3.839</v>
      </c>
    </row>
    <row r="408" spans="1:12" hidden="1">
      <c r="A408" t="s">
        <v>1171</v>
      </c>
      <c r="B408" t="s">
        <v>556</v>
      </c>
      <c r="C408" t="s">
        <v>380</v>
      </c>
      <c r="D408" t="s">
        <v>1171</v>
      </c>
      <c r="E408" t="s">
        <v>495</v>
      </c>
      <c r="F408" t="s">
        <v>18</v>
      </c>
      <c r="G408" t="s">
        <v>18</v>
      </c>
      <c r="H408">
        <v>17.53</v>
      </c>
      <c r="I408">
        <v>67</v>
      </c>
      <c r="J408">
        <v>167.37</v>
      </c>
      <c r="K408">
        <v>9.548</v>
      </c>
      <c r="L408">
        <v>3.8220000000000001</v>
      </c>
    </row>
    <row r="409" spans="1:12">
      <c r="A409" t="s">
        <v>1275</v>
      </c>
      <c r="B409" t="s">
        <v>509</v>
      </c>
      <c r="C409" t="s">
        <v>366</v>
      </c>
      <c r="D409" t="s">
        <v>1275</v>
      </c>
      <c r="E409" t="s">
        <v>495</v>
      </c>
      <c r="F409" t="s">
        <v>15</v>
      </c>
      <c r="G409" t="s">
        <v>18</v>
      </c>
      <c r="H409">
        <v>14.99</v>
      </c>
      <c r="I409">
        <v>58</v>
      </c>
      <c r="J409">
        <v>143.12</v>
      </c>
      <c r="K409">
        <v>9.548</v>
      </c>
      <c r="L409">
        <v>3.8690000000000002</v>
      </c>
    </row>
    <row r="410" spans="1:12" hidden="1">
      <c r="A410" t="s">
        <v>988</v>
      </c>
      <c r="B410" t="s">
        <v>788</v>
      </c>
      <c r="C410" t="s">
        <v>437</v>
      </c>
      <c r="D410" t="s">
        <v>988</v>
      </c>
      <c r="E410" t="s">
        <v>495</v>
      </c>
      <c r="F410" t="s">
        <v>17</v>
      </c>
      <c r="G410" t="s">
        <v>19</v>
      </c>
      <c r="H410">
        <v>12.93</v>
      </c>
      <c r="I410">
        <v>50</v>
      </c>
      <c r="J410">
        <v>123.45</v>
      </c>
      <c r="K410">
        <v>9.548</v>
      </c>
      <c r="L410">
        <v>3.867</v>
      </c>
    </row>
    <row r="411" spans="1:12" hidden="1">
      <c r="A411" t="s">
        <v>989</v>
      </c>
      <c r="B411" t="s">
        <v>590</v>
      </c>
      <c r="C411" t="s">
        <v>364</v>
      </c>
      <c r="D411" t="s">
        <v>989</v>
      </c>
      <c r="E411" t="s">
        <v>495</v>
      </c>
      <c r="F411" t="s">
        <v>10</v>
      </c>
      <c r="G411" t="s">
        <v>11</v>
      </c>
      <c r="H411">
        <v>10.86</v>
      </c>
      <c r="I411">
        <v>42</v>
      </c>
      <c r="J411">
        <v>103.69</v>
      </c>
      <c r="K411">
        <v>9.548</v>
      </c>
      <c r="L411">
        <v>3.867</v>
      </c>
    </row>
    <row r="412" spans="1:12" hidden="1">
      <c r="A412" t="s">
        <v>1277</v>
      </c>
      <c r="B412" t="s">
        <v>553</v>
      </c>
      <c r="C412" t="s">
        <v>414</v>
      </c>
      <c r="D412" t="s">
        <v>1277</v>
      </c>
      <c r="E412" t="s">
        <v>495</v>
      </c>
      <c r="F412" t="s">
        <v>13</v>
      </c>
      <c r="G412" t="s">
        <v>19</v>
      </c>
      <c r="H412">
        <v>21.91</v>
      </c>
      <c r="I412">
        <v>84</v>
      </c>
      <c r="J412">
        <v>209.19</v>
      </c>
      <c r="K412">
        <v>9.548</v>
      </c>
      <c r="L412">
        <v>3.8340000000000001</v>
      </c>
    </row>
    <row r="413" spans="1:12" hidden="1">
      <c r="A413" t="s">
        <v>993</v>
      </c>
      <c r="B413" t="s">
        <v>633</v>
      </c>
      <c r="C413" t="s">
        <v>396</v>
      </c>
      <c r="D413" t="s">
        <v>993</v>
      </c>
      <c r="E413" t="s">
        <v>495</v>
      </c>
      <c r="F413" t="s">
        <v>10</v>
      </c>
      <c r="G413" t="s">
        <v>15</v>
      </c>
      <c r="H413">
        <v>20.309999999999999</v>
      </c>
      <c r="I413">
        <v>78</v>
      </c>
      <c r="J413">
        <v>193.91</v>
      </c>
      <c r="K413">
        <v>9.548</v>
      </c>
      <c r="L413">
        <v>3.84</v>
      </c>
    </row>
    <row r="414" spans="1:12" hidden="1">
      <c r="A414" t="s">
        <v>994</v>
      </c>
      <c r="B414" t="s">
        <v>509</v>
      </c>
      <c r="C414" t="s">
        <v>467</v>
      </c>
      <c r="D414" t="s">
        <v>994</v>
      </c>
      <c r="E414" t="s">
        <v>495</v>
      </c>
      <c r="F414" t="s">
        <v>19</v>
      </c>
      <c r="G414" t="s">
        <v>13</v>
      </c>
      <c r="H414">
        <v>19.34</v>
      </c>
      <c r="I414">
        <v>74</v>
      </c>
      <c r="J414">
        <v>184.65</v>
      </c>
      <c r="K414">
        <v>9.548</v>
      </c>
      <c r="L414">
        <v>3.8260000000000001</v>
      </c>
    </row>
    <row r="415" spans="1:12" hidden="1">
      <c r="A415" t="s">
        <v>995</v>
      </c>
      <c r="B415" t="s">
        <v>559</v>
      </c>
      <c r="C415" t="s">
        <v>413</v>
      </c>
      <c r="D415" t="s">
        <v>995</v>
      </c>
      <c r="E415" t="s">
        <v>495</v>
      </c>
      <c r="F415" t="s">
        <v>13</v>
      </c>
      <c r="G415" t="s">
        <v>10</v>
      </c>
      <c r="H415">
        <v>2.83</v>
      </c>
      <c r="I415">
        <v>11</v>
      </c>
      <c r="J415">
        <v>27.02</v>
      </c>
      <c r="K415">
        <v>9.548</v>
      </c>
      <c r="L415">
        <v>3.887</v>
      </c>
    </row>
    <row r="416" spans="1:12" hidden="1">
      <c r="A416" t="s">
        <v>996</v>
      </c>
      <c r="B416" t="s">
        <v>954</v>
      </c>
      <c r="C416" t="s">
        <v>434</v>
      </c>
      <c r="D416" t="s">
        <v>996</v>
      </c>
      <c r="E416" t="s">
        <v>495</v>
      </c>
      <c r="F416" t="s">
        <v>19</v>
      </c>
      <c r="G416" t="s">
        <v>19</v>
      </c>
      <c r="H416">
        <v>4.8899999999999997</v>
      </c>
      <c r="I416">
        <v>19</v>
      </c>
      <c r="J416">
        <v>46.69</v>
      </c>
      <c r="K416">
        <v>9.548</v>
      </c>
      <c r="L416">
        <v>3.8849999999999998</v>
      </c>
    </row>
    <row r="417" spans="1:12" hidden="1">
      <c r="A417" t="s">
        <v>1281</v>
      </c>
      <c r="B417" t="s">
        <v>530</v>
      </c>
      <c r="C417" t="s">
        <v>351</v>
      </c>
      <c r="D417" t="s">
        <v>1281</v>
      </c>
      <c r="E417" t="s">
        <v>495</v>
      </c>
      <c r="F417" t="s">
        <v>18</v>
      </c>
      <c r="G417" t="s">
        <v>17</v>
      </c>
      <c r="H417">
        <v>18.95</v>
      </c>
      <c r="I417">
        <v>73</v>
      </c>
      <c r="J417">
        <v>180.93</v>
      </c>
      <c r="K417">
        <v>9.548</v>
      </c>
      <c r="L417">
        <v>3.8519999999999999</v>
      </c>
    </row>
    <row r="418" spans="1:12" hidden="1">
      <c r="A418" t="s">
        <v>997</v>
      </c>
      <c r="B418" t="s">
        <v>785</v>
      </c>
      <c r="C418" t="s">
        <v>396</v>
      </c>
      <c r="D418" t="s">
        <v>997</v>
      </c>
      <c r="E418" t="s">
        <v>495</v>
      </c>
      <c r="F418" t="s">
        <v>11</v>
      </c>
      <c r="G418" t="s">
        <v>13</v>
      </c>
      <c r="H418">
        <v>3.96</v>
      </c>
      <c r="I418">
        <v>15</v>
      </c>
      <c r="J418">
        <v>37.81</v>
      </c>
      <c r="K418">
        <v>9.548</v>
      </c>
      <c r="L418">
        <v>3.7879999999999998</v>
      </c>
    </row>
    <row r="419" spans="1:12">
      <c r="A419" t="s">
        <v>1285</v>
      </c>
      <c r="B419" t="s">
        <v>592</v>
      </c>
      <c r="C419" t="s">
        <v>424</v>
      </c>
      <c r="D419" t="s">
        <v>1285</v>
      </c>
      <c r="E419" t="s">
        <v>495</v>
      </c>
      <c r="F419" t="s">
        <v>15</v>
      </c>
      <c r="G419" t="s">
        <v>15</v>
      </c>
      <c r="H419">
        <v>2.99</v>
      </c>
      <c r="I419">
        <v>11</v>
      </c>
      <c r="J419">
        <v>28.55</v>
      </c>
      <c r="K419">
        <v>9.548</v>
      </c>
      <c r="L419">
        <v>3.6789999999999998</v>
      </c>
    </row>
    <row r="420" spans="1:12" hidden="1">
      <c r="A420" t="s">
        <v>1290</v>
      </c>
      <c r="B420" t="s">
        <v>644</v>
      </c>
      <c r="C420" t="s">
        <v>428</v>
      </c>
      <c r="D420" t="s">
        <v>1290</v>
      </c>
      <c r="E420" t="s">
        <v>495</v>
      </c>
      <c r="F420" t="s">
        <v>11</v>
      </c>
      <c r="G420" t="s">
        <v>17</v>
      </c>
      <c r="H420">
        <v>7.06</v>
      </c>
      <c r="I420">
        <v>27</v>
      </c>
      <c r="J420">
        <v>67.41</v>
      </c>
      <c r="K420">
        <v>9.548</v>
      </c>
      <c r="L420">
        <v>3.8239999999999998</v>
      </c>
    </row>
    <row r="421" spans="1:12" hidden="1">
      <c r="A421" t="s">
        <v>1001</v>
      </c>
      <c r="B421" t="s">
        <v>530</v>
      </c>
      <c r="C421" t="s">
        <v>400</v>
      </c>
      <c r="D421" t="s">
        <v>1001</v>
      </c>
      <c r="E421" t="s">
        <v>495</v>
      </c>
      <c r="F421" t="s">
        <v>10</v>
      </c>
      <c r="G421" t="s">
        <v>15</v>
      </c>
      <c r="H421">
        <v>15.23</v>
      </c>
      <c r="I421">
        <v>58</v>
      </c>
      <c r="J421">
        <v>145.41</v>
      </c>
      <c r="K421">
        <v>9.548</v>
      </c>
      <c r="L421">
        <v>3.8079999999999998</v>
      </c>
    </row>
    <row r="422" spans="1:12" hidden="1">
      <c r="A422" t="s">
        <v>1292</v>
      </c>
      <c r="B422" t="s">
        <v>591</v>
      </c>
      <c r="C422" t="s">
        <v>426</v>
      </c>
      <c r="D422" t="s">
        <v>1292</v>
      </c>
      <c r="E422" t="s">
        <v>495</v>
      </c>
      <c r="F422" t="s">
        <v>13</v>
      </c>
      <c r="G422" t="s">
        <v>11</v>
      </c>
      <c r="H422">
        <v>9.64</v>
      </c>
      <c r="I422">
        <v>37</v>
      </c>
      <c r="J422">
        <v>92.04</v>
      </c>
      <c r="K422">
        <v>9.548</v>
      </c>
      <c r="L422">
        <v>3.8380000000000001</v>
      </c>
    </row>
    <row r="423" spans="1:12" hidden="1">
      <c r="A423" t="s">
        <v>1003</v>
      </c>
      <c r="B423" t="s">
        <v>510</v>
      </c>
      <c r="C423" t="s">
        <v>397</v>
      </c>
      <c r="D423" t="s">
        <v>1003</v>
      </c>
      <c r="E423" t="s">
        <v>495</v>
      </c>
      <c r="F423" t="s">
        <v>13</v>
      </c>
      <c r="G423" t="s">
        <v>17</v>
      </c>
      <c r="H423">
        <v>7.14</v>
      </c>
      <c r="I423">
        <v>27</v>
      </c>
      <c r="J423">
        <v>68.17</v>
      </c>
      <c r="K423">
        <v>9.548</v>
      </c>
      <c r="L423">
        <v>3.782</v>
      </c>
    </row>
    <row r="424" spans="1:12" hidden="1">
      <c r="A424" t="s">
        <v>1179</v>
      </c>
      <c r="B424" t="s">
        <v>597</v>
      </c>
      <c r="C424" t="s">
        <v>448</v>
      </c>
      <c r="D424" t="s">
        <v>1179</v>
      </c>
      <c r="E424" t="s">
        <v>495</v>
      </c>
      <c r="F424" t="s">
        <v>10</v>
      </c>
      <c r="G424" t="s">
        <v>19</v>
      </c>
      <c r="H424">
        <v>14.61</v>
      </c>
      <c r="I424">
        <v>56</v>
      </c>
      <c r="J424">
        <v>139.49</v>
      </c>
      <c r="K424">
        <v>9.548</v>
      </c>
      <c r="L424">
        <v>3.8330000000000002</v>
      </c>
    </row>
    <row r="425" spans="1:12" hidden="1">
      <c r="A425" t="s">
        <v>1180</v>
      </c>
      <c r="B425" t="s">
        <v>583</v>
      </c>
      <c r="C425" t="s">
        <v>458</v>
      </c>
      <c r="D425" t="s">
        <v>1180</v>
      </c>
      <c r="E425" t="s">
        <v>495</v>
      </c>
      <c r="F425" t="s">
        <v>11</v>
      </c>
      <c r="G425" t="s">
        <v>10</v>
      </c>
      <c r="H425">
        <v>22.22</v>
      </c>
      <c r="I425">
        <v>85</v>
      </c>
      <c r="J425">
        <v>212.15</v>
      </c>
      <c r="K425">
        <v>9.548</v>
      </c>
      <c r="L425">
        <v>3.8250000000000002</v>
      </c>
    </row>
    <row r="426" spans="1:12" hidden="1">
      <c r="A426" t="s">
        <v>1182</v>
      </c>
      <c r="B426" t="s">
        <v>783</v>
      </c>
      <c r="C426" t="s">
        <v>463</v>
      </c>
      <c r="D426" t="s">
        <v>1182</v>
      </c>
      <c r="E426" t="s">
        <v>495</v>
      </c>
      <c r="F426" t="s">
        <v>11</v>
      </c>
      <c r="G426" t="s">
        <v>11</v>
      </c>
      <c r="H426">
        <v>15.94</v>
      </c>
      <c r="I426">
        <v>61</v>
      </c>
      <c r="J426">
        <v>152.19</v>
      </c>
      <c r="K426">
        <v>9.548</v>
      </c>
      <c r="L426">
        <v>3.827</v>
      </c>
    </row>
    <row r="427" spans="1:12" hidden="1">
      <c r="A427" t="s">
        <v>1006</v>
      </c>
      <c r="B427" t="s">
        <v>459</v>
      </c>
      <c r="C427" t="s">
        <v>448</v>
      </c>
      <c r="D427" t="s">
        <v>1006</v>
      </c>
      <c r="E427" t="s">
        <v>495</v>
      </c>
      <c r="F427" t="s">
        <v>17</v>
      </c>
      <c r="G427" t="s">
        <v>18</v>
      </c>
      <c r="H427">
        <v>18.329999999999998</v>
      </c>
      <c r="I427">
        <v>70</v>
      </c>
      <c r="J427">
        <v>175.01</v>
      </c>
      <c r="K427">
        <v>9.548</v>
      </c>
      <c r="L427">
        <v>3.819</v>
      </c>
    </row>
    <row r="428" spans="1:12" hidden="1">
      <c r="A428" t="s">
        <v>1007</v>
      </c>
      <c r="B428" t="s">
        <v>779</v>
      </c>
      <c r="C428" t="s">
        <v>383</v>
      </c>
      <c r="D428" t="s">
        <v>1007</v>
      </c>
      <c r="E428" t="s">
        <v>495</v>
      </c>
      <c r="F428" t="s">
        <v>17</v>
      </c>
      <c r="G428" t="s">
        <v>15</v>
      </c>
      <c r="H428">
        <v>12.89</v>
      </c>
      <c r="I428">
        <v>49</v>
      </c>
      <c r="J428">
        <v>123.07</v>
      </c>
      <c r="K428">
        <v>9.548</v>
      </c>
      <c r="L428">
        <v>3.8010000000000002</v>
      </c>
    </row>
    <row r="429" spans="1:12">
      <c r="A429" t="s">
        <v>1010</v>
      </c>
      <c r="B429" t="s">
        <v>954</v>
      </c>
      <c r="C429" t="s">
        <v>406</v>
      </c>
      <c r="D429" t="s">
        <v>1010</v>
      </c>
      <c r="E429" t="s">
        <v>495</v>
      </c>
      <c r="F429" t="s">
        <v>15</v>
      </c>
      <c r="G429" t="s">
        <v>19</v>
      </c>
      <c r="H429">
        <v>16.25</v>
      </c>
      <c r="I429">
        <v>62</v>
      </c>
      <c r="J429">
        <v>155.15</v>
      </c>
      <c r="K429">
        <v>9.548</v>
      </c>
      <c r="L429">
        <v>3.8149999999999999</v>
      </c>
    </row>
    <row r="430" spans="1:12" hidden="1">
      <c r="A430" t="s">
        <v>1298</v>
      </c>
      <c r="B430" t="s">
        <v>553</v>
      </c>
      <c r="C430" t="s">
        <v>390</v>
      </c>
      <c r="D430" t="s">
        <v>1298</v>
      </c>
      <c r="E430" t="s">
        <v>495</v>
      </c>
      <c r="F430" t="s">
        <v>11</v>
      </c>
      <c r="G430" t="s">
        <v>19</v>
      </c>
      <c r="H430">
        <v>22.61</v>
      </c>
      <c r="I430">
        <v>87</v>
      </c>
      <c r="J430">
        <v>215.87</v>
      </c>
      <c r="K430">
        <v>9.548</v>
      </c>
      <c r="L430">
        <v>3.8479999999999999</v>
      </c>
    </row>
    <row r="431" spans="1:12" hidden="1">
      <c r="A431" t="s">
        <v>1185</v>
      </c>
      <c r="B431" t="s">
        <v>592</v>
      </c>
      <c r="C431" t="s">
        <v>417</v>
      </c>
      <c r="D431" t="s">
        <v>1185</v>
      </c>
      <c r="E431" t="s">
        <v>495</v>
      </c>
      <c r="F431" t="s">
        <v>11</v>
      </c>
      <c r="G431" t="s">
        <v>17</v>
      </c>
      <c r="H431">
        <v>21.49</v>
      </c>
      <c r="I431">
        <v>82</v>
      </c>
      <c r="J431">
        <v>205.18</v>
      </c>
      <c r="K431">
        <v>9.548</v>
      </c>
      <c r="L431">
        <v>3.8159999999999998</v>
      </c>
    </row>
    <row r="432" spans="1:12" hidden="1">
      <c r="A432" t="s">
        <v>1012</v>
      </c>
      <c r="B432" t="s">
        <v>668</v>
      </c>
      <c r="C432" t="s">
        <v>469</v>
      </c>
      <c r="D432" t="s">
        <v>1012</v>
      </c>
      <c r="E432" t="s">
        <v>495</v>
      </c>
      <c r="F432" t="s">
        <v>18</v>
      </c>
      <c r="G432" t="s">
        <v>11</v>
      </c>
      <c r="H432">
        <v>16.78</v>
      </c>
      <c r="I432">
        <v>64</v>
      </c>
      <c r="J432">
        <v>160.21</v>
      </c>
      <c r="K432">
        <v>9.548</v>
      </c>
      <c r="L432">
        <v>3.8140000000000001</v>
      </c>
    </row>
    <row r="433" spans="1:12" hidden="1">
      <c r="A433" t="s">
        <v>1187</v>
      </c>
      <c r="B433" t="s">
        <v>371</v>
      </c>
      <c r="C433" t="s">
        <v>361</v>
      </c>
      <c r="D433" t="s">
        <v>1187</v>
      </c>
      <c r="E433" t="s">
        <v>495</v>
      </c>
      <c r="F433" t="s">
        <v>17</v>
      </c>
      <c r="G433" t="s">
        <v>17</v>
      </c>
      <c r="H433">
        <v>14.39</v>
      </c>
      <c r="I433">
        <v>55</v>
      </c>
      <c r="J433">
        <v>137.38999999999999</v>
      </c>
      <c r="K433">
        <v>9.548</v>
      </c>
      <c r="L433">
        <v>3.8220000000000001</v>
      </c>
    </row>
    <row r="434" spans="1:12" hidden="1">
      <c r="A434" t="s">
        <v>1014</v>
      </c>
      <c r="B434" t="s">
        <v>403</v>
      </c>
      <c r="C434" t="s">
        <v>409</v>
      </c>
      <c r="D434" t="s">
        <v>1014</v>
      </c>
      <c r="E434" t="s">
        <v>495</v>
      </c>
      <c r="F434" t="s">
        <v>13</v>
      </c>
      <c r="G434" t="s">
        <v>18</v>
      </c>
      <c r="H434">
        <v>7.3</v>
      </c>
      <c r="I434">
        <v>28</v>
      </c>
      <c r="J434">
        <v>69.7</v>
      </c>
      <c r="K434">
        <v>9.548</v>
      </c>
      <c r="L434">
        <v>3.8359999999999999</v>
      </c>
    </row>
    <row r="435" spans="1:12" hidden="1">
      <c r="A435" t="s">
        <v>1301</v>
      </c>
      <c r="B435" t="s">
        <v>601</v>
      </c>
      <c r="C435" t="s">
        <v>451</v>
      </c>
      <c r="D435" t="s">
        <v>1301</v>
      </c>
      <c r="E435" t="s">
        <v>495</v>
      </c>
      <c r="F435" t="s">
        <v>13</v>
      </c>
      <c r="G435" t="s">
        <v>11</v>
      </c>
      <c r="H435">
        <v>11.56</v>
      </c>
      <c r="I435">
        <v>44</v>
      </c>
      <c r="J435">
        <v>110.37</v>
      </c>
      <c r="K435">
        <v>9.548</v>
      </c>
      <c r="L435">
        <v>3.806</v>
      </c>
    </row>
    <row r="436" spans="1:12" hidden="1">
      <c r="A436" t="s">
        <v>1016</v>
      </c>
      <c r="B436" t="s">
        <v>426</v>
      </c>
      <c r="C436" t="s">
        <v>427</v>
      </c>
      <c r="D436" t="s">
        <v>1016</v>
      </c>
      <c r="E436" t="s">
        <v>495</v>
      </c>
      <c r="F436" t="s">
        <v>19</v>
      </c>
      <c r="G436" t="s">
        <v>17</v>
      </c>
      <c r="H436">
        <v>19.5</v>
      </c>
      <c r="I436">
        <v>75</v>
      </c>
      <c r="J436">
        <v>186.18</v>
      </c>
      <c r="K436">
        <v>9.548</v>
      </c>
      <c r="L436">
        <v>3.8460000000000001</v>
      </c>
    </row>
    <row r="437" spans="1:12" hidden="1">
      <c r="A437" t="s">
        <v>1018</v>
      </c>
      <c r="B437" t="s">
        <v>423</v>
      </c>
      <c r="C437" t="s">
        <v>442</v>
      </c>
      <c r="D437" t="s">
        <v>1018</v>
      </c>
      <c r="E437" t="s">
        <v>495</v>
      </c>
      <c r="F437" t="s">
        <v>13</v>
      </c>
      <c r="G437" t="s">
        <v>13</v>
      </c>
      <c r="H437">
        <v>14.9</v>
      </c>
      <c r="I437">
        <v>57</v>
      </c>
      <c r="J437">
        <v>142.26</v>
      </c>
      <c r="K437">
        <v>9.548</v>
      </c>
      <c r="L437">
        <v>3.8260000000000001</v>
      </c>
    </row>
    <row r="438" spans="1:12" hidden="1">
      <c r="A438" t="s">
        <v>1302</v>
      </c>
      <c r="B438" t="s">
        <v>498</v>
      </c>
      <c r="C438" t="s">
        <v>464</v>
      </c>
      <c r="D438" t="s">
        <v>1302</v>
      </c>
      <c r="E438" t="s">
        <v>495</v>
      </c>
      <c r="F438" t="s">
        <v>18</v>
      </c>
      <c r="G438" t="s">
        <v>18</v>
      </c>
      <c r="H438">
        <v>17.510000000000002</v>
      </c>
      <c r="I438">
        <v>67</v>
      </c>
      <c r="J438">
        <v>167.18</v>
      </c>
      <c r="K438">
        <v>9.548</v>
      </c>
      <c r="L438">
        <v>3.8260000000000001</v>
      </c>
    </row>
    <row r="439" spans="1:12" hidden="1">
      <c r="A439" t="s">
        <v>1020</v>
      </c>
      <c r="B439" t="s">
        <v>423</v>
      </c>
      <c r="C439" t="s">
        <v>444</v>
      </c>
      <c r="D439" t="s">
        <v>1020</v>
      </c>
      <c r="E439" t="s">
        <v>495</v>
      </c>
      <c r="F439" t="s">
        <v>11</v>
      </c>
      <c r="G439" t="s">
        <v>17</v>
      </c>
      <c r="H439">
        <v>11.01</v>
      </c>
      <c r="I439">
        <v>42</v>
      </c>
      <c r="J439">
        <v>105.12</v>
      </c>
      <c r="K439">
        <v>9.548</v>
      </c>
      <c r="L439">
        <v>3.8149999999999999</v>
      </c>
    </row>
    <row r="440" spans="1:12" hidden="1">
      <c r="A440" t="s">
        <v>1024</v>
      </c>
      <c r="B440" t="s">
        <v>599</v>
      </c>
      <c r="C440" t="s">
        <v>412</v>
      </c>
      <c r="D440" t="s">
        <v>1024</v>
      </c>
      <c r="E440" t="s">
        <v>495</v>
      </c>
      <c r="F440" t="s">
        <v>18</v>
      </c>
      <c r="G440" t="s">
        <v>10</v>
      </c>
      <c r="H440">
        <v>23.92</v>
      </c>
      <c r="I440">
        <v>92</v>
      </c>
      <c r="J440">
        <v>228.38</v>
      </c>
      <c r="K440">
        <v>9.548</v>
      </c>
      <c r="L440">
        <v>3.8460000000000001</v>
      </c>
    </row>
    <row r="441" spans="1:12" hidden="1">
      <c r="A441" t="s">
        <v>1304</v>
      </c>
      <c r="B441" t="s">
        <v>444</v>
      </c>
      <c r="C441" t="s">
        <v>455</v>
      </c>
      <c r="D441" t="s">
        <v>1304</v>
      </c>
      <c r="E441" t="s">
        <v>495</v>
      </c>
      <c r="F441" t="s">
        <v>17</v>
      </c>
      <c r="G441" t="s">
        <v>10</v>
      </c>
      <c r="H441">
        <v>12.56</v>
      </c>
      <c r="I441">
        <v>48</v>
      </c>
      <c r="J441">
        <v>119.92</v>
      </c>
      <c r="K441">
        <v>9.548</v>
      </c>
      <c r="L441">
        <v>3.8220000000000001</v>
      </c>
    </row>
    <row r="442" spans="1:12" hidden="1">
      <c r="A442" t="s">
        <v>1025</v>
      </c>
      <c r="B442" t="s">
        <v>399</v>
      </c>
      <c r="C442" t="s">
        <v>472</v>
      </c>
      <c r="D442" t="s">
        <v>1025</v>
      </c>
      <c r="E442" t="s">
        <v>495</v>
      </c>
      <c r="F442" t="s">
        <v>13</v>
      </c>
      <c r="G442" t="s">
        <v>10</v>
      </c>
      <c r="H442">
        <v>18.059999999999999</v>
      </c>
      <c r="I442">
        <v>69</v>
      </c>
      <c r="J442">
        <v>172.43</v>
      </c>
      <c r="K442">
        <v>9.548</v>
      </c>
      <c r="L442">
        <v>3.8210000000000002</v>
      </c>
    </row>
    <row r="443" spans="1:12" hidden="1">
      <c r="A443" t="s">
        <v>1308</v>
      </c>
      <c r="B443" t="s">
        <v>463</v>
      </c>
      <c r="C443" t="s">
        <v>369</v>
      </c>
      <c r="D443" t="s">
        <v>1308</v>
      </c>
      <c r="E443" t="s">
        <v>495</v>
      </c>
      <c r="F443" t="s">
        <v>17</v>
      </c>
      <c r="G443" t="s">
        <v>10</v>
      </c>
      <c r="H443">
        <v>11.03</v>
      </c>
      <c r="I443">
        <v>42</v>
      </c>
      <c r="J443">
        <v>105.31</v>
      </c>
      <c r="K443">
        <v>9.548</v>
      </c>
      <c r="L443">
        <v>3.8079999999999998</v>
      </c>
    </row>
    <row r="444" spans="1:12" hidden="1">
      <c r="A444" t="s">
        <v>1028</v>
      </c>
      <c r="B444" t="s">
        <v>585</v>
      </c>
      <c r="C444" t="s">
        <v>413</v>
      </c>
      <c r="D444" t="s">
        <v>1028</v>
      </c>
      <c r="E444" t="s">
        <v>495</v>
      </c>
      <c r="F444" t="s">
        <v>18</v>
      </c>
      <c r="G444" t="s">
        <v>13</v>
      </c>
      <c r="H444">
        <v>19.559999999999999</v>
      </c>
      <c r="I444">
        <v>75</v>
      </c>
      <c r="J444">
        <v>186.75</v>
      </c>
      <c r="K444">
        <v>9.548</v>
      </c>
      <c r="L444">
        <v>3.8340000000000001</v>
      </c>
    </row>
    <row r="445" spans="1:12" hidden="1">
      <c r="A445" t="s">
        <v>1314</v>
      </c>
      <c r="B445" t="s">
        <v>428</v>
      </c>
      <c r="C445" t="s">
        <v>464</v>
      </c>
      <c r="D445" t="s">
        <v>1314</v>
      </c>
      <c r="E445" t="s">
        <v>495</v>
      </c>
      <c r="F445" t="s">
        <v>19</v>
      </c>
      <c r="G445" t="s">
        <v>18</v>
      </c>
      <c r="H445">
        <v>8.34</v>
      </c>
      <c r="I445">
        <v>32</v>
      </c>
      <c r="J445">
        <v>79.63</v>
      </c>
      <c r="K445">
        <v>9.548</v>
      </c>
      <c r="L445">
        <v>3.8370000000000002</v>
      </c>
    </row>
    <row r="446" spans="1:12" hidden="1">
      <c r="A446" t="s">
        <v>1032</v>
      </c>
      <c r="B446" t="s">
        <v>513</v>
      </c>
      <c r="C446" t="s">
        <v>458</v>
      </c>
      <c r="D446" t="s">
        <v>1032</v>
      </c>
      <c r="E446" t="s">
        <v>495</v>
      </c>
      <c r="F446" t="s">
        <v>10</v>
      </c>
      <c r="G446" t="s">
        <v>19</v>
      </c>
      <c r="H446">
        <v>24.83</v>
      </c>
      <c r="I446">
        <v>95</v>
      </c>
      <c r="J446">
        <v>237.07</v>
      </c>
      <c r="K446">
        <v>9.548</v>
      </c>
      <c r="L446">
        <v>3.8260000000000001</v>
      </c>
    </row>
    <row r="447" spans="1:12" hidden="1">
      <c r="A447" t="s">
        <v>1035</v>
      </c>
      <c r="B447" t="s">
        <v>388</v>
      </c>
      <c r="C447" t="s">
        <v>404</v>
      </c>
      <c r="D447" t="s">
        <v>1035</v>
      </c>
      <c r="E447" t="s">
        <v>495</v>
      </c>
      <c r="F447" t="s">
        <v>13</v>
      </c>
      <c r="G447" t="s">
        <v>10</v>
      </c>
      <c r="H447">
        <v>24</v>
      </c>
      <c r="I447">
        <v>92</v>
      </c>
      <c r="J447">
        <v>229.14</v>
      </c>
      <c r="K447">
        <v>9.548</v>
      </c>
      <c r="L447">
        <v>3.8330000000000002</v>
      </c>
    </row>
    <row r="448" spans="1:12" hidden="1">
      <c r="A448" t="s">
        <v>1037</v>
      </c>
      <c r="B448" t="s">
        <v>879</v>
      </c>
      <c r="C448" t="s">
        <v>418</v>
      </c>
      <c r="D448" t="s">
        <v>1037</v>
      </c>
      <c r="E448" t="s">
        <v>495</v>
      </c>
      <c r="F448" t="s">
        <v>11</v>
      </c>
      <c r="G448" t="s">
        <v>19</v>
      </c>
      <c r="H448">
        <v>5.31</v>
      </c>
      <c r="I448">
        <v>20</v>
      </c>
      <c r="J448">
        <v>50.7</v>
      </c>
      <c r="K448">
        <v>9.548</v>
      </c>
      <c r="L448">
        <v>3.766</v>
      </c>
    </row>
    <row r="449" spans="1:12" hidden="1">
      <c r="A449" t="s">
        <v>1038</v>
      </c>
      <c r="B449" t="s">
        <v>366</v>
      </c>
      <c r="C449" t="s">
        <v>415</v>
      </c>
      <c r="D449" t="s">
        <v>1038</v>
      </c>
      <c r="E449" t="s">
        <v>495</v>
      </c>
      <c r="F449" t="s">
        <v>17</v>
      </c>
      <c r="G449" t="s">
        <v>18</v>
      </c>
      <c r="H449">
        <v>11.89</v>
      </c>
      <c r="I449">
        <v>46</v>
      </c>
      <c r="J449">
        <v>113.52</v>
      </c>
      <c r="K449">
        <v>9.548</v>
      </c>
      <c r="L449">
        <v>3.8690000000000002</v>
      </c>
    </row>
    <row r="450" spans="1:12" hidden="1">
      <c r="A450" t="s">
        <v>1039</v>
      </c>
      <c r="B450" t="s">
        <v>429</v>
      </c>
      <c r="C450" t="s">
        <v>462</v>
      </c>
      <c r="D450" t="s">
        <v>1039</v>
      </c>
      <c r="E450" t="s">
        <v>495</v>
      </c>
      <c r="F450" t="s">
        <v>10</v>
      </c>
      <c r="G450" t="s">
        <v>17</v>
      </c>
      <c r="H450">
        <v>6.7</v>
      </c>
      <c r="I450">
        <v>26</v>
      </c>
      <c r="J450">
        <v>63.97</v>
      </c>
      <c r="K450">
        <v>9.548</v>
      </c>
      <c r="L450">
        <v>3.8809999999999998</v>
      </c>
    </row>
    <row r="451" spans="1:12" hidden="1">
      <c r="A451" t="s">
        <v>1040</v>
      </c>
      <c r="B451" t="s">
        <v>588</v>
      </c>
      <c r="C451" t="s">
        <v>468</v>
      </c>
      <c r="D451" t="s">
        <v>1040</v>
      </c>
      <c r="E451" t="s">
        <v>495</v>
      </c>
      <c r="F451" t="s">
        <v>10</v>
      </c>
      <c r="G451" t="s">
        <v>18</v>
      </c>
      <c r="H451">
        <v>16.63</v>
      </c>
      <c r="I451">
        <v>64</v>
      </c>
      <c r="J451">
        <v>158.78</v>
      </c>
      <c r="K451">
        <v>9.548</v>
      </c>
      <c r="L451">
        <v>3.8479999999999999</v>
      </c>
    </row>
    <row r="452" spans="1:12" hidden="1">
      <c r="A452" t="s">
        <v>1320</v>
      </c>
      <c r="B452" t="s">
        <v>591</v>
      </c>
      <c r="C452" t="s">
        <v>430</v>
      </c>
      <c r="D452" t="s">
        <v>1320</v>
      </c>
      <c r="E452" t="s">
        <v>495</v>
      </c>
      <c r="F452" t="s">
        <v>11</v>
      </c>
      <c r="G452" t="s">
        <v>13</v>
      </c>
      <c r="H452">
        <v>12.58</v>
      </c>
      <c r="I452">
        <v>48</v>
      </c>
      <c r="J452">
        <v>120.11</v>
      </c>
      <c r="K452">
        <v>9.548</v>
      </c>
      <c r="L452">
        <v>3.8159999999999998</v>
      </c>
    </row>
    <row r="453" spans="1:12">
      <c r="A453" t="s">
        <v>1041</v>
      </c>
      <c r="B453" t="s">
        <v>469</v>
      </c>
      <c r="C453" t="s">
        <v>422</v>
      </c>
      <c r="D453" t="s">
        <v>1041</v>
      </c>
      <c r="E453" t="s">
        <v>495</v>
      </c>
      <c r="F453" t="s">
        <v>15</v>
      </c>
      <c r="G453" t="s">
        <v>17</v>
      </c>
      <c r="H453">
        <v>3.1</v>
      </c>
      <c r="I453">
        <v>12</v>
      </c>
      <c r="J453">
        <v>29.6</v>
      </c>
      <c r="K453">
        <v>9.548</v>
      </c>
      <c r="L453">
        <v>3.871</v>
      </c>
    </row>
    <row r="454" spans="1:12">
      <c r="A454" t="s">
        <v>1042</v>
      </c>
      <c r="B454" t="s">
        <v>435</v>
      </c>
      <c r="C454" t="s">
        <v>391</v>
      </c>
      <c r="D454" t="s">
        <v>1042</v>
      </c>
      <c r="E454" t="s">
        <v>495</v>
      </c>
      <c r="F454" t="s">
        <v>15</v>
      </c>
      <c r="G454" t="s">
        <v>15</v>
      </c>
      <c r="H454">
        <v>18.72</v>
      </c>
      <c r="I454">
        <v>72</v>
      </c>
      <c r="J454">
        <v>178.73</v>
      </c>
      <c r="K454">
        <v>9.548</v>
      </c>
      <c r="L454">
        <v>3.8460000000000001</v>
      </c>
    </row>
    <row r="455" spans="1:12" hidden="1">
      <c r="A455" t="s">
        <v>1323</v>
      </c>
      <c r="B455" t="s">
        <v>435</v>
      </c>
      <c r="C455" t="s">
        <v>428</v>
      </c>
      <c r="D455" t="s">
        <v>1323</v>
      </c>
      <c r="E455" t="s">
        <v>495</v>
      </c>
      <c r="F455" t="s">
        <v>19</v>
      </c>
      <c r="G455" t="s">
        <v>13</v>
      </c>
      <c r="H455">
        <v>14.57</v>
      </c>
      <c r="I455">
        <v>56</v>
      </c>
      <c r="J455">
        <v>139.11000000000001</v>
      </c>
      <c r="K455">
        <v>9.548</v>
      </c>
      <c r="L455">
        <v>3.8439999999999999</v>
      </c>
    </row>
    <row r="456" spans="1:12">
      <c r="A456" t="s">
        <v>1044</v>
      </c>
      <c r="B456" t="s">
        <v>425</v>
      </c>
      <c r="C456" t="s">
        <v>417</v>
      </c>
      <c r="D456" t="s">
        <v>1044</v>
      </c>
      <c r="E456" t="s">
        <v>495</v>
      </c>
      <c r="F456" t="s">
        <v>15</v>
      </c>
      <c r="G456" t="s">
        <v>10</v>
      </c>
      <c r="H456">
        <v>6.68</v>
      </c>
      <c r="I456">
        <v>26</v>
      </c>
      <c r="J456">
        <v>63.78</v>
      </c>
      <c r="K456">
        <v>9.548</v>
      </c>
      <c r="L456">
        <v>3.8919999999999999</v>
      </c>
    </row>
    <row r="457" spans="1:12" hidden="1">
      <c r="A457" t="s">
        <v>1048</v>
      </c>
      <c r="B457" t="s">
        <v>601</v>
      </c>
      <c r="C457" t="s">
        <v>431</v>
      </c>
      <c r="D457" t="s">
        <v>1048</v>
      </c>
      <c r="E457" t="s">
        <v>495</v>
      </c>
      <c r="F457" t="s">
        <v>11</v>
      </c>
      <c r="G457" t="s">
        <v>19</v>
      </c>
      <c r="H457">
        <v>9.1300000000000008</v>
      </c>
      <c r="I457">
        <v>35</v>
      </c>
      <c r="J457">
        <v>87.17</v>
      </c>
      <c r="K457">
        <v>9.548</v>
      </c>
      <c r="L457">
        <v>3.8340000000000001</v>
      </c>
    </row>
    <row r="458" spans="1:12" hidden="1">
      <c r="A458" t="s">
        <v>1049</v>
      </c>
      <c r="B458" t="s">
        <v>599</v>
      </c>
      <c r="C458" t="s">
        <v>475</v>
      </c>
      <c r="D458" t="s">
        <v>1049</v>
      </c>
      <c r="E458" t="s">
        <v>495</v>
      </c>
      <c r="F458" t="s">
        <v>17</v>
      </c>
      <c r="G458" t="s">
        <v>17</v>
      </c>
      <c r="H458">
        <v>18.829999999999998</v>
      </c>
      <c r="I458">
        <v>72</v>
      </c>
      <c r="J458">
        <v>179.78</v>
      </c>
      <c r="K458">
        <v>9.548</v>
      </c>
      <c r="L458">
        <v>3.8239999999999998</v>
      </c>
    </row>
    <row r="459" spans="1:12" hidden="1">
      <c r="A459" t="s">
        <v>1050</v>
      </c>
      <c r="B459" t="s">
        <v>397</v>
      </c>
      <c r="C459" t="s">
        <v>399</v>
      </c>
      <c r="D459" t="s">
        <v>1050</v>
      </c>
      <c r="E459" t="s">
        <v>495</v>
      </c>
      <c r="F459" t="s">
        <v>11</v>
      </c>
      <c r="G459" t="s">
        <v>17</v>
      </c>
      <c r="H459">
        <v>11.57</v>
      </c>
      <c r="I459">
        <v>44</v>
      </c>
      <c r="J459">
        <v>110.47</v>
      </c>
      <c r="K459">
        <v>9.548</v>
      </c>
      <c r="L459">
        <v>3.8029999999999999</v>
      </c>
    </row>
    <row r="460" spans="1:12">
      <c r="A460" t="s">
        <v>1052</v>
      </c>
      <c r="B460" t="s">
        <v>725</v>
      </c>
      <c r="C460" t="s">
        <v>476</v>
      </c>
      <c r="D460" t="s">
        <v>1052</v>
      </c>
      <c r="E460" t="s">
        <v>495</v>
      </c>
      <c r="F460" t="s">
        <v>15</v>
      </c>
      <c r="G460" t="s">
        <v>18</v>
      </c>
      <c r="H460">
        <v>9.75</v>
      </c>
      <c r="I460">
        <v>37</v>
      </c>
      <c r="J460">
        <v>93.09</v>
      </c>
      <c r="K460">
        <v>9.548</v>
      </c>
      <c r="L460">
        <v>3.7949999999999999</v>
      </c>
    </row>
    <row r="461" spans="1:12" hidden="1">
      <c r="A461" t="s">
        <v>1055</v>
      </c>
      <c r="B461" t="s">
        <v>586</v>
      </c>
      <c r="C461" t="s">
        <v>401</v>
      </c>
      <c r="D461" t="s">
        <v>1055</v>
      </c>
      <c r="E461" t="s">
        <v>495</v>
      </c>
      <c r="F461" t="s">
        <v>11</v>
      </c>
      <c r="G461" t="s">
        <v>13</v>
      </c>
      <c r="H461">
        <v>14.48</v>
      </c>
      <c r="I461">
        <v>56</v>
      </c>
      <c r="J461">
        <v>138.25</v>
      </c>
      <c r="K461">
        <v>9.548</v>
      </c>
      <c r="L461">
        <v>3.867</v>
      </c>
    </row>
    <row r="462" spans="1:12" hidden="1">
      <c r="A462" t="s">
        <v>1057</v>
      </c>
      <c r="B462" t="s">
        <v>411</v>
      </c>
      <c r="C462" t="s">
        <v>412</v>
      </c>
      <c r="D462" t="s">
        <v>1057</v>
      </c>
      <c r="E462" t="s">
        <v>495</v>
      </c>
      <c r="F462" t="s">
        <v>17</v>
      </c>
      <c r="G462" t="s">
        <v>18</v>
      </c>
      <c r="H462">
        <v>16.54</v>
      </c>
      <c r="I462">
        <v>63</v>
      </c>
      <c r="J462">
        <v>157.91999999999999</v>
      </c>
      <c r="K462">
        <v>9.548</v>
      </c>
      <c r="L462">
        <v>3.8090000000000002</v>
      </c>
    </row>
    <row r="463" spans="1:12" hidden="1">
      <c r="A463" t="s">
        <v>1206</v>
      </c>
      <c r="B463" t="s">
        <v>513</v>
      </c>
      <c r="C463" t="s">
        <v>471</v>
      </c>
      <c r="D463" t="s">
        <v>1206</v>
      </c>
      <c r="E463" t="s">
        <v>495</v>
      </c>
      <c r="F463" t="s">
        <v>13</v>
      </c>
      <c r="G463" t="s">
        <v>15</v>
      </c>
      <c r="H463">
        <v>18.3</v>
      </c>
      <c r="I463">
        <v>70</v>
      </c>
      <c r="J463">
        <v>174.72</v>
      </c>
      <c r="K463">
        <v>9.548</v>
      </c>
      <c r="L463">
        <v>3.8250000000000002</v>
      </c>
    </row>
    <row r="464" spans="1:12" hidden="1">
      <c r="A464" t="s">
        <v>1059</v>
      </c>
      <c r="B464" t="s">
        <v>446</v>
      </c>
      <c r="C464" t="s">
        <v>393</v>
      </c>
      <c r="D464" t="s">
        <v>1059</v>
      </c>
      <c r="E464" t="s">
        <v>495</v>
      </c>
      <c r="F464" t="s">
        <v>19</v>
      </c>
      <c r="G464" t="s">
        <v>11</v>
      </c>
      <c r="H464">
        <v>12.32</v>
      </c>
      <c r="I464">
        <v>47</v>
      </c>
      <c r="J464">
        <v>117.63</v>
      </c>
      <c r="K464">
        <v>9.548</v>
      </c>
      <c r="L464">
        <v>3.8149999999999999</v>
      </c>
    </row>
    <row r="465" spans="1:12">
      <c r="A465" t="s">
        <v>1060</v>
      </c>
      <c r="B465" t="s">
        <v>361</v>
      </c>
      <c r="C465" t="s">
        <v>421</v>
      </c>
      <c r="D465" t="s">
        <v>1060</v>
      </c>
      <c r="E465" t="s">
        <v>495</v>
      </c>
      <c r="F465" t="s">
        <v>15</v>
      </c>
      <c r="G465" t="s">
        <v>18</v>
      </c>
      <c r="H465">
        <v>5.66</v>
      </c>
      <c r="I465">
        <v>22</v>
      </c>
      <c r="J465">
        <v>54.04</v>
      </c>
      <c r="K465">
        <v>9.548</v>
      </c>
      <c r="L465">
        <v>3.887</v>
      </c>
    </row>
    <row r="466" spans="1:12" hidden="1">
      <c r="A466" t="s">
        <v>1329</v>
      </c>
      <c r="B466" t="s">
        <v>461</v>
      </c>
      <c r="C466" t="s">
        <v>432</v>
      </c>
      <c r="D466" t="s">
        <v>1329</v>
      </c>
      <c r="E466" t="s">
        <v>495</v>
      </c>
      <c r="F466" t="s">
        <v>18</v>
      </c>
      <c r="G466" t="s">
        <v>15</v>
      </c>
      <c r="H466">
        <v>9.93</v>
      </c>
      <c r="I466">
        <v>38</v>
      </c>
      <c r="J466">
        <v>94.81</v>
      </c>
      <c r="K466">
        <v>9.548</v>
      </c>
      <c r="L466">
        <v>3.827</v>
      </c>
    </row>
    <row r="467" spans="1:12" hidden="1">
      <c r="A467" t="s">
        <v>1066</v>
      </c>
      <c r="B467" t="s">
        <v>506</v>
      </c>
      <c r="C467" t="s">
        <v>458</v>
      </c>
      <c r="D467" t="s">
        <v>1066</v>
      </c>
      <c r="E467" t="s">
        <v>495</v>
      </c>
      <c r="F467" t="s">
        <v>11</v>
      </c>
      <c r="G467" t="s">
        <v>13</v>
      </c>
      <c r="H467">
        <v>12.01</v>
      </c>
      <c r="I467">
        <v>46</v>
      </c>
      <c r="J467">
        <v>114.67</v>
      </c>
      <c r="K467">
        <v>9.548</v>
      </c>
      <c r="L467">
        <v>3.83</v>
      </c>
    </row>
    <row r="468" spans="1:12">
      <c r="A468" t="s">
        <v>1069</v>
      </c>
      <c r="B468" t="s">
        <v>420</v>
      </c>
      <c r="C468" t="s">
        <v>382</v>
      </c>
      <c r="D468" t="s">
        <v>1069</v>
      </c>
      <c r="E468" t="s">
        <v>495</v>
      </c>
      <c r="F468" t="s">
        <v>15</v>
      </c>
      <c r="G468" t="s">
        <v>19</v>
      </c>
      <c r="H468">
        <v>19.989999999999998</v>
      </c>
      <c r="I468">
        <v>77</v>
      </c>
      <c r="J468">
        <v>190.86</v>
      </c>
      <c r="K468">
        <v>9.548</v>
      </c>
      <c r="L468">
        <v>3.8519999999999999</v>
      </c>
    </row>
    <row r="469" spans="1:12" hidden="1">
      <c r="A469" t="s">
        <v>1070</v>
      </c>
      <c r="B469" t="s">
        <v>382</v>
      </c>
      <c r="C469" t="s">
        <v>401</v>
      </c>
      <c r="D469" t="s">
        <v>1070</v>
      </c>
      <c r="E469" t="s">
        <v>495</v>
      </c>
      <c r="F469" t="s">
        <v>11</v>
      </c>
      <c r="G469" t="s">
        <v>11</v>
      </c>
      <c r="H469">
        <v>21.4</v>
      </c>
      <c r="I469">
        <v>82</v>
      </c>
      <c r="J469">
        <v>204.32</v>
      </c>
      <c r="K469">
        <v>9.548</v>
      </c>
      <c r="L469">
        <v>3.8319999999999999</v>
      </c>
    </row>
    <row r="470" spans="1:12">
      <c r="A470" t="s">
        <v>1211</v>
      </c>
      <c r="B470" t="s">
        <v>467</v>
      </c>
      <c r="C470" t="s">
        <v>391</v>
      </c>
      <c r="D470" t="s">
        <v>1211</v>
      </c>
      <c r="E470" t="s">
        <v>495</v>
      </c>
      <c r="F470" t="s">
        <v>15</v>
      </c>
      <c r="G470" t="s">
        <v>13</v>
      </c>
      <c r="H470">
        <v>14.44</v>
      </c>
      <c r="I470">
        <v>55</v>
      </c>
      <c r="J470">
        <v>137.87</v>
      </c>
      <c r="K470">
        <v>9.548</v>
      </c>
      <c r="L470">
        <v>3.8090000000000002</v>
      </c>
    </row>
    <row r="471" spans="1:12">
      <c r="A471" t="s">
        <v>1072</v>
      </c>
      <c r="B471" t="s">
        <v>595</v>
      </c>
      <c r="C471" t="s">
        <v>462</v>
      </c>
      <c r="D471" t="s">
        <v>1072</v>
      </c>
      <c r="E471" t="s">
        <v>495</v>
      </c>
      <c r="F471" t="s">
        <v>15</v>
      </c>
      <c r="G471" t="s">
        <v>15</v>
      </c>
      <c r="H471">
        <v>13.09</v>
      </c>
      <c r="I471">
        <v>50</v>
      </c>
      <c r="J471">
        <v>124.98</v>
      </c>
      <c r="K471">
        <v>9.548</v>
      </c>
      <c r="L471">
        <v>3.82</v>
      </c>
    </row>
    <row r="472" spans="1:12" hidden="1">
      <c r="A472" t="s">
        <v>1076</v>
      </c>
      <c r="B472" t="s">
        <v>452</v>
      </c>
      <c r="C472" t="s">
        <v>436</v>
      </c>
      <c r="D472" t="s">
        <v>1076</v>
      </c>
      <c r="E472" t="s">
        <v>495</v>
      </c>
      <c r="F472" t="s">
        <v>18</v>
      </c>
      <c r="G472" t="s">
        <v>10</v>
      </c>
      <c r="H472">
        <v>16.38</v>
      </c>
      <c r="I472">
        <v>63</v>
      </c>
      <c r="J472">
        <v>156.38999999999999</v>
      </c>
      <c r="K472">
        <v>9.548</v>
      </c>
      <c r="L472">
        <v>3.8460000000000001</v>
      </c>
    </row>
    <row r="473" spans="1:12">
      <c r="A473" t="s">
        <v>1077</v>
      </c>
      <c r="B473" t="s">
        <v>591</v>
      </c>
      <c r="C473" t="s">
        <v>470</v>
      </c>
      <c r="D473" t="s">
        <v>1077</v>
      </c>
      <c r="E473" t="s">
        <v>495</v>
      </c>
      <c r="F473" t="s">
        <v>15</v>
      </c>
      <c r="G473" t="s">
        <v>10</v>
      </c>
      <c r="H473">
        <v>20.78</v>
      </c>
      <c r="I473">
        <v>80</v>
      </c>
      <c r="J473">
        <v>198.4</v>
      </c>
      <c r="K473">
        <v>9.548</v>
      </c>
      <c r="L473">
        <v>3.85</v>
      </c>
    </row>
    <row r="474" spans="1:12" hidden="1">
      <c r="A474" t="s">
        <v>1082</v>
      </c>
      <c r="B474" t="s">
        <v>534</v>
      </c>
      <c r="C474" t="s">
        <v>476</v>
      </c>
      <c r="D474" t="s">
        <v>1082</v>
      </c>
      <c r="E474" t="s">
        <v>495</v>
      </c>
      <c r="F474" t="s">
        <v>18</v>
      </c>
      <c r="G474" t="s">
        <v>17</v>
      </c>
      <c r="H474">
        <v>10.99</v>
      </c>
      <c r="I474">
        <v>42</v>
      </c>
      <c r="J474">
        <v>104.93</v>
      </c>
      <c r="K474">
        <v>9.548</v>
      </c>
      <c r="L474">
        <v>3.8220000000000001</v>
      </c>
    </row>
    <row r="475" spans="1:12" hidden="1">
      <c r="A475" t="s">
        <v>1215</v>
      </c>
      <c r="B475" t="s">
        <v>586</v>
      </c>
      <c r="C475" t="s">
        <v>422</v>
      </c>
      <c r="D475" t="s">
        <v>1215</v>
      </c>
      <c r="E475" t="s">
        <v>495</v>
      </c>
      <c r="F475" t="s">
        <v>19</v>
      </c>
      <c r="G475" t="s">
        <v>17</v>
      </c>
      <c r="H475">
        <v>11.47</v>
      </c>
      <c r="I475">
        <v>44</v>
      </c>
      <c r="J475">
        <v>109.51</v>
      </c>
      <c r="K475">
        <v>9.548</v>
      </c>
      <c r="L475">
        <v>3.8359999999999999</v>
      </c>
    </row>
    <row r="476" spans="1:12" hidden="1">
      <c r="A476" t="s">
        <v>1217</v>
      </c>
      <c r="B476" t="s">
        <v>382</v>
      </c>
      <c r="C476" t="s">
        <v>359</v>
      </c>
      <c r="D476" t="s">
        <v>1217</v>
      </c>
      <c r="E476" t="s">
        <v>495</v>
      </c>
      <c r="F476" t="s">
        <v>13</v>
      </c>
      <c r="G476" t="s">
        <v>15</v>
      </c>
      <c r="H476">
        <v>11.9</v>
      </c>
      <c r="I476">
        <v>46</v>
      </c>
      <c r="J476">
        <v>113.62</v>
      </c>
      <c r="K476">
        <v>9.548</v>
      </c>
      <c r="L476">
        <v>3.8660000000000001</v>
      </c>
    </row>
    <row r="477" spans="1:12" hidden="1">
      <c r="A477" t="s">
        <v>1084</v>
      </c>
      <c r="B477" t="s">
        <v>556</v>
      </c>
      <c r="C477" t="s">
        <v>361</v>
      </c>
      <c r="D477" t="s">
        <v>1084</v>
      </c>
      <c r="E477" t="s">
        <v>495</v>
      </c>
      <c r="F477" t="s">
        <v>10</v>
      </c>
      <c r="G477" t="s">
        <v>10</v>
      </c>
      <c r="H477">
        <v>6.72</v>
      </c>
      <c r="I477">
        <v>26</v>
      </c>
      <c r="J477">
        <v>64.16</v>
      </c>
      <c r="K477">
        <v>9.548</v>
      </c>
      <c r="L477">
        <v>3.8690000000000002</v>
      </c>
    </row>
    <row r="478" spans="1:12" hidden="1">
      <c r="A478" t="s">
        <v>1086</v>
      </c>
      <c r="B478" t="s">
        <v>621</v>
      </c>
      <c r="C478" t="s">
        <v>400</v>
      </c>
      <c r="D478" t="s">
        <v>1086</v>
      </c>
      <c r="E478" t="s">
        <v>495</v>
      </c>
      <c r="F478" t="s">
        <v>13</v>
      </c>
      <c r="G478" t="s">
        <v>11</v>
      </c>
      <c r="H478">
        <v>20.05</v>
      </c>
      <c r="I478">
        <v>77</v>
      </c>
      <c r="J478">
        <v>191.43</v>
      </c>
      <c r="K478">
        <v>9.548</v>
      </c>
      <c r="L478">
        <v>3.84</v>
      </c>
    </row>
    <row r="479" spans="1:12" hidden="1">
      <c r="A479" t="s">
        <v>1087</v>
      </c>
      <c r="B479" t="s">
        <v>875</v>
      </c>
      <c r="C479" t="s">
        <v>459</v>
      </c>
      <c r="D479" t="s">
        <v>1087</v>
      </c>
      <c r="E479" t="s">
        <v>495</v>
      </c>
      <c r="F479" t="s">
        <v>11</v>
      </c>
      <c r="G479" t="s">
        <v>13</v>
      </c>
      <c r="H479">
        <v>4.67</v>
      </c>
      <c r="I479">
        <v>18</v>
      </c>
      <c r="J479">
        <v>44.59</v>
      </c>
      <c r="K479">
        <v>9.548</v>
      </c>
      <c r="L479">
        <v>3.8540000000000001</v>
      </c>
    </row>
    <row r="480" spans="1:12" hidden="1">
      <c r="A480" t="s">
        <v>1219</v>
      </c>
      <c r="B480" t="s">
        <v>738</v>
      </c>
      <c r="C480" t="s">
        <v>419</v>
      </c>
      <c r="D480" t="s">
        <v>1219</v>
      </c>
      <c r="E480" t="s">
        <v>495</v>
      </c>
      <c r="F480" t="s">
        <v>18</v>
      </c>
      <c r="G480" t="s">
        <v>18</v>
      </c>
      <c r="H480">
        <v>15.83</v>
      </c>
      <c r="I480">
        <v>61</v>
      </c>
      <c r="J480">
        <v>151.13999999999999</v>
      </c>
      <c r="K480">
        <v>9.548</v>
      </c>
      <c r="L480">
        <v>3.8530000000000002</v>
      </c>
    </row>
    <row r="481" spans="1:12" hidden="1">
      <c r="A481" t="s">
        <v>1088</v>
      </c>
      <c r="B481" t="s">
        <v>683</v>
      </c>
      <c r="C481" t="s">
        <v>476</v>
      </c>
      <c r="D481" t="s">
        <v>1088</v>
      </c>
      <c r="E481" t="s">
        <v>495</v>
      </c>
      <c r="F481" t="s">
        <v>10</v>
      </c>
      <c r="G481" t="s">
        <v>19</v>
      </c>
      <c r="H481">
        <v>23.65</v>
      </c>
      <c r="I481">
        <v>91</v>
      </c>
      <c r="J481">
        <v>225.8</v>
      </c>
      <c r="K481">
        <v>9.548</v>
      </c>
      <c r="L481">
        <v>3.8479999999999999</v>
      </c>
    </row>
    <row r="482" spans="1:12" hidden="1">
      <c r="A482" t="s">
        <v>1228</v>
      </c>
      <c r="B482" t="s">
        <v>590</v>
      </c>
      <c r="C482" t="s">
        <v>390</v>
      </c>
      <c r="D482" t="s">
        <v>1228</v>
      </c>
      <c r="E482" t="s">
        <v>495</v>
      </c>
      <c r="F482" t="s">
        <v>19</v>
      </c>
      <c r="G482" t="s">
        <v>19</v>
      </c>
      <c r="H482">
        <v>16.510000000000002</v>
      </c>
      <c r="I482">
        <v>63</v>
      </c>
      <c r="J482">
        <v>157.63</v>
      </c>
      <c r="K482">
        <v>9.548</v>
      </c>
      <c r="L482">
        <v>3.8159999999999998</v>
      </c>
    </row>
    <row r="483" spans="1:12">
      <c r="A483" t="s">
        <v>1092</v>
      </c>
      <c r="B483" t="s">
        <v>513</v>
      </c>
      <c r="C483" t="s">
        <v>426</v>
      </c>
      <c r="D483" t="s">
        <v>1092</v>
      </c>
      <c r="E483" t="s">
        <v>495</v>
      </c>
      <c r="F483" t="s">
        <v>15</v>
      </c>
      <c r="G483" t="s">
        <v>10</v>
      </c>
      <c r="H483">
        <v>18</v>
      </c>
      <c r="I483">
        <v>69</v>
      </c>
      <c r="J483">
        <v>171.86</v>
      </c>
      <c r="K483">
        <v>9.548</v>
      </c>
      <c r="L483">
        <v>3.8330000000000002</v>
      </c>
    </row>
    <row r="484" spans="1:12" hidden="1">
      <c r="A484" t="s">
        <v>1093</v>
      </c>
      <c r="B484" t="s">
        <v>779</v>
      </c>
      <c r="C484" t="s">
        <v>445</v>
      </c>
      <c r="D484" t="s">
        <v>1093</v>
      </c>
      <c r="E484" t="s">
        <v>495</v>
      </c>
      <c r="F484" t="s">
        <v>17</v>
      </c>
      <c r="G484" t="s">
        <v>17</v>
      </c>
      <c r="H484">
        <v>18.190000000000001</v>
      </c>
      <c r="I484">
        <v>70</v>
      </c>
      <c r="J484">
        <v>173.67</v>
      </c>
      <c r="K484">
        <v>9.548</v>
      </c>
      <c r="L484">
        <v>3.8479999999999999</v>
      </c>
    </row>
    <row r="485" spans="1:12" hidden="1">
      <c r="A485" t="s">
        <v>1098</v>
      </c>
      <c r="B485" t="s">
        <v>364</v>
      </c>
      <c r="C485" t="s">
        <v>420</v>
      </c>
      <c r="D485" t="s">
        <v>1098</v>
      </c>
      <c r="E485" t="s">
        <v>495</v>
      </c>
      <c r="F485" t="s">
        <v>17</v>
      </c>
      <c r="G485" t="s">
        <v>18</v>
      </c>
      <c r="H485">
        <v>10.59</v>
      </c>
      <c r="I485">
        <v>41</v>
      </c>
      <c r="J485">
        <v>101.11</v>
      </c>
      <c r="K485">
        <v>9.548</v>
      </c>
      <c r="L485">
        <v>3.8719999999999999</v>
      </c>
    </row>
    <row r="486" spans="1:12" hidden="1">
      <c r="A486" t="s">
        <v>1099</v>
      </c>
      <c r="B486" t="s">
        <v>934</v>
      </c>
      <c r="C486" t="s">
        <v>416</v>
      </c>
      <c r="D486" t="s">
        <v>1099</v>
      </c>
      <c r="E486" t="s">
        <v>495</v>
      </c>
      <c r="F486" t="s">
        <v>17</v>
      </c>
      <c r="G486" t="s">
        <v>17</v>
      </c>
      <c r="H486">
        <v>16.43</v>
      </c>
      <c r="I486">
        <v>63</v>
      </c>
      <c r="J486">
        <v>156.87</v>
      </c>
      <c r="K486">
        <v>9.548</v>
      </c>
      <c r="L486">
        <v>3.8340000000000001</v>
      </c>
    </row>
    <row r="487" spans="1:12" hidden="1">
      <c r="A487" t="s">
        <v>1348</v>
      </c>
      <c r="B487" t="s">
        <v>448</v>
      </c>
      <c r="C487" t="s">
        <v>475</v>
      </c>
      <c r="D487" t="s">
        <v>1348</v>
      </c>
      <c r="E487" t="s">
        <v>495</v>
      </c>
      <c r="F487" t="s">
        <v>11</v>
      </c>
      <c r="G487" t="s">
        <v>15</v>
      </c>
      <c r="H487">
        <v>19.010000000000002</v>
      </c>
      <c r="I487">
        <v>73</v>
      </c>
      <c r="J487">
        <v>181.5</v>
      </c>
      <c r="K487">
        <v>9.548</v>
      </c>
      <c r="L487">
        <v>3.84</v>
      </c>
    </row>
    <row r="488" spans="1:12" hidden="1">
      <c r="A488" t="s">
        <v>1100</v>
      </c>
      <c r="B488" t="s">
        <v>575</v>
      </c>
      <c r="C488" t="s">
        <v>448</v>
      </c>
      <c r="D488" t="s">
        <v>1100</v>
      </c>
      <c r="E488" t="s">
        <v>495</v>
      </c>
      <c r="F488" t="s">
        <v>13</v>
      </c>
      <c r="G488" t="s">
        <v>17</v>
      </c>
      <c r="H488">
        <v>17.29</v>
      </c>
      <c r="I488">
        <v>66</v>
      </c>
      <c r="J488">
        <v>165.08</v>
      </c>
      <c r="K488">
        <v>9.548</v>
      </c>
      <c r="L488">
        <v>3.8170000000000002</v>
      </c>
    </row>
    <row r="489" spans="1:12" hidden="1">
      <c r="A489" t="s">
        <v>1108</v>
      </c>
      <c r="B489" t="s">
        <v>587</v>
      </c>
      <c r="C489" t="s">
        <v>466</v>
      </c>
      <c r="D489" t="s">
        <v>1108</v>
      </c>
      <c r="E489" t="s">
        <v>495</v>
      </c>
      <c r="F489" t="s">
        <v>13</v>
      </c>
      <c r="G489" t="s">
        <v>18</v>
      </c>
      <c r="H489">
        <v>8.52</v>
      </c>
      <c r="I489">
        <v>33</v>
      </c>
      <c r="J489">
        <v>81.349999999999994</v>
      </c>
      <c r="K489">
        <v>9.548</v>
      </c>
      <c r="L489">
        <v>3.8730000000000002</v>
      </c>
    </row>
    <row r="490" spans="1:12">
      <c r="A490" t="s">
        <v>1109</v>
      </c>
      <c r="B490" t="s">
        <v>435</v>
      </c>
      <c r="C490" t="s">
        <v>450</v>
      </c>
      <c r="D490" t="s">
        <v>1109</v>
      </c>
      <c r="E490" t="s">
        <v>495</v>
      </c>
      <c r="F490" t="s">
        <v>15</v>
      </c>
      <c r="G490" t="s">
        <v>10</v>
      </c>
      <c r="H490">
        <v>20.100000000000001</v>
      </c>
      <c r="I490">
        <v>77</v>
      </c>
      <c r="J490">
        <v>191.91</v>
      </c>
      <c r="K490">
        <v>9.548</v>
      </c>
      <c r="L490">
        <v>3.831</v>
      </c>
    </row>
    <row r="491" spans="1:12" hidden="1">
      <c r="A491" t="s">
        <v>1234</v>
      </c>
      <c r="B491" t="s">
        <v>394</v>
      </c>
      <c r="C491" t="s">
        <v>475</v>
      </c>
      <c r="D491" t="s">
        <v>1234</v>
      </c>
      <c r="E491" t="s">
        <v>495</v>
      </c>
      <c r="F491" t="s">
        <v>17</v>
      </c>
      <c r="G491" t="s">
        <v>18</v>
      </c>
      <c r="H491">
        <v>23.05</v>
      </c>
      <c r="I491">
        <v>88</v>
      </c>
      <c r="J491">
        <v>220.07</v>
      </c>
      <c r="K491">
        <v>9.548</v>
      </c>
      <c r="L491">
        <v>3.8180000000000001</v>
      </c>
    </row>
    <row r="492" spans="1:12" hidden="1">
      <c r="A492" t="s">
        <v>1354</v>
      </c>
      <c r="B492" t="s">
        <v>505</v>
      </c>
      <c r="C492" t="s">
        <v>419</v>
      </c>
      <c r="D492" t="s">
        <v>1354</v>
      </c>
      <c r="E492" t="s">
        <v>495</v>
      </c>
      <c r="F492" t="s">
        <v>13</v>
      </c>
      <c r="G492" t="s">
        <v>18</v>
      </c>
      <c r="H492">
        <v>2.81</v>
      </c>
      <c r="I492">
        <v>11</v>
      </c>
      <c r="J492">
        <v>26.83</v>
      </c>
      <c r="K492">
        <v>9.548</v>
      </c>
      <c r="L492">
        <v>3.915</v>
      </c>
    </row>
    <row r="493" spans="1:12" hidden="1">
      <c r="A493" t="s">
        <v>1359</v>
      </c>
      <c r="B493" t="s">
        <v>859</v>
      </c>
      <c r="C493" t="s">
        <v>465</v>
      </c>
      <c r="D493" t="s">
        <v>1359</v>
      </c>
      <c r="E493" t="s">
        <v>495</v>
      </c>
      <c r="F493" t="s">
        <v>18</v>
      </c>
      <c r="G493" t="s">
        <v>10</v>
      </c>
      <c r="H493">
        <v>20.03</v>
      </c>
      <c r="I493">
        <v>77</v>
      </c>
      <c r="J493">
        <v>191.24</v>
      </c>
      <c r="K493">
        <v>9.548</v>
      </c>
      <c r="L493">
        <v>3.8439999999999999</v>
      </c>
    </row>
    <row r="494" spans="1:12" hidden="1">
      <c r="A494" t="s">
        <v>1116</v>
      </c>
      <c r="B494" t="s">
        <v>513</v>
      </c>
      <c r="C494" t="s">
        <v>422</v>
      </c>
      <c r="D494" t="s">
        <v>1116</v>
      </c>
      <c r="E494" t="s">
        <v>495</v>
      </c>
      <c r="F494" t="s">
        <v>18</v>
      </c>
      <c r="G494" t="s">
        <v>13</v>
      </c>
      <c r="H494">
        <v>20.09</v>
      </c>
      <c r="I494">
        <v>77</v>
      </c>
      <c r="J494">
        <v>191.81</v>
      </c>
      <c r="K494">
        <v>9.548</v>
      </c>
      <c r="L494">
        <v>3.8330000000000002</v>
      </c>
    </row>
    <row r="495" spans="1:12">
      <c r="A495" t="s">
        <v>1119</v>
      </c>
      <c r="B495" t="s">
        <v>599</v>
      </c>
      <c r="C495" t="s">
        <v>475</v>
      </c>
      <c r="D495" t="s">
        <v>1119</v>
      </c>
      <c r="E495" t="s">
        <v>495</v>
      </c>
      <c r="F495" t="s">
        <v>15</v>
      </c>
      <c r="G495" t="s">
        <v>11</v>
      </c>
      <c r="H495">
        <v>23.26</v>
      </c>
      <c r="I495">
        <v>89</v>
      </c>
      <c r="J495">
        <v>222.08</v>
      </c>
      <c r="K495">
        <v>9.548</v>
      </c>
      <c r="L495">
        <v>3.8260000000000001</v>
      </c>
    </row>
    <row r="496" spans="1:12" hidden="1">
      <c r="A496" t="s">
        <v>1120</v>
      </c>
      <c r="B496" t="s">
        <v>875</v>
      </c>
      <c r="C496" t="s">
        <v>410</v>
      </c>
      <c r="D496" t="s">
        <v>1120</v>
      </c>
      <c r="E496" t="s">
        <v>495</v>
      </c>
      <c r="F496" t="s">
        <v>19</v>
      </c>
      <c r="G496" t="s">
        <v>11</v>
      </c>
      <c r="H496">
        <v>19.079999999999998</v>
      </c>
      <c r="I496">
        <v>73</v>
      </c>
      <c r="J496">
        <v>182.17</v>
      </c>
      <c r="K496">
        <v>9.548</v>
      </c>
      <c r="L496">
        <v>3.8260000000000001</v>
      </c>
    </row>
    <row r="497" spans="1:12" hidden="1">
      <c r="A497" t="s">
        <v>1121</v>
      </c>
      <c r="B497" t="s">
        <v>636</v>
      </c>
      <c r="C497" t="s">
        <v>469</v>
      </c>
      <c r="D497" t="s">
        <v>1121</v>
      </c>
      <c r="E497" t="s">
        <v>495</v>
      </c>
      <c r="F497" t="s">
        <v>11</v>
      </c>
      <c r="G497" t="s">
        <v>19</v>
      </c>
      <c r="H497">
        <v>20.09</v>
      </c>
      <c r="I497">
        <v>77</v>
      </c>
      <c r="J497">
        <v>191.81</v>
      </c>
      <c r="K497">
        <v>9.548</v>
      </c>
      <c r="L497">
        <v>3.8330000000000002</v>
      </c>
    </row>
    <row r="498" spans="1:12" hidden="1">
      <c r="A498" t="s">
        <v>1240</v>
      </c>
      <c r="B498" t="s">
        <v>424</v>
      </c>
      <c r="C498" t="s">
        <v>474</v>
      </c>
      <c r="D498" t="s">
        <v>1240</v>
      </c>
      <c r="E498" t="s">
        <v>495</v>
      </c>
      <c r="F498" t="s">
        <v>13</v>
      </c>
      <c r="G498" t="s">
        <v>13</v>
      </c>
      <c r="H498">
        <v>16.54</v>
      </c>
      <c r="I498">
        <v>63</v>
      </c>
      <c r="J498">
        <v>157.91999999999999</v>
      </c>
      <c r="K498">
        <v>9.548</v>
      </c>
      <c r="L498">
        <v>3.8090000000000002</v>
      </c>
    </row>
    <row r="499" spans="1:12" hidden="1">
      <c r="A499" t="s">
        <v>1366</v>
      </c>
      <c r="B499" t="s">
        <v>780</v>
      </c>
      <c r="C499" t="s">
        <v>430</v>
      </c>
      <c r="D499" t="s">
        <v>1366</v>
      </c>
      <c r="E499" t="s">
        <v>495</v>
      </c>
      <c r="F499" t="s">
        <v>19</v>
      </c>
      <c r="G499" t="s">
        <v>17</v>
      </c>
      <c r="H499">
        <v>10.02</v>
      </c>
      <c r="I499">
        <v>38</v>
      </c>
      <c r="J499">
        <v>95.67</v>
      </c>
      <c r="K499">
        <v>9.548</v>
      </c>
      <c r="L499">
        <v>3.7919999999999998</v>
      </c>
    </row>
    <row r="500" spans="1:12" hidden="1">
      <c r="A500" t="s">
        <v>1367</v>
      </c>
      <c r="B500" t="s">
        <v>410</v>
      </c>
      <c r="C500" t="s">
        <v>419</v>
      </c>
      <c r="D500" t="s">
        <v>1367</v>
      </c>
      <c r="E500" t="s">
        <v>495</v>
      </c>
      <c r="F500" t="s">
        <v>17</v>
      </c>
      <c r="G500" t="s">
        <v>13</v>
      </c>
      <c r="H500">
        <v>14</v>
      </c>
      <c r="I500">
        <v>54</v>
      </c>
      <c r="J500">
        <v>133.66999999999999</v>
      </c>
      <c r="K500">
        <v>9.548</v>
      </c>
      <c r="L500">
        <v>3.8570000000000002</v>
      </c>
    </row>
    <row r="501" spans="1:12" hidden="1">
      <c r="A501" t="s">
        <v>1124</v>
      </c>
      <c r="B501" t="s">
        <v>440</v>
      </c>
      <c r="C501" t="s">
        <v>422</v>
      </c>
      <c r="D501" t="s">
        <v>1124</v>
      </c>
      <c r="E501" t="s">
        <v>495</v>
      </c>
      <c r="F501" t="s">
        <v>10</v>
      </c>
      <c r="G501" t="s">
        <v>10</v>
      </c>
      <c r="H501">
        <v>12.56</v>
      </c>
      <c r="I501">
        <v>48</v>
      </c>
      <c r="J501">
        <v>119.92</v>
      </c>
      <c r="K501">
        <v>9.548</v>
      </c>
      <c r="L501">
        <v>3.8220000000000001</v>
      </c>
    </row>
    <row r="502" spans="1:12" hidden="1">
      <c r="A502" t="s">
        <v>1125</v>
      </c>
      <c r="B502" t="s">
        <v>475</v>
      </c>
      <c r="C502" t="s">
        <v>409</v>
      </c>
      <c r="D502" t="s">
        <v>1125</v>
      </c>
      <c r="E502" t="s">
        <v>495</v>
      </c>
      <c r="F502" t="s">
        <v>17</v>
      </c>
      <c r="G502" t="s">
        <v>19</v>
      </c>
      <c r="H502">
        <v>19.03</v>
      </c>
      <c r="I502">
        <v>73</v>
      </c>
      <c r="J502">
        <v>181.69</v>
      </c>
      <c r="K502">
        <v>9.548</v>
      </c>
      <c r="L502">
        <v>3.8359999999999999</v>
      </c>
    </row>
    <row r="503" spans="1:12" hidden="1">
      <c r="A503" t="s">
        <v>1129</v>
      </c>
      <c r="B503" t="s">
        <v>411</v>
      </c>
      <c r="C503" t="s">
        <v>451</v>
      </c>
      <c r="D503" t="s">
        <v>1129</v>
      </c>
      <c r="E503" t="s">
        <v>495</v>
      </c>
      <c r="F503" t="s">
        <v>13</v>
      </c>
      <c r="G503" t="s">
        <v>18</v>
      </c>
      <c r="H503">
        <v>6.68</v>
      </c>
      <c r="I503">
        <v>26</v>
      </c>
      <c r="J503">
        <v>63.78</v>
      </c>
      <c r="K503">
        <v>9.548</v>
      </c>
      <c r="L503">
        <v>3.8919999999999999</v>
      </c>
    </row>
    <row r="504" spans="1:12" hidden="1">
      <c r="A504" t="s">
        <v>1251</v>
      </c>
      <c r="B504" t="s">
        <v>449</v>
      </c>
      <c r="C504" t="s">
        <v>440</v>
      </c>
      <c r="D504" t="s">
        <v>1251</v>
      </c>
      <c r="E504" t="s">
        <v>495</v>
      </c>
      <c r="F504" t="s">
        <v>13</v>
      </c>
      <c r="G504" t="s">
        <v>15</v>
      </c>
      <c r="H504">
        <v>15.23</v>
      </c>
      <c r="I504">
        <v>58</v>
      </c>
      <c r="J504">
        <v>145.41</v>
      </c>
      <c r="K504">
        <v>9.548</v>
      </c>
      <c r="L504">
        <v>3.8079999999999998</v>
      </c>
    </row>
    <row r="505" spans="1:12" hidden="1">
      <c r="A505" t="s">
        <v>1130</v>
      </c>
      <c r="B505" t="s">
        <v>595</v>
      </c>
      <c r="C505" t="s">
        <v>437</v>
      </c>
      <c r="D505" t="s">
        <v>1130</v>
      </c>
      <c r="E505" t="s">
        <v>495</v>
      </c>
      <c r="F505" t="s">
        <v>18</v>
      </c>
      <c r="G505" t="s">
        <v>17</v>
      </c>
      <c r="H505">
        <v>23.74</v>
      </c>
      <c r="I505">
        <v>91</v>
      </c>
      <c r="J505">
        <v>226.66</v>
      </c>
      <c r="K505">
        <v>9.548</v>
      </c>
      <c r="L505">
        <v>3.8330000000000002</v>
      </c>
    </row>
    <row r="506" spans="1:12" hidden="1">
      <c r="A506" t="s">
        <v>1131</v>
      </c>
      <c r="B506" t="s">
        <v>499</v>
      </c>
      <c r="C506" t="s">
        <v>456</v>
      </c>
      <c r="D506" t="s">
        <v>1131</v>
      </c>
      <c r="E506" t="s">
        <v>495</v>
      </c>
      <c r="F506" t="s">
        <v>13</v>
      </c>
      <c r="G506" t="s">
        <v>18</v>
      </c>
      <c r="H506">
        <v>18.02</v>
      </c>
      <c r="I506">
        <v>69</v>
      </c>
      <c r="J506">
        <v>172.05</v>
      </c>
      <c r="K506">
        <v>9.548</v>
      </c>
      <c r="L506">
        <v>3.8290000000000002</v>
      </c>
    </row>
    <row r="507" spans="1:12" hidden="1">
      <c r="A507" t="s">
        <v>1132</v>
      </c>
      <c r="B507" t="s">
        <v>787</v>
      </c>
      <c r="C507" t="s">
        <v>471</v>
      </c>
      <c r="D507" t="s">
        <v>1132</v>
      </c>
      <c r="E507" t="s">
        <v>495</v>
      </c>
      <c r="F507" t="s">
        <v>13</v>
      </c>
      <c r="G507" t="s">
        <v>11</v>
      </c>
      <c r="H507">
        <v>13.4</v>
      </c>
      <c r="I507">
        <v>51</v>
      </c>
      <c r="J507">
        <v>127.94</v>
      </c>
      <c r="K507">
        <v>9.548</v>
      </c>
      <c r="L507">
        <v>3.806</v>
      </c>
    </row>
    <row r="508" spans="1:12" hidden="1">
      <c r="A508" t="s">
        <v>1133</v>
      </c>
      <c r="B508" t="s">
        <v>859</v>
      </c>
      <c r="C508" t="s">
        <v>414</v>
      </c>
      <c r="D508" t="s">
        <v>1133</v>
      </c>
      <c r="E508" t="s">
        <v>495</v>
      </c>
      <c r="F508" t="s">
        <v>10</v>
      </c>
      <c r="G508" t="s">
        <v>10</v>
      </c>
      <c r="H508">
        <v>23.46</v>
      </c>
      <c r="I508">
        <v>90</v>
      </c>
      <c r="J508">
        <v>223.99</v>
      </c>
      <c r="K508">
        <v>9.548</v>
      </c>
      <c r="L508">
        <v>3.8359999999999999</v>
      </c>
    </row>
    <row r="509" spans="1:12" hidden="1">
      <c r="A509" t="s">
        <v>1134</v>
      </c>
      <c r="B509" t="s">
        <v>427</v>
      </c>
      <c r="C509" t="s">
        <v>445</v>
      </c>
      <c r="D509" t="s">
        <v>1134</v>
      </c>
      <c r="E509" t="s">
        <v>495</v>
      </c>
      <c r="F509" t="s">
        <v>10</v>
      </c>
      <c r="G509" t="s">
        <v>18</v>
      </c>
      <c r="H509">
        <v>13.78</v>
      </c>
      <c r="I509">
        <v>53</v>
      </c>
      <c r="J509">
        <v>131.57</v>
      </c>
      <c r="K509">
        <v>9.548</v>
      </c>
      <c r="L509">
        <v>3.8460000000000001</v>
      </c>
    </row>
    <row r="510" spans="1:12" hidden="1">
      <c r="A510" t="s">
        <v>1135</v>
      </c>
      <c r="B510" t="s">
        <v>603</v>
      </c>
      <c r="C510" t="s">
        <v>473</v>
      </c>
      <c r="D510" t="s">
        <v>1135</v>
      </c>
      <c r="E510" t="s">
        <v>495</v>
      </c>
      <c r="F510" t="s">
        <v>10</v>
      </c>
      <c r="G510" t="s">
        <v>19</v>
      </c>
      <c r="H510">
        <v>19.59</v>
      </c>
      <c r="I510">
        <v>75</v>
      </c>
      <c r="J510">
        <v>187.04</v>
      </c>
      <c r="K510">
        <v>9.548</v>
      </c>
      <c r="L510">
        <v>3.8279999999999998</v>
      </c>
    </row>
    <row r="511" spans="1:12" hidden="1">
      <c r="A511" t="s">
        <v>1138</v>
      </c>
      <c r="B511" t="s">
        <v>462</v>
      </c>
      <c r="C511" t="s">
        <v>391</v>
      </c>
      <c r="D511" t="s">
        <v>1138</v>
      </c>
      <c r="E511" t="s">
        <v>495</v>
      </c>
      <c r="F511" t="s">
        <v>18</v>
      </c>
      <c r="G511" t="s">
        <v>10</v>
      </c>
      <c r="H511">
        <v>11.39</v>
      </c>
      <c r="I511">
        <v>44</v>
      </c>
      <c r="J511">
        <v>108.75</v>
      </c>
      <c r="K511">
        <v>9.548</v>
      </c>
      <c r="L511">
        <v>3.863</v>
      </c>
    </row>
    <row r="512" spans="1:12" hidden="1">
      <c r="A512" t="s">
        <v>1139</v>
      </c>
      <c r="B512" t="s">
        <v>781</v>
      </c>
      <c r="C512" t="s">
        <v>377</v>
      </c>
      <c r="D512" t="s">
        <v>1139</v>
      </c>
      <c r="E512" t="s">
        <v>495</v>
      </c>
      <c r="F512" t="s">
        <v>18</v>
      </c>
      <c r="G512" t="s">
        <v>15</v>
      </c>
      <c r="H512">
        <v>22.37</v>
      </c>
      <c r="I512">
        <v>86</v>
      </c>
      <c r="J512">
        <v>213.58</v>
      </c>
      <c r="K512">
        <v>9.548</v>
      </c>
      <c r="L512">
        <v>3.8439999999999999</v>
      </c>
    </row>
    <row r="513" spans="1:12">
      <c r="A513" t="s">
        <v>1141</v>
      </c>
      <c r="B513" t="s">
        <v>427</v>
      </c>
      <c r="C513" t="s">
        <v>424</v>
      </c>
      <c r="D513" t="s">
        <v>1141</v>
      </c>
      <c r="E513" t="s">
        <v>495</v>
      </c>
      <c r="F513" t="s">
        <v>15</v>
      </c>
      <c r="G513" t="s">
        <v>15</v>
      </c>
      <c r="H513">
        <v>22.11</v>
      </c>
      <c r="I513">
        <v>85</v>
      </c>
      <c r="J513">
        <v>211.1</v>
      </c>
      <c r="K513">
        <v>9.548</v>
      </c>
      <c r="L513">
        <v>3.8439999999999999</v>
      </c>
    </row>
    <row r="514" spans="1:12" hidden="1">
      <c r="A514" t="s">
        <v>1142</v>
      </c>
      <c r="B514" t="s">
        <v>475</v>
      </c>
      <c r="C514" t="s">
        <v>404</v>
      </c>
      <c r="D514" t="s">
        <v>1142</v>
      </c>
      <c r="E514" t="s">
        <v>495</v>
      </c>
      <c r="F514" t="s">
        <v>19</v>
      </c>
      <c r="G514" t="s">
        <v>11</v>
      </c>
      <c r="H514">
        <v>6.68</v>
      </c>
      <c r="I514">
        <v>26</v>
      </c>
      <c r="J514">
        <v>63.78</v>
      </c>
      <c r="K514">
        <v>9.548</v>
      </c>
      <c r="L514">
        <v>3.8919999999999999</v>
      </c>
    </row>
    <row r="515" spans="1:12" hidden="1">
      <c r="A515" t="s">
        <v>1377</v>
      </c>
      <c r="B515" t="s">
        <v>391</v>
      </c>
      <c r="C515" t="s">
        <v>404</v>
      </c>
      <c r="D515" t="s">
        <v>1377</v>
      </c>
      <c r="E515" t="s">
        <v>495</v>
      </c>
      <c r="F515" t="s">
        <v>11</v>
      </c>
      <c r="G515" t="s">
        <v>19</v>
      </c>
      <c r="H515">
        <v>12.36</v>
      </c>
      <c r="I515">
        <v>47</v>
      </c>
      <c r="J515">
        <v>118.01</v>
      </c>
      <c r="K515">
        <v>9.548</v>
      </c>
      <c r="L515">
        <v>3.8029999999999999</v>
      </c>
    </row>
    <row r="516" spans="1:12" hidden="1">
      <c r="A516" t="s">
        <v>1260</v>
      </c>
      <c r="B516" t="s">
        <v>501</v>
      </c>
      <c r="C516" t="s">
        <v>355</v>
      </c>
      <c r="D516" t="s">
        <v>1260</v>
      </c>
      <c r="E516" t="s">
        <v>495</v>
      </c>
      <c r="F516" t="s">
        <v>17</v>
      </c>
      <c r="G516" t="s">
        <v>19</v>
      </c>
      <c r="H516">
        <v>10.61</v>
      </c>
      <c r="I516">
        <v>41</v>
      </c>
      <c r="J516">
        <v>101.3</v>
      </c>
      <c r="K516">
        <v>9.548</v>
      </c>
      <c r="L516">
        <v>3.8639999999999999</v>
      </c>
    </row>
    <row r="517" spans="1:12" hidden="1">
      <c r="A517" t="s">
        <v>1379</v>
      </c>
      <c r="B517" t="s">
        <v>507</v>
      </c>
      <c r="C517" t="s">
        <v>424</v>
      </c>
      <c r="D517" t="s">
        <v>1379</v>
      </c>
      <c r="E517" t="s">
        <v>495</v>
      </c>
      <c r="F517" t="s">
        <v>11</v>
      </c>
      <c r="G517" t="s">
        <v>15</v>
      </c>
      <c r="H517">
        <v>10.5</v>
      </c>
      <c r="I517">
        <v>40</v>
      </c>
      <c r="J517">
        <v>100.25</v>
      </c>
      <c r="K517">
        <v>9.548</v>
      </c>
      <c r="L517">
        <v>3.81</v>
      </c>
    </row>
    <row r="518" spans="1:12">
      <c r="A518" t="s">
        <v>1147</v>
      </c>
      <c r="B518" t="s">
        <v>859</v>
      </c>
      <c r="C518" t="s">
        <v>397</v>
      </c>
      <c r="D518" t="s">
        <v>1147</v>
      </c>
      <c r="E518" t="s">
        <v>495</v>
      </c>
      <c r="F518" t="s">
        <v>15</v>
      </c>
      <c r="G518" t="s">
        <v>18</v>
      </c>
      <c r="H518">
        <v>23.37</v>
      </c>
      <c r="I518">
        <v>90</v>
      </c>
      <c r="J518">
        <v>223.13</v>
      </c>
      <c r="K518">
        <v>9.548</v>
      </c>
      <c r="L518">
        <v>3.851</v>
      </c>
    </row>
    <row r="519" spans="1:12" hidden="1">
      <c r="A519" t="s">
        <v>1149</v>
      </c>
      <c r="B519" t="s">
        <v>400</v>
      </c>
      <c r="C519" t="s">
        <v>470</v>
      </c>
      <c r="D519" t="s">
        <v>1149</v>
      </c>
      <c r="E519" t="s">
        <v>495</v>
      </c>
      <c r="F519" t="s">
        <v>13</v>
      </c>
      <c r="G519" t="s">
        <v>17</v>
      </c>
      <c r="H519">
        <v>4.38</v>
      </c>
      <c r="I519">
        <v>17</v>
      </c>
      <c r="J519">
        <v>41.82</v>
      </c>
      <c r="K519">
        <v>9.548</v>
      </c>
      <c r="L519">
        <v>3.8809999999999998</v>
      </c>
    </row>
    <row r="520" spans="1:12" hidden="1">
      <c r="A520" t="s">
        <v>1263</v>
      </c>
      <c r="B520" t="s">
        <v>473</v>
      </c>
      <c r="C520" t="s">
        <v>424</v>
      </c>
      <c r="D520" t="s">
        <v>1263</v>
      </c>
      <c r="E520" t="s">
        <v>495</v>
      </c>
      <c r="F520" t="s">
        <v>10</v>
      </c>
      <c r="G520" t="s">
        <v>13</v>
      </c>
      <c r="H520">
        <v>15.36</v>
      </c>
      <c r="I520">
        <v>59</v>
      </c>
      <c r="J520">
        <v>146.65</v>
      </c>
      <c r="K520">
        <v>9.548</v>
      </c>
      <c r="L520">
        <v>3.8410000000000002</v>
      </c>
    </row>
    <row r="521" spans="1:12" hidden="1">
      <c r="A521" t="s">
        <v>1150</v>
      </c>
      <c r="B521" t="s">
        <v>364</v>
      </c>
      <c r="C521" t="s">
        <v>415</v>
      </c>
      <c r="D521" t="s">
        <v>1150</v>
      </c>
      <c r="E521" t="s">
        <v>495</v>
      </c>
      <c r="F521" t="s">
        <v>18</v>
      </c>
      <c r="G521" t="s">
        <v>13</v>
      </c>
      <c r="H521">
        <v>17.239999999999998</v>
      </c>
      <c r="I521">
        <v>66</v>
      </c>
      <c r="J521">
        <v>164.6</v>
      </c>
      <c r="K521">
        <v>9.548</v>
      </c>
      <c r="L521">
        <v>3.8279999999999998</v>
      </c>
    </row>
    <row r="522" spans="1:12" hidden="1">
      <c r="A522" t="s">
        <v>1264</v>
      </c>
      <c r="B522" t="s">
        <v>598</v>
      </c>
      <c r="C522" t="s">
        <v>411</v>
      </c>
      <c r="D522" t="s">
        <v>1264</v>
      </c>
      <c r="E522" t="s">
        <v>495</v>
      </c>
      <c r="F522" t="s">
        <v>10</v>
      </c>
      <c r="G522" t="s">
        <v>10</v>
      </c>
      <c r="H522">
        <v>10.99</v>
      </c>
      <c r="I522">
        <v>42</v>
      </c>
      <c r="J522">
        <v>104.93</v>
      </c>
      <c r="K522">
        <v>9.548</v>
      </c>
      <c r="L522">
        <v>3.8220000000000001</v>
      </c>
    </row>
    <row r="523" spans="1:12" hidden="1">
      <c r="A523" t="s">
        <v>1384</v>
      </c>
      <c r="B523" t="s">
        <v>447</v>
      </c>
      <c r="C523" t="s">
        <v>400</v>
      </c>
      <c r="D523" t="s">
        <v>1384</v>
      </c>
      <c r="E523" t="s">
        <v>495</v>
      </c>
      <c r="F523" t="s">
        <v>19</v>
      </c>
      <c r="G523" t="s">
        <v>17</v>
      </c>
      <c r="H523">
        <v>11.96</v>
      </c>
      <c r="I523">
        <v>46</v>
      </c>
      <c r="J523">
        <v>114.19</v>
      </c>
      <c r="K523">
        <v>9.548</v>
      </c>
      <c r="L523">
        <v>3.8460000000000001</v>
      </c>
    </row>
    <row r="524" spans="1:12" hidden="1">
      <c r="A524" t="s">
        <v>1152</v>
      </c>
      <c r="B524" t="s">
        <v>411</v>
      </c>
      <c r="C524" t="s">
        <v>402</v>
      </c>
      <c r="D524" t="s">
        <v>1152</v>
      </c>
      <c r="E524" t="s">
        <v>495</v>
      </c>
      <c r="F524" t="s">
        <v>11</v>
      </c>
      <c r="G524" t="s">
        <v>11</v>
      </c>
      <c r="H524">
        <v>11.54</v>
      </c>
      <c r="I524">
        <v>44</v>
      </c>
      <c r="J524">
        <v>110.18</v>
      </c>
      <c r="K524">
        <v>9.548</v>
      </c>
      <c r="L524">
        <v>3.8130000000000002</v>
      </c>
    </row>
    <row r="525" spans="1:12">
      <c r="A525" t="s">
        <v>1385</v>
      </c>
      <c r="B525" t="s">
        <v>422</v>
      </c>
      <c r="C525" t="s">
        <v>423</v>
      </c>
      <c r="D525" t="s">
        <v>1385</v>
      </c>
      <c r="E525" t="s">
        <v>495</v>
      </c>
      <c r="F525" t="s">
        <v>15</v>
      </c>
      <c r="G525" t="s">
        <v>18</v>
      </c>
      <c r="H525">
        <v>15.54</v>
      </c>
      <c r="I525">
        <v>60</v>
      </c>
      <c r="J525">
        <v>148.37</v>
      </c>
      <c r="K525">
        <v>9.548</v>
      </c>
      <c r="L525">
        <v>3.8610000000000002</v>
      </c>
    </row>
    <row r="526" spans="1:12" hidden="1">
      <c r="A526" t="s">
        <v>1154</v>
      </c>
      <c r="B526" t="s">
        <v>433</v>
      </c>
      <c r="C526" t="s">
        <v>456</v>
      </c>
      <c r="D526" t="s">
        <v>1154</v>
      </c>
      <c r="E526" t="s">
        <v>495</v>
      </c>
      <c r="F526" t="s">
        <v>19</v>
      </c>
      <c r="G526" t="s">
        <v>13</v>
      </c>
      <c r="H526">
        <v>19.149999999999999</v>
      </c>
      <c r="I526">
        <v>73</v>
      </c>
      <c r="J526">
        <v>182.84</v>
      </c>
      <c r="K526">
        <v>9.548</v>
      </c>
      <c r="L526">
        <v>3.8119999999999998</v>
      </c>
    </row>
    <row r="527" spans="1:12" hidden="1">
      <c r="A527" t="s">
        <v>1155</v>
      </c>
      <c r="B527" t="s">
        <v>458</v>
      </c>
      <c r="C527" t="s">
        <v>470</v>
      </c>
      <c r="D527" t="s">
        <v>1155</v>
      </c>
      <c r="E527" t="s">
        <v>495</v>
      </c>
      <c r="F527" t="s">
        <v>18</v>
      </c>
      <c r="G527" t="s">
        <v>15</v>
      </c>
      <c r="H527">
        <v>24.05</v>
      </c>
      <c r="I527">
        <v>92</v>
      </c>
      <c r="J527">
        <v>229.62</v>
      </c>
      <c r="K527">
        <v>9.548</v>
      </c>
      <c r="L527">
        <v>3.8250000000000002</v>
      </c>
    </row>
    <row r="528" spans="1:12" hidden="1">
      <c r="A528" t="s">
        <v>1157</v>
      </c>
      <c r="B528" t="s">
        <v>351</v>
      </c>
      <c r="C528" t="s">
        <v>430</v>
      </c>
      <c r="D528" t="s">
        <v>1157</v>
      </c>
      <c r="E528" t="s">
        <v>495</v>
      </c>
      <c r="F528" t="s">
        <v>11</v>
      </c>
      <c r="G528" t="s">
        <v>17</v>
      </c>
      <c r="H528">
        <v>14.26</v>
      </c>
      <c r="I528">
        <v>55</v>
      </c>
      <c r="J528">
        <v>136.15</v>
      </c>
      <c r="K528">
        <v>9.548</v>
      </c>
      <c r="L528">
        <v>3.8570000000000002</v>
      </c>
    </row>
    <row r="529" spans="1:12" hidden="1">
      <c r="A529" t="s">
        <v>1158</v>
      </c>
      <c r="B529" t="s">
        <v>556</v>
      </c>
      <c r="C529" t="s">
        <v>437</v>
      </c>
      <c r="D529" t="s">
        <v>1158</v>
      </c>
      <c r="E529" t="s">
        <v>495</v>
      </c>
      <c r="F529" t="s">
        <v>10</v>
      </c>
      <c r="G529" t="s">
        <v>10</v>
      </c>
      <c r="H529">
        <v>19.21</v>
      </c>
      <c r="I529">
        <v>74</v>
      </c>
      <c r="J529">
        <v>183.41</v>
      </c>
      <c r="K529">
        <v>9.548</v>
      </c>
      <c r="L529">
        <v>3.8519999999999999</v>
      </c>
    </row>
    <row r="530" spans="1:12">
      <c r="A530" t="s">
        <v>1159</v>
      </c>
      <c r="B530" t="s">
        <v>595</v>
      </c>
      <c r="C530" t="s">
        <v>477</v>
      </c>
      <c r="D530" t="s">
        <v>1159</v>
      </c>
      <c r="E530" t="s">
        <v>495</v>
      </c>
      <c r="F530" t="s">
        <v>15</v>
      </c>
      <c r="G530" t="s">
        <v>15</v>
      </c>
      <c r="H530">
        <v>12.62</v>
      </c>
      <c r="I530">
        <v>48</v>
      </c>
      <c r="J530">
        <v>120.49</v>
      </c>
      <c r="K530">
        <v>9.548</v>
      </c>
      <c r="L530">
        <v>3.8029999999999999</v>
      </c>
    </row>
    <row r="531" spans="1:12" hidden="1">
      <c r="A531" t="s">
        <v>1160</v>
      </c>
      <c r="B531" t="s">
        <v>369</v>
      </c>
      <c r="C531" t="s">
        <v>440</v>
      </c>
      <c r="D531" t="s">
        <v>1160</v>
      </c>
      <c r="E531" t="s">
        <v>495</v>
      </c>
      <c r="F531" t="s">
        <v>17</v>
      </c>
      <c r="G531" t="s">
        <v>17</v>
      </c>
      <c r="H531">
        <v>5.46</v>
      </c>
      <c r="I531">
        <v>21</v>
      </c>
      <c r="J531">
        <v>52.13</v>
      </c>
      <c r="K531">
        <v>9.548</v>
      </c>
      <c r="L531">
        <v>3.8460000000000001</v>
      </c>
    </row>
    <row r="532" spans="1:12" hidden="1">
      <c r="A532" t="s">
        <v>1392</v>
      </c>
      <c r="B532" t="s">
        <v>501</v>
      </c>
      <c r="C532" t="s">
        <v>465</v>
      </c>
      <c r="D532" t="s">
        <v>1392</v>
      </c>
      <c r="E532" t="s">
        <v>495</v>
      </c>
      <c r="F532" t="s">
        <v>10</v>
      </c>
      <c r="G532" t="s">
        <v>15</v>
      </c>
      <c r="H532">
        <v>8.07</v>
      </c>
      <c r="I532">
        <v>31</v>
      </c>
      <c r="J532">
        <v>77.05</v>
      </c>
      <c r="K532">
        <v>9.548</v>
      </c>
      <c r="L532">
        <v>3.8410000000000002</v>
      </c>
    </row>
    <row r="533" spans="1:12">
      <c r="A533" t="s">
        <v>1162</v>
      </c>
      <c r="B533" t="s">
        <v>601</v>
      </c>
      <c r="C533" t="s">
        <v>449</v>
      </c>
      <c r="D533" t="s">
        <v>1162</v>
      </c>
      <c r="E533" t="s">
        <v>495</v>
      </c>
      <c r="F533" t="s">
        <v>15</v>
      </c>
      <c r="G533" t="s">
        <v>15</v>
      </c>
      <c r="H533">
        <v>20.03</v>
      </c>
      <c r="I533">
        <v>77</v>
      </c>
      <c r="J533">
        <v>191.24</v>
      </c>
      <c r="K533">
        <v>9.548</v>
      </c>
      <c r="L533">
        <v>3.8439999999999999</v>
      </c>
    </row>
    <row r="534" spans="1:12" hidden="1">
      <c r="A534" t="s">
        <v>1165</v>
      </c>
      <c r="B534" t="s">
        <v>400</v>
      </c>
      <c r="C534" t="s">
        <v>380</v>
      </c>
      <c r="D534" t="s">
        <v>1165</v>
      </c>
      <c r="E534" t="s">
        <v>495</v>
      </c>
      <c r="F534" t="s">
        <v>11</v>
      </c>
      <c r="G534" t="s">
        <v>17</v>
      </c>
      <c r="H534">
        <v>20.69</v>
      </c>
      <c r="I534">
        <v>79</v>
      </c>
      <c r="J534">
        <v>197.54</v>
      </c>
      <c r="K534">
        <v>9.548</v>
      </c>
      <c r="L534">
        <v>3.8180000000000001</v>
      </c>
    </row>
    <row r="535" spans="1:12" hidden="1">
      <c r="A535" t="s">
        <v>1166</v>
      </c>
      <c r="B535" t="s">
        <v>383</v>
      </c>
      <c r="C535" t="s">
        <v>466</v>
      </c>
      <c r="D535" t="s">
        <v>1166</v>
      </c>
      <c r="E535" t="s">
        <v>495</v>
      </c>
      <c r="F535" t="s">
        <v>11</v>
      </c>
      <c r="G535" t="s">
        <v>18</v>
      </c>
      <c r="H535">
        <v>24.25</v>
      </c>
      <c r="I535">
        <v>93</v>
      </c>
      <c r="J535">
        <v>231.53</v>
      </c>
      <c r="K535">
        <v>9.548</v>
      </c>
      <c r="L535">
        <v>3.835</v>
      </c>
    </row>
    <row r="536" spans="1:12" hidden="1">
      <c r="A536" t="s">
        <v>1167</v>
      </c>
      <c r="B536" t="s">
        <v>445</v>
      </c>
      <c r="C536" t="s">
        <v>418</v>
      </c>
      <c r="D536" t="s">
        <v>1167</v>
      </c>
      <c r="E536" t="s">
        <v>495</v>
      </c>
      <c r="F536" t="s">
        <v>17</v>
      </c>
      <c r="G536" t="s">
        <v>15</v>
      </c>
      <c r="H536">
        <v>22.77</v>
      </c>
      <c r="I536">
        <v>87</v>
      </c>
      <c r="J536">
        <v>217.4</v>
      </c>
      <c r="K536">
        <v>9.548</v>
      </c>
      <c r="L536">
        <v>3.8210000000000002</v>
      </c>
    </row>
    <row r="537" spans="1:12" hidden="1">
      <c r="A537" t="s">
        <v>355</v>
      </c>
      <c r="B537" t="s">
        <v>582</v>
      </c>
      <c r="C537" t="s">
        <v>460</v>
      </c>
      <c r="D537" t="s">
        <v>355</v>
      </c>
      <c r="E537" t="s">
        <v>741</v>
      </c>
      <c r="F537" t="s">
        <v>13</v>
      </c>
      <c r="G537" t="s">
        <v>13</v>
      </c>
      <c r="H537">
        <v>24.48</v>
      </c>
      <c r="I537">
        <v>94</v>
      </c>
      <c r="J537">
        <v>233.72</v>
      </c>
      <c r="K537">
        <v>9.5470000000000006</v>
      </c>
      <c r="L537">
        <v>3.84</v>
      </c>
    </row>
    <row r="538" spans="1:12">
      <c r="A538" t="s">
        <v>361</v>
      </c>
      <c r="B538" t="s">
        <v>388</v>
      </c>
      <c r="C538" t="s">
        <v>418</v>
      </c>
      <c r="D538" t="s">
        <v>361</v>
      </c>
      <c r="E538" t="s">
        <v>741</v>
      </c>
      <c r="F538" t="s">
        <v>15</v>
      </c>
      <c r="G538" t="s">
        <v>13</v>
      </c>
      <c r="H538">
        <v>5.12</v>
      </c>
      <c r="I538">
        <v>20</v>
      </c>
      <c r="J538">
        <v>48.88</v>
      </c>
      <c r="K538">
        <v>9.5470000000000006</v>
      </c>
      <c r="L538">
        <v>3.9060000000000001</v>
      </c>
    </row>
    <row r="539" spans="1:12">
      <c r="A539" t="s">
        <v>374</v>
      </c>
      <c r="B539" t="s">
        <v>495</v>
      </c>
      <c r="C539" t="s">
        <v>475</v>
      </c>
      <c r="D539" t="s">
        <v>374</v>
      </c>
      <c r="E539" t="s">
        <v>741</v>
      </c>
      <c r="F539" t="s">
        <v>15</v>
      </c>
      <c r="G539" t="s">
        <v>13</v>
      </c>
      <c r="H539">
        <v>11.09</v>
      </c>
      <c r="I539">
        <v>43</v>
      </c>
      <c r="J539">
        <v>105.88</v>
      </c>
      <c r="K539">
        <v>9.5470000000000006</v>
      </c>
      <c r="L539">
        <v>3.8769999999999998</v>
      </c>
    </row>
    <row r="540" spans="1:12" hidden="1">
      <c r="A540" t="s">
        <v>366</v>
      </c>
      <c r="B540" t="s">
        <v>449</v>
      </c>
      <c r="C540" t="s">
        <v>429</v>
      </c>
      <c r="D540" t="s">
        <v>366</v>
      </c>
      <c r="E540" t="s">
        <v>741</v>
      </c>
      <c r="F540" t="s">
        <v>17</v>
      </c>
      <c r="G540" t="s">
        <v>18</v>
      </c>
      <c r="H540">
        <v>6.8</v>
      </c>
      <c r="I540">
        <v>26</v>
      </c>
      <c r="J540">
        <v>64.92</v>
      </c>
      <c r="K540">
        <v>9.5470000000000006</v>
      </c>
      <c r="L540">
        <v>3.8239999999999998</v>
      </c>
    </row>
    <row r="541" spans="1:12" hidden="1">
      <c r="A541" t="s">
        <v>383</v>
      </c>
      <c r="B541" t="s">
        <v>589</v>
      </c>
      <c r="C541" t="s">
        <v>447</v>
      </c>
      <c r="D541" t="s">
        <v>383</v>
      </c>
      <c r="E541" t="s">
        <v>741</v>
      </c>
      <c r="F541" t="s">
        <v>17</v>
      </c>
      <c r="G541" t="s">
        <v>11</v>
      </c>
      <c r="H541">
        <v>4.99</v>
      </c>
      <c r="I541">
        <v>19</v>
      </c>
      <c r="J541">
        <v>47.64</v>
      </c>
      <c r="K541">
        <v>9.5470000000000006</v>
      </c>
      <c r="L541">
        <v>3.8079999999999998</v>
      </c>
    </row>
    <row r="542" spans="1:12" hidden="1">
      <c r="A542" t="s">
        <v>391</v>
      </c>
      <c r="B542" t="s">
        <v>584</v>
      </c>
      <c r="C542" t="s">
        <v>396</v>
      </c>
      <c r="D542" t="s">
        <v>391</v>
      </c>
      <c r="E542" t="s">
        <v>741</v>
      </c>
      <c r="F542" t="s">
        <v>17</v>
      </c>
      <c r="G542" t="s">
        <v>17</v>
      </c>
      <c r="H542">
        <v>12.9</v>
      </c>
      <c r="I542">
        <v>50</v>
      </c>
      <c r="J542">
        <v>123.16</v>
      </c>
      <c r="K542">
        <v>9.5470000000000006</v>
      </c>
      <c r="L542">
        <v>3.8759999999999999</v>
      </c>
    </row>
    <row r="543" spans="1:12" hidden="1">
      <c r="A543" t="s">
        <v>413</v>
      </c>
      <c r="B543" t="s">
        <v>388</v>
      </c>
      <c r="C543" t="s">
        <v>366</v>
      </c>
      <c r="D543" t="s">
        <v>413</v>
      </c>
      <c r="E543" t="s">
        <v>741</v>
      </c>
      <c r="F543" t="s">
        <v>19</v>
      </c>
      <c r="G543" t="s">
        <v>17</v>
      </c>
      <c r="H543">
        <v>6.07</v>
      </c>
      <c r="I543">
        <v>23</v>
      </c>
      <c r="J543">
        <v>57.95</v>
      </c>
      <c r="K543">
        <v>9.5470000000000006</v>
      </c>
      <c r="L543">
        <v>3.7890000000000001</v>
      </c>
    </row>
    <row r="544" spans="1:12" hidden="1">
      <c r="A544" t="s">
        <v>511</v>
      </c>
      <c r="B544" t="s">
        <v>359</v>
      </c>
      <c r="C544" t="s">
        <v>383</v>
      </c>
      <c r="D544" t="s">
        <v>511</v>
      </c>
      <c r="E544" t="s">
        <v>741</v>
      </c>
      <c r="F544" t="s">
        <v>17</v>
      </c>
      <c r="G544" t="s">
        <v>17</v>
      </c>
      <c r="H544">
        <v>20.95</v>
      </c>
      <c r="I544">
        <v>80</v>
      </c>
      <c r="J544">
        <v>200.02</v>
      </c>
      <c r="K544">
        <v>9.5470000000000006</v>
      </c>
      <c r="L544">
        <v>3.819</v>
      </c>
    </row>
    <row r="545" spans="1:12" hidden="1">
      <c r="A545" t="s">
        <v>403</v>
      </c>
      <c r="B545" t="s">
        <v>585</v>
      </c>
      <c r="C545" t="s">
        <v>432</v>
      </c>
      <c r="D545" t="s">
        <v>403</v>
      </c>
      <c r="E545" t="s">
        <v>741</v>
      </c>
      <c r="F545" t="s">
        <v>11</v>
      </c>
      <c r="G545" t="s">
        <v>13</v>
      </c>
      <c r="H545">
        <v>12.99</v>
      </c>
      <c r="I545">
        <v>50</v>
      </c>
      <c r="J545">
        <v>124.02</v>
      </c>
      <c r="K545">
        <v>9.5470000000000006</v>
      </c>
      <c r="L545">
        <v>3.8490000000000002</v>
      </c>
    </row>
    <row r="546" spans="1:12" hidden="1">
      <c r="A546" t="s">
        <v>414</v>
      </c>
      <c r="B546" t="s">
        <v>586</v>
      </c>
      <c r="C546" t="s">
        <v>443</v>
      </c>
      <c r="D546" t="s">
        <v>414</v>
      </c>
      <c r="E546" t="s">
        <v>741</v>
      </c>
      <c r="F546" t="s">
        <v>18</v>
      </c>
      <c r="G546" t="s">
        <v>13</v>
      </c>
      <c r="H546">
        <v>13.67</v>
      </c>
      <c r="I546">
        <v>52</v>
      </c>
      <c r="J546">
        <v>130.51</v>
      </c>
      <c r="K546">
        <v>9.5470000000000006</v>
      </c>
      <c r="L546">
        <v>3.8039999999999998</v>
      </c>
    </row>
    <row r="547" spans="1:12">
      <c r="A547" t="s">
        <v>532</v>
      </c>
      <c r="B547" t="s">
        <v>584</v>
      </c>
      <c r="C547" t="s">
        <v>392</v>
      </c>
      <c r="D547" t="s">
        <v>532</v>
      </c>
      <c r="E547" t="s">
        <v>741</v>
      </c>
      <c r="F547" t="s">
        <v>15</v>
      </c>
      <c r="G547" t="s">
        <v>13</v>
      </c>
      <c r="H547">
        <v>2.56</v>
      </c>
      <c r="I547">
        <v>10</v>
      </c>
      <c r="J547">
        <v>24.44</v>
      </c>
      <c r="K547">
        <v>9.5470000000000006</v>
      </c>
      <c r="L547">
        <v>3.9060000000000001</v>
      </c>
    </row>
    <row r="548" spans="1:12" hidden="1">
      <c r="A548" t="s">
        <v>559</v>
      </c>
      <c r="B548" t="s">
        <v>403</v>
      </c>
      <c r="C548" t="s">
        <v>449</v>
      </c>
      <c r="D548" t="s">
        <v>559</v>
      </c>
      <c r="E548" t="s">
        <v>741</v>
      </c>
      <c r="F548" t="s">
        <v>13</v>
      </c>
      <c r="G548" t="s">
        <v>17</v>
      </c>
      <c r="H548">
        <v>7.04</v>
      </c>
      <c r="I548">
        <v>27</v>
      </c>
      <c r="J548">
        <v>67.209999999999994</v>
      </c>
      <c r="K548">
        <v>9.5470000000000006</v>
      </c>
      <c r="L548">
        <v>3.835</v>
      </c>
    </row>
    <row r="549" spans="1:12" hidden="1">
      <c r="A549" t="s">
        <v>506</v>
      </c>
      <c r="B549" t="s">
        <v>403</v>
      </c>
      <c r="C549" t="s">
        <v>402</v>
      </c>
      <c r="D549" t="s">
        <v>506</v>
      </c>
      <c r="E549" t="s">
        <v>741</v>
      </c>
      <c r="F549" t="s">
        <v>18</v>
      </c>
      <c r="G549" t="s">
        <v>13</v>
      </c>
      <c r="H549">
        <v>21.94</v>
      </c>
      <c r="I549">
        <v>84</v>
      </c>
      <c r="J549">
        <v>209.47</v>
      </c>
      <c r="K549">
        <v>9.5470000000000006</v>
      </c>
      <c r="L549">
        <v>3.8290000000000002</v>
      </c>
    </row>
    <row r="550" spans="1:12" hidden="1">
      <c r="A550" t="s">
        <v>460</v>
      </c>
      <c r="B550" t="s">
        <v>499</v>
      </c>
      <c r="C550" t="s">
        <v>421</v>
      </c>
      <c r="D550" t="s">
        <v>460</v>
      </c>
      <c r="E550" t="s">
        <v>741</v>
      </c>
      <c r="F550" t="s">
        <v>19</v>
      </c>
      <c r="G550" t="s">
        <v>11</v>
      </c>
      <c r="H550">
        <v>23.13</v>
      </c>
      <c r="I550">
        <v>89</v>
      </c>
      <c r="J550">
        <v>220.83</v>
      </c>
      <c r="K550">
        <v>9.5470000000000006</v>
      </c>
      <c r="L550">
        <v>3.8479999999999999</v>
      </c>
    </row>
    <row r="551" spans="1:12" hidden="1">
      <c r="A551" t="s">
        <v>468</v>
      </c>
      <c r="B551" t="s">
        <v>417</v>
      </c>
      <c r="C551" t="s">
        <v>450</v>
      </c>
      <c r="D551" t="s">
        <v>468</v>
      </c>
      <c r="E551" t="s">
        <v>741</v>
      </c>
      <c r="F551" t="s">
        <v>10</v>
      </c>
      <c r="G551" t="s">
        <v>19</v>
      </c>
      <c r="H551">
        <v>20.55</v>
      </c>
      <c r="I551">
        <v>79</v>
      </c>
      <c r="J551">
        <v>196.2</v>
      </c>
      <c r="K551">
        <v>9.5470000000000006</v>
      </c>
      <c r="L551">
        <v>3.8439999999999999</v>
      </c>
    </row>
    <row r="552" spans="1:12" hidden="1">
      <c r="A552" t="s">
        <v>475</v>
      </c>
      <c r="B552" t="s">
        <v>498</v>
      </c>
      <c r="C552" t="s">
        <v>412</v>
      </c>
      <c r="D552" t="s">
        <v>475</v>
      </c>
      <c r="E552" t="s">
        <v>741</v>
      </c>
      <c r="F552" t="s">
        <v>13</v>
      </c>
      <c r="G552" t="s">
        <v>13</v>
      </c>
      <c r="H552">
        <v>7.53</v>
      </c>
      <c r="I552">
        <v>29</v>
      </c>
      <c r="J552">
        <v>71.89</v>
      </c>
      <c r="K552">
        <v>9.5470000000000006</v>
      </c>
      <c r="L552">
        <v>3.851</v>
      </c>
    </row>
    <row r="553" spans="1:12" hidden="1">
      <c r="A553" t="s">
        <v>502</v>
      </c>
      <c r="B553" t="s">
        <v>503</v>
      </c>
      <c r="C553" t="s">
        <v>466</v>
      </c>
      <c r="D553" t="s">
        <v>502</v>
      </c>
      <c r="E553" t="s">
        <v>741</v>
      </c>
      <c r="F553" t="s">
        <v>11</v>
      </c>
      <c r="G553" t="s">
        <v>13</v>
      </c>
      <c r="H553">
        <v>17.809999999999999</v>
      </c>
      <c r="I553">
        <v>68</v>
      </c>
      <c r="J553">
        <v>170.04</v>
      </c>
      <c r="K553">
        <v>9.5470000000000006</v>
      </c>
      <c r="L553">
        <v>3.8180000000000001</v>
      </c>
    </row>
    <row r="554" spans="1:12" hidden="1">
      <c r="A554" t="s">
        <v>497</v>
      </c>
      <c r="B554" t="s">
        <v>440</v>
      </c>
      <c r="C554" t="s">
        <v>453</v>
      </c>
      <c r="D554" t="s">
        <v>497</v>
      </c>
      <c r="E554" t="s">
        <v>741</v>
      </c>
      <c r="F554" t="s">
        <v>10</v>
      </c>
      <c r="G554" t="s">
        <v>17</v>
      </c>
      <c r="H554">
        <v>16.55</v>
      </c>
      <c r="I554">
        <v>64</v>
      </c>
      <c r="J554">
        <v>158.01</v>
      </c>
      <c r="K554">
        <v>9.5470000000000006</v>
      </c>
      <c r="L554">
        <v>3.867</v>
      </c>
    </row>
    <row r="555" spans="1:12">
      <c r="A555" t="s">
        <v>500</v>
      </c>
      <c r="B555" t="s">
        <v>501</v>
      </c>
      <c r="C555" t="s">
        <v>414</v>
      </c>
      <c r="D555" t="s">
        <v>500</v>
      </c>
      <c r="E555" t="s">
        <v>741</v>
      </c>
      <c r="F555" t="s">
        <v>15</v>
      </c>
      <c r="G555" t="s">
        <v>19</v>
      </c>
      <c r="H555">
        <v>23.55</v>
      </c>
      <c r="I555">
        <v>90</v>
      </c>
      <c r="J555">
        <v>224.84</v>
      </c>
      <c r="K555">
        <v>9.5470000000000006</v>
      </c>
      <c r="L555">
        <v>3.8220000000000001</v>
      </c>
    </row>
    <row r="556" spans="1:12">
      <c r="A556" t="s">
        <v>592</v>
      </c>
      <c r="B556" t="s">
        <v>439</v>
      </c>
      <c r="C556" t="s">
        <v>364</v>
      </c>
      <c r="D556" t="s">
        <v>592</v>
      </c>
      <c r="E556" t="s">
        <v>741</v>
      </c>
      <c r="F556" t="s">
        <v>15</v>
      </c>
      <c r="G556" t="s">
        <v>11</v>
      </c>
      <c r="H556">
        <v>20.9</v>
      </c>
      <c r="I556">
        <v>80</v>
      </c>
      <c r="J556">
        <v>199.54</v>
      </c>
      <c r="K556">
        <v>9.5470000000000006</v>
      </c>
      <c r="L556">
        <v>3.8279999999999998</v>
      </c>
    </row>
    <row r="557" spans="1:12" hidden="1">
      <c r="A557" t="s">
        <v>593</v>
      </c>
      <c r="B557" t="s">
        <v>476</v>
      </c>
      <c r="C557" t="s">
        <v>455</v>
      </c>
      <c r="D557" t="s">
        <v>593</v>
      </c>
      <c r="E557" t="s">
        <v>741</v>
      </c>
      <c r="F557" t="s">
        <v>17</v>
      </c>
      <c r="G557" t="s">
        <v>13</v>
      </c>
      <c r="H557">
        <v>22.34</v>
      </c>
      <c r="I557">
        <v>86</v>
      </c>
      <c r="J557">
        <v>213.29</v>
      </c>
      <c r="K557">
        <v>9.5470000000000006</v>
      </c>
      <c r="L557">
        <v>3.85</v>
      </c>
    </row>
    <row r="558" spans="1:12" hidden="1">
      <c r="A558" t="s">
        <v>598</v>
      </c>
      <c r="B558" t="s">
        <v>587</v>
      </c>
      <c r="C558" t="s">
        <v>471</v>
      </c>
      <c r="D558" t="s">
        <v>598</v>
      </c>
      <c r="E558" t="s">
        <v>741</v>
      </c>
      <c r="F558" t="s">
        <v>13</v>
      </c>
      <c r="G558" t="s">
        <v>15</v>
      </c>
      <c r="H558">
        <v>18.559999999999999</v>
      </c>
      <c r="I558">
        <v>71</v>
      </c>
      <c r="J558">
        <v>177.2</v>
      </c>
      <c r="K558">
        <v>9.5470000000000006</v>
      </c>
      <c r="L558">
        <v>3.8250000000000002</v>
      </c>
    </row>
    <row r="559" spans="1:12" hidden="1">
      <c r="A559" t="s">
        <v>509</v>
      </c>
      <c r="B559" t="s">
        <v>510</v>
      </c>
      <c r="C559" t="s">
        <v>415</v>
      </c>
      <c r="D559" t="s">
        <v>509</v>
      </c>
      <c r="E559" t="s">
        <v>741</v>
      </c>
      <c r="F559" t="s">
        <v>17</v>
      </c>
      <c r="G559" t="s">
        <v>15</v>
      </c>
      <c r="H559">
        <v>22.29</v>
      </c>
      <c r="I559">
        <v>86</v>
      </c>
      <c r="J559">
        <v>212.81</v>
      </c>
      <c r="K559">
        <v>9.5470000000000006</v>
      </c>
      <c r="L559">
        <v>3.8580000000000001</v>
      </c>
    </row>
    <row r="560" spans="1:12" hidden="1">
      <c r="A560" t="s">
        <v>600</v>
      </c>
      <c r="B560" t="s">
        <v>859</v>
      </c>
      <c r="C560" t="s">
        <v>424</v>
      </c>
      <c r="D560" t="s">
        <v>600</v>
      </c>
      <c r="E560" t="s">
        <v>741</v>
      </c>
      <c r="F560" t="s">
        <v>10</v>
      </c>
      <c r="G560" t="s">
        <v>13</v>
      </c>
      <c r="H560">
        <v>9.83</v>
      </c>
      <c r="I560">
        <v>38</v>
      </c>
      <c r="J560">
        <v>93.85</v>
      </c>
      <c r="K560">
        <v>9.5470000000000006</v>
      </c>
      <c r="L560">
        <v>3.8660000000000001</v>
      </c>
    </row>
    <row r="561" spans="1:12" hidden="1">
      <c r="A561" t="s">
        <v>507</v>
      </c>
      <c r="B561" t="s">
        <v>508</v>
      </c>
      <c r="C561" t="s">
        <v>377</v>
      </c>
      <c r="D561" t="s">
        <v>507</v>
      </c>
      <c r="E561" t="s">
        <v>741</v>
      </c>
      <c r="F561" t="s">
        <v>10</v>
      </c>
      <c r="G561" t="s">
        <v>10</v>
      </c>
      <c r="H561">
        <v>23.09</v>
      </c>
      <c r="I561">
        <v>89</v>
      </c>
      <c r="J561">
        <v>220.45</v>
      </c>
      <c r="K561">
        <v>9.5470000000000006</v>
      </c>
      <c r="L561">
        <v>3.8540000000000001</v>
      </c>
    </row>
    <row r="562" spans="1:12" hidden="1">
      <c r="A562" t="s">
        <v>513</v>
      </c>
      <c r="B562" t="s">
        <v>508</v>
      </c>
      <c r="C562" t="s">
        <v>474</v>
      </c>
      <c r="D562" t="s">
        <v>513</v>
      </c>
      <c r="E562" t="s">
        <v>741</v>
      </c>
      <c r="F562" t="s">
        <v>19</v>
      </c>
      <c r="G562" t="s">
        <v>10</v>
      </c>
      <c r="H562">
        <v>5.65</v>
      </c>
      <c r="I562">
        <v>22</v>
      </c>
      <c r="J562">
        <v>53.94</v>
      </c>
      <c r="K562">
        <v>9.5470000000000006</v>
      </c>
      <c r="L562">
        <v>3.8940000000000001</v>
      </c>
    </row>
    <row r="563" spans="1:12" hidden="1">
      <c r="A563" t="s">
        <v>605</v>
      </c>
      <c r="B563" t="s">
        <v>439</v>
      </c>
      <c r="C563" t="s">
        <v>402</v>
      </c>
      <c r="D563" t="s">
        <v>605</v>
      </c>
      <c r="E563" t="s">
        <v>741</v>
      </c>
      <c r="F563" t="s">
        <v>13</v>
      </c>
      <c r="G563" t="s">
        <v>10</v>
      </c>
      <c r="H563">
        <v>4.99</v>
      </c>
      <c r="I563">
        <v>19</v>
      </c>
      <c r="J563">
        <v>47.64</v>
      </c>
      <c r="K563">
        <v>9.5470000000000006</v>
      </c>
      <c r="L563">
        <v>3.8079999999999998</v>
      </c>
    </row>
    <row r="564" spans="1:12">
      <c r="A564" t="s">
        <v>607</v>
      </c>
      <c r="B564" t="s">
        <v>593</v>
      </c>
      <c r="C564" t="s">
        <v>420</v>
      </c>
      <c r="D564" t="s">
        <v>607</v>
      </c>
      <c r="E564" t="s">
        <v>741</v>
      </c>
      <c r="F564" t="s">
        <v>15</v>
      </c>
      <c r="G564" t="s">
        <v>19</v>
      </c>
      <c r="H564">
        <v>23.69</v>
      </c>
      <c r="I564">
        <v>91</v>
      </c>
      <c r="J564">
        <v>226.18</v>
      </c>
      <c r="K564">
        <v>9.5470000000000006</v>
      </c>
      <c r="L564">
        <v>3.8410000000000002</v>
      </c>
    </row>
    <row r="565" spans="1:12" hidden="1">
      <c r="A565" t="s">
        <v>515</v>
      </c>
      <c r="B565" t="s">
        <v>516</v>
      </c>
      <c r="C565" t="s">
        <v>382</v>
      </c>
      <c r="D565" t="s">
        <v>515</v>
      </c>
      <c r="E565" t="s">
        <v>741</v>
      </c>
      <c r="F565" t="s">
        <v>17</v>
      </c>
      <c r="G565" t="s">
        <v>17</v>
      </c>
      <c r="H565">
        <v>22.14</v>
      </c>
      <c r="I565">
        <v>85</v>
      </c>
      <c r="J565">
        <v>211.38</v>
      </c>
      <c r="K565">
        <v>9.5470000000000006</v>
      </c>
      <c r="L565">
        <v>3.839</v>
      </c>
    </row>
    <row r="566" spans="1:12" hidden="1">
      <c r="A566" t="s">
        <v>608</v>
      </c>
      <c r="B566" t="s">
        <v>530</v>
      </c>
      <c r="C566" t="s">
        <v>467</v>
      </c>
      <c r="D566" t="s">
        <v>608</v>
      </c>
      <c r="E566" t="s">
        <v>741</v>
      </c>
      <c r="F566" t="s">
        <v>19</v>
      </c>
      <c r="G566" t="s">
        <v>13</v>
      </c>
      <c r="H566">
        <v>6.2</v>
      </c>
      <c r="I566">
        <v>24</v>
      </c>
      <c r="J566">
        <v>59.19</v>
      </c>
      <c r="K566">
        <v>9.5470000000000006</v>
      </c>
      <c r="L566">
        <v>3.871</v>
      </c>
    </row>
    <row r="567" spans="1:12">
      <c r="A567" t="s">
        <v>613</v>
      </c>
      <c r="B567" t="s">
        <v>445</v>
      </c>
      <c r="C567" t="s">
        <v>453</v>
      </c>
      <c r="D567" t="s">
        <v>613</v>
      </c>
      <c r="E567" t="s">
        <v>741</v>
      </c>
      <c r="F567" t="s">
        <v>15</v>
      </c>
      <c r="G567" t="s">
        <v>19</v>
      </c>
      <c r="H567">
        <v>24.99</v>
      </c>
      <c r="I567">
        <v>96</v>
      </c>
      <c r="J567">
        <v>238.59</v>
      </c>
      <c r="K567">
        <v>9.5470000000000006</v>
      </c>
      <c r="L567">
        <v>3.8420000000000001</v>
      </c>
    </row>
    <row r="568" spans="1:12">
      <c r="A568" t="s">
        <v>614</v>
      </c>
      <c r="B568" t="s">
        <v>415</v>
      </c>
      <c r="C568" t="s">
        <v>449</v>
      </c>
      <c r="D568" t="s">
        <v>614</v>
      </c>
      <c r="E568" t="s">
        <v>741</v>
      </c>
      <c r="F568" t="s">
        <v>15</v>
      </c>
      <c r="G568" t="s">
        <v>13</v>
      </c>
      <c r="H568">
        <v>12.95</v>
      </c>
      <c r="I568">
        <v>50</v>
      </c>
      <c r="J568">
        <v>123.64</v>
      </c>
      <c r="K568">
        <v>9.5470000000000006</v>
      </c>
      <c r="L568">
        <v>3.8610000000000002</v>
      </c>
    </row>
    <row r="569" spans="1:12" hidden="1">
      <c r="A569" t="s">
        <v>615</v>
      </c>
      <c r="B569" t="s">
        <v>446</v>
      </c>
      <c r="C569" t="s">
        <v>408</v>
      </c>
      <c r="D569" t="s">
        <v>615</v>
      </c>
      <c r="E569" t="s">
        <v>741</v>
      </c>
      <c r="F569" t="s">
        <v>18</v>
      </c>
      <c r="G569" t="s">
        <v>19</v>
      </c>
      <c r="H569">
        <v>16.59</v>
      </c>
      <c r="I569">
        <v>64</v>
      </c>
      <c r="J569">
        <v>158.38999999999999</v>
      </c>
      <c r="K569">
        <v>9.5470000000000006</v>
      </c>
      <c r="L569">
        <v>3.8580000000000001</v>
      </c>
    </row>
    <row r="570" spans="1:12">
      <c r="A570" t="s">
        <v>616</v>
      </c>
      <c r="B570" t="s">
        <v>510</v>
      </c>
      <c r="C570" t="s">
        <v>374</v>
      </c>
      <c r="D570" t="s">
        <v>616</v>
      </c>
      <c r="E570" t="s">
        <v>741</v>
      </c>
      <c r="F570" t="s">
        <v>15</v>
      </c>
      <c r="G570" t="s">
        <v>18</v>
      </c>
      <c r="H570">
        <v>19.73</v>
      </c>
      <c r="I570">
        <v>76</v>
      </c>
      <c r="J570">
        <v>188.37</v>
      </c>
      <c r="K570">
        <v>9.5470000000000006</v>
      </c>
      <c r="L570">
        <v>3.8519999999999999</v>
      </c>
    </row>
    <row r="571" spans="1:12" hidden="1">
      <c r="A571" t="s">
        <v>1278</v>
      </c>
      <c r="B571" t="s">
        <v>788</v>
      </c>
      <c r="C571" t="s">
        <v>404</v>
      </c>
      <c r="D571" t="s">
        <v>1278</v>
      </c>
      <c r="E571" t="s">
        <v>741</v>
      </c>
      <c r="F571" t="s">
        <v>13</v>
      </c>
      <c r="G571" t="s">
        <v>18</v>
      </c>
      <c r="H571">
        <v>21.76</v>
      </c>
      <c r="I571">
        <v>84</v>
      </c>
      <c r="J571">
        <v>207.75</v>
      </c>
      <c r="K571">
        <v>9.5470000000000006</v>
      </c>
      <c r="L571">
        <v>3.86</v>
      </c>
    </row>
    <row r="572" spans="1:12" hidden="1">
      <c r="A572" t="s">
        <v>520</v>
      </c>
      <c r="B572" t="s">
        <v>416</v>
      </c>
      <c r="C572" t="s">
        <v>450</v>
      </c>
      <c r="D572" t="s">
        <v>520</v>
      </c>
      <c r="E572" t="s">
        <v>741</v>
      </c>
      <c r="F572" t="s">
        <v>18</v>
      </c>
      <c r="G572" t="s">
        <v>15</v>
      </c>
      <c r="H572">
        <v>17.34</v>
      </c>
      <c r="I572">
        <v>67</v>
      </c>
      <c r="J572">
        <v>165.55</v>
      </c>
      <c r="K572">
        <v>9.5470000000000006</v>
      </c>
      <c r="L572">
        <v>3.8639999999999999</v>
      </c>
    </row>
    <row r="573" spans="1:12" hidden="1">
      <c r="A573" t="s">
        <v>1289</v>
      </c>
      <c r="B573" t="s">
        <v>636</v>
      </c>
      <c r="C573" t="s">
        <v>420</v>
      </c>
      <c r="D573" t="s">
        <v>1289</v>
      </c>
      <c r="E573" t="s">
        <v>741</v>
      </c>
      <c r="F573" t="s">
        <v>18</v>
      </c>
      <c r="G573" t="s">
        <v>10</v>
      </c>
      <c r="H573">
        <v>12.46</v>
      </c>
      <c r="I573">
        <v>48</v>
      </c>
      <c r="J573">
        <v>118.96</v>
      </c>
      <c r="K573">
        <v>9.5470000000000006</v>
      </c>
      <c r="L573">
        <v>3.8519999999999999</v>
      </c>
    </row>
    <row r="574" spans="1:12">
      <c r="A574" t="s">
        <v>622</v>
      </c>
      <c r="B574" t="s">
        <v>414</v>
      </c>
      <c r="C574" t="s">
        <v>436</v>
      </c>
      <c r="D574" t="s">
        <v>622</v>
      </c>
      <c r="E574" t="s">
        <v>741</v>
      </c>
      <c r="F574" t="s">
        <v>15</v>
      </c>
      <c r="G574" t="s">
        <v>11</v>
      </c>
      <c r="H574">
        <v>8.15</v>
      </c>
      <c r="I574">
        <v>31</v>
      </c>
      <c r="J574">
        <v>77.81</v>
      </c>
      <c r="K574">
        <v>9.5470000000000006</v>
      </c>
      <c r="L574">
        <v>3.8039999999999998</v>
      </c>
    </row>
    <row r="575" spans="1:12" hidden="1">
      <c r="A575" t="s">
        <v>624</v>
      </c>
      <c r="B575" t="s">
        <v>431</v>
      </c>
      <c r="C575" t="s">
        <v>410</v>
      </c>
      <c r="D575" t="s">
        <v>624</v>
      </c>
      <c r="E575" t="s">
        <v>741</v>
      </c>
      <c r="F575" t="s">
        <v>18</v>
      </c>
      <c r="G575" t="s">
        <v>15</v>
      </c>
      <c r="H575">
        <v>12.02</v>
      </c>
      <c r="I575">
        <v>46</v>
      </c>
      <c r="J575">
        <v>114.76</v>
      </c>
      <c r="K575">
        <v>9.5470000000000006</v>
      </c>
      <c r="L575">
        <v>3.827</v>
      </c>
    </row>
    <row r="576" spans="1:12" hidden="1">
      <c r="A576" t="s">
        <v>627</v>
      </c>
      <c r="B576" t="s">
        <v>600</v>
      </c>
      <c r="C576" t="s">
        <v>462</v>
      </c>
      <c r="D576" t="s">
        <v>627</v>
      </c>
      <c r="E576" t="s">
        <v>741</v>
      </c>
      <c r="F576" t="s">
        <v>17</v>
      </c>
      <c r="G576" t="s">
        <v>11</v>
      </c>
      <c r="H576">
        <v>15.07</v>
      </c>
      <c r="I576">
        <v>58</v>
      </c>
      <c r="J576">
        <v>143.88</v>
      </c>
      <c r="K576">
        <v>9.5470000000000006</v>
      </c>
      <c r="L576">
        <v>3.8490000000000002</v>
      </c>
    </row>
    <row r="577" spans="1:12" hidden="1">
      <c r="A577" t="s">
        <v>1294</v>
      </c>
      <c r="B577" t="s">
        <v>461</v>
      </c>
      <c r="C577" t="s">
        <v>461</v>
      </c>
      <c r="D577" t="s">
        <v>1294</v>
      </c>
      <c r="E577" t="s">
        <v>741</v>
      </c>
      <c r="F577" t="s">
        <v>19</v>
      </c>
      <c r="G577" t="s">
        <v>13</v>
      </c>
      <c r="H577">
        <v>17.54</v>
      </c>
      <c r="I577">
        <v>67</v>
      </c>
      <c r="J577">
        <v>167.46</v>
      </c>
      <c r="K577">
        <v>9.5470000000000006</v>
      </c>
      <c r="L577">
        <v>3.82</v>
      </c>
    </row>
    <row r="578" spans="1:12" hidden="1">
      <c r="A578" t="s">
        <v>631</v>
      </c>
      <c r="B578" t="s">
        <v>396</v>
      </c>
      <c r="C578" t="s">
        <v>409</v>
      </c>
      <c r="D578" t="s">
        <v>631</v>
      </c>
      <c r="E578" t="s">
        <v>741</v>
      </c>
      <c r="F578" t="s">
        <v>13</v>
      </c>
      <c r="G578" t="s">
        <v>18</v>
      </c>
      <c r="H578">
        <v>16.97</v>
      </c>
      <c r="I578">
        <v>65</v>
      </c>
      <c r="J578">
        <v>162.02000000000001</v>
      </c>
      <c r="K578">
        <v>9.5470000000000006</v>
      </c>
      <c r="L578">
        <v>3.83</v>
      </c>
    </row>
    <row r="579" spans="1:12" hidden="1">
      <c r="A579" t="s">
        <v>632</v>
      </c>
      <c r="B579" t="s">
        <v>633</v>
      </c>
      <c r="C579" t="s">
        <v>404</v>
      </c>
      <c r="D579" t="s">
        <v>632</v>
      </c>
      <c r="E579" t="s">
        <v>741</v>
      </c>
      <c r="F579" t="s">
        <v>18</v>
      </c>
      <c r="G579" t="s">
        <v>10</v>
      </c>
      <c r="H579">
        <v>14.91</v>
      </c>
      <c r="I579">
        <v>57</v>
      </c>
      <c r="J579">
        <v>142.35</v>
      </c>
      <c r="K579">
        <v>9.5470000000000006</v>
      </c>
      <c r="L579">
        <v>3.823</v>
      </c>
    </row>
    <row r="580" spans="1:12" hidden="1">
      <c r="A580" t="s">
        <v>1297</v>
      </c>
      <c r="B580" t="s">
        <v>550</v>
      </c>
      <c r="C580" t="s">
        <v>470</v>
      </c>
      <c r="D580" t="s">
        <v>1297</v>
      </c>
      <c r="E580" t="s">
        <v>741</v>
      </c>
      <c r="F580" t="s">
        <v>13</v>
      </c>
      <c r="G580" t="s">
        <v>17</v>
      </c>
      <c r="H580">
        <v>18.690000000000001</v>
      </c>
      <c r="I580">
        <v>72</v>
      </c>
      <c r="J580">
        <v>178.44</v>
      </c>
      <c r="K580">
        <v>9.5470000000000006</v>
      </c>
      <c r="L580">
        <v>3.8519999999999999</v>
      </c>
    </row>
    <row r="581" spans="1:12" hidden="1">
      <c r="A581" t="s">
        <v>523</v>
      </c>
      <c r="B581" t="s">
        <v>524</v>
      </c>
      <c r="C581" t="s">
        <v>392</v>
      </c>
      <c r="D581" t="s">
        <v>523</v>
      </c>
      <c r="E581" t="s">
        <v>741</v>
      </c>
      <c r="F581" t="s">
        <v>10</v>
      </c>
      <c r="G581" t="s">
        <v>15</v>
      </c>
      <c r="H581">
        <v>8.35</v>
      </c>
      <c r="I581">
        <v>32</v>
      </c>
      <c r="J581">
        <v>79.72</v>
      </c>
      <c r="K581">
        <v>9.5470000000000006</v>
      </c>
      <c r="L581">
        <v>3.8319999999999999</v>
      </c>
    </row>
    <row r="582" spans="1:12" hidden="1">
      <c r="A582" t="s">
        <v>635</v>
      </c>
      <c r="B582" t="s">
        <v>636</v>
      </c>
      <c r="C582" t="s">
        <v>460</v>
      </c>
      <c r="D582" t="s">
        <v>635</v>
      </c>
      <c r="E582" t="s">
        <v>741</v>
      </c>
      <c r="F582" t="s">
        <v>19</v>
      </c>
      <c r="G582" t="s">
        <v>15</v>
      </c>
      <c r="H582">
        <v>8.94</v>
      </c>
      <c r="I582">
        <v>34</v>
      </c>
      <c r="J582">
        <v>85.35</v>
      </c>
      <c r="K582">
        <v>9.5470000000000006</v>
      </c>
      <c r="L582">
        <v>3.8029999999999999</v>
      </c>
    </row>
    <row r="583" spans="1:12" hidden="1">
      <c r="A583" t="s">
        <v>638</v>
      </c>
      <c r="B583" t="s">
        <v>391</v>
      </c>
      <c r="C583" t="s">
        <v>369</v>
      </c>
      <c r="D583" t="s">
        <v>638</v>
      </c>
      <c r="E583" t="s">
        <v>741</v>
      </c>
      <c r="F583" t="s">
        <v>18</v>
      </c>
      <c r="G583" t="s">
        <v>11</v>
      </c>
      <c r="H583">
        <v>14.58</v>
      </c>
      <c r="I583">
        <v>56</v>
      </c>
      <c r="J583">
        <v>139.19999999999999</v>
      </c>
      <c r="K583">
        <v>9.5470000000000006</v>
      </c>
      <c r="L583">
        <v>3.8410000000000002</v>
      </c>
    </row>
    <row r="584" spans="1:12" hidden="1">
      <c r="A584" t="s">
        <v>639</v>
      </c>
      <c r="B584" t="s">
        <v>476</v>
      </c>
      <c r="C584" t="s">
        <v>465</v>
      </c>
      <c r="D584" t="s">
        <v>639</v>
      </c>
      <c r="E584" t="s">
        <v>741</v>
      </c>
      <c r="F584" t="s">
        <v>17</v>
      </c>
      <c r="G584" t="s">
        <v>11</v>
      </c>
      <c r="H584">
        <v>22.65</v>
      </c>
      <c r="I584">
        <v>87</v>
      </c>
      <c r="J584">
        <v>216.25</v>
      </c>
      <c r="K584">
        <v>9.5470000000000006</v>
      </c>
      <c r="L584">
        <v>3.8410000000000002</v>
      </c>
    </row>
    <row r="585" spans="1:12" hidden="1">
      <c r="A585" t="s">
        <v>640</v>
      </c>
      <c r="B585" t="s">
        <v>399</v>
      </c>
      <c r="C585" t="s">
        <v>449</v>
      </c>
      <c r="D585" t="s">
        <v>640</v>
      </c>
      <c r="E585" t="s">
        <v>741</v>
      </c>
      <c r="F585" t="s">
        <v>17</v>
      </c>
      <c r="G585" t="s">
        <v>11</v>
      </c>
      <c r="H585">
        <v>24.88</v>
      </c>
      <c r="I585">
        <v>95</v>
      </c>
      <c r="J585">
        <v>237.54</v>
      </c>
      <c r="K585">
        <v>9.5470000000000006</v>
      </c>
      <c r="L585">
        <v>3.8180000000000001</v>
      </c>
    </row>
    <row r="586" spans="1:12" hidden="1">
      <c r="A586" t="s">
        <v>1190</v>
      </c>
      <c r="B586" t="s">
        <v>444</v>
      </c>
      <c r="C586" t="s">
        <v>431</v>
      </c>
      <c r="D586" t="s">
        <v>1190</v>
      </c>
      <c r="E586" t="s">
        <v>741</v>
      </c>
      <c r="F586" t="s">
        <v>19</v>
      </c>
      <c r="G586" t="s">
        <v>19</v>
      </c>
      <c r="H586">
        <v>21.08</v>
      </c>
      <c r="I586">
        <v>81</v>
      </c>
      <c r="J586">
        <v>201.26</v>
      </c>
      <c r="K586">
        <v>9.5470000000000006</v>
      </c>
      <c r="L586">
        <v>3.843</v>
      </c>
    </row>
    <row r="587" spans="1:12" hidden="1">
      <c r="A587" t="s">
        <v>650</v>
      </c>
      <c r="B587" t="s">
        <v>598</v>
      </c>
      <c r="C587" t="s">
        <v>351</v>
      </c>
      <c r="D587" t="s">
        <v>650</v>
      </c>
      <c r="E587" t="s">
        <v>741</v>
      </c>
      <c r="F587" t="s">
        <v>11</v>
      </c>
      <c r="G587" t="s">
        <v>18</v>
      </c>
      <c r="H587">
        <v>10.67</v>
      </c>
      <c r="I587">
        <v>41</v>
      </c>
      <c r="J587">
        <v>101.87</v>
      </c>
      <c r="K587">
        <v>9.5470000000000006</v>
      </c>
      <c r="L587">
        <v>3.843</v>
      </c>
    </row>
    <row r="588" spans="1:12" hidden="1">
      <c r="A588" t="s">
        <v>533</v>
      </c>
      <c r="B588" t="s">
        <v>534</v>
      </c>
      <c r="C588" t="s">
        <v>355</v>
      </c>
      <c r="D588" t="s">
        <v>533</v>
      </c>
      <c r="E588" t="s">
        <v>741</v>
      </c>
      <c r="F588" t="s">
        <v>10</v>
      </c>
      <c r="G588" t="s">
        <v>17</v>
      </c>
      <c r="H588">
        <v>6.09</v>
      </c>
      <c r="I588">
        <v>23</v>
      </c>
      <c r="J588">
        <v>58.14</v>
      </c>
      <c r="K588">
        <v>9.5470000000000006</v>
      </c>
      <c r="L588">
        <v>3.7770000000000001</v>
      </c>
    </row>
    <row r="589" spans="1:12" hidden="1">
      <c r="A589" t="s">
        <v>535</v>
      </c>
      <c r="B589" t="s">
        <v>437</v>
      </c>
      <c r="C589" t="s">
        <v>464</v>
      </c>
      <c r="D589" t="s">
        <v>535</v>
      </c>
      <c r="E589" t="s">
        <v>741</v>
      </c>
      <c r="F589" t="s">
        <v>10</v>
      </c>
      <c r="G589" t="s">
        <v>11</v>
      </c>
      <c r="H589">
        <v>20.59</v>
      </c>
      <c r="I589">
        <v>79</v>
      </c>
      <c r="J589">
        <v>196.58</v>
      </c>
      <c r="K589">
        <v>9.5470000000000006</v>
      </c>
      <c r="L589">
        <v>3.8370000000000002</v>
      </c>
    </row>
    <row r="590" spans="1:12" hidden="1">
      <c r="A590" t="s">
        <v>653</v>
      </c>
      <c r="B590" t="s">
        <v>550</v>
      </c>
      <c r="C590" t="s">
        <v>382</v>
      </c>
      <c r="D590" t="s">
        <v>653</v>
      </c>
      <c r="E590" t="s">
        <v>741</v>
      </c>
      <c r="F590" t="s">
        <v>13</v>
      </c>
      <c r="G590" t="s">
        <v>17</v>
      </c>
      <c r="H590">
        <v>7.84</v>
      </c>
      <c r="I590">
        <v>30</v>
      </c>
      <c r="J590">
        <v>74.849999999999994</v>
      </c>
      <c r="K590">
        <v>9.5470000000000006</v>
      </c>
      <c r="L590">
        <v>3.827</v>
      </c>
    </row>
    <row r="591" spans="1:12" hidden="1">
      <c r="A591" t="s">
        <v>536</v>
      </c>
      <c r="B591" t="s">
        <v>469</v>
      </c>
      <c r="C591" t="s">
        <v>463</v>
      </c>
      <c r="D591" t="s">
        <v>536</v>
      </c>
      <c r="E591" t="s">
        <v>741</v>
      </c>
      <c r="F591" t="s">
        <v>10</v>
      </c>
      <c r="G591" t="s">
        <v>10</v>
      </c>
      <c r="H591">
        <v>13.08</v>
      </c>
      <c r="I591">
        <v>50</v>
      </c>
      <c r="J591">
        <v>124.88</v>
      </c>
      <c r="K591">
        <v>9.5470000000000006</v>
      </c>
      <c r="L591">
        <v>3.823</v>
      </c>
    </row>
    <row r="592" spans="1:12" hidden="1">
      <c r="A592" t="s">
        <v>658</v>
      </c>
      <c r="B592" t="s">
        <v>599</v>
      </c>
      <c r="C592" t="s">
        <v>406</v>
      </c>
      <c r="D592" t="s">
        <v>658</v>
      </c>
      <c r="E592" t="s">
        <v>741</v>
      </c>
      <c r="F592" t="s">
        <v>17</v>
      </c>
      <c r="G592" t="s">
        <v>19</v>
      </c>
      <c r="H592">
        <v>3.33</v>
      </c>
      <c r="I592">
        <v>13</v>
      </c>
      <c r="J592">
        <v>31.79</v>
      </c>
      <c r="K592">
        <v>9.5470000000000006</v>
      </c>
      <c r="L592">
        <v>3.9039999999999999</v>
      </c>
    </row>
    <row r="593" spans="1:12" hidden="1">
      <c r="A593" t="s">
        <v>1315</v>
      </c>
      <c r="B593" t="s">
        <v>586</v>
      </c>
      <c r="C593" t="s">
        <v>385</v>
      </c>
      <c r="D593" t="s">
        <v>1315</v>
      </c>
      <c r="E593" t="s">
        <v>741</v>
      </c>
      <c r="F593" t="s">
        <v>18</v>
      </c>
      <c r="G593" t="s">
        <v>11</v>
      </c>
      <c r="H593">
        <v>15.2</v>
      </c>
      <c r="I593">
        <v>58</v>
      </c>
      <c r="J593">
        <v>145.12</v>
      </c>
      <c r="K593">
        <v>9.5470000000000006</v>
      </c>
      <c r="L593">
        <v>3.8159999999999998</v>
      </c>
    </row>
    <row r="594" spans="1:12" hidden="1">
      <c r="A594" t="s">
        <v>537</v>
      </c>
      <c r="B594" t="s">
        <v>435</v>
      </c>
      <c r="C594" t="s">
        <v>400</v>
      </c>
      <c r="D594" t="s">
        <v>537</v>
      </c>
      <c r="E594" t="s">
        <v>741</v>
      </c>
      <c r="F594" t="s">
        <v>11</v>
      </c>
      <c r="G594" t="s">
        <v>15</v>
      </c>
      <c r="H594">
        <v>22.18</v>
      </c>
      <c r="I594">
        <v>85</v>
      </c>
      <c r="J594">
        <v>211.76</v>
      </c>
      <c r="K594">
        <v>9.5470000000000006</v>
      </c>
      <c r="L594">
        <v>3.8319999999999999</v>
      </c>
    </row>
    <row r="595" spans="1:12" hidden="1">
      <c r="A595" t="s">
        <v>1198</v>
      </c>
      <c r="B595" t="s">
        <v>431</v>
      </c>
      <c r="C595" t="s">
        <v>475</v>
      </c>
      <c r="D595" t="s">
        <v>1198</v>
      </c>
      <c r="E595" t="s">
        <v>741</v>
      </c>
      <c r="F595" t="s">
        <v>19</v>
      </c>
      <c r="G595" t="s">
        <v>13</v>
      </c>
      <c r="H595">
        <v>5.41</v>
      </c>
      <c r="I595">
        <v>21</v>
      </c>
      <c r="J595">
        <v>51.65</v>
      </c>
      <c r="K595">
        <v>9.5470000000000006</v>
      </c>
      <c r="L595">
        <v>3.8820000000000001</v>
      </c>
    </row>
    <row r="596" spans="1:12" hidden="1">
      <c r="A596" t="s">
        <v>662</v>
      </c>
      <c r="B596" t="s">
        <v>437</v>
      </c>
      <c r="C596" t="s">
        <v>392</v>
      </c>
      <c r="D596" t="s">
        <v>662</v>
      </c>
      <c r="E596" t="s">
        <v>741</v>
      </c>
      <c r="F596" t="s">
        <v>11</v>
      </c>
      <c r="G596" t="s">
        <v>13</v>
      </c>
      <c r="H596">
        <v>14.96</v>
      </c>
      <c r="I596">
        <v>57</v>
      </c>
      <c r="J596">
        <v>142.83000000000001</v>
      </c>
      <c r="K596">
        <v>9.5470000000000006</v>
      </c>
      <c r="L596">
        <v>3.81</v>
      </c>
    </row>
    <row r="597" spans="1:12" hidden="1">
      <c r="A597" t="s">
        <v>666</v>
      </c>
      <c r="B597" t="s">
        <v>471</v>
      </c>
      <c r="C597" t="s">
        <v>414</v>
      </c>
      <c r="D597" t="s">
        <v>666</v>
      </c>
      <c r="E597" t="s">
        <v>741</v>
      </c>
      <c r="F597" t="s">
        <v>11</v>
      </c>
      <c r="G597" t="s">
        <v>11</v>
      </c>
      <c r="H597">
        <v>11.22</v>
      </c>
      <c r="I597">
        <v>43</v>
      </c>
      <c r="J597">
        <v>107.12</v>
      </c>
      <c r="K597">
        <v>9.5470000000000006</v>
      </c>
      <c r="L597">
        <v>3.8319999999999999</v>
      </c>
    </row>
    <row r="598" spans="1:12" hidden="1">
      <c r="A598" t="s">
        <v>1319</v>
      </c>
      <c r="B598" t="s">
        <v>778</v>
      </c>
      <c r="C598" t="s">
        <v>408</v>
      </c>
      <c r="D598" t="s">
        <v>1319</v>
      </c>
      <c r="E598" t="s">
        <v>741</v>
      </c>
      <c r="F598" t="s">
        <v>10</v>
      </c>
      <c r="G598" t="s">
        <v>15</v>
      </c>
      <c r="H598">
        <v>15.66</v>
      </c>
      <c r="I598">
        <v>60</v>
      </c>
      <c r="J598">
        <v>149.51</v>
      </c>
      <c r="K598">
        <v>9.5470000000000006</v>
      </c>
      <c r="L598">
        <v>3.831</v>
      </c>
    </row>
    <row r="599" spans="1:12" hidden="1">
      <c r="A599" t="s">
        <v>667</v>
      </c>
      <c r="B599" t="s">
        <v>668</v>
      </c>
      <c r="C599" t="s">
        <v>417</v>
      </c>
      <c r="D599" t="s">
        <v>667</v>
      </c>
      <c r="E599" t="s">
        <v>741</v>
      </c>
      <c r="F599" t="s">
        <v>10</v>
      </c>
      <c r="G599" t="s">
        <v>15</v>
      </c>
      <c r="H599">
        <v>10.38</v>
      </c>
      <c r="I599">
        <v>40</v>
      </c>
      <c r="J599">
        <v>99.1</v>
      </c>
      <c r="K599">
        <v>9.5470000000000006</v>
      </c>
      <c r="L599">
        <v>3.8540000000000001</v>
      </c>
    </row>
    <row r="600" spans="1:12" hidden="1">
      <c r="A600" t="s">
        <v>669</v>
      </c>
      <c r="B600" t="s">
        <v>553</v>
      </c>
      <c r="C600" t="s">
        <v>382</v>
      </c>
      <c r="D600" t="s">
        <v>669</v>
      </c>
      <c r="E600" t="s">
        <v>741</v>
      </c>
      <c r="F600" t="s">
        <v>17</v>
      </c>
      <c r="G600" t="s">
        <v>13</v>
      </c>
      <c r="H600">
        <v>22.23</v>
      </c>
      <c r="I600">
        <v>85</v>
      </c>
      <c r="J600">
        <v>212.24</v>
      </c>
      <c r="K600">
        <v>9.5470000000000006</v>
      </c>
      <c r="L600">
        <v>3.8239999999999998</v>
      </c>
    </row>
    <row r="601" spans="1:12" hidden="1">
      <c r="A601" t="s">
        <v>539</v>
      </c>
      <c r="B601" t="s">
        <v>440</v>
      </c>
      <c r="C601" t="s">
        <v>448</v>
      </c>
      <c r="D601" t="s">
        <v>539</v>
      </c>
      <c r="E601" t="s">
        <v>741</v>
      </c>
      <c r="F601" t="s">
        <v>18</v>
      </c>
      <c r="G601" t="s">
        <v>13</v>
      </c>
      <c r="H601">
        <v>4.1900000000000004</v>
      </c>
      <c r="I601">
        <v>16</v>
      </c>
      <c r="J601">
        <v>40</v>
      </c>
      <c r="K601">
        <v>9.5470000000000006</v>
      </c>
      <c r="L601">
        <v>3.819</v>
      </c>
    </row>
    <row r="602" spans="1:12" hidden="1">
      <c r="A602" t="s">
        <v>671</v>
      </c>
      <c r="B602" t="s">
        <v>398</v>
      </c>
      <c r="C602" t="s">
        <v>423</v>
      </c>
      <c r="D602" t="s">
        <v>671</v>
      </c>
      <c r="E602" t="s">
        <v>741</v>
      </c>
      <c r="F602" t="s">
        <v>17</v>
      </c>
      <c r="G602" t="s">
        <v>10</v>
      </c>
      <c r="H602">
        <v>12.66</v>
      </c>
      <c r="I602">
        <v>49</v>
      </c>
      <c r="J602">
        <v>120.87</v>
      </c>
      <c r="K602">
        <v>9.5470000000000006</v>
      </c>
      <c r="L602">
        <v>3.87</v>
      </c>
    </row>
    <row r="603" spans="1:12">
      <c r="A603" t="s">
        <v>545</v>
      </c>
      <c r="B603" t="s">
        <v>518</v>
      </c>
      <c r="C603" t="s">
        <v>450</v>
      </c>
      <c r="D603" t="s">
        <v>545</v>
      </c>
      <c r="E603" t="s">
        <v>741</v>
      </c>
      <c r="F603" t="s">
        <v>15</v>
      </c>
      <c r="G603" t="s">
        <v>13</v>
      </c>
      <c r="H603">
        <v>10.76</v>
      </c>
      <c r="I603">
        <v>41</v>
      </c>
      <c r="J603">
        <v>102.73</v>
      </c>
      <c r="K603">
        <v>9.5470000000000006</v>
      </c>
      <c r="L603">
        <v>3.81</v>
      </c>
    </row>
    <row r="604" spans="1:12" hidden="1">
      <c r="A604" t="s">
        <v>1204</v>
      </c>
      <c r="B604" t="s">
        <v>524</v>
      </c>
      <c r="C604" t="s">
        <v>450</v>
      </c>
      <c r="D604" t="s">
        <v>1204</v>
      </c>
      <c r="E604" t="s">
        <v>741</v>
      </c>
      <c r="F604" t="s">
        <v>11</v>
      </c>
      <c r="G604" t="s">
        <v>19</v>
      </c>
      <c r="H604">
        <v>11.53</v>
      </c>
      <c r="I604">
        <v>44</v>
      </c>
      <c r="J604">
        <v>110.08</v>
      </c>
      <c r="K604">
        <v>9.5470000000000006</v>
      </c>
      <c r="L604">
        <v>3.8159999999999998</v>
      </c>
    </row>
    <row r="605" spans="1:12" hidden="1">
      <c r="A605" t="s">
        <v>674</v>
      </c>
      <c r="B605" t="s">
        <v>410</v>
      </c>
      <c r="C605" t="s">
        <v>466</v>
      </c>
      <c r="D605" t="s">
        <v>674</v>
      </c>
      <c r="E605" t="s">
        <v>741</v>
      </c>
      <c r="F605" t="s">
        <v>18</v>
      </c>
      <c r="G605" t="s">
        <v>19</v>
      </c>
      <c r="H605">
        <v>13.9</v>
      </c>
      <c r="I605">
        <v>53</v>
      </c>
      <c r="J605">
        <v>132.71</v>
      </c>
      <c r="K605">
        <v>9.5470000000000006</v>
      </c>
      <c r="L605">
        <v>3.8130000000000002</v>
      </c>
    </row>
    <row r="606" spans="1:12" hidden="1">
      <c r="A606" t="s">
        <v>676</v>
      </c>
      <c r="B606" t="s">
        <v>377</v>
      </c>
      <c r="C606" t="s">
        <v>419</v>
      </c>
      <c r="D606" t="s">
        <v>676</v>
      </c>
      <c r="E606" t="s">
        <v>741</v>
      </c>
      <c r="F606" t="s">
        <v>19</v>
      </c>
      <c r="G606" t="s">
        <v>15</v>
      </c>
      <c r="H606">
        <v>13.08</v>
      </c>
      <c r="I606">
        <v>50</v>
      </c>
      <c r="J606">
        <v>124.88</v>
      </c>
      <c r="K606">
        <v>9.5470000000000006</v>
      </c>
      <c r="L606">
        <v>3.823</v>
      </c>
    </row>
    <row r="607" spans="1:12" hidden="1">
      <c r="A607" t="s">
        <v>678</v>
      </c>
      <c r="B607" t="s">
        <v>390</v>
      </c>
      <c r="C607" t="s">
        <v>436</v>
      </c>
      <c r="D607" t="s">
        <v>678</v>
      </c>
      <c r="E607" t="s">
        <v>741</v>
      </c>
      <c r="F607" t="s">
        <v>10</v>
      </c>
      <c r="G607" t="s">
        <v>15</v>
      </c>
      <c r="H607">
        <v>6.14</v>
      </c>
      <c r="I607">
        <v>24</v>
      </c>
      <c r="J607">
        <v>58.62</v>
      </c>
      <c r="K607">
        <v>9.5470000000000006</v>
      </c>
      <c r="L607">
        <v>3.9089999999999998</v>
      </c>
    </row>
    <row r="608" spans="1:12" hidden="1">
      <c r="A608" t="s">
        <v>679</v>
      </c>
      <c r="B608" t="s">
        <v>457</v>
      </c>
      <c r="C608" t="s">
        <v>438</v>
      </c>
      <c r="D608" t="s">
        <v>679</v>
      </c>
      <c r="E608" t="s">
        <v>741</v>
      </c>
      <c r="F608" t="s">
        <v>11</v>
      </c>
      <c r="G608" t="s">
        <v>13</v>
      </c>
      <c r="H608">
        <v>20.48</v>
      </c>
      <c r="I608">
        <v>79</v>
      </c>
      <c r="J608">
        <v>195.53</v>
      </c>
      <c r="K608">
        <v>9.5470000000000006</v>
      </c>
      <c r="L608">
        <v>3.8570000000000002</v>
      </c>
    </row>
    <row r="609" spans="1:12" hidden="1">
      <c r="A609" t="s">
        <v>546</v>
      </c>
      <c r="B609" t="s">
        <v>498</v>
      </c>
      <c r="C609" t="s">
        <v>465</v>
      </c>
      <c r="D609" t="s">
        <v>546</v>
      </c>
      <c r="E609" t="s">
        <v>741</v>
      </c>
      <c r="F609" t="s">
        <v>19</v>
      </c>
      <c r="G609" t="s">
        <v>11</v>
      </c>
      <c r="H609">
        <v>17.3</v>
      </c>
      <c r="I609">
        <v>66</v>
      </c>
      <c r="J609">
        <v>165.17</v>
      </c>
      <c r="K609">
        <v>9.5470000000000006</v>
      </c>
      <c r="L609">
        <v>3.8149999999999999</v>
      </c>
    </row>
    <row r="610" spans="1:12" hidden="1">
      <c r="A610" t="s">
        <v>1330</v>
      </c>
      <c r="B610" t="s">
        <v>421</v>
      </c>
      <c r="C610" t="s">
        <v>388</v>
      </c>
      <c r="D610" t="s">
        <v>1330</v>
      </c>
      <c r="E610" t="s">
        <v>741</v>
      </c>
      <c r="F610" t="s">
        <v>13</v>
      </c>
      <c r="G610" t="s">
        <v>17</v>
      </c>
      <c r="H610">
        <v>4.8600000000000003</v>
      </c>
      <c r="I610">
        <v>19</v>
      </c>
      <c r="J610">
        <v>46.4</v>
      </c>
      <c r="K610">
        <v>9.5470000000000006</v>
      </c>
      <c r="L610">
        <v>3.9089999999999998</v>
      </c>
    </row>
    <row r="611" spans="1:12" hidden="1">
      <c r="A611" t="s">
        <v>685</v>
      </c>
      <c r="B611" t="s">
        <v>472</v>
      </c>
      <c r="C611" t="s">
        <v>424</v>
      </c>
      <c r="D611" t="s">
        <v>685</v>
      </c>
      <c r="E611" t="s">
        <v>741</v>
      </c>
      <c r="F611" t="s">
        <v>13</v>
      </c>
      <c r="G611" t="s">
        <v>11</v>
      </c>
      <c r="H611">
        <v>4.24</v>
      </c>
      <c r="I611">
        <v>16</v>
      </c>
      <c r="J611">
        <v>40.479999999999997</v>
      </c>
      <c r="K611">
        <v>9.5470000000000006</v>
      </c>
      <c r="L611">
        <v>3.774</v>
      </c>
    </row>
    <row r="612" spans="1:12" hidden="1">
      <c r="A612" t="s">
        <v>1212</v>
      </c>
      <c r="B612" t="s">
        <v>371</v>
      </c>
      <c r="C612" t="s">
        <v>398</v>
      </c>
      <c r="D612" t="s">
        <v>1212</v>
      </c>
      <c r="E612" t="s">
        <v>741</v>
      </c>
      <c r="F612" t="s">
        <v>18</v>
      </c>
      <c r="G612" t="s">
        <v>17</v>
      </c>
      <c r="H612">
        <v>11.88</v>
      </c>
      <c r="I612">
        <v>46</v>
      </c>
      <c r="J612">
        <v>113.42</v>
      </c>
      <c r="K612">
        <v>9.5470000000000006</v>
      </c>
      <c r="L612">
        <v>3.8719999999999999</v>
      </c>
    </row>
    <row r="613" spans="1:12" hidden="1">
      <c r="A613" t="s">
        <v>1213</v>
      </c>
      <c r="B613" t="s">
        <v>596</v>
      </c>
      <c r="C613" t="s">
        <v>464</v>
      </c>
      <c r="D613" t="s">
        <v>1213</v>
      </c>
      <c r="E613" t="s">
        <v>741</v>
      </c>
      <c r="F613" t="s">
        <v>17</v>
      </c>
      <c r="G613" t="s">
        <v>13</v>
      </c>
      <c r="H613">
        <v>9.2799999999999994</v>
      </c>
      <c r="I613">
        <v>36</v>
      </c>
      <c r="J613">
        <v>88.6</v>
      </c>
      <c r="K613">
        <v>9.5470000000000006</v>
      </c>
      <c r="L613">
        <v>3.879</v>
      </c>
    </row>
    <row r="614" spans="1:12" hidden="1">
      <c r="A614" t="s">
        <v>551</v>
      </c>
      <c r="B614" t="s">
        <v>507</v>
      </c>
      <c r="C614" t="s">
        <v>420</v>
      </c>
      <c r="D614" t="s">
        <v>551</v>
      </c>
      <c r="E614" t="s">
        <v>741</v>
      </c>
      <c r="F614" t="s">
        <v>10</v>
      </c>
      <c r="G614" t="s">
        <v>10</v>
      </c>
      <c r="H614">
        <v>15.93</v>
      </c>
      <c r="I614">
        <v>61</v>
      </c>
      <c r="J614">
        <v>152.09</v>
      </c>
      <c r="K614">
        <v>9.5470000000000006</v>
      </c>
      <c r="L614">
        <v>3.8290000000000002</v>
      </c>
    </row>
    <row r="615" spans="1:12" hidden="1">
      <c r="A615" t="s">
        <v>1335</v>
      </c>
      <c r="B615" t="s">
        <v>476</v>
      </c>
      <c r="C615" t="s">
        <v>432</v>
      </c>
      <c r="D615" t="s">
        <v>1335</v>
      </c>
      <c r="E615" t="s">
        <v>741</v>
      </c>
      <c r="F615" t="s">
        <v>13</v>
      </c>
      <c r="G615" t="s">
        <v>17</v>
      </c>
      <c r="H615">
        <v>3.93</v>
      </c>
      <c r="I615">
        <v>15</v>
      </c>
      <c r="J615">
        <v>37.520000000000003</v>
      </c>
      <c r="K615">
        <v>9.5470000000000006</v>
      </c>
      <c r="L615">
        <v>3.8170000000000002</v>
      </c>
    </row>
    <row r="616" spans="1:12">
      <c r="A616" t="s">
        <v>691</v>
      </c>
      <c r="B616" t="s">
        <v>463</v>
      </c>
      <c r="C616" t="s">
        <v>383</v>
      </c>
      <c r="D616" t="s">
        <v>691</v>
      </c>
      <c r="E616" t="s">
        <v>741</v>
      </c>
      <c r="F616" t="s">
        <v>15</v>
      </c>
      <c r="G616" t="s">
        <v>13</v>
      </c>
      <c r="H616">
        <v>18.87</v>
      </c>
      <c r="I616">
        <v>72</v>
      </c>
      <c r="J616">
        <v>180.16</v>
      </c>
      <c r="K616">
        <v>9.5470000000000006</v>
      </c>
      <c r="L616">
        <v>3.8159999999999998</v>
      </c>
    </row>
    <row r="617" spans="1:12" hidden="1">
      <c r="A617" t="s">
        <v>1224</v>
      </c>
      <c r="B617" t="s">
        <v>403</v>
      </c>
      <c r="C617" t="s">
        <v>383</v>
      </c>
      <c r="D617" t="s">
        <v>1224</v>
      </c>
      <c r="E617" t="s">
        <v>741</v>
      </c>
      <c r="F617" t="s">
        <v>13</v>
      </c>
      <c r="G617" t="s">
        <v>15</v>
      </c>
      <c r="H617">
        <v>4.37</v>
      </c>
      <c r="I617">
        <v>17</v>
      </c>
      <c r="J617">
        <v>41.72</v>
      </c>
      <c r="K617">
        <v>9.5470000000000006</v>
      </c>
      <c r="L617">
        <v>3.89</v>
      </c>
    </row>
    <row r="618" spans="1:12">
      <c r="A618" t="s">
        <v>1341</v>
      </c>
      <c r="B618" t="s">
        <v>434</v>
      </c>
      <c r="C618" t="s">
        <v>400</v>
      </c>
      <c r="D618" t="s">
        <v>1341</v>
      </c>
      <c r="E618" t="s">
        <v>741</v>
      </c>
      <c r="F618" t="s">
        <v>15</v>
      </c>
      <c r="G618" t="s">
        <v>15</v>
      </c>
      <c r="H618">
        <v>15.69</v>
      </c>
      <c r="I618">
        <v>60</v>
      </c>
      <c r="J618">
        <v>149.80000000000001</v>
      </c>
      <c r="K618">
        <v>9.5470000000000006</v>
      </c>
      <c r="L618">
        <v>3.8239999999999998</v>
      </c>
    </row>
    <row r="619" spans="1:12" hidden="1">
      <c r="A619" t="s">
        <v>694</v>
      </c>
      <c r="B619" t="s">
        <v>416</v>
      </c>
      <c r="C619" t="s">
        <v>461</v>
      </c>
      <c r="D619" t="s">
        <v>694</v>
      </c>
      <c r="E619" t="s">
        <v>741</v>
      </c>
      <c r="F619" t="s">
        <v>17</v>
      </c>
      <c r="G619" t="s">
        <v>15</v>
      </c>
      <c r="H619">
        <v>5.96</v>
      </c>
      <c r="I619">
        <v>23</v>
      </c>
      <c r="J619">
        <v>56.9</v>
      </c>
      <c r="K619">
        <v>9.5470000000000006</v>
      </c>
      <c r="L619">
        <v>3.859</v>
      </c>
    </row>
    <row r="620" spans="1:12" hidden="1">
      <c r="A620" t="s">
        <v>695</v>
      </c>
      <c r="B620" t="s">
        <v>526</v>
      </c>
      <c r="C620" t="s">
        <v>364</v>
      </c>
      <c r="D620" t="s">
        <v>695</v>
      </c>
      <c r="E620" t="s">
        <v>741</v>
      </c>
      <c r="F620" t="s">
        <v>17</v>
      </c>
      <c r="G620" t="s">
        <v>18</v>
      </c>
      <c r="H620">
        <v>23.29</v>
      </c>
      <c r="I620">
        <v>89</v>
      </c>
      <c r="J620">
        <v>222.36</v>
      </c>
      <c r="K620">
        <v>9.5470000000000006</v>
      </c>
      <c r="L620">
        <v>3.8210000000000002</v>
      </c>
    </row>
    <row r="621" spans="1:12" hidden="1">
      <c r="A621" t="s">
        <v>698</v>
      </c>
      <c r="B621" t="s">
        <v>699</v>
      </c>
      <c r="C621" t="s">
        <v>359</v>
      </c>
      <c r="D621" t="s">
        <v>698</v>
      </c>
      <c r="E621" t="s">
        <v>741</v>
      </c>
      <c r="F621" t="s">
        <v>13</v>
      </c>
      <c r="G621" t="s">
        <v>17</v>
      </c>
      <c r="H621">
        <v>12.53</v>
      </c>
      <c r="I621">
        <v>48</v>
      </c>
      <c r="J621">
        <v>119.63</v>
      </c>
      <c r="K621">
        <v>9.5470000000000006</v>
      </c>
      <c r="L621">
        <v>3.831</v>
      </c>
    </row>
    <row r="622" spans="1:12" hidden="1">
      <c r="A622" t="s">
        <v>702</v>
      </c>
      <c r="B622" t="s">
        <v>453</v>
      </c>
      <c r="C622" t="s">
        <v>414</v>
      </c>
      <c r="D622" t="s">
        <v>702</v>
      </c>
      <c r="E622" t="s">
        <v>741</v>
      </c>
      <c r="F622" t="s">
        <v>13</v>
      </c>
      <c r="G622" t="s">
        <v>10</v>
      </c>
      <c r="H622">
        <v>12.37</v>
      </c>
      <c r="I622">
        <v>47</v>
      </c>
      <c r="J622">
        <v>118.1</v>
      </c>
      <c r="K622">
        <v>9.5470000000000006</v>
      </c>
      <c r="L622">
        <v>3.8</v>
      </c>
    </row>
    <row r="623" spans="1:12" hidden="1">
      <c r="A623" t="s">
        <v>704</v>
      </c>
      <c r="B623" t="s">
        <v>561</v>
      </c>
      <c r="C623" t="s">
        <v>382</v>
      </c>
      <c r="D623" t="s">
        <v>704</v>
      </c>
      <c r="E623" t="s">
        <v>741</v>
      </c>
      <c r="F623" t="s">
        <v>17</v>
      </c>
      <c r="G623" t="s">
        <v>15</v>
      </c>
      <c r="H623">
        <v>23.6</v>
      </c>
      <c r="I623">
        <v>91</v>
      </c>
      <c r="J623">
        <v>225.32</v>
      </c>
      <c r="K623">
        <v>9.5470000000000006</v>
      </c>
      <c r="L623">
        <v>3.8559999999999999</v>
      </c>
    </row>
    <row r="624" spans="1:12" hidden="1">
      <c r="A624" t="s">
        <v>706</v>
      </c>
      <c r="B624" t="s">
        <v>460</v>
      </c>
      <c r="C624" t="s">
        <v>440</v>
      </c>
      <c r="D624" t="s">
        <v>706</v>
      </c>
      <c r="E624" t="s">
        <v>741</v>
      </c>
      <c r="F624" t="s">
        <v>19</v>
      </c>
      <c r="G624" t="s">
        <v>13</v>
      </c>
      <c r="H624">
        <v>23.53</v>
      </c>
      <c r="I624">
        <v>90</v>
      </c>
      <c r="J624">
        <v>224.65</v>
      </c>
      <c r="K624">
        <v>9.5470000000000006</v>
      </c>
      <c r="L624">
        <v>3.8250000000000002</v>
      </c>
    </row>
    <row r="625" spans="1:12">
      <c r="A625" t="s">
        <v>1346</v>
      </c>
      <c r="B625" t="s">
        <v>502</v>
      </c>
      <c r="C625" t="s">
        <v>423</v>
      </c>
      <c r="D625" t="s">
        <v>1346</v>
      </c>
      <c r="E625" t="s">
        <v>741</v>
      </c>
      <c r="F625" t="s">
        <v>15</v>
      </c>
      <c r="G625" t="s">
        <v>13</v>
      </c>
      <c r="H625">
        <v>14.47</v>
      </c>
      <c r="I625">
        <v>56</v>
      </c>
      <c r="J625">
        <v>138.15</v>
      </c>
      <c r="K625">
        <v>9.5470000000000006</v>
      </c>
      <c r="L625">
        <v>3.87</v>
      </c>
    </row>
    <row r="626" spans="1:12" hidden="1">
      <c r="A626" t="s">
        <v>554</v>
      </c>
      <c r="B626" t="s">
        <v>442</v>
      </c>
      <c r="C626" t="s">
        <v>380</v>
      </c>
      <c r="D626" t="s">
        <v>554</v>
      </c>
      <c r="E626" t="s">
        <v>741</v>
      </c>
      <c r="F626" t="s">
        <v>10</v>
      </c>
      <c r="G626" t="s">
        <v>15</v>
      </c>
      <c r="H626">
        <v>7.07</v>
      </c>
      <c r="I626">
        <v>27</v>
      </c>
      <c r="J626">
        <v>67.5</v>
      </c>
      <c r="K626">
        <v>9.5470000000000006</v>
      </c>
      <c r="L626">
        <v>3.819</v>
      </c>
    </row>
    <row r="627" spans="1:12" hidden="1">
      <c r="A627" t="s">
        <v>707</v>
      </c>
      <c r="B627" t="s">
        <v>463</v>
      </c>
      <c r="C627" t="s">
        <v>439</v>
      </c>
      <c r="D627" t="s">
        <v>707</v>
      </c>
      <c r="E627" t="s">
        <v>741</v>
      </c>
      <c r="F627" t="s">
        <v>11</v>
      </c>
      <c r="G627" t="s">
        <v>19</v>
      </c>
      <c r="H627">
        <v>18.690000000000001</v>
      </c>
      <c r="I627">
        <v>72</v>
      </c>
      <c r="J627">
        <v>178.44</v>
      </c>
      <c r="K627">
        <v>9.5470000000000006</v>
      </c>
      <c r="L627">
        <v>3.8519999999999999</v>
      </c>
    </row>
    <row r="628" spans="1:12" hidden="1">
      <c r="A628" t="s">
        <v>711</v>
      </c>
      <c r="B628" t="s">
        <v>712</v>
      </c>
      <c r="C628" t="s">
        <v>436</v>
      </c>
      <c r="D628" t="s">
        <v>711</v>
      </c>
      <c r="E628" t="s">
        <v>741</v>
      </c>
      <c r="F628" t="s">
        <v>19</v>
      </c>
      <c r="G628" t="s">
        <v>13</v>
      </c>
      <c r="H628">
        <v>9.52</v>
      </c>
      <c r="I628">
        <v>37</v>
      </c>
      <c r="J628">
        <v>90.89</v>
      </c>
      <c r="K628">
        <v>9.5470000000000006</v>
      </c>
      <c r="L628">
        <v>3.887</v>
      </c>
    </row>
    <row r="629" spans="1:12" hidden="1">
      <c r="A629" t="s">
        <v>1349</v>
      </c>
      <c r="B629" t="s">
        <v>393</v>
      </c>
      <c r="C629" t="s">
        <v>449</v>
      </c>
      <c r="D629" t="s">
        <v>1349</v>
      </c>
      <c r="E629" t="s">
        <v>741</v>
      </c>
      <c r="F629" t="s">
        <v>10</v>
      </c>
      <c r="G629" t="s">
        <v>17</v>
      </c>
      <c r="H629">
        <v>22.47</v>
      </c>
      <c r="I629">
        <v>86</v>
      </c>
      <c r="J629">
        <v>214.53</v>
      </c>
      <c r="K629">
        <v>9.5470000000000006</v>
      </c>
      <c r="L629">
        <v>3.827</v>
      </c>
    </row>
    <row r="630" spans="1:12" hidden="1">
      <c r="A630" t="s">
        <v>715</v>
      </c>
      <c r="B630" t="s">
        <v>597</v>
      </c>
      <c r="C630" t="s">
        <v>476</v>
      </c>
      <c r="D630" t="s">
        <v>715</v>
      </c>
      <c r="E630" t="s">
        <v>741</v>
      </c>
      <c r="F630" t="s">
        <v>19</v>
      </c>
      <c r="G630" t="s">
        <v>11</v>
      </c>
      <c r="H630">
        <v>10.82</v>
      </c>
      <c r="I630">
        <v>42</v>
      </c>
      <c r="J630">
        <v>103.3</v>
      </c>
      <c r="K630">
        <v>9.5470000000000006</v>
      </c>
      <c r="L630">
        <v>3.8820000000000001</v>
      </c>
    </row>
    <row r="631" spans="1:12" hidden="1">
      <c r="A631" t="s">
        <v>719</v>
      </c>
      <c r="B631" t="s">
        <v>438</v>
      </c>
      <c r="C631" t="s">
        <v>433</v>
      </c>
      <c r="D631" t="s">
        <v>719</v>
      </c>
      <c r="E631" t="s">
        <v>741</v>
      </c>
      <c r="F631" t="s">
        <v>17</v>
      </c>
      <c r="G631" t="s">
        <v>13</v>
      </c>
      <c r="H631">
        <v>8.6999999999999993</v>
      </c>
      <c r="I631">
        <v>33</v>
      </c>
      <c r="J631">
        <v>83.06</v>
      </c>
      <c r="K631">
        <v>9.5470000000000006</v>
      </c>
      <c r="L631">
        <v>3.7930000000000001</v>
      </c>
    </row>
    <row r="632" spans="1:12" hidden="1">
      <c r="A632" t="s">
        <v>722</v>
      </c>
      <c r="B632" t="s">
        <v>457</v>
      </c>
      <c r="C632" t="s">
        <v>404</v>
      </c>
      <c r="D632" t="s">
        <v>722</v>
      </c>
      <c r="E632" t="s">
        <v>741</v>
      </c>
      <c r="F632" t="s">
        <v>17</v>
      </c>
      <c r="G632" t="s">
        <v>17</v>
      </c>
      <c r="H632">
        <v>6.74</v>
      </c>
      <c r="I632">
        <v>26</v>
      </c>
      <c r="J632">
        <v>64.349999999999994</v>
      </c>
      <c r="K632">
        <v>9.5470000000000006</v>
      </c>
      <c r="L632">
        <v>3.8580000000000001</v>
      </c>
    </row>
    <row r="633" spans="1:12" hidden="1">
      <c r="A633" t="s">
        <v>723</v>
      </c>
      <c r="B633" t="s">
        <v>559</v>
      </c>
      <c r="C633" t="s">
        <v>444</v>
      </c>
      <c r="D633" t="s">
        <v>723</v>
      </c>
      <c r="E633" t="s">
        <v>741</v>
      </c>
      <c r="F633" t="s">
        <v>10</v>
      </c>
      <c r="G633" t="s">
        <v>11</v>
      </c>
      <c r="H633">
        <v>9.67</v>
      </c>
      <c r="I633">
        <v>37</v>
      </c>
      <c r="J633">
        <v>92.32</v>
      </c>
      <c r="K633">
        <v>9.5470000000000006</v>
      </c>
      <c r="L633">
        <v>3.8260000000000001</v>
      </c>
    </row>
    <row r="634" spans="1:12" hidden="1">
      <c r="A634" t="s">
        <v>1358</v>
      </c>
      <c r="B634" t="s">
        <v>431</v>
      </c>
      <c r="C634" t="s">
        <v>475</v>
      </c>
      <c r="D634" t="s">
        <v>1358</v>
      </c>
      <c r="E634" t="s">
        <v>741</v>
      </c>
      <c r="F634" t="s">
        <v>17</v>
      </c>
      <c r="G634" t="s">
        <v>10</v>
      </c>
      <c r="H634">
        <v>5.32</v>
      </c>
      <c r="I634">
        <v>20</v>
      </c>
      <c r="J634">
        <v>50.79</v>
      </c>
      <c r="K634">
        <v>9.5470000000000006</v>
      </c>
      <c r="L634">
        <v>3.7589999999999999</v>
      </c>
    </row>
    <row r="635" spans="1:12" hidden="1">
      <c r="A635" t="s">
        <v>728</v>
      </c>
      <c r="B635" t="s">
        <v>725</v>
      </c>
      <c r="C635" t="s">
        <v>449</v>
      </c>
      <c r="D635" t="s">
        <v>728</v>
      </c>
      <c r="E635" t="s">
        <v>741</v>
      </c>
      <c r="F635" t="s">
        <v>18</v>
      </c>
      <c r="G635" t="s">
        <v>15</v>
      </c>
      <c r="H635">
        <v>20.059999999999999</v>
      </c>
      <c r="I635">
        <v>77</v>
      </c>
      <c r="J635">
        <v>191.52</v>
      </c>
      <c r="K635">
        <v>9.5470000000000006</v>
      </c>
      <c r="L635">
        <v>3.8380000000000001</v>
      </c>
    </row>
    <row r="636" spans="1:12" hidden="1">
      <c r="A636" t="s">
        <v>560</v>
      </c>
      <c r="B636" t="s">
        <v>561</v>
      </c>
      <c r="C636" t="s">
        <v>439</v>
      </c>
      <c r="D636" t="s">
        <v>560</v>
      </c>
      <c r="E636" t="s">
        <v>741</v>
      </c>
      <c r="F636" t="s">
        <v>10</v>
      </c>
      <c r="G636" t="s">
        <v>17</v>
      </c>
      <c r="H636">
        <v>19.18</v>
      </c>
      <c r="I636">
        <v>74</v>
      </c>
      <c r="J636">
        <v>183.12</v>
      </c>
      <c r="K636">
        <v>9.5470000000000006</v>
      </c>
      <c r="L636">
        <v>3.8580000000000001</v>
      </c>
    </row>
    <row r="637" spans="1:12" hidden="1">
      <c r="A637" t="s">
        <v>562</v>
      </c>
      <c r="B637" t="s">
        <v>563</v>
      </c>
      <c r="C637" t="s">
        <v>417</v>
      </c>
      <c r="D637" t="s">
        <v>562</v>
      </c>
      <c r="E637" t="s">
        <v>741</v>
      </c>
      <c r="F637" t="s">
        <v>17</v>
      </c>
      <c r="G637" t="s">
        <v>17</v>
      </c>
      <c r="H637">
        <v>20.61</v>
      </c>
      <c r="I637">
        <v>79</v>
      </c>
      <c r="J637">
        <v>196.77</v>
      </c>
      <c r="K637">
        <v>9.5470000000000006</v>
      </c>
      <c r="L637">
        <v>3.8330000000000002</v>
      </c>
    </row>
    <row r="638" spans="1:12" hidden="1">
      <c r="A638" t="s">
        <v>732</v>
      </c>
      <c r="B638" t="s">
        <v>629</v>
      </c>
      <c r="C638" t="s">
        <v>436</v>
      </c>
      <c r="D638" t="s">
        <v>732</v>
      </c>
      <c r="E638" t="s">
        <v>741</v>
      </c>
      <c r="F638" t="s">
        <v>11</v>
      </c>
      <c r="G638" t="s">
        <v>18</v>
      </c>
      <c r="H638">
        <v>8.24</v>
      </c>
      <c r="I638">
        <v>32</v>
      </c>
      <c r="J638">
        <v>78.67</v>
      </c>
      <c r="K638">
        <v>9.5470000000000006</v>
      </c>
      <c r="L638">
        <v>3.883</v>
      </c>
    </row>
    <row r="639" spans="1:12" hidden="1">
      <c r="A639" t="s">
        <v>733</v>
      </c>
      <c r="B639" t="s">
        <v>406</v>
      </c>
      <c r="C639" t="s">
        <v>383</v>
      </c>
      <c r="D639" t="s">
        <v>733</v>
      </c>
      <c r="E639" t="s">
        <v>741</v>
      </c>
      <c r="F639" t="s">
        <v>10</v>
      </c>
      <c r="G639" t="s">
        <v>18</v>
      </c>
      <c r="H639">
        <v>22.78</v>
      </c>
      <c r="I639">
        <v>87</v>
      </c>
      <c r="J639">
        <v>217.49</v>
      </c>
      <c r="K639">
        <v>9.5470000000000006</v>
      </c>
      <c r="L639">
        <v>3.819</v>
      </c>
    </row>
    <row r="640" spans="1:12" hidden="1">
      <c r="A640" t="s">
        <v>735</v>
      </c>
      <c r="B640" t="s">
        <v>364</v>
      </c>
      <c r="C640" t="s">
        <v>466</v>
      </c>
      <c r="D640" t="s">
        <v>735</v>
      </c>
      <c r="E640" t="s">
        <v>741</v>
      </c>
      <c r="F640" t="s">
        <v>10</v>
      </c>
      <c r="G640" t="s">
        <v>13</v>
      </c>
      <c r="H640">
        <v>21.06</v>
      </c>
      <c r="I640">
        <v>81</v>
      </c>
      <c r="J640">
        <v>201.07</v>
      </c>
      <c r="K640">
        <v>9.5470000000000006</v>
      </c>
      <c r="L640">
        <v>3.8460000000000001</v>
      </c>
    </row>
    <row r="641" spans="1:12" hidden="1">
      <c r="A641" t="s">
        <v>1242</v>
      </c>
      <c r="B641" t="s">
        <v>585</v>
      </c>
      <c r="C641" t="s">
        <v>377</v>
      </c>
      <c r="D641" t="s">
        <v>1242</v>
      </c>
      <c r="E641" t="s">
        <v>741</v>
      </c>
      <c r="F641" t="s">
        <v>10</v>
      </c>
      <c r="G641" t="s">
        <v>11</v>
      </c>
      <c r="H641">
        <v>11.88</v>
      </c>
      <c r="I641">
        <v>46</v>
      </c>
      <c r="J641">
        <v>113.42</v>
      </c>
      <c r="K641">
        <v>9.5470000000000006</v>
      </c>
      <c r="L641">
        <v>3.8719999999999999</v>
      </c>
    </row>
    <row r="642" spans="1:12" hidden="1">
      <c r="A642" t="s">
        <v>1243</v>
      </c>
      <c r="B642" t="s">
        <v>979</v>
      </c>
      <c r="C642" t="s">
        <v>430</v>
      </c>
      <c r="D642" t="s">
        <v>1243</v>
      </c>
      <c r="E642" t="s">
        <v>741</v>
      </c>
      <c r="F642" t="s">
        <v>18</v>
      </c>
      <c r="G642" t="s">
        <v>13</v>
      </c>
      <c r="H642">
        <v>21.85</v>
      </c>
      <c r="I642">
        <v>84</v>
      </c>
      <c r="J642">
        <v>208.61</v>
      </c>
      <c r="K642">
        <v>9.5470000000000006</v>
      </c>
      <c r="L642">
        <v>3.8439999999999999</v>
      </c>
    </row>
    <row r="643" spans="1:12" hidden="1">
      <c r="A643" t="s">
        <v>564</v>
      </c>
      <c r="B643" t="s">
        <v>432</v>
      </c>
      <c r="C643" t="s">
        <v>459</v>
      </c>
      <c r="D643" t="s">
        <v>564</v>
      </c>
      <c r="E643" t="s">
        <v>741</v>
      </c>
      <c r="F643" t="s">
        <v>18</v>
      </c>
      <c r="G643" t="s">
        <v>18</v>
      </c>
      <c r="H643">
        <v>14.45</v>
      </c>
      <c r="I643">
        <v>55</v>
      </c>
      <c r="J643">
        <v>137.96</v>
      </c>
      <c r="K643">
        <v>9.5470000000000006</v>
      </c>
      <c r="L643">
        <v>3.806</v>
      </c>
    </row>
    <row r="644" spans="1:12" hidden="1">
      <c r="A644" t="s">
        <v>740</v>
      </c>
      <c r="B644" t="s">
        <v>741</v>
      </c>
      <c r="C644" t="s">
        <v>470</v>
      </c>
      <c r="D644" t="s">
        <v>740</v>
      </c>
      <c r="E644" t="s">
        <v>741</v>
      </c>
      <c r="F644" t="s">
        <v>10</v>
      </c>
      <c r="G644" t="s">
        <v>19</v>
      </c>
      <c r="H644">
        <v>4.79</v>
      </c>
      <c r="I644">
        <v>18</v>
      </c>
      <c r="J644">
        <v>45.73</v>
      </c>
      <c r="K644">
        <v>9.5470000000000006</v>
      </c>
      <c r="L644">
        <v>3.758</v>
      </c>
    </row>
    <row r="645" spans="1:12">
      <c r="A645" t="s">
        <v>1370</v>
      </c>
      <c r="B645" t="s">
        <v>430</v>
      </c>
      <c r="C645" t="s">
        <v>473</v>
      </c>
      <c r="D645" t="s">
        <v>1370</v>
      </c>
      <c r="E645" t="s">
        <v>741</v>
      </c>
      <c r="F645" t="s">
        <v>15</v>
      </c>
      <c r="G645" t="s">
        <v>17</v>
      </c>
      <c r="H645">
        <v>6.87</v>
      </c>
      <c r="I645">
        <v>26</v>
      </c>
      <c r="J645">
        <v>65.59</v>
      </c>
      <c r="K645">
        <v>9.5470000000000006</v>
      </c>
      <c r="L645">
        <v>3.7850000000000001</v>
      </c>
    </row>
    <row r="646" spans="1:12" hidden="1">
      <c r="A646" t="s">
        <v>1248</v>
      </c>
      <c r="B646" t="s">
        <v>462</v>
      </c>
      <c r="C646" t="s">
        <v>391</v>
      </c>
      <c r="D646" t="s">
        <v>1248</v>
      </c>
      <c r="E646" t="s">
        <v>741</v>
      </c>
      <c r="F646" t="s">
        <v>19</v>
      </c>
      <c r="G646" t="s">
        <v>13</v>
      </c>
      <c r="H646">
        <v>8.15</v>
      </c>
      <c r="I646">
        <v>31</v>
      </c>
      <c r="J646">
        <v>77.81</v>
      </c>
      <c r="K646">
        <v>9.5470000000000006</v>
      </c>
      <c r="L646">
        <v>3.8039999999999998</v>
      </c>
    </row>
    <row r="647" spans="1:12" hidden="1">
      <c r="A647" t="s">
        <v>1371</v>
      </c>
      <c r="B647" t="s">
        <v>455</v>
      </c>
      <c r="C647" t="s">
        <v>472</v>
      </c>
      <c r="D647" t="s">
        <v>1371</v>
      </c>
      <c r="E647" t="s">
        <v>741</v>
      </c>
      <c r="F647" t="s">
        <v>10</v>
      </c>
      <c r="G647" t="s">
        <v>19</v>
      </c>
      <c r="H647">
        <v>9.7200000000000006</v>
      </c>
      <c r="I647">
        <v>37</v>
      </c>
      <c r="J647">
        <v>92.8</v>
      </c>
      <c r="K647">
        <v>9.5470000000000006</v>
      </c>
      <c r="L647">
        <v>3.8069999999999999</v>
      </c>
    </row>
    <row r="648" spans="1:12" hidden="1">
      <c r="A648" t="s">
        <v>743</v>
      </c>
      <c r="B648" t="s">
        <v>497</v>
      </c>
      <c r="C648" t="s">
        <v>475</v>
      </c>
      <c r="D648" t="s">
        <v>743</v>
      </c>
      <c r="E648" t="s">
        <v>741</v>
      </c>
      <c r="F648" t="s">
        <v>19</v>
      </c>
      <c r="G648" t="s">
        <v>19</v>
      </c>
      <c r="H648">
        <v>19.239999999999998</v>
      </c>
      <c r="I648">
        <v>74</v>
      </c>
      <c r="J648">
        <v>183.69</v>
      </c>
      <c r="K648">
        <v>9.5470000000000006</v>
      </c>
      <c r="L648">
        <v>3.8460000000000001</v>
      </c>
    </row>
    <row r="649" spans="1:12" hidden="1">
      <c r="A649" t="s">
        <v>1249</v>
      </c>
      <c r="B649" t="s">
        <v>428</v>
      </c>
      <c r="C649" t="s">
        <v>441</v>
      </c>
      <c r="D649" t="s">
        <v>1249</v>
      </c>
      <c r="E649" t="s">
        <v>741</v>
      </c>
      <c r="F649" t="s">
        <v>13</v>
      </c>
      <c r="G649" t="s">
        <v>10</v>
      </c>
      <c r="H649">
        <v>24.68</v>
      </c>
      <c r="I649">
        <v>95</v>
      </c>
      <c r="J649">
        <v>235.63</v>
      </c>
      <c r="K649">
        <v>9.5470000000000006</v>
      </c>
      <c r="L649">
        <v>3.8490000000000002</v>
      </c>
    </row>
    <row r="650" spans="1:12" hidden="1">
      <c r="A650" t="s">
        <v>747</v>
      </c>
      <c r="B650" t="s">
        <v>409</v>
      </c>
      <c r="C650" t="s">
        <v>448</v>
      </c>
      <c r="D650" t="s">
        <v>747</v>
      </c>
      <c r="E650" t="s">
        <v>741</v>
      </c>
      <c r="F650" t="s">
        <v>18</v>
      </c>
      <c r="G650" t="s">
        <v>15</v>
      </c>
      <c r="H650">
        <v>19.329999999999998</v>
      </c>
      <c r="I650">
        <v>74</v>
      </c>
      <c r="J650">
        <v>184.55</v>
      </c>
      <c r="K650">
        <v>9.5470000000000006</v>
      </c>
      <c r="L650">
        <v>3.8279999999999998</v>
      </c>
    </row>
    <row r="651" spans="1:12" hidden="1">
      <c r="A651" t="s">
        <v>1253</v>
      </c>
      <c r="B651" t="s">
        <v>621</v>
      </c>
      <c r="C651" t="s">
        <v>391</v>
      </c>
      <c r="D651" t="s">
        <v>1253</v>
      </c>
      <c r="E651" t="s">
        <v>741</v>
      </c>
      <c r="F651" t="s">
        <v>11</v>
      </c>
      <c r="G651" t="s">
        <v>10</v>
      </c>
      <c r="H651">
        <v>16.059999999999999</v>
      </c>
      <c r="I651">
        <v>62</v>
      </c>
      <c r="J651">
        <v>153.33000000000001</v>
      </c>
      <c r="K651">
        <v>9.5470000000000006</v>
      </c>
      <c r="L651">
        <v>3.8610000000000002</v>
      </c>
    </row>
    <row r="652" spans="1:12" hidden="1">
      <c r="A652" t="s">
        <v>1373</v>
      </c>
      <c r="B652" t="s">
        <v>406</v>
      </c>
      <c r="C652" t="s">
        <v>413</v>
      </c>
      <c r="D652" t="s">
        <v>1373</v>
      </c>
      <c r="E652" t="s">
        <v>741</v>
      </c>
      <c r="F652" t="s">
        <v>18</v>
      </c>
      <c r="G652" t="s">
        <v>19</v>
      </c>
      <c r="H652">
        <v>8.57</v>
      </c>
      <c r="I652">
        <v>33</v>
      </c>
      <c r="J652">
        <v>81.819999999999993</v>
      </c>
      <c r="K652">
        <v>9.5470000000000006</v>
      </c>
      <c r="L652">
        <v>3.851</v>
      </c>
    </row>
    <row r="653" spans="1:12" hidden="1">
      <c r="A653" t="s">
        <v>1255</v>
      </c>
      <c r="B653" t="s">
        <v>599</v>
      </c>
      <c r="C653" t="s">
        <v>369</v>
      </c>
      <c r="D653" t="s">
        <v>1255</v>
      </c>
      <c r="E653" t="s">
        <v>741</v>
      </c>
      <c r="F653" t="s">
        <v>11</v>
      </c>
      <c r="G653" t="s">
        <v>17</v>
      </c>
      <c r="H653">
        <v>11.31</v>
      </c>
      <c r="I653">
        <v>43</v>
      </c>
      <c r="J653">
        <v>107.98</v>
      </c>
      <c r="K653">
        <v>9.5470000000000006</v>
      </c>
      <c r="L653">
        <v>3.802</v>
      </c>
    </row>
    <row r="654" spans="1:12" hidden="1">
      <c r="A654" t="s">
        <v>570</v>
      </c>
      <c r="B654" t="s">
        <v>571</v>
      </c>
      <c r="C654" t="s">
        <v>475</v>
      </c>
      <c r="D654" t="s">
        <v>570</v>
      </c>
      <c r="E654" t="s">
        <v>741</v>
      </c>
      <c r="F654" t="s">
        <v>13</v>
      </c>
      <c r="G654" t="s">
        <v>11</v>
      </c>
      <c r="H654">
        <v>21.5</v>
      </c>
      <c r="I654">
        <v>83</v>
      </c>
      <c r="J654">
        <v>205.27</v>
      </c>
      <c r="K654">
        <v>9.5470000000000006</v>
      </c>
      <c r="L654">
        <v>3.86</v>
      </c>
    </row>
    <row r="655" spans="1:12" hidden="1">
      <c r="A655" t="s">
        <v>755</v>
      </c>
      <c r="B655" t="s">
        <v>446</v>
      </c>
      <c r="C655" t="s">
        <v>458</v>
      </c>
      <c r="D655" t="s">
        <v>755</v>
      </c>
      <c r="E655" t="s">
        <v>741</v>
      </c>
      <c r="F655" t="s">
        <v>17</v>
      </c>
      <c r="G655" t="s">
        <v>11</v>
      </c>
      <c r="H655">
        <v>24.75</v>
      </c>
      <c r="I655">
        <v>95</v>
      </c>
      <c r="J655">
        <v>236.3</v>
      </c>
      <c r="K655">
        <v>9.5470000000000006</v>
      </c>
      <c r="L655">
        <v>3.8380000000000001</v>
      </c>
    </row>
    <row r="656" spans="1:12" hidden="1">
      <c r="A656" t="s">
        <v>572</v>
      </c>
      <c r="B656" t="s">
        <v>573</v>
      </c>
      <c r="C656" t="s">
        <v>409</v>
      </c>
      <c r="D656" t="s">
        <v>572</v>
      </c>
      <c r="E656" t="s">
        <v>741</v>
      </c>
      <c r="F656" t="s">
        <v>18</v>
      </c>
      <c r="G656" t="s">
        <v>15</v>
      </c>
      <c r="H656">
        <v>18.25</v>
      </c>
      <c r="I656">
        <v>70</v>
      </c>
      <c r="J656">
        <v>174.24</v>
      </c>
      <c r="K656">
        <v>9.5470000000000006</v>
      </c>
      <c r="L656">
        <v>3.8359999999999999</v>
      </c>
    </row>
    <row r="657" spans="1:12" hidden="1">
      <c r="A657" t="s">
        <v>574</v>
      </c>
      <c r="B657" t="s">
        <v>575</v>
      </c>
      <c r="C657" t="s">
        <v>444</v>
      </c>
      <c r="D657" t="s">
        <v>574</v>
      </c>
      <c r="E657" t="s">
        <v>741</v>
      </c>
      <c r="F657" t="s">
        <v>19</v>
      </c>
      <c r="G657" t="s">
        <v>13</v>
      </c>
      <c r="H657">
        <v>21.37</v>
      </c>
      <c r="I657">
        <v>82</v>
      </c>
      <c r="J657">
        <v>204.03</v>
      </c>
      <c r="K657">
        <v>9.5470000000000006</v>
      </c>
      <c r="L657">
        <v>3.8370000000000002</v>
      </c>
    </row>
    <row r="658" spans="1:12" hidden="1">
      <c r="A658" t="s">
        <v>1382</v>
      </c>
      <c r="B658" t="s">
        <v>644</v>
      </c>
      <c r="C658" t="s">
        <v>366</v>
      </c>
      <c r="D658" t="s">
        <v>1382</v>
      </c>
      <c r="E658" t="s">
        <v>741</v>
      </c>
      <c r="F658" t="s">
        <v>18</v>
      </c>
      <c r="G658" t="s">
        <v>17</v>
      </c>
      <c r="H658">
        <v>10.050000000000001</v>
      </c>
      <c r="I658">
        <v>39</v>
      </c>
      <c r="J658">
        <v>95.95</v>
      </c>
      <c r="K658">
        <v>9.5470000000000006</v>
      </c>
      <c r="L658">
        <v>3.8809999999999998</v>
      </c>
    </row>
    <row r="659" spans="1:12" hidden="1">
      <c r="A659" t="s">
        <v>762</v>
      </c>
      <c r="B659" t="s">
        <v>530</v>
      </c>
      <c r="C659" t="s">
        <v>351</v>
      </c>
      <c r="D659" t="s">
        <v>762</v>
      </c>
      <c r="E659" t="s">
        <v>741</v>
      </c>
      <c r="F659" t="s">
        <v>10</v>
      </c>
      <c r="G659" t="s">
        <v>18</v>
      </c>
      <c r="H659">
        <v>18.399999999999999</v>
      </c>
      <c r="I659">
        <v>71</v>
      </c>
      <c r="J659">
        <v>175.67</v>
      </c>
      <c r="K659">
        <v>9.5470000000000006</v>
      </c>
      <c r="L659">
        <v>3.859</v>
      </c>
    </row>
    <row r="660" spans="1:12" hidden="1">
      <c r="A660" t="s">
        <v>577</v>
      </c>
      <c r="B660" t="s">
        <v>396</v>
      </c>
      <c r="C660" t="s">
        <v>435</v>
      </c>
      <c r="D660" t="s">
        <v>577</v>
      </c>
      <c r="E660" t="s">
        <v>741</v>
      </c>
      <c r="F660" t="s">
        <v>18</v>
      </c>
      <c r="G660" t="s">
        <v>18</v>
      </c>
      <c r="H660">
        <v>10.89</v>
      </c>
      <c r="I660">
        <v>42</v>
      </c>
      <c r="J660">
        <v>103.97</v>
      </c>
      <c r="K660">
        <v>9.5470000000000006</v>
      </c>
      <c r="L660">
        <v>3.8570000000000002</v>
      </c>
    </row>
    <row r="661" spans="1:12" hidden="1">
      <c r="A661" t="s">
        <v>763</v>
      </c>
      <c r="B661" t="s">
        <v>438</v>
      </c>
      <c r="C661" t="s">
        <v>438</v>
      </c>
      <c r="D661" t="s">
        <v>763</v>
      </c>
      <c r="E661" t="s">
        <v>741</v>
      </c>
      <c r="F661" t="s">
        <v>19</v>
      </c>
      <c r="G661" t="s">
        <v>10</v>
      </c>
      <c r="H661">
        <v>5.65</v>
      </c>
      <c r="I661">
        <v>22</v>
      </c>
      <c r="J661">
        <v>53.94</v>
      </c>
      <c r="K661">
        <v>9.5470000000000006</v>
      </c>
      <c r="L661">
        <v>3.8940000000000001</v>
      </c>
    </row>
    <row r="662" spans="1:12" hidden="1">
      <c r="A662" t="s">
        <v>765</v>
      </c>
      <c r="B662" t="s">
        <v>569</v>
      </c>
      <c r="C662" t="s">
        <v>382</v>
      </c>
      <c r="D662" t="s">
        <v>765</v>
      </c>
      <c r="E662" t="s">
        <v>741</v>
      </c>
      <c r="F662" t="s">
        <v>17</v>
      </c>
      <c r="G662" t="s">
        <v>15</v>
      </c>
      <c r="H662">
        <v>21.61</v>
      </c>
      <c r="I662">
        <v>83</v>
      </c>
      <c r="J662">
        <v>206.32</v>
      </c>
      <c r="K662">
        <v>9.5470000000000006</v>
      </c>
      <c r="L662">
        <v>3.8410000000000002</v>
      </c>
    </row>
    <row r="663" spans="1:12" hidden="1">
      <c r="A663" t="s">
        <v>1267</v>
      </c>
      <c r="B663" t="s">
        <v>424</v>
      </c>
      <c r="C663" t="s">
        <v>430</v>
      </c>
      <c r="D663" t="s">
        <v>1267</v>
      </c>
      <c r="E663" t="s">
        <v>741</v>
      </c>
      <c r="F663" t="s">
        <v>19</v>
      </c>
      <c r="G663" t="s">
        <v>13</v>
      </c>
      <c r="H663">
        <v>21.98</v>
      </c>
      <c r="I663">
        <v>84</v>
      </c>
      <c r="J663">
        <v>209.85</v>
      </c>
      <c r="K663">
        <v>9.5470000000000006</v>
      </c>
      <c r="L663">
        <v>3.8220000000000001</v>
      </c>
    </row>
    <row r="664" spans="1:12" hidden="1">
      <c r="A664" t="s">
        <v>768</v>
      </c>
      <c r="B664" t="s">
        <v>438</v>
      </c>
      <c r="C664" t="s">
        <v>359</v>
      </c>
      <c r="D664" t="s">
        <v>768</v>
      </c>
      <c r="E664" t="s">
        <v>741</v>
      </c>
      <c r="F664" t="s">
        <v>18</v>
      </c>
      <c r="G664" t="s">
        <v>19</v>
      </c>
      <c r="H664">
        <v>12.37</v>
      </c>
      <c r="I664">
        <v>47</v>
      </c>
      <c r="J664">
        <v>118.1</v>
      </c>
      <c r="K664">
        <v>9.5470000000000006</v>
      </c>
      <c r="L664">
        <v>3.8</v>
      </c>
    </row>
    <row r="665" spans="1:12" hidden="1">
      <c r="A665" t="s">
        <v>770</v>
      </c>
      <c r="B665" t="s">
        <v>582</v>
      </c>
      <c r="C665" t="s">
        <v>394</v>
      </c>
      <c r="D665" t="s">
        <v>770</v>
      </c>
      <c r="E665" t="s">
        <v>741</v>
      </c>
      <c r="F665" t="s">
        <v>17</v>
      </c>
      <c r="G665" t="s">
        <v>11</v>
      </c>
      <c r="H665">
        <v>14.16</v>
      </c>
      <c r="I665">
        <v>54</v>
      </c>
      <c r="J665">
        <v>135.19</v>
      </c>
      <c r="K665">
        <v>9.5470000000000006</v>
      </c>
      <c r="L665">
        <v>3.8140000000000001</v>
      </c>
    </row>
    <row r="666" spans="1:12" hidden="1">
      <c r="A666" t="s">
        <v>580</v>
      </c>
      <c r="B666" t="s">
        <v>403</v>
      </c>
      <c r="C666" t="s">
        <v>455</v>
      </c>
      <c r="D666" t="s">
        <v>580</v>
      </c>
      <c r="E666" t="s">
        <v>741</v>
      </c>
      <c r="F666" t="s">
        <v>10</v>
      </c>
      <c r="G666" t="s">
        <v>15</v>
      </c>
      <c r="H666">
        <v>20.95</v>
      </c>
      <c r="I666">
        <v>80</v>
      </c>
      <c r="J666">
        <v>200.02</v>
      </c>
      <c r="K666">
        <v>9.5470000000000006</v>
      </c>
      <c r="L666">
        <v>3.819</v>
      </c>
    </row>
    <row r="667" spans="1:12" hidden="1">
      <c r="A667" t="s">
        <v>772</v>
      </c>
      <c r="B667" t="s">
        <v>526</v>
      </c>
      <c r="C667" t="s">
        <v>461</v>
      </c>
      <c r="D667" t="s">
        <v>772</v>
      </c>
      <c r="E667" t="s">
        <v>741</v>
      </c>
      <c r="F667" t="s">
        <v>17</v>
      </c>
      <c r="G667" t="s">
        <v>11</v>
      </c>
      <c r="H667">
        <v>20.9</v>
      </c>
      <c r="I667">
        <v>80</v>
      </c>
      <c r="J667">
        <v>199.54</v>
      </c>
      <c r="K667">
        <v>9.5470000000000006</v>
      </c>
      <c r="L667">
        <v>3.8279999999999998</v>
      </c>
    </row>
    <row r="668" spans="1:12" hidden="1">
      <c r="A668" t="s">
        <v>774</v>
      </c>
      <c r="B668" t="s">
        <v>563</v>
      </c>
      <c r="C668" t="s">
        <v>437</v>
      </c>
      <c r="D668" t="s">
        <v>774</v>
      </c>
      <c r="E668" t="s">
        <v>741</v>
      </c>
      <c r="F668" t="s">
        <v>17</v>
      </c>
      <c r="G668" t="s">
        <v>18</v>
      </c>
      <c r="H668">
        <v>19.2</v>
      </c>
      <c r="I668">
        <v>74</v>
      </c>
      <c r="J668">
        <v>183.31</v>
      </c>
      <c r="K668">
        <v>9.5470000000000006</v>
      </c>
      <c r="L668">
        <v>3.8540000000000001</v>
      </c>
    </row>
    <row r="669" spans="1:12">
      <c r="A669" t="s">
        <v>775</v>
      </c>
      <c r="B669" t="s">
        <v>421</v>
      </c>
      <c r="C669" t="s">
        <v>409</v>
      </c>
      <c r="D669" t="s">
        <v>775</v>
      </c>
      <c r="E669" t="s">
        <v>741</v>
      </c>
      <c r="F669" t="s">
        <v>15</v>
      </c>
      <c r="G669" t="s">
        <v>17</v>
      </c>
      <c r="H669">
        <v>19.2</v>
      </c>
      <c r="I669">
        <v>74</v>
      </c>
      <c r="J669">
        <v>183.31</v>
      </c>
      <c r="K669">
        <v>9.5470000000000006</v>
      </c>
      <c r="L669">
        <v>3.8540000000000001</v>
      </c>
    </row>
    <row r="670" spans="1:12">
      <c r="A670" t="s">
        <v>364</v>
      </c>
      <c r="B670" t="s">
        <v>962</v>
      </c>
      <c r="C670" t="s">
        <v>366</v>
      </c>
      <c r="D670" t="s">
        <v>364</v>
      </c>
      <c r="E670" t="s">
        <v>495</v>
      </c>
      <c r="F670" t="s">
        <v>15</v>
      </c>
      <c r="G670" t="s">
        <v>15</v>
      </c>
      <c r="H670">
        <v>4.28</v>
      </c>
      <c r="I670">
        <v>16</v>
      </c>
      <c r="J670">
        <v>40.86</v>
      </c>
      <c r="K670">
        <v>9.5470000000000006</v>
      </c>
      <c r="L670">
        <v>3.738</v>
      </c>
    </row>
    <row r="671" spans="1:12">
      <c r="A671" t="s">
        <v>875</v>
      </c>
      <c r="B671" t="s">
        <v>495</v>
      </c>
      <c r="C671" t="s">
        <v>385</v>
      </c>
      <c r="D671" t="s">
        <v>875</v>
      </c>
      <c r="E671" t="s">
        <v>495</v>
      </c>
      <c r="F671" t="s">
        <v>15</v>
      </c>
      <c r="G671" t="s">
        <v>18</v>
      </c>
      <c r="H671">
        <v>15.27</v>
      </c>
      <c r="I671">
        <v>59</v>
      </c>
      <c r="J671">
        <v>145.79</v>
      </c>
      <c r="K671">
        <v>9.5470000000000006</v>
      </c>
      <c r="L671">
        <v>3.8639999999999999</v>
      </c>
    </row>
    <row r="672" spans="1:12" hidden="1">
      <c r="A672" t="s">
        <v>394</v>
      </c>
      <c r="B672" t="s">
        <v>355</v>
      </c>
      <c r="C672" t="s">
        <v>361</v>
      </c>
      <c r="D672" t="s">
        <v>394</v>
      </c>
      <c r="E672" t="s">
        <v>495</v>
      </c>
      <c r="F672" t="s">
        <v>11</v>
      </c>
      <c r="G672" t="s">
        <v>10</v>
      </c>
      <c r="H672">
        <v>14.54</v>
      </c>
      <c r="I672">
        <v>56</v>
      </c>
      <c r="J672">
        <v>138.82</v>
      </c>
      <c r="K672">
        <v>9.5470000000000006</v>
      </c>
      <c r="L672">
        <v>3.851</v>
      </c>
    </row>
    <row r="673" spans="1:12" hidden="1">
      <c r="A673" t="s">
        <v>433</v>
      </c>
      <c r="B673" t="s">
        <v>374</v>
      </c>
      <c r="C673" t="s">
        <v>364</v>
      </c>
      <c r="D673" t="s">
        <v>433</v>
      </c>
      <c r="E673" t="s">
        <v>495</v>
      </c>
      <c r="F673" t="s">
        <v>10</v>
      </c>
      <c r="G673" t="s">
        <v>19</v>
      </c>
      <c r="H673">
        <v>21.61</v>
      </c>
      <c r="I673">
        <v>83</v>
      </c>
      <c r="J673">
        <v>206.32</v>
      </c>
      <c r="K673">
        <v>9.5470000000000006</v>
      </c>
      <c r="L673">
        <v>3.8410000000000002</v>
      </c>
    </row>
    <row r="674" spans="1:12">
      <c r="A674" t="s">
        <v>393</v>
      </c>
      <c r="B674" t="s">
        <v>430</v>
      </c>
      <c r="C674" t="s">
        <v>447</v>
      </c>
      <c r="D674" t="s">
        <v>393</v>
      </c>
      <c r="E674" t="s">
        <v>495</v>
      </c>
      <c r="F674" t="s">
        <v>15</v>
      </c>
      <c r="G674" t="s">
        <v>17</v>
      </c>
      <c r="H674">
        <v>24.88</v>
      </c>
      <c r="I674">
        <v>95</v>
      </c>
      <c r="J674">
        <v>237.54</v>
      </c>
      <c r="K674">
        <v>9.5470000000000006</v>
      </c>
      <c r="L674">
        <v>3.8180000000000001</v>
      </c>
    </row>
    <row r="675" spans="1:12" hidden="1">
      <c r="A675" t="s">
        <v>516</v>
      </c>
      <c r="B675" t="s">
        <v>414</v>
      </c>
      <c r="C675" t="s">
        <v>460</v>
      </c>
      <c r="D675" t="s">
        <v>516</v>
      </c>
      <c r="E675" t="s">
        <v>495</v>
      </c>
      <c r="F675" t="s">
        <v>11</v>
      </c>
      <c r="G675" t="s">
        <v>18</v>
      </c>
      <c r="H675">
        <v>20.61</v>
      </c>
      <c r="I675">
        <v>79</v>
      </c>
      <c r="J675">
        <v>196.77</v>
      </c>
      <c r="K675">
        <v>9.5470000000000006</v>
      </c>
      <c r="L675">
        <v>3.8330000000000002</v>
      </c>
    </row>
    <row r="676" spans="1:12" hidden="1">
      <c r="A676" t="s">
        <v>400</v>
      </c>
      <c r="B676" t="s">
        <v>601</v>
      </c>
      <c r="C676" t="s">
        <v>471</v>
      </c>
      <c r="D676" t="s">
        <v>400</v>
      </c>
      <c r="E676" t="s">
        <v>495</v>
      </c>
      <c r="F676" t="s">
        <v>10</v>
      </c>
      <c r="G676" t="s">
        <v>18</v>
      </c>
      <c r="H676">
        <v>24.33</v>
      </c>
      <c r="I676">
        <v>93</v>
      </c>
      <c r="J676">
        <v>232.29</v>
      </c>
      <c r="K676">
        <v>9.5470000000000006</v>
      </c>
      <c r="L676">
        <v>3.8220000000000001</v>
      </c>
    </row>
    <row r="677" spans="1:12" hidden="1">
      <c r="A677" t="s">
        <v>462</v>
      </c>
      <c r="B677" t="s">
        <v>385</v>
      </c>
      <c r="C677" t="s">
        <v>383</v>
      </c>
      <c r="D677" t="s">
        <v>462</v>
      </c>
      <c r="E677" t="s">
        <v>495</v>
      </c>
      <c r="F677" t="s">
        <v>13</v>
      </c>
      <c r="G677" t="s">
        <v>17</v>
      </c>
      <c r="H677">
        <v>18.690000000000001</v>
      </c>
      <c r="I677">
        <v>72</v>
      </c>
      <c r="J677">
        <v>178.44</v>
      </c>
      <c r="K677">
        <v>9.5470000000000006</v>
      </c>
      <c r="L677">
        <v>3.8519999999999999</v>
      </c>
    </row>
    <row r="678" spans="1:12" hidden="1">
      <c r="A678" t="s">
        <v>455</v>
      </c>
      <c r="B678" t="s">
        <v>361</v>
      </c>
      <c r="C678" t="s">
        <v>427</v>
      </c>
      <c r="D678" t="s">
        <v>455</v>
      </c>
      <c r="E678" t="s">
        <v>495</v>
      </c>
      <c r="F678" t="s">
        <v>18</v>
      </c>
      <c r="G678" t="s">
        <v>19</v>
      </c>
      <c r="H678">
        <v>13.3</v>
      </c>
      <c r="I678">
        <v>51</v>
      </c>
      <c r="J678">
        <v>126.98</v>
      </c>
      <c r="K678">
        <v>9.5470000000000006</v>
      </c>
      <c r="L678">
        <v>3.835</v>
      </c>
    </row>
    <row r="679" spans="1:12" hidden="1">
      <c r="A679" t="s">
        <v>421</v>
      </c>
      <c r="B679" t="s">
        <v>441</v>
      </c>
      <c r="C679" t="s">
        <v>471</v>
      </c>
      <c r="D679" t="s">
        <v>421</v>
      </c>
      <c r="E679" t="s">
        <v>495</v>
      </c>
      <c r="F679" t="s">
        <v>10</v>
      </c>
      <c r="G679" t="s">
        <v>18</v>
      </c>
      <c r="H679">
        <v>24.99</v>
      </c>
      <c r="I679">
        <v>96</v>
      </c>
      <c r="J679">
        <v>238.59</v>
      </c>
      <c r="K679">
        <v>9.5470000000000006</v>
      </c>
      <c r="L679">
        <v>3.8420000000000001</v>
      </c>
    </row>
    <row r="680" spans="1:12" hidden="1">
      <c r="A680" t="s">
        <v>423</v>
      </c>
      <c r="B680" t="s">
        <v>428</v>
      </c>
      <c r="C680" t="s">
        <v>439</v>
      </c>
      <c r="D680" t="s">
        <v>423</v>
      </c>
      <c r="E680" t="s">
        <v>495</v>
      </c>
      <c r="F680" t="s">
        <v>17</v>
      </c>
      <c r="G680" t="s">
        <v>15</v>
      </c>
      <c r="H680">
        <v>20.79</v>
      </c>
      <c r="I680">
        <v>80</v>
      </c>
      <c r="J680">
        <v>198.49</v>
      </c>
      <c r="K680">
        <v>9.5470000000000006</v>
      </c>
      <c r="L680">
        <v>3.8479999999999999</v>
      </c>
    </row>
    <row r="681" spans="1:12" hidden="1">
      <c r="A681" t="s">
        <v>561</v>
      </c>
      <c r="B681" t="s">
        <v>452</v>
      </c>
      <c r="C681" t="s">
        <v>432</v>
      </c>
      <c r="D681" t="s">
        <v>561</v>
      </c>
      <c r="E681" t="s">
        <v>495</v>
      </c>
      <c r="F681" t="s">
        <v>13</v>
      </c>
      <c r="G681" t="s">
        <v>18</v>
      </c>
      <c r="H681">
        <v>7.4</v>
      </c>
      <c r="I681">
        <v>28</v>
      </c>
      <c r="J681">
        <v>70.650000000000006</v>
      </c>
      <c r="K681">
        <v>9.5470000000000006</v>
      </c>
      <c r="L681">
        <v>3.7839999999999998</v>
      </c>
    </row>
    <row r="682" spans="1:12" hidden="1">
      <c r="A682" t="s">
        <v>441</v>
      </c>
      <c r="B682" t="s">
        <v>789</v>
      </c>
      <c r="C682" t="s">
        <v>382</v>
      </c>
      <c r="D682" t="s">
        <v>441</v>
      </c>
      <c r="E682" t="s">
        <v>495</v>
      </c>
      <c r="F682" t="s">
        <v>11</v>
      </c>
      <c r="G682" t="s">
        <v>10</v>
      </c>
      <c r="H682">
        <v>2.87</v>
      </c>
      <c r="I682">
        <v>11</v>
      </c>
      <c r="J682">
        <v>27.4</v>
      </c>
      <c r="K682">
        <v>9.5470000000000006</v>
      </c>
      <c r="L682">
        <v>3.8330000000000002</v>
      </c>
    </row>
    <row r="683" spans="1:12" hidden="1">
      <c r="A683" t="s">
        <v>444</v>
      </c>
      <c r="B683" t="s">
        <v>503</v>
      </c>
      <c r="C683" t="s">
        <v>467</v>
      </c>
      <c r="D683" t="s">
        <v>444</v>
      </c>
      <c r="E683" t="s">
        <v>495</v>
      </c>
      <c r="F683" t="s">
        <v>10</v>
      </c>
      <c r="G683" t="s">
        <v>10</v>
      </c>
      <c r="H683">
        <v>3.33</v>
      </c>
      <c r="I683">
        <v>13</v>
      </c>
      <c r="J683">
        <v>31.79</v>
      </c>
      <c r="K683">
        <v>9.5470000000000006</v>
      </c>
      <c r="L683">
        <v>3.9039999999999999</v>
      </c>
    </row>
    <row r="684" spans="1:12" hidden="1">
      <c r="A684" t="s">
        <v>467</v>
      </c>
      <c r="B684" t="s">
        <v>586</v>
      </c>
      <c r="C684" t="s">
        <v>440</v>
      </c>
      <c r="D684" t="s">
        <v>467</v>
      </c>
      <c r="E684" t="s">
        <v>495</v>
      </c>
      <c r="F684" t="s">
        <v>18</v>
      </c>
      <c r="G684" t="s">
        <v>19</v>
      </c>
      <c r="H684">
        <v>15.6</v>
      </c>
      <c r="I684">
        <v>60</v>
      </c>
      <c r="J684">
        <v>148.94</v>
      </c>
      <c r="K684">
        <v>9.5470000000000006</v>
      </c>
      <c r="L684">
        <v>3.8460000000000001</v>
      </c>
    </row>
    <row r="685" spans="1:12" hidden="1">
      <c r="A685" t="s">
        <v>741</v>
      </c>
      <c r="B685" t="s">
        <v>422</v>
      </c>
      <c r="C685" t="s">
        <v>446</v>
      </c>
      <c r="D685" t="s">
        <v>741</v>
      </c>
      <c r="E685" t="s">
        <v>495</v>
      </c>
      <c r="F685" t="s">
        <v>19</v>
      </c>
      <c r="G685" t="s">
        <v>13</v>
      </c>
      <c r="H685">
        <v>24.35</v>
      </c>
      <c r="I685">
        <v>93</v>
      </c>
      <c r="J685">
        <v>232.48</v>
      </c>
      <c r="K685">
        <v>9.5470000000000006</v>
      </c>
      <c r="L685">
        <v>3.819</v>
      </c>
    </row>
    <row r="686" spans="1:12" hidden="1">
      <c r="A686" t="s">
        <v>556</v>
      </c>
      <c r="B686" t="s">
        <v>502</v>
      </c>
      <c r="C686" t="s">
        <v>351</v>
      </c>
      <c r="D686" t="s">
        <v>556</v>
      </c>
      <c r="E686" t="s">
        <v>495</v>
      </c>
      <c r="F686" t="s">
        <v>10</v>
      </c>
      <c r="G686" t="s">
        <v>19</v>
      </c>
      <c r="H686">
        <v>9.67</v>
      </c>
      <c r="I686">
        <v>37</v>
      </c>
      <c r="J686">
        <v>92.32</v>
      </c>
      <c r="K686">
        <v>9.5470000000000006</v>
      </c>
      <c r="L686">
        <v>3.8260000000000001</v>
      </c>
    </row>
    <row r="687" spans="1:12" hidden="1">
      <c r="A687" t="s">
        <v>501</v>
      </c>
      <c r="B687" t="s">
        <v>429</v>
      </c>
      <c r="C687" t="s">
        <v>391</v>
      </c>
      <c r="D687" t="s">
        <v>501</v>
      </c>
      <c r="E687" t="s">
        <v>495</v>
      </c>
      <c r="F687" t="s">
        <v>19</v>
      </c>
      <c r="G687" t="s">
        <v>11</v>
      </c>
      <c r="H687">
        <v>5.34</v>
      </c>
      <c r="I687">
        <v>20</v>
      </c>
      <c r="J687">
        <v>50.98</v>
      </c>
      <c r="K687">
        <v>9.5470000000000006</v>
      </c>
      <c r="L687">
        <v>3.7450000000000001</v>
      </c>
    </row>
    <row r="688" spans="1:12" hidden="1">
      <c r="A688" t="s">
        <v>633</v>
      </c>
      <c r="B688" t="s">
        <v>870</v>
      </c>
      <c r="C688" t="s">
        <v>388</v>
      </c>
      <c r="D688" t="s">
        <v>633</v>
      </c>
      <c r="E688" t="s">
        <v>495</v>
      </c>
      <c r="F688" t="s">
        <v>13</v>
      </c>
      <c r="G688" t="s">
        <v>13</v>
      </c>
      <c r="H688">
        <v>21.37</v>
      </c>
      <c r="I688">
        <v>82</v>
      </c>
      <c r="J688">
        <v>204.03</v>
      </c>
      <c r="K688">
        <v>9.5470000000000006</v>
      </c>
      <c r="L688">
        <v>3.8370000000000002</v>
      </c>
    </row>
    <row r="689" spans="1:12" hidden="1">
      <c r="A689" t="s">
        <v>815</v>
      </c>
      <c r="B689" t="s">
        <v>725</v>
      </c>
      <c r="C689" t="s">
        <v>410</v>
      </c>
      <c r="D689" t="s">
        <v>815</v>
      </c>
      <c r="E689" t="s">
        <v>495</v>
      </c>
      <c r="F689" t="s">
        <v>18</v>
      </c>
      <c r="G689" t="s">
        <v>18</v>
      </c>
      <c r="H689">
        <v>6.32</v>
      </c>
      <c r="I689">
        <v>24</v>
      </c>
      <c r="J689">
        <v>60.34</v>
      </c>
      <c r="K689">
        <v>9.5470000000000006</v>
      </c>
      <c r="L689">
        <v>3.7970000000000002</v>
      </c>
    </row>
    <row r="690" spans="1:12" hidden="1">
      <c r="A690" t="s">
        <v>870</v>
      </c>
      <c r="B690" t="s">
        <v>592</v>
      </c>
      <c r="C690" t="s">
        <v>410</v>
      </c>
      <c r="D690" t="s">
        <v>870</v>
      </c>
      <c r="E690" t="s">
        <v>495</v>
      </c>
      <c r="F690" t="s">
        <v>10</v>
      </c>
      <c r="G690" t="s">
        <v>15</v>
      </c>
      <c r="H690">
        <v>8.9700000000000006</v>
      </c>
      <c r="I690">
        <v>34</v>
      </c>
      <c r="J690">
        <v>85.64</v>
      </c>
      <c r="K690">
        <v>9.5470000000000006</v>
      </c>
      <c r="L690">
        <v>3.79</v>
      </c>
    </row>
    <row r="691" spans="1:12" hidden="1">
      <c r="A691" t="s">
        <v>981</v>
      </c>
      <c r="B691" t="s">
        <v>556</v>
      </c>
      <c r="C691" t="s">
        <v>355</v>
      </c>
      <c r="D691" t="s">
        <v>981</v>
      </c>
      <c r="E691" t="s">
        <v>495</v>
      </c>
      <c r="F691" t="s">
        <v>19</v>
      </c>
      <c r="G691" t="s">
        <v>19</v>
      </c>
      <c r="H691">
        <v>21.01</v>
      </c>
      <c r="I691">
        <v>81</v>
      </c>
      <c r="J691">
        <v>200.59</v>
      </c>
      <c r="K691">
        <v>9.5470000000000006</v>
      </c>
      <c r="L691">
        <v>3.855</v>
      </c>
    </row>
    <row r="692" spans="1:12" hidden="1">
      <c r="A692" t="s">
        <v>982</v>
      </c>
      <c r="B692" t="s">
        <v>416</v>
      </c>
      <c r="C692" t="s">
        <v>401</v>
      </c>
      <c r="D692" t="s">
        <v>982</v>
      </c>
      <c r="E692" t="s">
        <v>495</v>
      </c>
      <c r="F692" t="s">
        <v>11</v>
      </c>
      <c r="G692" t="s">
        <v>15</v>
      </c>
      <c r="H692">
        <v>22.87</v>
      </c>
      <c r="I692">
        <v>88</v>
      </c>
      <c r="J692">
        <v>218.35</v>
      </c>
      <c r="K692">
        <v>9.5470000000000006</v>
      </c>
      <c r="L692">
        <v>3.8479999999999999</v>
      </c>
    </row>
    <row r="693" spans="1:12" hidden="1">
      <c r="A693" t="s">
        <v>985</v>
      </c>
      <c r="B693" t="s">
        <v>593</v>
      </c>
      <c r="C693" t="s">
        <v>424</v>
      </c>
      <c r="D693" t="s">
        <v>985</v>
      </c>
      <c r="E693" t="s">
        <v>495</v>
      </c>
      <c r="F693" t="s">
        <v>13</v>
      </c>
      <c r="G693" t="s">
        <v>19</v>
      </c>
      <c r="H693">
        <v>17.54</v>
      </c>
      <c r="I693">
        <v>67</v>
      </c>
      <c r="J693">
        <v>167.46</v>
      </c>
      <c r="K693">
        <v>9.5470000000000006</v>
      </c>
      <c r="L693">
        <v>3.82</v>
      </c>
    </row>
    <row r="694" spans="1:12">
      <c r="A694" t="s">
        <v>986</v>
      </c>
      <c r="B694" t="s">
        <v>594</v>
      </c>
      <c r="C694" t="s">
        <v>466</v>
      </c>
      <c r="D694" t="s">
        <v>986</v>
      </c>
      <c r="E694" t="s">
        <v>495</v>
      </c>
      <c r="F694" t="s">
        <v>15</v>
      </c>
      <c r="G694" t="s">
        <v>13</v>
      </c>
      <c r="H694">
        <v>23.71</v>
      </c>
      <c r="I694">
        <v>91</v>
      </c>
      <c r="J694">
        <v>226.37</v>
      </c>
      <c r="K694">
        <v>9.5470000000000006</v>
      </c>
      <c r="L694">
        <v>3.8380000000000001</v>
      </c>
    </row>
    <row r="695" spans="1:12" hidden="1">
      <c r="A695" t="s">
        <v>987</v>
      </c>
      <c r="B695" t="s">
        <v>644</v>
      </c>
      <c r="C695" t="s">
        <v>474</v>
      </c>
      <c r="D695" t="s">
        <v>987</v>
      </c>
      <c r="E695" t="s">
        <v>495</v>
      </c>
      <c r="F695" t="s">
        <v>18</v>
      </c>
      <c r="G695" t="s">
        <v>17</v>
      </c>
      <c r="H695">
        <v>8.19</v>
      </c>
      <c r="I695">
        <v>31</v>
      </c>
      <c r="J695">
        <v>78.19</v>
      </c>
      <c r="K695">
        <v>9.5470000000000006</v>
      </c>
      <c r="L695">
        <v>3.7850000000000001</v>
      </c>
    </row>
    <row r="696" spans="1:12">
      <c r="A696" t="s">
        <v>1279</v>
      </c>
      <c r="B696" t="s">
        <v>509</v>
      </c>
      <c r="C696" t="s">
        <v>380</v>
      </c>
      <c r="D696" t="s">
        <v>1279</v>
      </c>
      <c r="E696" t="s">
        <v>495</v>
      </c>
      <c r="F696" t="s">
        <v>15</v>
      </c>
      <c r="G696" t="s">
        <v>18</v>
      </c>
      <c r="H696">
        <v>10.54</v>
      </c>
      <c r="I696">
        <v>40</v>
      </c>
      <c r="J696">
        <v>100.63</v>
      </c>
      <c r="K696">
        <v>9.5470000000000006</v>
      </c>
      <c r="L696">
        <v>3.7949999999999999</v>
      </c>
    </row>
    <row r="697" spans="1:12" hidden="1">
      <c r="A697" t="s">
        <v>991</v>
      </c>
      <c r="B697" t="s">
        <v>470</v>
      </c>
      <c r="C697" t="s">
        <v>351</v>
      </c>
      <c r="D697" t="s">
        <v>991</v>
      </c>
      <c r="E697" t="s">
        <v>495</v>
      </c>
      <c r="F697" t="s">
        <v>18</v>
      </c>
      <c r="G697" t="s">
        <v>13</v>
      </c>
      <c r="H697">
        <v>18.8</v>
      </c>
      <c r="I697">
        <v>72</v>
      </c>
      <c r="J697">
        <v>179.49</v>
      </c>
      <c r="K697">
        <v>9.5470000000000006</v>
      </c>
      <c r="L697">
        <v>3.83</v>
      </c>
    </row>
    <row r="698" spans="1:12" hidden="1">
      <c r="A698" t="s">
        <v>992</v>
      </c>
      <c r="B698" t="s">
        <v>359</v>
      </c>
      <c r="C698" t="s">
        <v>423</v>
      </c>
      <c r="D698" t="s">
        <v>992</v>
      </c>
      <c r="E698" t="s">
        <v>495</v>
      </c>
      <c r="F698" t="s">
        <v>17</v>
      </c>
      <c r="G698" t="s">
        <v>11</v>
      </c>
      <c r="H698">
        <v>16.899999999999999</v>
      </c>
      <c r="I698">
        <v>65</v>
      </c>
      <c r="J698">
        <v>161.35</v>
      </c>
      <c r="K698">
        <v>9.5470000000000006</v>
      </c>
      <c r="L698">
        <v>3.8460000000000001</v>
      </c>
    </row>
    <row r="699" spans="1:12" hidden="1">
      <c r="A699" t="s">
        <v>998</v>
      </c>
      <c r="B699" t="s">
        <v>380</v>
      </c>
      <c r="C699" t="s">
        <v>429</v>
      </c>
      <c r="D699" t="s">
        <v>998</v>
      </c>
      <c r="E699" t="s">
        <v>495</v>
      </c>
      <c r="F699" t="s">
        <v>13</v>
      </c>
      <c r="G699" t="s">
        <v>15</v>
      </c>
      <c r="H699">
        <v>4.3</v>
      </c>
      <c r="I699">
        <v>17</v>
      </c>
      <c r="J699">
        <v>41.05</v>
      </c>
      <c r="K699">
        <v>9.5470000000000006</v>
      </c>
      <c r="L699">
        <v>3.9529999999999998</v>
      </c>
    </row>
    <row r="700" spans="1:12" hidden="1">
      <c r="A700" t="s">
        <v>1286</v>
      </c>
      <c r="B700" t="s">
        <v>712</v>
      </c>
      <c r="C700" t="s">
        <v>412</v>
      </c>
      <c r="D700" t="s">
        <v>1286</v>
      </c>
      <c r="E700" t="s">
        <v>495</v>
      </c>
      <c r="F700" t="s">
        <v>18</v>
      </c>
      <c r="G700" t="s">
        <v>13</v>
      </c>
      <c r="H700">
        <v>21.28</v>
      </c>
      <c r="I700">
        <v>82</v>
      </c>
      <c r="J700">
        <v>203.17</v>
      </c>
      <c r="K700">
        <v>9.5470000000000006</v>
      </c>
      <c r="L700">
        <v>3.8530000000000002</v>
      </c>
    </row>
    <row r="701" spans="1:12" hidden="1">
      <c r="A701" t="s">
        <v>999</v>
      </c>
      <c r="B701" t="s">
        <v>518</v>
      </c>
      <c r="C701" t="s">
        <v>452</v>
      </c>
      <c r="D701" t="s">
        <v>999</v>
      </c>
      <c r="E701" t="s">
        <v>495</v>
      </c>
      <c r="F701" t="s">
        <v>10</v>
      </c>
      <c r="G701" t="s">
        <v>13</v>
      </c>
      <c r="H701">
        <v>18.93</v>
      </c>
      <c r="I701">
        <v>73</v>
      </c>
      <c r="J701">
        <v>180.73</v>
      </c>
      <c r="K701">
        <v>9.5470000000000006</v>
      </c>
      <c r="L701">
        <v>3.8559999999999999</v>
      </c>
    </row>
    <row r="702" spans="1:12">
      <c r="A702" t="s">
        <v>1000</v>
      </c>
      <c r="B702" t="s">
        <v>556</v>
      </c>
      <c r="C702" t="s">
        <v>459</v>
      </c>
      <c r="D702" t="s">
        <v>1000</v>
      </c>
      <c r="E702" t="s">
        <v>495</v>
      </c>
      <c r="F702" t="s">
        <v>15</v>
      </c>
      <c r="G702" t="s">
        <v>10</v>
      </c>
      <c r="H702">
        <v>18.670000000000002</v>
      </c>
      <c r="I702">
        <v>72</v>
      </c>
      <c r="J702">
        <v>178.25</v>
      </c>
      <c r="K702">
        <v>9.5470000000000006</v>
      </c>
      <c r="L702">
        <v>3.8559999999999999</v>
      </c>
    </row>
    <row r="703" spans="1:12" hidden="1">
      <c r="A703" t="s">
        <v>1177</v>
      </c>
      <c r="B703" t="s">
        <v>584</v>
      </c>
      <c r="C703" t="s">
        <v>429</v>
      </c>
      <c r="D703" t="s">
        <v>1177</v>
      </c>
      <c r="E703" t="s">
        <v>495</v>
      </c>
      <c r="F703" t="s">
        <v>18</v>
      </c>
      <c r="G703" t="s">
        <v>18</v>
      </c>
      <c r="H703">
        <v>10.8</v>
      </c>
      <c r="I703">
        <v>41</v>
      </c>
      <c r="J703">
        <v>103.11</v>
      </c>
      <c r="K703">
        <v>9.5470000000000006</v>
      </c>
      <c r="L703">
        <v>3.7959999999999998</v>
      </c>
    </row>
    <row r="704" spans="1:12" hidden="1">
      <c r="A704" t="s">
        <v>1002</v>
      </c>
      <c r="B704" t="s">
        <v>534</v>
      </c>
      <c r="C704" t="s">
        <v>465</v>
      </c>
      <c r="D704" t="s">
        <v>1002</v>
      </c>
      <c r="E704" t="s">
        <v>495</v>
      </c>
      <c r="F704" t="s">
        <v>10</v>
      </c>
      <c r="G704" t="s">
        <v>19</v>
      </c>
      <c r="H704">
        <v>6.18</v>
      </c>
      <c r="I704">
        <v>24</v>
      </c>
      <c r="J704">
        <v>59</v>
      </c>
      <c r="K704">
        <v>9.5470000000000006</v>
      </c>
      <c r="L704">
        <v>3.883</v>
      </c>
    </row>
    <row r="705" spans="1:12" hidden="1">
      <c r="A705" t="s">
        <v>1004</v>
      </c>
      <c r="B705" t="s">
        <v>470</v>
      </c>
      <c r="C705" t="s">
        <v>469</v>
      </c>
      <c r="D705" t="s">
        <v>1004</v>
      </c>
      <c r="E705" t="s">
        <v>495</v>
      </c>
      <c r="F705" t="s">
        <v>11</v>
      </c>
      <c r="G705" t="s">
        <v>19</v>
      </c>
      <c r="H705">
        <v>8.6999999999999993</v>
      </c>
      <c r="I705">
        <v>33</v>
      </c>
      <c r="J705">
        <v>83.06</v>
      </c>
      <c r="K705">
        <v>9.5470000000000006</v>
      </c>
      <c r="L705">
        <v>3.7930000000000001</v>
      </c>
    </row>
    <row r="706" spans="1:12" hidden="1">
      <c r="A706" t="s">
        <v>1296</v>
      </c>
      <c r="B706" t="s">
        <v>505</v>
      </c>
      <c r="C706" t="s">
        <v>440</v>
      </c>
      <c r="D706" t="s">
        <v>1296</v>
      </c>
      <c r="E706" t="s">
        <v>495</v>
      </c>
      <c r="F706" t="s">
        <v>17</v>
      </c>
      <c r="G706" t="s">
        <v>15</v>
      </c>
      <c r="H706">
        <v>6.76</v>
      </c>
      <c r="I706">
        <v>26</v>
      </c>
      <c r="J706">
        <v>64.540000000000006</v>
      </c>
      <c r="K706">
        <v>9.5470000000000006</v>
      </c>
      <c r="L706">
        <v>3.8460000000000001</v>
      </c>
    </row>
    <row r="707" spans="1:12" hidden="1">
      <c r="A707" t="s">
        <v>1005</v>
      </c>
      <c r="B707" t="s">
        <v>497</v>
      </c>
      <c r="C707" t="s">
        <v>426</v>
      </c>
      <c r="D707" t="s">
        <v>1005</v>
      </c>
      <c r="E707" t="s">
        <v>495</v>
      </c>
      <c r="F707" t="s">
        <v>10</v>
      </c>
      <c r="G707" t="s">
        <v>10</v>
      </c>
      <c r="H707">
        <v>22.69</v>
      </c>
      <c r="I707">
        <v>87</v>
      </c>
      <c r="J707">
        <v>216.63</v>
      </c>
      <c r="K707">
        <v>9.5470000000000006</v>
      </c>
      <c r="L707">
        <v>3.8340000000000001</v>
      </c>
    </row>
    <row r="708" spans="1:12" hidden="1">
      <c r="A708" t="s">
        <v>1183</v>
      </c>
      <c r="B708" t="s">
        <v>431</v>
      </c>
      <c r="C708" t="s">
        <v>473</v>
      </c>
      <c r="D708" t="s">
        <v>1183</v>
      </c>
      <c r="E708" t="s">
        <v>495</v>
      </c>
      <c r="F708" t="s">
        <v>19</v>
      </c>
      <c r="G708" t="s">
        <v>11</v>
      </c>
      <c r="H708">
        <v>15.88</v>
      </c>
      <c r="I708">
        <v>61</v>
      </c>
      <c r="J708">
        <v>151.61000000000001</v>
      </c>
      <c r="K708">
        <v>9.5470000000000006</v>
      </c>
      <c r="L708">
        <v>3.8410000000000002</v>
      </c>
    </row>
    <row r="709" spans="1:12" hidden="1">
      <c r="A709" t="s">
        <v>1008</v>
      </c>
      <c r="B709" t="s">
        <v>445</v>
      </c>
      <c r="C709" t="s">
        <v>433</v>
      </c>
      <c r="D709" t="s">
        <v>1008</v>
      </c>
      <c r="E709" t="s">
        <v>495</v>
      </c>
      <c r="F709" t="s">
        <v>17</v>
      </c>
      <c r="G709" t="s">
        <v>11</v>
      </c>
      <c r="H709">
        <v>24.77</v>
      </c>
      <c r="I709">
        <v>95</v>
      </c>
      <c r="J709">
        <v>236.49</v>
      </c>
      <c r="K709">
        <v>9.5470000000000006</v>
      </c>
      <c r="L709">
        <v>3.835</v>
      </c>
    </row>
    <row r="710" spans="1:12" hidden="1">
      <c r="A710" t="s">
        <v>1009</v>
      </c>
      <c r="B710" t="s">
        <v>502</v>
      </c>
      <c r="C710" t="s">
        <v>422</v>
      </c>
      <c r="D710" t="s">
        <v>1009</v>
      </c>
      <c r="E710" t="s">
        <v>495</v>
      </c>
      <c r="F710" t="s">
        <v>11</v>
      </c>
      <c r="G710" t="s">
        <v>18</v>
      </c>
      <c r="H710">
        <v>6.71</v>
      </c>
      <c r="I710">
        <v>26</v>
      </c>
      <c r="J710">
        <v>64.06</v>
      </c>
      <c r="K710">
        <v>9.5470000000000006</v>
      </c>
      <c r="L710">
        <v>3.875</v>
      </c>
    </row>
    <row r="711" spans="1:12" hidden="1">
      <c r="A711" t="s">
        <v>1011</v>
      </c>
      <c r="B711" t="s">
        <v>410</v>
      </c>
      <c r="C711" t="s">
        <v>393</v>
      </c>
      <c r="D711" t="s">
        <v>1011</v>
      </c>
      <c r="E711" t="s">
        <v>495</v>
      </c>
      <c r="F711" t="s">
        <v>13</v>
      </c>
      <c r="G711" t="s">
        <v>18</v>
      </c>
      <c r="H711">
        <v>9.25</v>
      </c>
      <c r="I711">
        <v>35</v>
      </c>
      <c r="J711">
        <v>88.31</v>
      </c>
      <c r="K711">
        <v>9.5470000000000006</v>
      </c>
      <c r="L711">
        <v>3.7839999999999998</v>
      </c>
    </row>
    <row r="712" spans="1:12" hidden="1">
      <c r="A712" t="s">
        <v>1013</v>
      </c>
      <c r="B712" t="s">
        <v>428</v>
      </c>
      <c r="C712" t="s">
        <v>428</v>
      </c>
      <c r="D712" t="s">
        <v>1013</v>
      </c>
      <c r="E712" t="s">
        <v>495</v>
      </c>
      <c r="F712" t="s">
        <v>18</v>
      </c>
      <c r="G712" t="s">
        <v>10</v>
      </c>
      <c r="H712">
        <v>9.76</v>
      </c>
      <c r="I712">
        <v>37</v>
      </c>
      <c r="J712">
        <v>93.18</v>
      </c>
      <c r="K712">
        <v>9.5470000000000006</v>
      </c>
      <c r="L712">
        <v>3.7909999999999999</v>
      </c>
    </row>
    <row r="713" spans="1:12" hidden="1">
      <c r="A713" t="s">
        <v>1188</v>
      </c>
      <c r="B713" t="s">
        <v>406</v>
      </c>
      <c r="C713" t="s">
        <v>432</v>
      </c>
      <c r="D713" t="s">
        <v>1188</v>
      </c>
      <c r="E713" t="s">
        <v>495</v>
      </c>
      <c r="F713" t="s">
        <v>18</v>
      </c>
      <c r="G713" t="s">
        <v>17</v>
      </c>
      <c r="H713">
        <v>23.4</v>
      </c>
      <c r="I713">
        <v>90</v>
      </c>
      <c r="J713">
        <v>223.41</v>
      </c>
      <c r="K713">
        <v>9.5470000000000006</v>
      </c>
      <c r="L713">
        <v>3.8460000000000001</v>
      </c>
    </row>
    <row r="714" spans="1:12" hidden="1">
      <c r="A714" t="s">
        <v>1015</v>
      </c>
      <c r="B714" t="s">
        <v>438</v>
      </c>
      <c r="C714" t="s">
        <v>411</v>
      </c>
      <c r="D714" t="s">
        <v>1015</v>
      </c>
      <c r="E714" t="s">
        <v>495</v>
      </c>
      <c r="F714" t="s">
        <v>13</v>
      </c>
      <c r="G714" t="s">
        <v>11</v>
      </c>
      <c r="H714">
        <v>19.510000000000002</v>
      </c>
      <c r="I714">
        <v>75</v>
      </c>
      <c r="J714">
        <v>186.27</v>
      </c>
      <c r="K714">
        <v>9.5470000000000006</v>
      </c>
      <c r="L714">
        <v>3.8439999999999999</v>
      </c>
    </row>
    <row r="715" spans="1:12" hidden="1">
      <c r="A715" t="s">
        <v>1189</v>
      </c>
      <c r="B715" t="s">
        <v>361</v>
      </c>
      <c r="C715" t="s">
        <v>432</v>
      </c>
      <c r="D715" t="s">
        <v>1189</v>
      </c>
      <c r="E715" t="s">
        <v>495</v>
      </c>
      <c r="F715" t="s">
        <v>18</v>
      </c>
      <c r="G715" t="s">
        <v>10</v>
      </c>
      <c r="H715">
        <v>24.13</v>
      </c>
      <c r="I715">
        <v>93</v>
      </c>
      <c r="J715">
        <v>230.38</v>
      </c>
      <c r="K715">
        <v>9.5470000000000006</v>
      </c>
      <c r="L715">
        <v>3.8540000000000001</v>
      </c>
    </row>
    <row r="716" spans="1:12" hidden="1">
      <c r="A716" t="s">
        <v>1017</v>
      </c>
      <c r="B716" t="s">
        <v>668</v>
      </c>
      <c r="C716" t="s">
        <v>371</v>
      </c>
      <c r="D716" t="s">
        <v>1017</v>
      </c>
      <c r="E716" t="s">
        <v>495</v>
      </c>
      <c r="F716" t="s">
        <v>17</v>
      </c>
      <c r="G716" t="s">
        <v>13</v>
      </c>
      <c r="H716">
        <v>12.55</v>
      </c>
      <c r="I716">
        <v>48</v>
      </c>
      <c r="J716">
        <v>119.82</v>
      </c>
      <c r="K716">
        <v>9.5470000000000006</v>
      </c>
      <c r="L716">
        <v>3.8250000000000002</v>
      </c>
    </row>
    <row r="717" spans="1:12" hidden="1">
      <c r="A717" t="s">
        <v>1019</v>
      </c>
      <c r="B717" t="s">
        <v>589</v>
      </c>
      <c r="C717" t="s">
        <v>434</v>
      </c>
      <c r="D717" t="s">
        <v>1019</v>
      </c>
      <c r="E717" t="s">
        <v>495</v>
      </c>
      <c r="F717" t="s">
        <v>13</v>
      </c>
      <c r="G717" t="s">
        <v>11</v>
      </c>
      <c r="H717">
        <v>21.87</v>
      </c>
      <c r="I717">
        <v>84</v>
      </c>
      <c r="J717">
        <v>208.8</v>
      </c>
      <c r="K717">
        <v>9.5470000000000006</v>
      </c>
      <c r="L717">
        <v>3.8410000000000002</v>
      </c>
    </row>
    <row r="718" spans="1:12" hidden="1">
      <c r="A718" t="s">
        <v>1021</v>
      </c>
      <c r="B718" t="s">
        <v>472</v>
      </c>
      <c r="C718" t="s">
        <v>474</v>
      </c>
      <c r="D718" t="s">
        <v>1021</v>
      </c>
      <c r="E718" t="s">
        <v>495</v>
      </c>
      <c r="F718" t="s">
        <v>10</v>
      </c>
      <c r="G718" t="s">
        <v>11</v>
      </c>
      <c r="H718">
        <v>4.5</v>
      </c>
      <c r="I718">
        <v>17</v>
      </c>
      <c r="J718">
        <v>42.96</v>
      </c>
      <c r="K718">
        <v>9.5470000000000006</v>
      </c>
      <c r="L718">
        <v>3.778</v>
      </c>
    </row>
    <row r="719" spans="1:12" hidden="1">
      <c r="A719" t="s">
        <v>1022</v>
      </c>
      <c r="B719" t="s">
        <v>476</v>
      </c>
      <c r="C719" t="s">
        <v>469</v>
      </c>
      <c r="D719" t="s">
        <v>1022</v>
      </c>
      <c r="E719" t="s">
        <v>495</v>
      </c>
      <c r="F719" t="s">
        <v>18</v>
      </c>
      <c r="G719" t="s">
        <v>11</v>
      </c>
      <c r="H719">
        <v>16.64</v>
      </c>
      <c r="I719">
        <v>64</v>
      </c>
      <c r="J719">
        <v>158.87</v>
      </c>
      <c r="K719">
        <v>9.5470000000000006</v>
      </c>
      <c r="L719">
        <v>3.8460000000000001</v>
      </c>
    </row>
    <row r="720" spans="1:12">
      <c r="A720" t="s">
        <v>1023</v>
      </c>
      <c r="B720" t="s">
        <v>510</v>
      </c>
      <c r="C720" t="s">
        <v>411</v>
      </c>
      <c r="D720" t="s">
        <v>1023</v>
      </c>
      <c r="E720" t="s">
        <v>495</v>
      </c>
      <c r="F720" t="s">
        <v>15</v>
      </c>
      <c r="G720" t="s">
        <v>18</v>
      </c>
      <c r="H720">
        <v>11.35</v>
      </c>
      <c r="I720">
        <v>44</v>
      </c>
      <c r="J720">
        <v>108.36</v>
      </c>
      <c r="K720">
        <v>9.5470000000000006</v>
      </c>
      <c r="L720">
        <v>3.8769999999999998</v>
      </c>
    </row>
    <row r="721" spans="1:12" hidden="1">
      <c r="A721" t="s">
        <v>1026</v>
      </c>
      <c r="B721" t="s">
        <v>778</v>
      </c>
      <c r="C721" t="s">
        <v>432</v>
      </c>
      <c r="D721" t="s">
        <v>1026</v>
      </c>
      <c r="E721" t="s">
        <v>495</v>
      </c>
      <c r="F721" t="s">
        <v>11</v>
      </c>
      <c r="G721" t="s">
        <v>18</v>
      </c>
      <c r="H721">
        <v>11.09</v>
      </c>
      <c r="I721">
        <v>43</v>
      </c>
      <c r="J721">
        <v>105.88</v>
      </c>
      <c r="K721">
        <v>9.5470000000000006</v>
      </c>
      <c r="L721">
        <v>3.8769999999999998</v>
      </c>
    </row>
    <row r="722" spans="1:12" hidden="1">
      <c r="A722" t="s">
        <v>1307</v>
      </c>
      <c r="B722" t="s">
        <v>503</v>
      </c>
      <c r="C722" t="s">
        <v>459</v>
      </c>
      <c r="D722" t="s">
        <v>1307</v>
      </c>
      <c r="E722" t="s">
        <v>495</v>
      </c>
      <c r="F722" t="s">
        <v>13</v>
      </c>
      <c r="G722" t="s">
        <v>11</v>
      </c>
      <c r="H722">
        <v>24.24</v>
      </c>
      <c r="I722">
        <v>93</v>
      </c>
      <c r="J722">
        <v>231.43</v>
      </c>
      <c r="K722">
        <v>9.5470000000000006</v>
      </c>
      <c r="L722">
        <v>3.8370000000000002</v>
      </c>
    </row>
    <row r="723" spans="1:12" hidden="1">
      <c r="A723" t="s">
        <v>1027</v>
      </c>
      <c r="B723" t="s">
        <v>501</v>
      </c>
      <c r="C723" t="s">
        <v>451</v>
      </c>
      <c r="D723" t="s">
        <v>1027</v>
      </c>
      <c r="E723" t="s">
        <v>495</v>
      </c>
      <c r="F723" t="s">
        <v>19</v>
      </c>
      <c r="G723" t="s">
        <v>15</v>
      </c>
      <c r="H723">
        <v>21.65</v>
      </c>
      <c r="I723">
        <v>83</v>
      </c>
      <c r="J723">
        <v>206.7</v>
      </c>
      <c r="K723">
        <v>9.5470000000000006</v>
      </c>
      <c r="L723">
        <v>3.8340000000000001</v>
      </c>
    </row>
    <row r="724" spans="1:12" hidden="1">
      <c r="A724" t="s">
        <v>1193</v>
      </c>
      <c r="B724" t="s">
        <v>583</v>
      </c>
      <c r="C724" t="s">
        <v>393</v>
      </c>
      <c r="D724" t="s">
        <v>1193</v>
      </c>
      <c r="E724" t="s">
        <v>495</v>
      </c>
      <c r="F724" t="s">
        <v>18</v>
      </c>
      <c r="G724" t="s">
        <v>10</v>
      </c>
      <c r="H724">
        <v>24.08</v>
      </c>
      <c r="I724">
        <v>92</v>
      </c>
      <c r="J724">
        <v>229.9</v>
      </c>
      <c r="K724">
        <v>9.5470000000000006</v>
      </c>
      <c r="L724">
        <v>3.8210000000000002</v>
      </c>
    </row>
    <row r="725" spans="1:12">
      <c r="A725" t="s">
        <v>1195</v>
      </c>
      <c r="B725" t="s">
        <v>524</v>
      </c>
      <c r="C725" t="s">
        <v>459</v>
      </c>
      <c r="D725" t="s">
        <v>1195</v>
      </c>
      <c r="E725" t="s">
        <v>495</v>
      </c>
      <c r="F725" t="s">
        <v>15</v>
      </c>
      <c r="G725" t="s">
        <v>13</v>
      </c>
      <c r="H725">
        <v>21.21</v>
      </c>
      <c r="I725">
        <v>81</v>
      </c>
      <c r="J725">
        <v>202.5</v>
      </c>
      <c r="K725">
        <v>9.5470000000000006</v>
      </c>
      <c r="L725">
        <v>3.819</v>
      </c>
    </row>
    <row r="726" spans="1:12" hidden="1">
      <c r="A726" t="s">
        <v>1310</v>
      </c>
      <c r="B726" t="s">
        <v>416</v>
      </c>
      <c r="C726" t="s">
        <v>355</v>
      </c>
      <c r="D726" t="s">
        <v>1310</v>
      </c>
      <c r="E726" t="s">
        <v>495</v>
      </c>
      <c r="F726" t="s">
        <v>18</v>
      </c>
      <c r="G726" t="s">
        <v>19</v>
      </c>
      <c r="H726">
        <v>20.04</v>
      </c>
      <c r="I726">
        <v>77</v>
      </c>
      <c r="J726">
        <v>191.33</v>
      </c>
      <c r="K726">
        <v>9.5470000000000006</v>
      </c>
      <c r="L726">
        <v>3.8420000000000001</v>
      </c>
    </row>
    <row r="727" spans="1:12">
      <c r="A727" t="s">
        <v>1029</v>
      </c>
      <c r="B727" t="s">
        <v>783</v>
      </c>
      <c r="C727" t="s">
        <v>380</v>
      </c>
      <c r="D727" t="s">
        <v>1029</v>
      </c>
      <c r="E727" t="s">
        <v>495</v>
      </c>
      <c r="F727" t="s">
        <v>15</v>
      </c>
      <c r="G727" t="s">
        <v>11</v>
      </c>
      <c r="H727">
        <v>20.59</v>
      </c>
      <c r="I727">
        <v>79</v>
      </c>
      <c r="J727">
        <v>196.58</v>
      </c>
      <c r="K727">
        <v>9.5470000000000006</v>
      </c>
      <c r="L727">
        <v>3.8370000000000002</v>
      </c>
    </row>
    <row r="728" spans="1:12">
      <c r="A728" t="s">
        <v>1312</v>
      </c>
      <c r="B728" t="s">
        <v>718</v>
      </c>
      <c r="C728" t="s">
        <v>414</v>
      </c>
      <c r="D728" t="s">
        <v>1312</v>
      </c>
      <c r="E728" t="s">
        <v>495</v>
      </c>
      <c r="F728" t="s">
        <v>15</v>
      </c>
      <c r="G728" t="s">
        <v>15</v>
      </c>
      <c r="H728">
        <v>22.58</v>
      </c>
      <c r="I728">
        <v>87</v>
      </c>
      <c r="J728">
        <v>215.58</v>
      </c>
      <c r="K728">
        <v>9.5470000000000006</v>
      </c>
      <c r="L728">
        <v>3.8530000000000002</v>
      </c>
    </row>
    <row r="729" spans="1:12" hidden="1">
      <c r="A729" t="s">
        <v>1030</v>
      </c>
      <c r="B729" t="s">
        <v>782</v>
      </c>
      <c r="C729" t="s">
        <v>476</v>
      </c>
      <c r="D729" t="s">
        <v>1030</v>
      </c>
      <c r="E729" t="s">
        <v>495</v>
      </c>
      <c r="F729" t="s">
        <v>10</v>
      </c>
      <c r="G729" t="s">
        <v>15</v>
      </c>
      <c r="H729">
        <v>13.79</v>
      </c>
      <c r="I729">
        <v>53</v>
      </c>
      <c r="J729">
        <v>131.66</v>
      </c>
      <c r="K729">
        <v>9.5470000000000006</v>
      </c>
      <c r="L729">
        <v>3.843</v>
      </c>
    </row>
    <row r="730" spans="1:12">
      <c r="A730" t="s">
        <v>1033</v>
      </c>
      <c r="B730" t="s">
        <v>440</v>
      </c>
      <c r="C730" t="s">
        <v>458</v>
      </c>
      <c r="D730" t="s">
        <v>1033</v>
      </c>
      <c r="E730" t="s">
        <v>495</v>
      </c>
      <c r="F730" t="s">
        <v>15</v>
      </c>
      <c r="G730" t="s">
        <v>15</v>
      </c>
      <c r="H730">
        <v>10.89</v>
      </c>
      <c r="I730">
        <v>42</v>
      </c>
      <c r="J730">
        <v>103.97</v>
      </c>
      <c r="K730">
        <v>9.5470000000000006</v>
      </c>
      <c r="L730">
        <v>3.8570000000000002</v>
      </c>
    </row>
    <row r="731" spans="1:12">
      <c r="A731" t="s">
        <v>1034</v>
      </c>
      <c r="B731" t="s">
        <v>582</v>
      </c>
      <c r="C731" t="s">
        <v>361</v>
      </c>
      <c r="D731" t="s">
        <v>1034</v>
      </c>
      <c r="E731" t="s">
        <v>495</v>
      </c>
      <c r="F731" t="s">
        <v>15</v>
      </c>
      <c r="G731" t="s">
        <v>10</v>
      </c>
      <c r="H731">
        <v>21.32</v>
      </c>
      <c r="I731">
        <v>82</v>
      </c>
      <c r="J731">
        <v>203.55</v>
      </c>
      <c r="K731">
        <v>9.5470000000000006</v>
      </c>
      <c r="L731">
        <v>3.8460000000000001</v>
      </c>
    </row>
    <row r="732" spans="1:12" hidden="1">
      <c r="A732" t="s">
        <v>1036</v>
      </c>
      <c r="B732" t="s">
        <v>430</v>
      </c>
      <c r="C732" t="s">
        <v>447</v>
      </c>
      <c r="D732" t="s">
        <v>1036</v>
      </c>
      <c r="E732" t="s">
        <v>495</v>
      </c>
      <c r="F732" t="s">
        <v>19</v>
      </c>
      <c r="G732" t="s">
        <v>15</v>
      </c>
      <c r="H732">
        <v>18.54</v>
      </c>
      <c r="I732">
        <v>71</v>
      </c>
      <c r="J732">
        <v>177.01</v>
      </c>
      <c r="K732">
        <v>9.5470000000000006</v>
      </c>
      <c r="L732">
        <v>3.83</v>
      </c>
    </row>
    <row r="733" spans="1:12" hidden="1">
      <c r="A733" t="s">
        <v>1043</v>
      </c>
      <c r="B733" t="s">
        <v>351</v>
      </c>
      <c r="C733" t="s">
        <v>413</v>
      </c>
      <c r="D733" t="s">
        <v>1043</v>
      </c>
      <c r="E733" t="s">
        <v>495</v>
      </c>
      <c r="F733" t="s">
        <v>10</v>
      </c>
      <c r="G733" t="s">
        <v>11</v>
      </c>
      <c r="H733">
        <v>15.58</v>
      </c>
      <c r="I733">
        <v>60</v>
      </c>
      <c r="J733">
        <v>148.75</v>
      </c>
      <c r="K733">
        <v>9.5470000000000006</v>
      </c>
      <c r="L733">
        <v>3.851</v>
      </c>
    </row>
    <row r="734" spans="1:12" hidden="1">
      <c r="A734" t="s">
        <v>1045</v>
      </c>
      <c r="B734" t="s">
        <v>466</v>
      </c>
      <c r="C734" t="s">
        <v>380</v>
      </c>
      <c r="D734" t="s">
        <v>1045</v>
      </c>
      <c r="E734" t="s">
        <v>495</v>
      </c>
      <c r="F734" t="s">
        <v>17</v>
      </c>
      <c r="G734" t="s">
        <v>19</v>
      </c>
      <c r="H734">
        <v>2.23</v>
      </c>
      <c r="I734">
        <v>9</v>
      </c>
      <c r="J734">
        <v>21.29</v>
      </c>
      <c r="K734">
        <v>9.5470000000000006</v>
      </c>
      <c r="L734">
        <v>4.0359999999999996</v>
      </c>
    </row>
    <row r="735" spans="1:12" hidden="1">
      <c r="A735" t="s">
        <v>1046</v>
      </c>
      <c r="B735" t="s">
        <v>589</v>
      </c>
      <c r="C735" t="s">
        <v>413</v>
      </c>
      <c r="D735" t="s">
        <v>1046</v>
      </c>
      <c r="E735" t="s">
        <v>495</v>
      </c>
      <c r="F735" t="s">
        <v>11</v>
      </c>
      <c r="G735" t="s">
        <v>10</v>
      </c>
      <c r="H735">
        <v>12.06</v>
      </c>
      <c r="I735">
        <v>46</v>
      </c>
      <c r="J735">
        <v>115.14</v>
      </c>
      <c r="K735">
        <v>9.5470000000000006</v>
      </c>
      <c r="L735">
        <v>3.8140000000000001</v>
      </c>
    </row>
    <row r="736" spans="1:12" hidden="1">
      <c r="A736" t="s">
        <v>1051</v>
      </c>
      <c r="B736" t="s">
        <v>463</v>
      </c>
      <c r="C736" t="s">
        <v>460</v>
      </c>
      <c r="D736" t="s">
        <v>1051</v>
      </c>
      <c r="E736" t="s">
        <v>495</v>
      </c>
      <c r="F736" t="s">
        <v>19</v>
      </c>
      <c r="G736" t="s">
        <v>19</v>
      </c>
      <c r="H736">
        <v>4.88</v>
      </c>
      <c r="I736">
        <v>19</v>
      </c>
      <c r="J736">
        <v>46.59</v>
      </c>
      <c r="K736">
        <v>9.5470000000000006</v>
      </c>
      <c r="L736">
        <v>3.8929999999999998</v>
      </c>
    </row>
    <row r="737" spans="1:12">
      <c r="A737" t="s">
        <v>1053</v>
      </c>
      <c r="B737" t="s">
        <v>404</v>
      </c>
      <c r="C737" t="s">
        <v>458</v>
      </c>
      <c r="D737" t="s">
        <v>1053</v>
      </c>
      <c r="E737" t="s">
        <v>495</v>
      </c>
      <c r="F737" t="s">
        <v>15</v>
      </c>
      <c r="G737" t="s">
        <v>15</v>
      </c>
      <c r="H737">
        <v>24.99</v>
      </c>
      <c r="I737">
        <v>96</v>
      </c>
      <c r="J737">
        <v>238.59</v>
      </c>
      <c r="K737">
        <v>9.5470000000000006</v>
      </c>
      <c r="L737">
        <v>3.8420000000000001</v>
      </c>
    </row>
    <row r="738" spans="1:12" hidden="1">
      <c r="A738" t="s">
        <v>1054</v>
      </c>
      <c r="B738" t="s">
        <v>424</v>
      </c>
      <c r="C738" t="s">
        <v>475</v>
      </c>
      <c r="D738" t="s">
        <v>1054</v>
      </c>
      <c r="E738" t="s">
        <v>495</v>
      </c>
      <c r="F738" t="s">
        <v>11</v>
      </c>
      <c r="G738" t="s">
        <v>17</v>
      </c>
      <c r="H738">
        <v>7.07</v>
      </c>
      <c r="I738">
        <v>27</v>
      </c>
      <c r="J738">
        <v>67.5</v>
      </c>
      <c r="K738">
        <v>9.5470000000000006</v>
      </c>
      <c r="L738">
        <v>3.819</v>
      </c>
    </row>
    <row r="739" spans="1:12" hidden="1">
      <c r="A739" t="s">
        <v>1056</v>
      </c>
      <c r="B739" t="s">
        <v>477</v>
      </c>
      <c r="C739" t="s">
        <v>351</v>
      </c>
      <c r="D739" t="s">
        <v>1056</v>
      </c>
      <c r="E739" t="s">
        <v>495</v>
      </c>
      <c r="F739" t="s">
        <v>11</v>
      </c>
      <c r="G739" t="s">
        <v>17</v>
      </c>
      <c r="H739">
        <v>8.19</v>
      </c>
      <c r="I739">
        <v>31</v>
      </c>
      <c r="J739">
        <v>78.19</v>
      </c>
      <c r="K739">
        <v>9.5470000000000006</v>
      </c>
      <c r="L739">
        <v>3.7850000000000001</v>
      </c>
    </row>
    <row r="740" spans="1:12" hidden="1">
      <c r="A740" t="s">
        <v>1058</v>
      </c>
      <c r="B740" t="s">
        <v>582</v>
      </c>
      <c r="C740" t="s">
        <v>359</v>
      </c>
      <c r="D740" t="s">
        <v>1058</v>
      </c>
      <c r="E740" t="s">
        <v>495</v>
      </c>
      <c r="F740" t="s">
        <v>10</v>
      </c>
      <c r="G740" t="s">
        <v>11</v>
      </c>
      <c r="H740">
        <v>4.99</v>
      </c>
      <c r="I740">
        <v>19</v>
      </c>
      <c r="J740">
        <v>47.64</v>
      </c>
      <c r="K740">
        <v>9.5470000000000006</v>
      </c>
      <c r="L740">
        <v>3.8079999999999998</v>
      </c>
    </row>
    <row r="741" spans="1:12" hidden="1">
      <c r="A741" t="s">
        <v>1207</v>
      </c>
      <c r="B741" t="s">
        <v>473</v>
      </c>
      <c r="C741" t="s">
        <v>475</v>
      </c>
      <c r="D741" t="s">
        <v>1207</v>
      </c>
      <c r="E741" t="s">
        <v>495</v>
      </c>
      <c r="F741" t="s">
        <v>18</v>
      </c>
      <c r="G741" t="s">
        <v>15</v>
      </c>
      <c r="H741">
        <v>5.96</v>
      </c>
      <c r="I741">
        <v>23</v>
      </c>
      <c r="J741">
        <v>56.9</v>
      </c>
      <c r="K741">
        <v>9.5470000000000006</v>
      </c>
      <c r="L741">
        <v>3.859</v>
      </c>
    </row>
    <row r="742" spans="1:12" hidden="1">
      <c r="A742" t="s">
        <v>1061</v>
      </c>
      <c r="B742" t="s">
        <v>399</v>
      </c>
      <c r="C742" t="s">
        <v>426</v>
      </c>
      <c r="D742" t="s">
        <v>1061</v>
      </c>
      <c r="E742" t="s">
        <v>495</v>
      </c>
      <c r="F742" t="s">
        <v>19</v>
      </c>
      <c r="G742" t="s">
        <v>11</v>
      </c>
      <c r="H742">
        <v>4.26</v>
      </c>
      <c r="I742">
        <v>16</v>
      </c>
      <c r="J742">
        <v>40.67</v>
      </c>
      <c r="K742">
        <v>9.5470000000000006</v>
      </c>
      <c r="L742">
        <v>3.7559999999999998</v>
      </c>
    </row>
    <row r="743" spans="1:12" hidden="1">
      <c r="A743" t="s">
        <v>1062</v>
      </c>
      <c r="B743" t="s">
        <v>355</v>
      </c>
      <c r="C743" t="s">
        <v>391</v>
      </c>
      <c r="D743" t="s">
        <v>1062</v>
      </c>
      <c r="E743" t="s">
        <v>495</v>
      </c>
      <c r="F743" t="s">
        <v>17</v>
      </c>
      <c r="G743" t="s">
        <v>17</v>
      </c>
      <c r="H743">
        <v>4.8099999999999996</v>
      </c>
      <c r="I743">
        <v>18</v>
      </c>
      <c r="J743">
        <v>45.92</v>
      </c>
      <c r="K743">
        <v>9.5470000000000006</v>
      </c>
      <c r="L743">
        <v>3.742</v>
      </c>
    </row>
    <row r="744" spans="1:12" hidden="1">
      <c r="A744" t="s">
        <v>1063</v>
      </c>
      <c r="B744" t="s">
        <v>644</v>
      </c>
      <c r="C744" t="s">
        <v>434</v>
      </c>
      <c r="D744" t="s">
        <v>1063</v>
      </c>
      <c r="E744" t="s">
        <v>495</v>
      </c>
      <c r="F744" t="s">
        <v>18</v>
      </c>
      <c r="G744" t="s">
        <v>19</v>
      </c>
      <c r="H744">
        <v>21.56</v>
      </c>
      <c r="I744">
        <v>83</v>
      </c>
      <c r="J744">
        <v>205.84</v>
      </c>
      <c r="K744">
        <v>9.5470000000000006</v>
      </c>
      <c r="L744">
        <v>3.85</v>
      </c>
    </row>
    <row r="745" spans="1:12" hidden="1">
      <c r="A745" t="s">
        <v>1065</v>
      </c>
      <c r="B745" t="s">
        <v>779</v>
      </c>
      <c r="C745" t="s">
        <v>457</v>
      </c>
      <c r="D745" t="s">
        <v>1065</v>
      </c>
      <c r="E745" t="s">
        <v>495</v>
      </c>
      <c r="F745" t="s">
        <v>11</v>
      </c>
      <c r="G745" t="s">
        <v>10</v>
      </c>
      <c r="H745">
        <v>6.91</v>
      </c>
      <c r="I745">
        <v>27</v>
      </c>
      <c r="J745">
        <v>65.97</v>
      </c>
      <c r="K745">
        <v>9.5470000000000006</v>
      </c>
      <c r="L745">
        <v>3.907</v>
      </c>
    </row>
    <row r="746" spans="1:12" hidden="1">
      <c r="A746" t="s">
        <v>1067</v>
      </c>
      <c r="B746" t="s">
        <v>444</v>
      </c>
      <c r="C746" t="s">
        <v>447</v>
      </c>
      <c r="D746" t="s">
        <v>1067</v>
      </c>
      <c r="E746" t="s">
        <v>495</v>
      </c>
      <c r="F746" t="s">
        <v>10</v>
      </c>
      <c r="G746" t="s">
        <v>15</v>
      </c>
      <c r="H746">
        <v>13.1</v>
      </c>
      <c r="I746">
        <v>50</v>
      </c>
      <c r="J746">
        <v>125.07</v>
      </c>
      <c r="K746">
        <v>9.5470000000000006</v>
      </c>
      <c r="L746">
        <v>3.8170000000000002</v>
      </c>
    </row>
    <row r="747" spans="1:12" hidden="1">
      <c r="A747" t="s">
        <v>1068</v>
      </c>
      <c r="B747" t="s">
        <v>442</v>
      </c>
      <c r="C747" t="s">
        <v>449</v>
      </c>
      <c r="D747" t="s">
        <v>1068</v>
      </c>
      <c r="E747" t="s">
        <v>495</v>
      </c>
      <c r="F747" t="s">
        <v>17</v>
      </c>
      <c r="G747" t="s">
        <v>19</v>
      </c>
      <c r="H747">
        <v>13.65</v>
      </c>
      <c r="I747">
        <v>52</v>
      </c>
      <c r="J747">
        <v>130.32</v>
      </c>
      <c r="K747">
        <v>9.5470000000000006</v>
      </c>
      <c r="L747">
        <v>3.81</v>
      </c>
    </row>
    <row r="748" spans="1:12" hidden="1">
      <c r="A748" t="s">
        <v>1071</v>
      </c>
      <c r="B748" t="s">
        <v>458</v>
      </c>
      <c r="C748" t="s">
        <v>448</v>
      </c>
      <c r="D748" t="s">
        <v>1071</v>
      </c>
      <c r="E748" t="s">
        <v>495</v>
      </c>
      <c r="F748" t="s">
        <v>13</v>
      </c>
      <c r="G748" t="s">
        <v>10</v>
      </c>
      <c r="H748">
        <v>14.29</v>
      </c>
      <c r="I748">
        <v>55</v>
      </c>
      <c r="J748">
        <v>136.43</v>
      </c>
      <c r="K748">
        <v>9.5470000000000006</v>
      </c>
      <c r="L748">
        <v>3.8490000000000002</v>
      </c>
    </row>
    <row r="749" spans="1:12" hidden="1">
      <c r="A749" t="s">
        <v>1073</v>
      </c>
      <c r="B749" t="s">
        <v>499</v>
      </c>
      <c r="C749" t="s">
        <v>369</v>
      </c>
      <c r="D749" t="s">
        <v>1073</v>
      </c>
      <c r="E749" t="s">
        <v>495</v>
      </c>
      <c r="F749" t="s">
        <v>17</v>
      </c>
      <c r="G749" t="s">
        <v>10</v>
      </c>
      <c r="H749">
        <v>24.11</v>
      </c>
      <c r="I749">
        <v>93</v>
      </c>
      <c r="J749">
        <v>230.19</v>
      </c>
      <c r="K749">
        <v>9.5470000000000006</v>
      </c>
      <c r="L749">
        <v>3.8570000000000002</v>
      </c>
    </row>
    <row r="750" spans="1:12" hidden="1">
      <c r="A750" t="s">
        <v>1074</v>
      </c>
      <c r="B750" t="s">
        <v>563</v>
      </c>
      <c r="C750" t="s">
        <v>385</v>
      </c>
      <c r="D750" t="s">
        <v>1074</v>
      </c>
      <c r="E750" t="s">
        <v>495</v>
      </c>
      <c r="F750" t="s">
        <v>17</v>
      </c>
      <c r="G750" t="s">
        <v>10</v>
      </c>
      <c r="H750">
        <v>18.43</v>
      </c>
      <c r="I750">
        <v>71</v>
      </c>
      <c r="J750">
        <v>175.96</v>
      </c>
      <c r="K750">
        <v>9.5470000000000006</v>
      </c>
      <c r="L750">
        <v>3.8519999999999999</v>
      </c>
    </row>
    <row r="751" spans="1:12" hidden="1">
      <c r="A751" t="s">
        <v>1075</v>
      </c>
      <c r="B751" t="s">
        <v>979</v>
      </c>
      <c r="C751" t="s">
        <v>456</v>
      </c>
      <c r="D751" t="s">
        <v>1075</v>
      </c>
      <c r="E751" t="s">
        <v>495</v>
      </c>
      <c r="F751" t="s">
        <v>19</v>
      </c>
      <c r="G751" t="s">
        <v>10</v>
      </c>
      <c r="H751">
        <v>23.91</v>
      </c>
      <c r="I751">
        <v>92</v>
      </c>
      <c r="J751">
        <v>228.28</v>
      </c>
      <c r="K751">
        <v>9.5470000000000006</v>
      </c>
      <c r="L751">
        <v>3.8479999999999999</v>
      </c>
    </row>
    <row r="752" spans="1:12">
      <c r="A752" t="s">
        <v>1078</v>
      </c>
      <c r="B752" t="s">
        <v>976</v>
      </c>
      <c r="C752" t="s">
        <v>416</v>
      </c>
      <c r="D752" t="s">
        <v>1078</v>
      </c>
      <c r="E752" t="s">
        <v>495</v>
      </c>
      <c r="F752" t="s">
        <v>15</v>
      </c>
      <c r="G752" t="s">
        <v>17</v>
      </c>
      <c r="H752">
        <v>23.51</v>
      </c>
      <c r="I752">
        <v>90</v>
      </c>
      <c r="J752">
        <v>224.46</v>
      </c>
      <c r="K752">
        <v>9.5470000000000006</v>
      </c>
      <c r="L752">
        <v>3.8279999999999998</v>
      </c>
    </row>
    <row r="753" spans="1:12" hidden="1">
      <c r="A753" t="s">
        <v>1079</v>
      </c>
      <c r="B753" t="s">
        <v>601</v>
      </c>
      <c r="C753" t="s">
        <v>436</v>
      </c>
      <c r="D753" t="s">
        <v>1079</v>
      </c>
      <c r="E753" t="s">
        <v>495</v>
      </c>
      <c r="F753" t="s">
        <v>13</v>
      </c>
      <c r="G753" t="s">
        <v>13</v>
      </c>
      <c r="H753">
        <v>16.440000000000001</v>
      </c>
      <c r="I753">
        <v>63</v>
      </c>
      <c r="J753">
        <v>156.96</v>
      </c>
      <c r="K753">
        <v>9.5470000000000006</v>
      </c>
      <c r="L753">
        <v>3.8319999999999999</v>
      </c>
    </row>
    <row r="754" spans="1:12" hidden="1">
      <c r="A754" t="s">
        <v>1080</v>
      </c>
      <c r="B754" t="s">
        <v>738</v>
      </c>
      <c r="C754" t="s">
        <v>391</v>
      </c>
      <c r="D754" t="s">
        <v>1080</v>
      </c>
      <c r="E754" t="s">
        <v>495</v>
      </c>
      <c r="F754" t="s">
        <v>11</v>
      </c>
      <c r="G754" t="s">
        <v>15</v>
      </c>
      <c r="H754">
        <v>7.69</v>
      </c>
      <c r="I754">
        <v>30</v>
      </c>
      <c r="J754">
        <v>73.42</v>
      </c>
      <c r="K754">
        <v>9.5470000000000006</v>
      </c>
      <c r="L754">
        <v>3.9009999999999998</v>
      </c>
    </row>
    <row r="755" spans="1:12" hidden="1">
      <c r="A755" t="s">
        <v>1083</v>
      </c>
      <c r="B755" t="s">
        <v>979</v>
      </c>
      <c r="C755" t="s">
        <v>464</v>
      </c>
      <c r="D755" t="s">
        <v>1083</v>
      </c>
      <c r="E755" t="s">
        <v>495</v>
      </c>
      <c r="F755" t="s">
        <v>17</v>
      </c>
      <c r="G755" t="s">
        <v>13</v>
      </c>
      <c r="H755">
        <v>9.67</v>
      </c>
      <c r="I755">
        <v>37</v>
      </c>
      <c r="J755">
        <v>92.32</v>
      </c>
      <c r="K755">
        <v>9.5470000000000006</v>
      </c>
      <c r="L755">
        <v>3.8260000000000001</v>
      </c>
    </row>
    <row r="756" spans="1:12">
      <c r="A756" t="s">
        <v>1085</v>
      </c>
      <c r="B756" t="s">
        <v>461</v>
      </c>
      <c r="C756" t="s">
        <v>463</v>
      </c>
      <c r="D756" t="s">
        <v>1085</v>
      </c>
      <c r="E756" t="s">
        <v>495</v>
      </c>
      <c r="F756" t="s">
        <v>15</v>
      </c>
      <c r="G756" t="s">
        <v>19</v>
      </c>
      <c r="H756">
        <v>24.59</v>
      </c>
      <c r="I756">
        <v>94</v>
      </c>
      <c r="J756">
        <v>234.77</v>
      </c>
      <c r="K756">
        <v>9.5470000000000006</v>
      </c>
      <c r="L756">
        <v>3.823</v>
      </c>
    </row>
    <row r="757" spans="1:12" hidden="1">
      <c r="A757" t="s">
        <v>1089</v>
      </c>
      <c r="B757" t="s">
        <v>592</v>
      </c>
      <c r="C757" t="s">
        <v>392</v>
      </c>
      <c r="D757" t="s">
        <v>1089</v>
      </c>
      <c r="E757" t="s">
        <v>495</v>
      </c>
      <c r="F757" t="s">
        <v>17</v>
      </c>
      <c r="G757" t="s">
        <v>17</v>
      </c>
      <c r="H757">
        <v>14.6</v>
      </c>
      <c r="I757">
        <v>56</v>
      </c>
      <c r="J757">
        <v>139.38999999999999</v>
      </c>
      <c r="K757">
        <v>9.5470000000000006</v>
      </c>
      <c r="L757">
        <v>3.8359999999999999</v>
      </c>
    </row>
    <row r="758" spans="1:12" hidden="1">
      <c r="A758" t="s">
        <v>1091</v>
      </c>
      <c r="B758" t="s">
        <v>542</v>
      </c>
      <c r="C758" t="s">
        <v>470</v>
      </c>
      <c r="D758" t="s">
        <v>1091</v>
      </c>
      <c r="E758" t="s">
        <v>495</v>
      </c>
      <c r="F758" t="s">
        <v>18</v>
      </c>
      <c r="G758" t="s">
        <v>19</v>
      </c>
      <c r="H758">
        <v>15.93</v>
      </c>
      <c r="I758">
        <v>61</v>
      </c>
      <c r="J758">
        <v>152.09</v>
      </c>
      <c r="K758">
        <v>9.5470000000000006</v>
      </c>
      <c r="L758">
        <v>3.8290000000000002</v>
      </c>
    </row>
    <row r="759" spans="1:12" hidden="1">
      <c r="A759" t="s">
        <v>1229</v>
      </c>
      <c r="B759" t="s">
        <v>452</v>
      </c>
      <c r="C759" t="s">
        <v>392</v>
      </c>
      <c r="D759" t="s">
        <v>1229</v>
      </c>
      <c r="E759" t="s">
        <v>495</v>
      </c>
      <c r="F759" t="s">
        <v>18</v>
      </c>
      <c r="G759" t="s">
        <v>15</v>
      </c>
      <c r="H759">
        <v>10.58</v>
      </c>
      <c r="I759">
        <v>41</v>
      </c>
      <c r="J759">
        <v>101.01</v>
      </c>
      <c r="K759">
        <v>9.5470000000000006</v>
      </c>
      <c r="L759">
        <v>3.875</v>
      </c>
    </row>
    <row r="760" spans="1:12">
      <c r="A760" t="s">
        <v>1094</v>
      </c>
      <c r="B760" t="s">
        <v>505</v>
      </c>
      <c r="C760" t="s">
        <v>439</v>
      </c>
      <c r="D760" t="s">
        <v>1094</v>
      </c>
      <c r="E760" t="s">
        <v>495</v>
      </c>
      <c r="F760" t="s">
        <v>15</v>
      </c>
      <c r="G760" t="s">
        <v>19</v>
      </c>
      <c r="H760">
        <v>14.96</v>
      </c>
      <c r="I760">
        <v>57</v>
      </c>
      <c r="J760">
        <v>142.83000000000001</v>
      </c>
      <c r="K760">
        <v>9.5470000000000006</v>
      </c>
      <c r="L760">
        <v>3.81</v>
      </c>
    </row>
    <row r="761" spans="1:12" hidden="1">
      <c r="A761" t="s">
        <v>1095</v>
      </c>
      <c r="B761" t="s">
        <v>513</v>
      </c>
      <c r="C761" t="s">
        <v>442</v>
      </c>
      <c r="D761" t="s">
        <v>1095</v>
      </c>
      <c r="E761" t="s">
        <v>495</v>
      </c>
      <c r="F761" t="s">
        <v>18</v>
      </c>
      <c r="G761" t="s">
        <v>13</v>
      </c>
      <c r="H761">
        <v>14.09</v>
      </c>
      <c r="I761">
        <v>54</v>
      </c>
      <c r="J761">
        <v>134.52000000000001</v>
      </c>
      <c r="K761">
        <v>9.5470000000000006</v>
      </c>
      <c r="L761">
        <v>3.8330000000000002</v>
      </c>
    </row>
    <row r="762" spans="1:12" hidden="1">
      <c r="A762" t="s">
        <v>1097</v>
      </c>
      <c r="B762" t="s">
        <v>598</v>
      </c>
      <c r="C762" t="s">
        <v>465</v>
      </c>
      <c r="D762" t="s">
        <v>1097</v>
      </c>
      <c r="E762" t="s">
        <v>495</v>
      </c>
      <c r="F762" t="s">
        <v>18</v>
      </c>
      <c r="G762" t="s">
        <v>17</v>
      </c>
      <c r="H762">
        <v>16.079999999999998</v>
      </c>
      <c r="I762">
        <v>62</v>
      </c>
      <c r="J762">
        <v>153.52000000000001</v>
      </c>
      <c r="K762">
        <v>9.5470000000000006</v>
      </c>
      <c r="L762">
        <v>3.8559999999999999</v>
      </c>
    </row>
    <row r="763" spans="1:12">
      <c r="A763" t="s">
        <v>1101</v>
      </c>
      <c r="B763" t="s">
        <v>496</v>
      </c>
      <c r="C763" t="s">
        <v>470</v>
      </c>
      <c r="D763" t="s">
        <v>1101</v>
      </c>
      <c r="E763" t="s">
        <v>495</v>
      </c>
      <c r="F763" t="s">
        <v>15</v>
      </c>
      <c r="G763" t="s">
        <v>10</v>
      </c>
      <c r="H763">
        <v>20.57</v>
      </c>
      <c r="I763">
        <v>79</v>
      </c>
      <c r="J763">
        <v>196.39</v>
      </c>
      <c r="K763">
        <v>9.5470000000000006</v>
      </c>
      <c r="L763">
        <v>3.8410000000000002</v>
      </c>
    </row>
    <row r="764" spans="1:12" hidden="1">
      <c r="A764" t="s">
        <v>1102</v>
      </c>
      <c r="B764" t="s">
        <v>787</v>
      </c>
      <c r="C764" t="s">
        <v>440</v>
      </c>
      <c r="D764" t="s">
        <v>1102</v>
      </c>
      <c r="E764" t="s">
        <v>495</v>
      </c>
      <c r="F764" t="s">
        <v>18</v>
      </c>
      <c r="G764" t="s">
        <v>10</v>
      </c>
      <c r="H764">
        <v>21.81</v>
      </c>
      <c r="I764">
        <v>84</v>
      </c>
      <c r="J764">
        <v>208.23</v>
      </c>
      <c r="K764">
        <v>9.5470000000000006</v>
      </c>
      <c r="L764">
        <v>3.851</v>
      </c>
    </row>
    <row r="765" spans="1:12" hidden="1">
      <c r="A765" t="s">
        <v>1351</v>
      </c>
      <c r="B765" t="s">
        <v>954</v>
      </c>
      <c r="C765" t="s">
        <v>359</v>
      </c>
      <c r="D765" t="s">
        <v>1351</v>
      </c>
      <c r="E765" t="s">
        <v>495</v>
      </c>
      <c r="F765" t="s">
        <v>13</v>
      </c>
      <c r="G765" t="s">
        <v>19</v>
      </c>
      <c r="H765">
        <v>17.43</v>
      </c>
      <c r="I765">
        <v>67</v>
      </c>
      <c r="J765">
        <v>166.41</v>
      </c>
      <c r="K765">
        <v>9.5470000000000006</v>
      </c>
      <c r="L765">
        <v>3.8439999999999999</v>
      </c>
    </row>
    <row r="766" spans="1:12" hidden="1">
      <c r="A766" t="s">
        <v>1231</v>
      </c>
      <c r="B766" t="s">
        <v>718</v>
      </c>
      <c r="C766" t="s">
        <v>366</v>
      </c>
      <c r="D766" t="s">
        <v>1231</v>
      </c>
      <c r="E766" t="s">
        <v>495</v>
      </c>
      <c r="F766" t="s">
        <v>11</v>
      </c>
      <c r="G766" t="s">
        <v>13</v>
      </c>
      <c r="H766">
        <v>18.12</v>
      </c>
      <c r="I766">
        <v>70</v>
      </c>
      <c r="J766">
        <v>173</v>
      </c>
      <c r="K766">
        <v>9.5470000000000006</v>
      </c>
      <c r="L766">
        <v>3.863</v>
      </c>
    </row>
    <row r="767" spans="1:12" hidden="1">
      <c r="A767" t="s">
        <v>1103</v>
      </c>
      <c r="B767" t="s">
        <v>875</v>
      </c>
      <c r="C767" t="s">
        <v>364</v>
      </c>
      <c r="D767" t="s">
        <v>1103</v>
      </c>
      <c r="E767" t="s">
        <v>495</v>
      </c>
      <c r="F767" t="s">
        <v>18</v>
      </c>
      <c r="G767" t="s">
        <v>11</v>
      </c>
      <c r="H767">
        <v>6.69</v>
      </c>
      <c r="I767">
        <v>26</v>
      </c>
      <c r="J767">
        <v>63.87</v>
      </c>
      <c r="K767">
        <v>9.5470000000000006</v>
      </c>
      <c r="L767">
        <v>3.8860000000000001</v>
      </c>
    </row>
    <row r="768" spans="1:12" hidden="1">
      <c r="A768" t="s">
        <v>1105</v>
      </c>
      <c r="B768" t="s">
        <v>979</v>
      </c>
      <c r="C768" t="s">
        <v>476</v>
      </c>
      <c r="D768" t="s">
        <v>1105</v>
      </c>
      <c r="E768" t="s">
        <v>495</v>
      </c>
      <c r="F768" t="s">
        <v>19</v>
      </c>
      <c r="G768" t="s">
        <v>19</v>
      </c>
      <c r="H768">
        <v>2.36</v>
      </c>
      <c r="I768">
        <v>9</v>
      </c>
      <c r="J768">
        <v>22.53</v>
      </c>
      <c r="K768">
        <v>9.5470000000000006</v>
      </c>
      <c r="L768">
        <v>3.8140000000000001</v>
      </c>
    </row>
    <row r="769" spans="1:12" hidden="1">
      <c r="A769" t="s">
        <v>1106</v>
      </c>
      <c r="B769" t="s">
        <v>469</v>
      </c>
      <c r="C769" t="s">
        <v>427</v>
      </c>
      <c r="D769" t="s">
        <v>1106</v>
      </c>
      <c r="E769" t="s">
        <v>495</v>
      </c>
      <c r="F769" t="s">
        <v>17</v>
      </c>
      <c r="G769" t="s">
        <v>18</v>
      </c>
      <c r="H769">
        <v>11.77</v>
      </c>
      <c r="I769">
        <v>45</v>
      </c>
      <c r="J769">
        <v>112.37</v>
      </c>
      <c r="K769">
        <v>9.5470000000000006</v>
      </c>
      <c r="L769">
        <v>3.823</v>
      </c>
    </row>
    <row r="770" spans="1:12" hidden="1">
      <c r="A770" t="s">
        <v>1107</v>
      </c>
      <c r="B770" t="s">
        <v>599</v>
      </c>
      <c r="C770" t="s">
        <v>439</v>
      </c>
      <c r="D770" t="s">
        <v>1107</v>
      </c>
      <c r="E770" t="s">
        <v>495</v>
      </c>
      <c r="F770" t="s">
        <v>18</v>
      </c>
      <c r="G770" t="s">
        <v>18</v>
      </c>
      <c r="H770">
        <v>15.73</v>
      </c>
      <c r="I770">
        <v>60</v>
      </c>
      <c r="J770">
        <v>150.18</v>
      </c>
      <c r="K770">
        <v>9.5470000000000006</v>
      </c>
      <c r="L770">
        <v>3.8140000000000001</v>
      </c>
    </row>
    <row r="771" spans="1:12">
      <c r="A771" t="s">
        <v>1110</v>
      </c>
      <c r="B771" t="s">
        <v>859</v>
      </c>
      <c r="C771" t="s">
        <v>374</v>
      </c>
      <c r="D771" t="s">
        <v>1110</v>
      </c>
      <c r="E771" t="s">
        <v>495</v>
      </c>
      <c r="F771" t="s">
        <v>15</v>
      </c>
      <c r="G771" t="s">
        <v>19</v>
      </c>
      <c r="H771">
        <v>20.39</v>
      </c>
      <c r="I771">
        <v>78</v>
      </c>
      <c r="J771">
        <v>194.67</v>
      </c>
      <c r="K771">
        <v>9.5470000000000006</v>
      </c>
      <c r="L771">
        <v>3.8250000000000002</v>
      </c>
    </row>
    <row r="772" spans="1:12" hidden="1">
      <c r="A772" t="s">
        <v>1111</v>
      </c>
      <c r="B772" t="s">
        <v>530</v>
      </c>
      <c r="C772" t="s">
        <v>400</v>
      </c>
      <c r="D772" t="s">
        <v>1111</v>
      </c>
      <c r="E772" t="s">
        <v>495</v>
      </c>
      <c r="F772" t="s">
        <v>13</v>
      </c>
      <c r="G772" t="s">
        <v>15</v>
      </c>
      <c r="H772">
        <v>21.9</v>
      </c>
      <c r="I772">
        <v>84</v>
      </c>
      <c r="J772">
        <v>209.09</v>
      </c>
      <c r="K772">
        <v>9.5470000000000006</v>
      </c>
      <c r="L772">
        <v>3.8359999999999999</v>
      </c>
    </row>
    <row r="773" spans="1:12" hidden="1">
      <c r="A773" t="s">
        <v>1356</v>
      </c>
      <c r="B773" t="s">
        <v>712</v>
      </c>
      <c r="C773" t="s">
        <v>364</v>
      </c>
      <c r="D773" t="s">
        <v>1356</v>
      </c>
      <c r="E773" t="s">
        <v>495</v>
      </c>
      <c r="F773" t="s">
        <v>19</v>
      </c>
      <c r="G773" t="s">
        <v>18</v>
      </c>
      <c r="H773">
        <v>21.17</v>
      </c>
      <c r="I773">
        <v>81</v>
      </c>
      <c r="J773">
        <v>202.12</v>
      </c>
      <c r="K773">
        <v>9.5470000000000006</v>
      </c>
      <c r="L773">
        <v>3.8260000000000001</v>
      </c>
    </row>
    <row r="774" spans="1:12" hidden="1">
      <c r="A774" t="s">
        <v>1112</v>
      </c>
      <c r="B774" t="s">
        <v>382</v>
      </c>
      <c r="C774" t="s">
        <v>364</v>
      </c>
      <c r="D774" t="s">
        <v>1112</v>
      </c>
      <c r="E774" t="s">
        <v>495</v>
      </c>
      <c r="F774" t="s">
        <v>11</v>
      </c>
      <c r="G774" t="s">
        <v>13</v>
      </c>
      <c r="H774">
        <v>15.77</v>
      </c>
      <c r="I774">
        <v>61</v>
      </c>
      <c r="J774">
        <v>150.56</v>
      </c>
      <c r="K774">
        <v>9.5470000000000006</v>
      </c>
      <c r="L774">
        <v>3.8679999999999999</v>
      </c>
    </row>
    <row r="775" spans="1:12" hidden="1">
      <c r="A775" t="s">
        <v>1113</v>
      </c>
      <c r="B775" t="s">
        <v>600</v>
      </c>
      <c r="C775" t="s">
        <v>392</v>
      </c>
      <c r="D775" t="s">
        <v>1113</v>
      </c>
      <c r="E775" t="s">
        <v>495</v>
      </c>
      <c r="F775" t="s">
        <v>10</v>
      </c>
      <c r="G775" t="s">
        <v>19</v>
      </c>
      <c r="H775">
        <v>11.38</v>
      </c>
      <c r="I775">
        <v>44</v>
      </c>
      <c r="J775">
        <v>108.65</v>
      </c>
      <c r="K775">
        <v>9.5470000000000006</v>
      </c>
      <c r="L775">
        <v>3.8660000000000001</v>
      </c>
    </row>
    <row r="776" spans="1:12" hidden="1">
      <c r="A776" t="s">
        <v>1114</v>
      </c>
      <c r="B776" t="s">
        <v>534</v>
      </c>
      <c r="C776" t="s">
        <v>414</v>
      </c>
      <c r="D776" t="s">
        <v>1114</v>
      </c>
      <c r="E776" t="s">
        <v>495</v>
      </c>
      <c r="F776" t="s">
        <v>18</v>
      </c>
      <c r="G776" t="s">
        <v>15</v>
      </c>
      <c r="H776">
        <v>2.65</v>
      </c>
      <c r="I776">
        <v>10</v>
      </c>
      <c r="J776">
        <v>25.3</v>
      </c>
      <c r="K776">
        <v>9.5470000000000006</v>
      </c>
      <c r="L776">
        <v>3.774</v>
      </c>
    </row>
    <row r="777" spans="1:12">
      <c r="A777" t="s">
        <v>1362</v>
      </c>
      <c r="B777" t="s">
        <v>589</v>
      </c>
      <c r="C777" t="s">
        <v>425</v>
      </c>
      <c r="D777" t="s">
        <v>1362</v>
      </c>
      <c r="E777" t="s">
        <v>495</v>
      </c>
      <c r="F777" t="s">
        <v>15</v>
      </c>
      <c r="G777" t="s">
        <v>11</v>
      </c>
      <c r="H777">
        <v>8.4600000000000009</v>
      </c>
      <c r="I777">
        <v>32</v>
      </c>
      <c r="J777">
        <v>80.77</v>
      </c>
      <c r="K777">
        <v>9.5470000000000006</v>
      </c>
      <c r="L777">
        <v>3.7829999999999999</v>
      </c>
    </row>
    <row r="778" spans="1:12">
      <c r="A778" t="s">
        <v>1115</v>
      </c>
      <c r="B778" t="s">
        <v>371</v>
      </c>
      <c r="C778" t="s">
        <v>454</v>
      </c>
      <c r="D778" t="s">
        <v>1115</v>
      </c>
      <c r="E778" t="s">
        <v>495</v>
      </c>
      <c r="F778" t="s">
        <v>15</v>
      </c>
      <c r="G778" t="s">
        <v>19</v>
      </c>
      <c r="H778">
        <v>18.399999999999999</v>
      </c>
      <c r="I778">
        <v>71</v>
      </c>
      <c r="J778">
        <v>175.67</v>
      </c>
      <c r="K778">
        <v>9.5470000000000006</v>
      </c>
      <c r="L778">
        <v>3.859</v>
      </c>
    </row>
    <row r="779" spans="1:12">
      <c r="A779" t="s">
        <v>1235</v>
      </c>
      <c r="B779" t="s">
        <v>467</v>
      </c>
      <c r="C779" t="s">
        <v>458</v>
      </c>
      <c r="D779" t="s">
        <v>1235</v>
      </c>
      <c r="E779" t="s">
        <v>495</v>
      </c>
      <c r="F779" t="s">
        <v>15</v>
      </c>
      <c r="G779" t="s">
        <v>10</v>
      </c>
      <c r="H779">
        <v>4.57</v>
      </c>
      <c r="I779">
        <v>18</v>
      </c>
      <c r="J779">
        <v>43.63</v>
      </c>
      <c r="K779">
        <v>9.5470000000000006</v>
      </c>
      <c r="L779">
        <v>3.9390000000000001</v>
      </c>
    </row>
    <row r="780" spans="1:12" hidden="1">
      <c r="A780" t="s">
        <v>1117</v>
      </c>
      <c r="B780" t="s">
        <v>548</v>
      </c>
      <c r="C780" t="s">
        <v>435</v>
      </c>
      <c r="D780" t="s">
        <v>1117</v>
      </c>
      <c r="E780" t="s">
        <v>495</v>
      </c>
      <c r="F780" t="s">
        <v>18</v>
      </c>
      <c r="G780" t="s">
        <v>17</v>
      </c>
      <c r="H780">
        <v>21.01</v>
      </c>
      <c r="I780">
        <v>81</v>
      </c>
      <c r="J780">
        <v>200.59</v>
      </c>
      <c r="K780">
        <v>9.5470000000000006</v>
      </c>
      <c r="L780">
        <v>3.855</v>
      </c>
    </row>
    <row r="781" spans="1:12" hidden="1">
      <c r="A781" t="s">
        <v>1118</v>
      </c>
      <c r="B781" t="s">
        <v>601</v>
      </c>
      <c r="C781" t="s">
        <v>433</v>
      </c>
      <c r="D781" t="s">
        <v>1118</v>
      </c>
      <c r="E781" t="s">
        <v>495</v>
      </c>
      <c r="F781" t="s">
        <v>13</v>
      </c>
      <c r="G781" t="s">
        <v>15</v>
      </c>
      <c r="H781">
        <v>20.53</v>
      </c>
      <c r="I781">
        <v>79</v>
      </c>
      <c r="J781">
        <v>196.01</v>
      </c>
      <c r="K781">
        <v>9.5470000000000006</v>
      </c>
      <c r="L781">
        <v>3.8479999999999999</v>
      </c>
    </row>
    <row r="782" spans="1:12" hidden="1">
      <c r="A782" t="s">
        <v>1122</v>
      </c>
      <c r="B782" t="s">
        <v>442</v>
      </c>
      <c r="C782" t="s">
        <v>440</v>
      </c>
      <c r="D782" t="s">
        <v>1122</v>
      </c>
      <c r="E782" t="s">
        <v>495</v>
      </c>
      <c r="F782" t="s">
        <v>18</v>
      </c>
      <c r="G782" t="s">
        <v>13</v>
      </c>
      <c r="H782">
        <v>22.34</v>
      </c>
      <c r="I782">
        <v>86</v>
      </c>
      <c r="J782">
        <v>213.29</v>
      </c>
      <c r="K782">
        <v>9.5470000000000006</v>
      </c>
      <c r="L782">
        <v>3.85</v>
      </c>
    </row>
    <row r="783" spans="1:12" hidden="1">
      <c r="A783" t="s">
        <v>1123</v>
      </c>
      <c r="B783" t="s">
        <v>380</v>
      </c>
      <c r="C783" t="s">
        <v>437</v>
      </c>
      <c r="D783" t="s">
        <v>1123</v>
      </c>
      <c r="E783" t="s">
        <v>495</v>
      </c>
      <c r="F783" t="s">
        <v>13</v>
      </c>
      <c r="G783" t="s">
        <v>15</v>
      </c>
      <c r="H783">
        <v>11.53</v>
      </c>
      <c r="I783">
        <v>44</v>
      </c>
      <c r="J783">
        <v>110.08</v>
      </c>
      <c r="K783">
        <v>9.5470000000000006</v>
      </c>
      <c r="L783">
        <v>3.8159999999999998</v>
      </c>
    </row>
    <row r="784" spans="1:12">
      <c r="A784" t="s">
        <v>1126</v>
      </c>
      <c r="B784" t="s">
        <v>721</v>
      </c>
      <c r="C784" t="s">
        <v>408</v>
      </c>
      <c r="D784" t="s">
        <v>1126</v>
      </c>
      <c r="E784" t="s">
        <v>495</v>
      </c>
      <c r="F784" t="s">
        <v>15</v>
      </c>
      <c r="G784" t="s">
        <v>17</v>
      </c>
      <c r="H784">
        <v>8.83</v>
      </c>
      <c r="I784">
        <v>34</v>
      </c>
      <c r="J784">
        <v>84.3</v>
      </c>
      <c r="K784">
        <v>9.5470000000000006</v>
      </c>
      <c r="L784">
        <v>3.851</v>
      </c>
    </row>
    <row r="785" spans="1:12">
      <c r="A785" t="s">
        <v>1127</v>
      </c>
      <c r="B785" t="s">
        <v>472</v>
      </c>
      <c r="C785" t="s">
        <v>455</v>
      </c>
      <c r="D785" t="s">
        <v>1127</v>
      </c>
      <c r="E785" t="s">
        <v>495</v>
      </c>
      <c r="F785" t="s">
        <v>15</v>
      </c>
      <c r="G785" t="s">
        <v>17</v>
      </c>
      <c r="H785">
        <v>18.850000000000001</v>
      </c>
      <c r="I785">
        <v>72</v>
      </c>
      <c r="J785">
        <v>179.97</v>
      </c>
      <c r="K785">
        <v>9.5470000000000006</v>
      </c>
      <c r="L785">
        <v>3.82</v>
      </c>
    </row>
    <row r="786" spans="1:12" hidden="1">
      <c r="A786" t="s">
        <v>1128</v>
      </c>
      <c r="B786" t="s">
        <v>398</v>
      </c>
      <c r="C786" t="s">
        <v>443</v>
      </c>
      <c r="D786" t="s">
        <v>1128</v>
      </c>
      <c r="E786" t="s">
        <v>495</v>
      </c>
      <c r="F786" t="s">
        <v>18</v>
      </c>
      <c r="G786" t="s">
        <v>10</v>
      </c>
      <c r="H786">
        <v>4.72</v>
      </c>
      <c r="I786">
        <v>18</v>
      </c>
      <c r="J786">
        <v>45.06</v>
      </c>
      <c r="K786">
        <v>9.5470000000000006</v>
      </c>
      <c r="L786">
        <v>3.8140000000000001</v>
      </c>
    </row>
    <row r="787" spans="1:12" hidden="1">
      <c r="A787" t="s">
        <v>1136</v>
      </c>
      <c r="B787" t="s">
        <v>424</v>
      </c>
      <c r="C787" t="s">
        <v>382</v>
      </c>
      <c r="D787" t="s">
        <v>1136</v>
      </c>
      <c r="E787" t="s">
        <v>495</v>
      </c>
      <c r="F787" t="s">
        <v>11</v>
      </c>
      <c r="G787" t="s">
        <v>10</v>
      </c>
      <c r="H787">
        <v>21.72</v>
      </c>
      <c r="I787">
        <v>83</v>
      </c>
      <c r="J787">
        <v>207.37</v>
      </c>
      <c r="K787">
        <v>9.5470000000000006</v>
      </c>
      <c r="L787">
        <v>3.8210000000000002</v>
      </c>
    </row>
    <row r="788" spans="1:12" hidden="1">
      <c r="A788" t="s">
        <v>1137</v>
      </c>
      <c r="B788" t="s">
        <v>501</v>
      </c>
      <c r="C788" t="s">
        <v>397</v>
      </c>
      <c r="D788" t="s">
        <v>1137</v>
      </c>
      <c r="E788" t="s">
        <v>495</v>
      </c>
      <c r="F788" t="s">
        <v>18</v>
      </c>
      <c r="G788" t="s">
        <v>17</v>
      </c>
      <c r="H788">
        <v>17.48</v>
      </c>
      <c r="I788">
        <v>67</v>
      </c>
      <c r="J788">
        <v>166.89</v>
      </c>
      <c r="K788">
        <v>9.5470000000000006</v>
      </c>
      <c r="L788">
        <v>3.8330000000000002</v>
      </c>
    </row>
    <row r="789" spans="1:12" hidden="1">
      <c r="A789" t="s">
        <v>1140</v>
      </c>
      <c r="B789" t="s">
        <v>601</v>
      </c>
      <c r="C789" t="s">
        <v>385</v>
      </c>
      <c r="D789" t="s">
        <v>1140</v>
      </c>
      <c r="E789" t="s">
        <v>495</v>
      </c>
      <c r="F789" t="s">
        <v>19</v>
      </c>
      <c r="G789" t="s">
        <v>17</v>
      </c>
      <c r="H789">
        <v>19.309999999999999</v>
      </c>
      <c r="I789">
        <v>74</v>
      </c>
      <c r="J789">
        <v>184.36</v>
      </c>
      <c r="K789">
        <v>9.5470000000000006</v>
      </c>
      <c r="L789">
        <v>3.8319999999999999</v>
      </c>
    </row>
    <row r="790" spans="1:12">
      <c r="A790" t="s">
        <v>1143</v>
      </c>
      <c r="B790" t="s">
        <v>456</v>
      </c>
      <c r="C790" t="s">
        <v>476</v>
      </c>
      <c r="D790" t="s">
        <v>1143</v>
      </c>
      <c r="E790" t="s">
        <v>495</v>
      </c>
      <c r="F790" t="s">
        <v>15</v>
      </c>
      <c r="G790" t="s">
        <v>10</v>
      </c>
      <c r="H790">
        <v>14.23</v>
      </c>
      <c r="I790">
        <v>55</v>
      </c>
      <c r="J790">
        <v>135.86000000000001</v>
      </c>
      <c r="K790">
        <v>9.5470000000000006</v>
      </c>
      <c r="L790">
        <v>3.8650000000000002</v>
      </c>
    </row>
    <row r="791" spans="1:12" hidden="1">
      <c r="A791" t="s">
        <v>1144</v>
      </c>
      <c r="B791" t="s">
        <v>468</v>
      </c>
      <c r="C791" t="s">
        <v>429</v>
      </c>
      <c r="D791" t="s">
        <v>1144</v>
      </c>
      <c r="E791" t="s">
        <v>495</v>
      </c>
      <c r="F791" t="s">
        <v>10</v>
      </c>
      <c r="G791" t="s">
        <v>15</v>
      </c>
      <c r="H791">
        <v>13.74</v>
      </c>
      <c r="I791">
        <v>53</v>
      </c>
      <c r="J791">
        <v>131.18</v>
      </c>
      <c r="K791">
        <v>9.5470000000000006</v>
      </c>
      <c r="L791">
        <v>3.8570000000000002</v>
      </c>
    </row>
    <row r="792" spans="1:12">
      <c r="A792" t="s">
        <v>1375</v>
      </c>
      <c r="B792" t="s">
        <v>406</v>
      </c>
      <c r="C792" t="s">
        <v>366</v>
      </c>
      <c r="D792" t="s">
        <v>1375</v>
      </c>
      <c r="E792" t="s">
        <v>495</v>
      </c>
      <c r="F792" t="s">
        <v>15</v>
      </c>
      <c r="G792" t="s">
        <v>19</v>
      </c>
      <c r="H792">
        <v>16.899999999999999</v>
      </c>
      <c r="I792">
        <v>65</v>
      </c>
      <c r="J792">
        <v>161.35</v>
      </c>
      <c r="K792">
        <v>9.5470000000000006</v>
      </c>
      <c r="L792">
        <v>3.8460000000000001</v>
      </c>
    </row>
    <row r="793" spans="1:12" hidden="1">
      <c r="A793" t="s">
        <v>1145</v>
      </c>
      <c r="B793" t="s">
        <v>458</v>
      </c>
      <c r="C793" t="s">
        <v>428</v>
      </c>
      <c r="D793" t="s">
        <v>1145</v>
      </c>
      <c r="E793" t="s">
        <v>495</v>
      </c>
      <c r="F793" t="s">
        <v>19</v>
      </c>
      <c r="G793" t="s">
        <v>10</v>
      </c>
      <c r="H793">
        <v>6.78</v>
      </c>
      <c r="I793">
        <v>26</v>
      </c>
      <c r="J793">
        <v>64.73</v>
      </c>
      <c r="K793">
        <v>9.5470000000000006</v>
      </c>
      <c r="L793">
        <v>3.835</v>
      </c>
    </row>
    <row r="794" spans="1:12" hidden="1">
      <c r="A794" t="s">
        <v>1146</v>
      </c>
      <c r="B794" t="s">
        <v>976</v>
      </c>
      <c r="C794" t="s">
        <v>401</v>
      </c>
      <c r="D794" t="s">
        <v>1146</v>
      </c>
      <c r="E794" t="s">
        <v>495</v>
      </c>
      <c r="F794" t="s">
        <v>18</v>
      </c>
      <c r="G794" t="s">
        <v>17</v>
      </c>
      <c r="H794">
        <v>19.09</v>
      </c>
      <c r="I794">
        <v>73</v>
      </c>
      <c r="J794">
        <v>182.26</v>
      </c>
      <c r="K794">
        <v>9.5470000000000006</v>
      </c>
      <c r="L794">
        <v>3.8239999999999998</v>
      </c>
    </row>
    <row r="795" spans="1:12" hidden="1">
      <c r="A795" t="s">
        <v>1258</v>
      </c>
      <c r="B795" t="s">
        <v>411</v>
      </c>
      <c r="C795" t="s">
        <v>476</v>
      </c>
      <c r="D795" t="s">
        <v>1258</v>
      </c>
      <c r="E795" t="s">
        <v>495</v>
      </c>
      <c r="F795" t="s">
        <v>17</v>
      </c>
      <c r="G795" t="s">
        <v>13</v>
      </c>
      <c r="H795">
        <v>7.33</v>
      </c>
      <c r="I795">
        <v>28</v>
      </c>
      <c r="J795">
        <v>69.98</v>
      </c>
      <c r="K795">
        <v>9.5470000000000006</v>
      </c>
      <c r="L795">
        <v>3.82</v>
      </c>
    </row>
    <row r="796" spans="1:12" hidden="1">
      <c r="A796" t="s">
        <v>1148</v>
      </c>
      <c r="B796" t="s">
        <v>583</v>
      </c>
      <c r="C796" t="s">
        <v>458</v>
      </c>
      <c r="D796" t="s">
        <v>1148</v>
      </c>
      <c r="E796" t="s">
        <v>495</v>
      </c>
      <c r="F796" t="s">
        <v>10</v>
      </c>
      <c r="G796" t="s">
        <v>19</v>
      </c>
      <c r="H796">
        <v>10.58</v>
      </c>
      <c r="I796">
        <v>41</v>
      </c>
      <c r="J796">
        <v>101.01</v>
      </c>
      <c r="K796">
        <v>9.5470000000000006</v>
      </c>
      <c r="L796">
        <v>3.875</v>
      </c>
    </row>
    <row r="797" spans="1:12">
      <c r="A797" t="s">
        <v>1381</v>
      </c>
      <c r="B797" t="s">
        <v>602</v>
      </c>
      <c r="C797" t="s">
        <v>436</v>
      </c>
      <c r="D797" t="s">
        <v>1381</v>
      </c>
      <c r="E797" t="s">
        <v>495</v>
      </c>
      <c r="F797" t="s">
        <v>15</v>
      </c>
      <c r="G797" t="s">
        <v>19</v>
      </c>
      <c r="H797">
        <v>14.6</v>
      </c>
      <c r="I797">
        <v>56</v>
      </c>
      <c r="J797">
        <v>139.38999999999999</v>
      </c>
      <c r="K797">
        <v>9.5470000000000006</v>
      </c>
      <c r="L797">
        <v>3.8359999999999999</v>
      </c>
    </row>
    <row r="798" spans="1:12" hidden="1">
      <c r="A798" t="s">
        <v>1151</v>
      </c>
      <c r="B798" t="s">
        <v>469</v>
      </c>
      <c r="C798" t="s">
        <v>388</v>
      </c>
      <c r="D798" t="s">
        <v>1151</v>
      </c>
      <c r="E798" t="s">
        <v>495</v>
      </c>
      <c r="F798" t="s">
        <v>17</v>
      </c>
      <c r="G798" t="s">
        <v>17</v>
      </c>
      <c r="H798">
        <v>9.98</v>
      </c>
      <c r="I798">
        <v>38</v>
      </c>
      <c r="J798">
        <v>95.28</v>
      </c>
      <c r="K798">
        <v>9.5470000000000006</v>
      </c>
      <c r="L798">
        <v>3.8079999999999998</v>
      </c>
    </row>
    <row r="799" spans="1:12" hidden="1">
      <c r="A799" t="s">
        <v>1153</v>
      </c>
      <c r="B799" t="s">
        <v>401</v>
      </c>
      <c r="C799" t="s">
        <v>470</v>
      </c>
      <c r="D799" t="s">
        <v>1153</v>
      </c>
      <c r="E799" t="s">
        <v>495</v>
      </c>
      <c r="F799" t="s">
        <v>10</v>
      </c>
      <c r="G799" t="s">
        <v>18</v>
      </c>
      <c r="H799">
        <v>21.81</v>
      </c>
      <c r="I799">
        <v>84</v>
      </c>
      <c r="J799">
        <v>208.23</v>
      </c>
      <c r="K799">
        <v>9.5470000000000006</v>
      </c>
      <c r="L799">
        <v>3.851</v>
      </c>
    </row>
    <row r="800" spans="1:12" hidden="1">
      <c r="A800" t="s">
        <v>1156</v>
      </c>
      <c r="B800" t="s">
        <v>401</v>
      </c>
      <c r="C800" t="s">
        <v>441</v>
      </c>
      <c r="D800" t="s">
        <v>1156</v>
      </c>
      <c r="E800" t="s">
        <v>495</v>
      </c>
      <c r="F800" t="s">
        <v>13</v>
      </c>
      <c r="G800" t="s">
        <v>15</v>
      </c>
      <c r="H800">
        <v>11.91</v>
      </c>
      <c r="I800">
        <v>46</v>
      </c>
      <c r="J800">
        <v>113.71</v>
      </c>
      <c r="K800">
        <v>9.5470000000000006</v>
      </c>
      <c r="L800">
        <v>3.8620000000000001</v>
      </c>
    </row>
    <row r="801" spans="1:12" hidden="1">
      <c r="A801" t="s">
        <v>1161</v>
      </c>
      <c r="B801" t="s">
        <v>388</v>
      </c>
      <c r="C801" t="s">
        <v>458</v>
      </c>
      <c r="D801" t="s">
        <v>1161</v>
      </c>
      <c r="E801" t="s">
        <v>495</v>
      </c>
      <c r="F801" t="s">
        <v>18</v>
      </c>
      <c r="G801" t="s">
        <v>11</v>
      </c>
      <c r="H801">
        <v>21.74</v>
      </c>
      <c r="I801">
        <v>83</v>
      </c>
      <c r="J801">
        <v>207.56</v>
      </c>
      <c r="K801">
        <v>9.5470000000000006</v>
      </c>
      <c r="L801">
        <v>3.8180000000000001</v>
      </c>
    </row>
    <row r="802" spans="1:12" hidden="1">
      <c r="A802" t="s">
        <v>1163</v>
      </c>
      <c r="B802" t="s">
        <v>416</v>
      </c>
      <c r="C802" t="s">
        <v>471</v>
      </c>
      <c r="D802" t="s">
        <v>1163</v>
      </c>
      <c r="E802" t="s">
        <v>495</v>
      </c>
      <c r="F802" t="s">
        <v>11</v>
      </c>
      <c r="G802" t="s">
        <v>10</v>
      </c>
      <c r="H802">
        <v>13.83</v>
      </c>
      <c r="I802">
        <v>53</v>
      </c>
      <c r="J802">
        <v>132.04</v>
      </c>
      <c r="K802">
        <v>9.5470000000000006</v>
      </c>
      <c r="L802">
        <v>3.8319999999999999</v>
      </c>
    </row>
    <row r="803" spans="1:12" hidden="1">
      <c r="A803" t="s">
        <v>1393</v>
      </c>
      <c r="B803" t="s">
        <v>725</v>
      </c>
      <c r="C803" t="s">
        <v>441</v>
      </c>
      <c r="D803" t="s">
        <v>1393</v>
      </c>
      <c r="E803" t="s">
        <v>495</v>
      </c>
      <c r="F803" t="s">
        <v>13</v>
      </c>
      <c r="G803" t="s">
        <v>10</v>
      </c>
      <c r="H803">
        <v>18.93</v>
      </c>
      <c r="I803">
        <v>73</v>
      </c>
      <c r="J803">
        <v>180.73</v>
      </c>
      <c r="K803">
        <v>9.5470000000000006</v>
      </c>
      <c r="L803">
        <v>3.8559999999999999</v>
      </c>
    </row>
    <row r="804" spans="1:12" hidden="1">
      <c r="A804" t="s">
        <v>1164</v>
      </c>
      <c r="B804" t="s">
        <v>391</v>
      </c>
      <c r="C804" t="s">
        <v>459</v>
      </c>
      <c r="D804" t="s">
        <v>1164</v>
      </c>
      <c r="E804" t="s">
        <v>495</v>
      </c>
      <c r="F804" t="s">
        <v>18</v>
      </c>
      <c r="G804" t="s">
        <v>19</v>
      </c>
      <c r="H804">
        <v>12.04</v>
      </c>
      <c r="I804">
        <v>46</v>
      </c>
      <c r="J804">
        <v>114.95</v>
      </c>
      <c r="K804">
        <v>9.5470000000000006</v>
      </c>
      <c r="L804">
        <v>3.8210000000000002</v>
      </c>
    </row>
    <row r="805" spans="1:12">
      <c r="A805" t="s">
        <v>1168</v>
      </c>
      <c r="B805" t="s">
        <v>411</v>
      </c>
      <c r="C805" t="s">
        <v>391</v>
      </c>
      <c r="D805" t="s">
        <v>1168</v>
      </c>
      <c r="E805" t="s">
        <v>495</v>
      </c>
      <c r="F805" t="s">
        <v>15</v>
      </c>
      <c r="G805" t="s">
        <v>18</v>
      </c>
      <c r="H805">
        <v>8.99</v>
      </c>
      <c r="I805">
        <v>34</v>
      </c>
      <c r="J805">
        <v>85.83</v>
      </c>
      <c r="K805">
        <v>9.5470000000000006</v>
      </c>
      <c r="L805">
        <v>3.782</v>
      </c>
    </row>
    <row r="806" spans="1:12" hidden="1">
      <c r="A806" t="s">
        <v>1169</v>
      </c>
      <c r="B806" t="s">
        <v>371</v>
      </c>
      <c r="C806" t="s">
        <v>423</v>
      </c>
      <c r="D806" t="s">
        <v>1169</v>
      </c>
      <c r="E806" t="s">
        <v>495</v>
      </c>
      <c r="F806" t="s">
        <v>17</v>
      </c>
      <c r="G806" t="s">
        <v>18</v>
      </c>
      <c r="H806">
        <v>24.11</v>
      </c>
      <c r="I806">
        <v>93</v>
      </c>
      <c r="J806">
        <v>230.19</v>
      </c>
      <c r="K806">
        <v>9.5470000000000006</v>
      </c>
      <c r="L806">
        <v>3.8570000000000002</v>
      </c>
    </row>
    <row r="807" spans="1:12" hidden="1">
      <c r="A807" t="s">
        <v>359</v>
      </c>
      <c r="B807" t="s">
        <v>470</v>
      </c>
      <c r="C807" t="s">
        <v>419</v>
      </c>
      <c r="D807" t="s">
        <v>359</v>
      </c>
      <c r="E807" t="s">
        <v>548</v>
      </c>
      <c r="F807" t="s">
        <v>13</v>
      </c>
      <c r="G807" t="s">
        <v>15</v>
      </c>
      <c r="H807">
        <v>14.23</v>
      </c>
      <c r="I807">
        <v>55</v>
      </c>
      <c r="J807">
        <v>135.86000000000001</v>
      </c>
      <c r="K807">
        <v>9.5470000000000006</v>
      </c>
      <c r="L807">
        <v>3.8650000000000002</v>
      </c>
    </row>
    <row r="808" spans="1:12" hidden="1">
      <c r="A808" t="s">
        <v>369</v>
      </c>
      <c r="B808" t="s">
        <v>683</v>
      </c>
      <c r="C808" t="s">
        <v>401</v>
      </c>
      <c r="D808" t="s">
        <v>369</v>
      </c>
      <c r="E808" t="s">
        <v>548</v>
      </c>
      <c r="F808" t="s">
        <v>11</v>
      </c>
      <c r="G808" t="s">
        <v>15</v>
      </c>
      <c r="H808">
        <v>23.29</v>
      </c>
      <c r="I808">
        <v>89</v>
      </c>
      <c r="J808">
        <v>222.36</v>
      </c>
      <c r="K808">
        <v>9.5470000000000006</v>
      </c>
      <c r="L808">
        <v>3.8210000000000002</v>
      </c>
    </row>
    <row r="809" spans="1:12" hidden="1">
      <c r="A809" t="s">
        <v>371</v>
      </c>
      <c r="B809" t="s">
        <v>396</v>
      </c>
      <c r="C809" t="s">
        <v>441</v>
      </c>
      <c r="D809" t="s">
        <v>371</v>
      </c>
      <c r="E809" t="s">
        <v>548</v>
      </c>
      <c r="F809" t="s">
        <v>11</v>
      </c>
      <c r="G809" t="s">
        <v>19</v>
      </c>
      <c r="H809">
        <v>11.53</v>
      </c>
      <c r="I809">
        <v>44</v>
      </c>
      <c r="J809">
        <v>110.08</v>
      </c>
      <c r="K809">
        <v>9.5470000000000006</v>
      </c>
      <c r="L809">
        <v>3.8159999999999998</v>
      </c>
    </row>
    <row r="810" spans="1:12" hidden="1">
      <c r="A810" t="s">
        <v>406</v>
      </c>
      <c r="B810" t="s">
        <v>397</v>
      </c>
      <c r="C810" t="s">
        <v>359</v>
      </c>
      <c r="D810" t="s">
        <v>406</v>
      </c>
      <c r="E810" t="s">
        <v>548</v>
      </c>
      <c r="F810" t="s">
        <v>10</v>
      </c>
      <c r="G810" t="s">
        <v>10</v>
      </c>
      <c r="H810">
        <v>5.87</v>
      </c>
      <c r="I810">
        <v>23</v>
      </c>
      <c r="J810">
        <v>56.04</v>
      </c>
      <c r="K810">
        <v>9.5470000000000006</v>
      </c>
      <c r="L810">
        <v>3.9180000000000001</v>
      </c>
    </row>
    <row r="811" spans="1:12">
      <c r="A811" t="s">
        <v>683</v>
      </c>
      <c r="B811" t="s">
        <v>495</v>
      </c>
      <c r="C811" t="s">
        <v>408</v>
      </c>
      <c r="D811" t="s">
        <v>683</v>
      </c>
      <c r="E811" t="s">
        <v>548</v>
      </c>
      <c r="F811" t="s">
        <v>15</v>
      </c>
      <c r="G811" t="s">
        <v>19</v>
      </c>
      <c r="H811">
        <v>18.600000000000001</v>
      </c>
      <c r="I811">
        <v>71</v>
      </c>
      <c r="J811">
        <v>177.58</v>
      </c>
      <c r="K811">
        <v>9.5470000000000006</v>
      </c>
      <c r="L811">
        <v>3.8170000000000002</v>
      </c>
    </row>
    <row r="812" spans="1:12">
      <c r="A812" t="s">
        <v>569</v>
      </c>
      <c r="B812" t="s">
        <v>412</v>
      </c>
      <c r="C812" t="s">
        <v>361</v>
      </c>
      <c r="D812" t="s">
        <v>569</v>
      </c>
      <c r="E812" t="s">
        <v>548</v>
      </c>
      <c r="F812" t="s">
        <v>15</v>
      </c>
      <c r="G812" t="s">
        <v>10</v>
      </c>
      <c r="H812">
        <v>11.18</v>
      </c>
      <c r="I812">
        <v>43</v>
      </c>
      <c r="J812">
        <v>106.74</v>
      </c>
      <c r="K812">
        <v>9.5470000000000006</v>
      </c>
      <c r="L812">
        <v>3.8460000000000001</v>
      </c>
    </row>
    <row r="813" spans="1:12" hidden="1">
      <c r="A813" t="s">
        <v>390</v>
      </c>
      <c r="B813" t="s">
        <v>534</v>
      </c>
      <c r="C813" t="s">
        <v>397</v>
      </c>
      <c r="D813" t="s">
        <v>390</v>
      </c>
      <c r="E813" t="s">
        <v>548</v>
      </c>
      <c r="F813" t="s">
        <v>13</v>
      </c>
      <c r="G813" t="s">
        <v>10</v>
      </c>
      <c r="H813">
        <v>10.62</v>
      </c>
      <c r="I813">
        <v>41</v>
      </c>
      <c r="J813">
        <v>101.39</v>
      </c>
      <c r="K813">
        <v>9.5470000000000006</v>
      </c>
      <c r="L813">
        <v>3.8610000000000002</v>
      </c>
    </row>
    <row r="814" spans="1:12" hidden="1">
      <c r="A814" t="s">
        <v>788</v>
      </c>
      <c r="B814" t="s">
        <v>534</v>
      </c>
      <c r="C814" t="s">
        <v>364</v>
      </c>
      <c r="D814" t="s">
        <v>788</v>
      </c>
      <c r="E814" t="s">
        <v>548</v>
      </c>
      <c r="F814" t="s">
        <v>18</v>
      </c>
      <c r="G814" t="s">
        <v>17</v>
      </c>
      <c r="H814">
        <v>15.42</v>
      </c>
      <c r="I814">
        <v>59</v>
      </c>
      <c r="J814">
        <v>147.22</v>
      </c>
      <c r="K814">
        <v>9.5470000000000006</v>
      </c>
      <c r="L814">
        <v>3.8260000000000001</v>
      </c>
    </row>
    <row r="815" spans="1:12" hidden="1">
      <c r="A815" t="s">
        <v>571</v>
      </c>
      <c r="B815" t="s">
        <v>402</v>
      </c>
      <c r="C815" t="s">
        <v>364</v>
      </c>
      <c r="D815" t="s">
        <v>571</v>
      </c>
      <c r="E815" t="s">
        <v>548</v>
      </c>
      <c r="F815" t="s">
        <v>13</v>
      </c>
      <c r="G815" t="s">
        <v>17</v>
      </c>
      <c r="H815">
        <v>18.579999999999998</v>
      </c>
      <c r="I815">
        <v>71</v>
      </c>
      <c r="J815">
        <v>177.39</v>
      </c>
      <c r="K815">
        <v>9.5470000000000006</v>
      </c>
      <c r="L815">
        <v>3.8210000000000002</v>
      </c>
    </row>
    <row r="816" spans="1:12" hidden="1">
      <c r="A816" t="s">
        <v>451</v>
      </c>
      <c r="B816" t="s">
        <v>355</v>
      </c>
      <c r="C816" t="s">
        <v>454</v>
      </c>
      <c r="D816" t="s">
        <v>451</v>
      </c>
      <c r="E816" t="s">
        <v>548</v>
      </c>
      <c r="F816" t="s">
        <v>13</v>
      </c>
      <c r="G816" t="s">
        <v>11</v>
      </c>
      <c r="H816">
        <v>4.1500000000000004</v>
      </c>
      <c r="I816">
        <v>16</v>
      </c>
      <c r="J816">
        <v>39.619999999999997</v>
      </c>
      <c r="K816">
        <v>9.5470000000000006</v>
      </c>
      <c r="L816">
        <v>3.855</v>
      </c>
    </row>
    <row r="817" spans="1:12" hidden="1">
      <c r="A817" t="s">
        <v>474</v>
      </c>
      <c r="B817" t="s">
        <v>511</v>
      </c>
      <c r="C817" t="s">
        <v>415</v>
      </c>
      <c r="D817" t="s">
        <v>474</v>
      </c>
      <c r="E817" t="s">
        <v>548</v>
      </c>
      <c r="F817" t="s">
        <v>19</v>
      </c>
      <c r="G817" t="s">
        <v>15</v>
      </c>
      <c r="H817">
        <v>8.86</v>
      </c>
      <c r="I817">
        <v>34</v>
      </c>
      <c r="J817">
        <v>84.59</v>
      </c>
      <c r="K817">
        <v>9.5470000000000006</v>
      </c>
      <c r="L817">
        <v>3.8370000000000002</v>
      </c>
    </row>
    <row r="818" spans="1:12" hidden="1">
      <c r="A818" t="s">
        <v>430</v>
      </c>
      <c r="B818" t="s">
        <v>466</v>
      </c>
      <c r="C818" t="s">
        <v>428</v>
      </c>
      <c r="D818" t="s">
        <v>430</v>
      </c>
      <c r="E818" t="s">
        <v>548</v>
      </c>
      <c r="F818" t="s">
        <v>13</v>
      </c>
      <c r="G818" t="s">
        <v>15</v>
      </c>
      <c r="H818">
        <v>12.61</v>
      </c>
      <c r="I818">
        <v>48</v>
      </c>
      <c r="J818">
        <v>120.39</v>
      </c>
      <c r="K818">
        <v>9.5470000000000006</v>
      </c>
      <c r="L818">
        <v>3.8069999999999999</v>
      </c>
    </row>
    <row r="819" spans="1:12">
      <c r="A819" t="s">
        <v>437</v>
      </c>
      <c r="B819" t="s">
        <v>461</v>
      </c>
      <c r="C819" t="s">
        <v>393</v>
      </c>
      <c r="D819" t="s">
        <v>437</v>
      </c>
      <c r="E819" t="s">
        <v>548</v>
      </c>
      <c r="F819" t="s">
        <v>15</v>
      </c>
      <c r="G819" t="s">
        <v>19</v>
      </c>
      <c r="H819">
        <v>15.64</v>
      </c>
      <c r="I819">
        <v>60</v>
      </c>
      <c r="J819">
        <v>149.32</v>
      </c>
      <c r="K819">
        <v>9.5470000000000006</v>
      </c>
      <c r="L819">
        <v>3.8359999999999999</v>
      </c>
    </row>
    <row r="820" spans="1:12" hidden="1">
      <c r="A820" t="s">
        <v>781</v>
      </c>
      <c r="B820" t="s">
        <v>402</v>
      </c>
      <c r="C820" t="s">
        <v>409</v>
      </c>
      <c r="D820" t="s">
        <v>781</v>
      </c>
      <c r="E820" t="s">
        <v>548</v>
      </c>
      <c r="F820" t="s">
        <v>13</v>
      </c>
      <c r="G820" t="s">
        <v>15</v>
      </c>
      <c r="H820">
        <v>18.05</v>
      </c>
      <c r="I820">
        <v>69</v>
      </c>
      <c r="J820">
        <v>172.33</v>
      </c>
      <c r="K820">
        <v>9.5470000000000006</v>
      </c>
      <c r="L820">
        <v>3.823</v>
      </c>
    </row>
    <row r="821" spans="1:12" hidden="1">
      <c r="A821" t="s">
        <v>594</v>
      </c>
      <c r="B821" t="s">
        <v>403</v>
      </c>
      <c r="C821" t="s">
        <v>413</v>
      </c>
      <c r="D821" t="s">
        <v>594</v>
      </c>
      <c r="E821" t="s">
        <v>548</v>
      </c>
      <c r="F821" t="s">
        <v>17</v>
      </c>
      <c r="G821" t="s">
        <v>11</v>
      </c>
      <c r="H821">
        <v>12.44</v>
      </c>
      <c r="I821">
        <v>48</v>
      </c>
      <c r="J821">
        <v>118.77</v>
      </c>
      <c r="K821">
        <v>9.5470000000000006</v>
      </c>
      <c r="L821">
        <v>3.859</v>
      </c>
    </row>
    <row r="822" spans="1:12" hidden="1">
      <c r="A822" t="s">
        <v>458</v>
      </c>
      <c r="B822" t="s">
        <v>505</v>
      </c>
      <c r="C822" t="s">
        <v>398</v>
      </c>
      <c r="D822" t="s">
        <v>458</v>
      </c>
      <c r="E822" t="s">
        <v>548</v>
      </c>
      <c r="F822" t="s">
        <v>19</v>
      </c>
      <c r="G822" t="s">
        <v>19</v>
      </c>
      <c r="H822">
        <v>12.15</v>
      </c>
      <c r="I822">
        <v>47</v>
      </c>
      <c r="J822">
        <v>116</v>
      </c>
      <c r="K822">
        <v>9.5470000000000006</v>
      </c>
      <c r="L822">
        <v>3.8679999999999999</v>
      </c>
    </row>
    <row r="823" spans="1:12" hidden="1">
      <c r="A823" t="s">
        <v>459</v>
      </c>
      <c r="B823" t="s">
        <v>421</v>
      </c>
      <c r="C823" t="s">
        <v>377</v>
      </c>
      <c r="D823" t="s">
        <v>459</v>
      </c>
      <c r="E823" t="s">
        <v>548</v>
      </c>
      <c r="F823" t="s">
        <v>11</v>
      </c>
      <c r="G823" t="s">
        <v>11</v>
      </c>
      <c r="H823">
        <v>15.93</v>
      </c>
      <c r="I823">
        <v>61</v>
      </c>
      <c r="J823">
        <v>152.09</v>
      </c>
      <c r="K823">
        <v>9.5470000000000006</v>
      </c>
      <c r="L823">
        <v>3.8290000000000002</v>
      </c>
    </row>
    <row r="824" spans="1:12" hidden="1">
      <c r="A824" t="s">
        <v>668</v>
      </c>
      <c r="B824" t="s">
        <v>413</v>
      </c>
      <c r="C824" t="s">
        <v>428</v>
      </c>
      <c r="D824" t="s">
        <v>668</v>
      </c>
      <c r="E824" t="s">
        <v>548</v>
      </c>
      <c r="F824" t="s">
        <v>11</v>
      </c>
      <c r="G824" t="s">
        <v>11</v>
      </c>
      <c r="H824">
        <v>5.5</v>
      </c>
      <c r="I824">
        <v>21</v>
      </c>
      <c r="J824">
        <v>52.51</v>
      </c>
      <c r="K824">
        <v>9.5470000000000006</v>
      </c>
      <c r="L824">
        <v>3.8180000000000001</v>
      </c>
    </row>
    <row r="825" spans="1:12" hidden="1">
      <c r="A825" t="s">
        <v>473</v>
      </c>
      <c r="B825" t="s">
        <v>595</v>
      </c>
      <c r="C825" t="s">
        <v>399</v>
      </c>
      <c r="D825" t="s">
        <v>473</v>
      </c>
      <c r="E825" t="s">
        <v>548</v>
      </c>
      <c r="F825" t="s">
        <v>11</v>
      </c>
      <c r="G825" t="s">
        <v>15</v>
      </c>
      <c r="H825">
        <v>16.72</v>
      </c>
      <c r="I825">
        <v>64</v>
      </c>
      <c r="J825">
        <v>159.63</v>
      </c>
      <c r="K825">
        <v>9.5470000000000006</v>
      </c>
      <c r="L825">
        <v>3.8279999999999998</v>
      </c>
    </row>
    <row r="826" spans="1:12">
      <c r="A826" t="s">
        <v>642</v>
      </c>
      <c r="B826" t="s">
        <v>586</v>
      </c>
      <c r="C826" t="s">
        <v>463</v>
      </c>
      <c r="D826" t="s">
        <v>642</v>
      </c>
      <c r="E826" t="s">
        <v>548</v>
      </c>
      <c r="F826" t="s">
        <v>15</v>
      </c>
      <c r="G826" t="s">
        <v>10</v>
      </c>
      <c r="H826">
        <v>14.96</v>
      </c>
      <c r="I826">
        <v>57</v>
      </c>
      <c r="J826">
        <v>142.83000000000001</v>
      </c>
      <c r="K826">
        <v>9.5470000000000006</v>
      </c>
      <c r="L826">
        <v>3.81</v>
      </c>
    </row>
    <row r="827" spans="1:12" hidden="1">
      <c r="A827" t="s">
        <v>476</v>
      </c>
      <c r="B827" t="s">
        <v>418</v>
      </c>
      <c r="C827" t="s">
        <v>471</v>
      </c>
      <c r="D827" t="s">
        <v>476</v>
      </c>
      <c r="E827" t="s">
        <v>548</v>
      </c>
      <c r="F827" t="s">
        <v>18</v>
      </c>
      <c r="G827" t="s">
        <v>11</v>
      </c>
      <c r="H827">
        <v>9.17</v>
      </c>
      <c r="I827">
        <v>35</v>
      </c>
      <c r="J827">
        <v>87.55</v>
      </c>
      <c r="K827">
        <v>9.5470000000000006</v>
      </c>
      <c r="L827">
        <v>3.8170000000000002</v>
      </c>
    </row>
    <row r="828" spans="1:12" hidden="1">
      <c r="A828" t="s">
        <v>780</v>
      </c>
      <c r="B828" t="s">
        <v>418</v>
      </c>
      <c r="C828" t="s">
        <v>470</v>
      </c>
      <c r="D828" t="s">
        <v>780</v>
      </c>
      <c r="E828" t="s">
        <v>548</v>
      </c>
      <c r="F828" t="s">
        <v>11</v>
      </c>
      <c r="G828" t="s">
        <v>11</v>
      </c>
      <c r="H828">
        <v>24.88</v>
      </c>
      <c r="I828">
        <v>95</v>
      </c>
      <c r="J828">
        <v>237.54</v>
      </c>
      <c r="K828">
        <v>9.5470000000000006</v>
      </c>
      <c r="L828">
        <v>3.8180000000000001</v>
      </c>
    </row>
    <row r="829" spans="1:12" hidden="1">
      <c r="A829" t="s">
        <v>786</v>
      </c>
      <c r="B829" t="s">
        <v>421</v>
      </c>
      <c r="C829" t="s">
        <v>415</v>
      </c>
      <c r="D829" t="s">
        <v>786</v>
      </c>
      <c r="E829" t="s">
        <v>548</v>
      </c>
      <c r="F829" t="s">
        <v>13</v>
      </c>
      <c r="G829" t="s">
        <v>18</v>
      </c>
      <c r="H829">
        <v>14.76</v>
      </c>
      <c r="I829">
        <v>57</v>
      </c>
      <c r="J829">
        <v>140.91999999999999</v>
      </c>
      <c r="K829">
        <v>9.5470000000000006</v>
      </c>
      <c r="L829">
        <v>3.8620000000000001</v>
      </c>
    </row>
    <row r="830" spans="1:12" hidden="1">
      <c r="A830" t="s">
        <v>621</v>
      </c>
      <c r="B830" t="s">
        <v>458</v>
      </c>
      <c r="C830" t="s">
        <v>412</v>
      </c>
      <c r="D830" t="s">
        <v>621</v>
      </c>
      <c r="E830" t="s">
        <v>548</v>
      </c>
      <c r="F830" t="s">
        <v>17</v>
      </c>
      <c r="G830" t="s">
        <v>19</v>
      </c>
      <c r="H830">
        <v>20.86</v>
      </c>
      <c r="I830">
        <v>80</v>
      </c>
      <c r="J830">
        <v>199.16</v>
      </c>
      <c r="K830">
        <v>9.5470000000000006</v>
      </c>
      <c r="L830">
        <v>3.835</v>
      </c>
    </row>
    <row r="831" spans="1:12" hidden="1">
      <c r="A831" t="s">
        <v>563</v>
      </c>
      <c r="B831" t="s">
        <v>779</v>
      </c>
      <c r="C831" t="s">
        <v>441</v>
      </c>
      <c r="D831" t="s">
        <v>563</v>
      </c>
      <c r="E831" t="s">
        <v>548</v>
      </c>
      <c r="F831" t="s">
        <v>17</v>
      </c>
      <c r="G831" t="s">
        <v>10</v>
      </c>
      <c r="H831">
        <v>14.16</v>
      </c>
      <c r="I831">
        <v>54</v>
      </c>
      <c r="J831">
        <v>135.19</v>
      </c>
      <c r="K831">
        <v>9.5470000000000006</v>
      </c>
      <c r="L831">
        <v>3.8140000000000001</v>
      </c>
    </row>
    <row r="832" spans="1:12" hidden="1">
      <c r="A832" t="s">
        <v>783</v>
      </c>
      <c r="B832" t="s">
        <v>575</v>
      </c>
      <c r="C832" t="s">
        <v>443</v>
      </c>
      <c r="D832" t="s">
        <v>783</v>
      </c>
      <c r="E832" t="s">
        <v>548</v>
      </c>
      <c r="F832" t="s">
        <v>11</v>
      </c>
      <c r="G832" t="s">
        <v>15</v>
      </c>
      <c r="H832">
        <v>17.34</v>
      </c>
      <c r="I832">
        <v>67</v>
      </c>
      <c r="J832">
        <v>165.55</v>
      </c>
      <c r="K832">
        <v>9.5470000000000006</v>
      </c>
      <c r="L832">
        <v>3.8639999999999999</v>
      </c>
    </row>
    <row r="833" spans="1:12" hidden="1">
      <c r="A833" t="s">
        <v>721</v>
      </c>
      <c r="B833" t="s">
        <v>440</v>
      </c>
      <c r="C833" t="s">
        <v>474</v>
      </c>
      <c r="D833" t="s">
        <v>721</v>
      </c>
      <c r="E833" t="s">
        <v>548</v>
      </c>
      <c r="F833" t="s">
        <v>18</v>
      </c>
      <c r="G833" t="s">
        <v>19</v>
      </c>
      <c r="H833">
        <v>7.57</v>
      </c>
      <c r="I833">
        <v>29</v>
      </c>
      <c r="J833">
        <v>72.27</v>
      </c>
      <c r="K833">
        <v>9.5470000000000006</v>
      </c>
      <c r="L833">
        <v>3.831</v>
      </c>
    </row>
    <row r="834" spans="1:12" hidden="1">
      <c r="A834" t="s">
        <v>782</v>
      </c>
      <c r="B834" t="s">
        <v>532</v>
      </c>
      <c r="C834" t="s">
        <v>428</v>
      </c>
      <c r="D834" t="s">
        <v>782</v>
      </c>
      <c r="E834" t="s">
        <v>548</v>
      </c>
      <c r="F834" t="s">
        <v>10</v>
      </c>
      <c r="G834" t="s">
        <v>17</v>
      </c>
      <c r="H834">
        <v>2.14</v>
      </c>
      <c r="I834">
        <v>8</v>
      </c>
      <c r="J834">
        <v>20.43</v>
      </c>
      <c r="K834">
        <v>9.5470000000000006</v>
      </c>
      <c r="L834">
        <v>3.738</v>
      </c>
    </row>
    <row r="835" spans="1:12">
      <c r="A835" t="s">
        <v>636</v>
      </c>
      <c r="B835" t="s">
        <v>594</v>
      </c>
      <c r="C835" t="s">
        <v>371</v>
      </c>
      <c r="D835" t="s">
        <v>636</v>
      </c>
      <c r="E835" t="s">
        <v>548</v>
      </c>
      <c r="F835" t="s">
        <v>15</v>
      </c>
      <c r="G835" t="s">
        <v>18</v>
      </c>
      <c r="H835">
        <v>22.6</v>
      </c>
      <c r="I835">
        <v>87</v>
      </c>
      <c r="J835">
        <v>215.77</v>
      </c>
      <c r="K835">
        <v>9.5470000000000006</v>
      </c>
      <c r="L835">
        <v>3.85</v>
      </c>
    </row>
    <row r="836" spans="1:12" hidden="1">
      <c r="A836" t="s">
        <v>499</v>
      </c>
      <c r="B836" t="s">
        <v>509</v>
      </c>
      <c r="C836" t="s">
        <v>369</v>
      </c>
      <c r="D836" t="s">
        <v>499</v>
      </c>
      <c r="E836" t="s">
        <v>548</v>
      </c>
      <c r="F836" t="s">
        <v>11</v>
      </c>
      <c r="G836" t="s">
        <v>15</v>
      </c>
      <c r="H836">
        <v>21.37</v>
      </c>
      <c r="I836">
        <v>82</v>
      </c>
      <c r="J836">
        <v>204.03</v>
      </c>
      <c r="K836">
        <v>9.5470000000000006</v>
      </c>
      <c r="L836">
        <v>3.8370000000000002</v>
      </c>
    </row>
    <row r="837" spans="1:12" hidden="1">
      <c r="A837" t="s">
        <v>954</v>
      </c>
      <c r="B837" t="s">
        <v>934</v>
      </c>
      <c r="C837" t="s">
        <v>388</v>
      </c>
      <c r="D837" t="s">
        <v>954</v>
      </c>
      <c r="E837" t="s">
        <v>548</v>
      </c>
      <c r="F837" t="s">
        <v>17</v>
      </c>
      <c r="G837" t="s">
        <v>15</v>
      </c>
      <c r="H837">
        <v>18.45</v>
      </c>
      <c r="I837">
        <v>71</v>
      </c>
      <c r="J837">
        <v>176.15</v>
      </c>
      <c r="K837">
        <v>9.5470000000000006</v>
      </c>
      <c r="L837">
        <v>3.8479999999999999</v>
      </c>
    </row>
    <row r="838" spans="1:12" hidden="1">
      <c r="A838" t="s">
        <v>1274</v>
      </c>
      <c r="B838" t="s">
        <v>584</v>
      </c>
      <c r="C838" t="s">
        <v>402</v>
      </c>
      <c r="D838" t="s">
        <v>1274</v>
      </c>
      <c r="E838" t="s">
        <v>548</v>
      </c>
      <c r="F838" t="s">
        <v>13</v>
      </c>
      <c r="G838" t="s">
        <v>10</v>
      </c>
      <c r="H838">
        <v>11.71</v>
      </c>
      <c r="I838">
        <v>45</v>
      </c>
      <c r="J838">
        <v>111.8</v>
      </c>
      <c r="K838">
        <v>9.5470000000000006</v>
      </c>
      <c r="L838">
        <v>3.843</v>
      </c>
    </row>
    <row r="839" spans="1:12" hidden="1">
      <c r="A839" t="s">
        <v>794</v>
      </c>
      <c r="B839" t="s">
        <v>644</v>
      </c>
      <c r="C839" t="s">
        <v>420</v>
      </c>
      <c r="D839" t="s">
        <v>794</v>
      </c>
      <c r="E839" t="s">
        <v>548</v>
      </c>
      <c r="F839" t="s">
        <v>17</v>
      </c>
      <c r="G839" t="s">
        <v>18</v>
      </c>
      <c r="H839">
        <v>16.59</v>
      </c>
      <c r="I839">
        <v>64</v>
      </c>
      <c r="J839">
        <v>158.38999999999999</v>
      </c>
      <c r="K839">
        <v>9.5470000000000006</v>
      </c>
      <c r="L839">
        <v>3.8580000000000001</v>
      </c>
    </row>
    <row r="840" spans="1:12" hidden="1">
      <c r="A840" t="s">
        <v>796</v>
      </c>
      <c r="B840" t="s">
        <v>399</v>
      </c>
      <c r="C840" t="s">
        <v>469</v>
      </c>
      <c r="D840" t="s">
        <v>796</v>
      </c>
      <c r="E840" t="s">
        <v>548</v>
      </c>
      <c r="F840" t="s">
        <v>19</v>
      </c>
      <c r="G840" t="s">
        <v>11</v>
      </c>
      <c r="H840">
        <v>4.55</v>
      </c>
      <c r="I840">
        <v>17</v>
      </c>
      <c r="J840">
        <v>43.44</v>
      </c>
      <c r="K840">
        <v>9.5470000000000006</v>
      </c>
      <c r="L840">
        <v>3.7360000000000002</v>
      </c>
    </row>
    <row r="841" spans="1:12" hidden="1">
      <c r="A841" t="s">
        <v>799</v>
      </c>
      <c r="B841" t="s">
        <v>473</v>
      </c>
      <c r="C841" t="s">
        <v>431</v>
      </c>
      <c r="D841" t="s">
        <v>799</v>
      </c>
      <c r="E841" t="s">
        <v>548</v>
      </c>
      <c r="F841" t="s">
        <v>17</v>
      </c>
      <c r="G841" t="s">
        <v>15</v>
      </c>
      <c r="H841">
        <v>3.2</v>
      </c>
      <c r="I841">
        <v>12</v>
      </c>
      <c r="J841">
        <v>30.55</v>
      </c>
      <c r="K841">
        <v>9.5470000000000006</v>
      </c>
      <c r="L841">
        <v>3.75</v>
      </c>
    </row>
    <row r="842" spans="1:12" hidden="1">
      <c r="A842" t="s">
        <v>800</v>
      </c>
      <c r="B842" t="s">
        <v>429</v>
      </c>
      <c r="C842" t="s">
        <v>417</v>
      </c>
      <c r="D842" t="s">
        <v>800</v>
      </c>
      <c r="E842" t="s">
        <v>548</v>
      </c>
      <c r="F842" t="s">
        <v>13</v>
      </c>
      <c r="G842" t="s">
        <v>17</v>
      </c>
      <c r="H842">
        <v>12.77</v>
      </c>
      <c r="I842">
        <v>49</v>
      </c>
      <c r="J842">
        <v>121.92</v>
      </c>
      <c r="K842">
        <v>9.5470000000000006</v>
      </c>
      <c r="L842">
        <v>3.8370000000000002</v>
      </c>
    </row>
    <row r="843" spans="1:12" hidden="1">
      <c r="A843" t="s">
        <v>802</v>
      </c>
      <c r="B843" t="s">
        <v>516</v>
      </c>
      <c r="C843" t="s">
        <v>451</v>
      </c>
      <c r="D843" t="s">
        <v>802</v>
      </c>
      <c r="E843" t="s">
        <v>548</v>
      </c>
      <c r="F843" t="s">
        <v>19</v>
      </c>
      <c r="G843" t="s">
        <v>10</v>
      </c>
      <c r="H843">
        <v>14.51</v>
      </c>
      <c r="I843">
        <v>56</v>
      </c>
      <c r="J843">
        <v>138.53</v>
      </c>
      <c r="K843">
        <v>9.5470000000000006</v>
      </c>
      <c r="L843">
        <v>3.859</v>
      </c>
    </row>
    <row r="844" spans="1:12" hidden="1">
      <c r="A844" t="s">
        <v>803</v>
      </c>
      <c r="B844" t="s">
        <v>725</v>
      </c>
      <c r="C844" t="s">
        <v>434</v>
      </c>
      <c r="D844" t="s">
        <v>803</v>
      </c>
      <c r="E844" t="s">
        <v>548</v>
      </c>
      <c r="F844" t="s">
        <v>11</v>
      </c>
      <c r="G844" t="s">
        <v>17</v>
      </c>
      <c r="H844">
        <v>17.829999999999998</v>
      </c>
      <c r="I844">
        <v>68</v>
      </c>
      <c r="J844">
        <v>170.23</v>
      </c>
      <c r="K844">
        <v>9.5470000000000006</v>
      </c>
      <c r="L844">
        <v>3.8140000000000001</v>
      </c>
    </row>
    <row r="845" spans="1:12" hidden="1">
      <c r="A845" t="s">
        <v>1287</v>
      </c>
      <c r="B845" t="s">
        <v>419</v>
      </c>
      <c r="C845" t="s">
        <v>440</v>
      </c>
      <c r="D845" t="s">
        <v>1287</v>
      </c>
      <c r="E845" t="s">
        <v>548</v>
      </c>
      <c r="F845" t="s">
        <v>17</v>
      </c>
      <c r="G845" t="s">
        <v>15</v>
      </c>
      <c r="H845">
        <v>18.32</v>
      </c>
      <c r="I845">
        <v>70</v>
      </c>
      <c r="J845">
        <v>174.91</v>
      </c>
      <c r="K845">
        <v>9.5470000000000006</v>
      </c>
      <c r="L845">
        <v>3.8210000000000002</v>
      </c>
    </row>
    <row r="846" spans="1:12" hidden="1">
      <c r="A846" t="s">
        <v>804</v>
      </c>
      <c r="B846" t="s">
        <v>476</v>
      </c>
      <c r="C846" t="s">
        <v>400</v>
      </c>
      <c r="D846" t="s">
        <v>804</v>
      </c>
      <c r="E846" t="s">
        <v>548</v>
      </c>
      <c r="F846" t="s">
        <v>10</v>
      </c>
      <c r="G846" t="s">
        <v>11</v>
      </c>
      <c r="H846">
        <v>23.82</v>
      </c>
      <c r="I846">
        <v>91</v>
      </c>
      <c r="J846">
        <v>227.42</v>
      </c>
      <c r="K846">
        <v>9.5470000000000006</v>
      </c>
      <c r="L846">
        <v>3.82</v>
      </c>
    </row>
    <row r="847" spans="1:12" hidden="1">
      <c r="A847" t="s">
        <v>806</v>
      </c>
      <c r="B847" t="s">
        <v>437</v>
      </c>
      <c r="C847" t="s">
        <v>369</v>
      </c>
      <c r="D847" t="s">
        <v>806</v>
      </c>
      <c r="E847" t="s">
        <v>548</v>
      </c>
      <c r="F847" t="s">
        <v>10</v>
      </c>
      <c r="G847" t="s">
        <v>19</v>
      </c>
      <c r="H847">
        <v>8.1300000000000008</v>
      </c>
      <c r="I847">
        <v>31</v>
      </c>
      <c r="J847">
        <v>77.62</v>
      </c>
      <c r="K847">
        <v>9.5470000000000006</v>
      </c>
      <c r="L847">
        <v>3.8130000000000002</v>
      </c>
    </row>
    <row r="848" spans="1:12">
      <c r="A848" t="s">
        <v>808</v>
      </c>
      <c r="B848" t="s">
        <v>516</v>
      </c>
      <c r="C848" t="s">
        <v>411</v>
      </c>
      <c r="D848" t="s">
        <v>808</v>
      </c>
      <c r="E848" t="s">
        <v>548</v>
      </c>
      <c r="F848" t="s">
        <v>15</v>
      </c>
      <c r="G848" t="s">
        <v>13</v>
      </c>
      <c r="H848">
        <v>2.96</v>
      </c>
      <c r="I848">
        <v>11</v>
      </c>
      <c r="J848">
        <v>28.26</v>
      </c>
      <c r="K848">
        <v>9.5470000000000006</v>
      </c>
      <c r="L848">
        <v>3.7160000000000002</v>
      </c>
    </row>
    <row r="849" spans="1:12" hidden="1">
      <c r="A849" t="s">
        <v>809</v>
      </c>
      <c r="B849" t="s">
        <v>542</v>
      </c>
      <c r="C849" t="s">
        <v>391</v>
      </c>
      <c r="D849" t="s">
        <v>809</v>
      </c>
      <c r="E849" t="s">
        <v>548</v>
      </c>
      <c r="F849" t="s">
        <v>13</v>
      </c>
      <c r="G849" t="s">
        <v>13</v>
      </c>
      <c r="H849">
        <v>19.53</v>
      </c>
      <c r="I849">
        <v>75</v>
      </c>
      <c r="J849">
        <v>186.46</v>
      </c>
      <c r="K849">
        <v>9.5470000000000006</v>
      </c>
      <c r="L849">
        <v>3.84</v>
      </c>
    </row>
    <row r="850" spans="1:12" hidden="1">
      <c r="A850" t="s">
        <v>1178</v>
      </c>
      <c r="B850" t="s">
        <v>534</v>
      </c>
      <c r="C850" t="s">
        <v>440</v>
      </c>
      <c r="D850" t="s">
        <v>1178</v>
      </c>
      <c r="E850" t="s">
        <v>548</v>
      </c>
      <c r="F850" t="s">
        <v>10</v>
      </c>
      <c r="G850" t="s">
        <v>19</v>
      </c>
      <c r="H850">
        <v>19</v>
      </c>
      <c r="I850">
        <v>73</v>
      </c>
      <c r="J850">
        <v>181.4</v>
      </c>
      <c r="K850">
        <v>9.5470000000000006</v>
      </c>
      <c r="L850">
        <v>3.8420000000000001</v>
      </c>
    </row>
    <row r="851" spans="1:12" hidden="1">
      <c r="A851" t="s">
        <v>1295</v>
      </c>
      <c r="B851" t="s">
        <v>621</v>
      </c>
      <c r="C851" t="s">
        <v>426</v>
      </c>
      <c r="D851" t="s">
        <v>1295</v>
      </c>
      <c r="E851" t="s">
        <v>548</v>
      </c>
      <c r="F851" t="s">
        <v>11</v>
      </c>
      <c r="G851" t="s">
        <v>10</v>
      </c>
      <c r="H851">
        <v>14.58</v>
      </c>
      <c r="I851">
        <v>56</v>
      </c>
      <c r="J851">
        <v>139.19999999999999</v>
      </c>
      <c r="K851">
        <v>9.5470000000000006</v>
      </c>
      <c r="L851">
        <v>3.8410000000000002</v>
      </c>
    </row>
    <row r="852" spans="1:12" hidden="1">
      <c r="A852" t="s">
        <v>1181</v>
      </c>
      <c r="B852" t="s">
        <v>476</v>
      </c>
      <c r="C852" t="s">
        <v>394</v>
      </c>
      <c r="D852" t="s">
        <v>1181</v>
      </c>
      <c r="E852" t="s">
        <v>548</v>
      </c>
      <c r="F852" t="s">
        <v>13</v>
      </c>
      <c r="G852" t="s">
        <v>10</v>
      </c>
      <c r="H852">
        <v>21.08</v>
      </c>
      <c r="I852">
        <v>81</v>
      </c>
      <c r="J852">
        <v>201.26</v>
      </c>
      <c r="K852">
        <v>9.5470000000000006</v>
      </c>
      <c r="L852">
        <v>3.843</v>
      </c>
    </row>
    <row r="853" spans="1:12" hidden="1">
      <c r="A853" t="s">
        <v>812</v>
      </c>
      <c r="B853" t="s">
        <v>592</v>
      </c>
      <c r="C853" t="s">
        <v>438</v>
      </c>
      <c r="D853" t="s">
        <v>812</v>
      </c>
      <c r="E853" t="s">
        <v>548</v>
      </c>
      <c r="F853" t="s">
        <v>11</v>
      </c>
      <c r="G853" t="s">
        <v>10</v>
      </c>
      <c r="H853">
        <v>5.5</v>
      </c>
      <c r="I853">
        <v>21</v>
      </c>
      <c r="J853">
        <v>52.51</v>
      </c>
      <c r="K853">
        <v>9.5470000000000006</v>
      </c>
      <c r="L853">
        <v>3.8180000000000001</v>
      </c>
    </row>
    <row r="854" spans="1:12">
      <c r="A854" t="s">
        <v>814</v>
      </c>
      <c r="B854" t="s">
        <v>815</v>
      </c>
      <c r="C854" t="s">
        <v>464</v>
      </c>
      <c r="D854" t="s">
        <v>814</v>
      </c>
      <c r="E854" t="s">
        <v>548</v>
      </c>
      <c r="F854" t="s">
        <v>15</v>
      </c>
      <c r="G854" t="s">
        <v>17</v>
      </c>
      <c r="H854">
        <v>17.45</v>
      </c>
      <c r="I854">
        <v>67</v>
      </c>
      <c r="J854">
        <v>166.6</v>
      </c>
      <c r="K854">
        <v>9.5470000000000006</v>
      </c>
      <c r="L854">
        <v>3.84</v>
      </c>
    </row>
    <row r="855" spans="1:12" hidden="1">
      <c r="A855" t="s">
        <v>819</v>
      </c>
      <c r="B855" t="s">
        <v>780</v>
      </c>
      <c r="C855" t="s">
        <v>424</v>
      </c>
      <c r="D855" t="s">
        <v>819</v>
      </c>
      <c r="E855" t="s">
        <v>548</v>
      </c>
      <c r="F855" t="s">
        <v>17</v>
      </c>
      <c r="G855" t="s">
        <v>17</v>
      </c>
      <c r="H855">
        <v>22.85</v>
      </c>
      <c r="I855">
        <v>88</v>
      </c>
      <c r="J855">
        <v>218.16</v>
      </c>
      <c r="K855">
        <v>9.5470000000000006</v>
      </c>
      <c r="L855">
        <v>3.851</v>
      </c>
    </row>
    <row r="856" spans="1:12" hidden="1">
      <c r="A856" t="s">
        <v>820</v>
      </c>
      <c r="B856" t="s">
        <v>787</v>
      </c>
      <c r="C856" t="s">
        <v>440</v>
      </c>
      <c r="D856" t="s">
        <v>820</v>
      </c>
      <c r="E856" t="s">
        <v>548</v>
      </c>
      <c r="F856" t="s">
        <v>10</v>
      </c>
      <c r="G856" t="s">
        <v>11</v>
      </c>
      <c r="H856">
        <v>18.670000000000002</v>
      </c>
      <c r="I856">
        <v>72</v>
      </c>
      <c r="J856">
        <v>178.25</v>
      </c>
      <c r="K856">
        <v>9.5470000000000006</v>
      </c>
      <c r="L856">
        <v>3.8559999999999999</v>
      </c>
    </row>
    <row r="857" spans="1:12">
      <c r="A857" t="s">
        <v>822</v>
      </c>
      <c r="B857" t="s">
        <v>402</v>
      </c>
      <c r="C857" t="s">
        <v>371</v>
      </c>
      <c r="D857" t="s">
        <v>822</v>
      </c>
      <c r="E857" t="s">
        <v>548</v>
      </c>
      <c r="F857" t="s">
        <v>15</v>
      </c>
      <c r="G857" t="s">
        <v>13</v>
      </c>
      <c r="H857">
        <v>17.87</v>
      </c>
      <c r="I857">
        <v>69</v>
      </c>
      <c r="J857">
        <v>170.61</v>
      </c>
      <c r="K857">
        <v>9.5470000000000006</v>
      </c>
      <c r="L857">
        <v>3.8610000000000002</v>
      </c>
    </row>
    <row r="858" spans="1:12" hidden="1">
      <c r="A858" t="s">
        <v>1300</v>
      </c>
      <c r="B858" t="s">
        <v>396</v>
      </c>
      <c r="C858" t="s">
        <v>404</v>
      </c>
      <c r="D858" t="s">
        <v>1300</v>
      </c>
      <c r="E858" t="s">
        <v>548</v>
      </c>
      <c r="F858" t="s">
        <v>11</v>
      </c>
      <c r="G858" t="s">
        <v>10</v>
      </c>
      <c r="H858">
        <v>17.87</v>
      </c>
      <c r="I858">
        <v>69</v>
      </c>
      <c r="J858">
        <v>170.61</v>
      </c>
      <c r="K858">
        <v>9.5470000000000006</v>
      </c>
      <c r="L858">
        <v>3.8610000000000002</v>
      </c>
    </row>
    <row r="859" spans="1:12" hidden="1">
      <c r="A859" t="s">
        <v>824</v>
      </c>
      <c r="B859" t="s">
        <v>412</v>
      </c>
      <c r="C859" t="s">
        <v>469</v>
      </c>
      <c r="D859" t="s">
        <v>824</v>
      </c>
      <c r="E859" t="s">
        <v>548</v>
      </c>
      <c r="F859" t="s">
        <v>17</v>
      </c>
      <c r="G859" t="s">
        <v>13</v>
      </c>
      <c r="H859">
        <v>16.28</v>
      </c>
      <c r="I859">
        <v>62</v>
      </c>
      <c r="J859">
        <v>155.43</v>
      </c>
      <c r="K859">
        <v>9.5470000000000006</v>
      </c>
      <c r="L859">
        <v>3.8079999999999998</v>
      </c>
    </row>
    <row r="860" spans="1:12" hidden="1">
      <c r="A860" t="s">
        <v>829</v>
      </c>
      <c r="B860" t="s">
        <v>585</v>
      </c>
      <c r="C860" t="s">
        <v>465</v>
      </c>
      <c r="D860" t="s">
        <v>829</v>
      </c>
      <c r="E860" t="s">
        <v>548</v>
      </c>
      <c r="F860" t="s">
        <v>17</v>
      </c>
      <c r="G860" t="s">
        <v>15</v>
      </c>
      <c r="H860">
        <v>7.04</v>
      </c>
      <c r="I860">
        <v>27</v>
      </c>
      <c r="J860">
        <v>67.209999999999994</v>
      </c>
      <c r="K860">
        <v>9.5470000000000006</v>
      </c>
      <c r="L860">
        <v>3.835</v>
      </c>
    </row>
    <row r="861" spans="1:12" hidden="1">
      <c r="A861" t="s">
        <v>830</v>
      </c>
      <c r="B861" t="s">
        <v>392</v>
      </c>
      <c r="C861" t="s">
        <v>423</v>
      </c>
      <c r="D861" t="s">
        <v>830</v>
      </c>
      <c r="E861" t="s">
        <v>548</v>
      </c>
      <c r="F861" t="s">
        <v>19</v>
      </c>
      <c r="G861" t="s">
        <v>15</v>
      </c>
      <c r="H861">
        <v>6.05</v>
      </c>
      <c r="I861">
        <v>23</v>
      </c>
      <c r="J861">
        <v>57.76</v>
      </c>
      <c r="K861">
        <v>9.5470000000000006</v>
      </c>
      <c r="L861">
        <v>3.802</v>
      </c>
    </row>
    <row r="862" spans="1:12">
      <c r="A862" t="s">
        <v>1192</v>
      </c>
      <c r="B862" t="s">
        <v>391</v>
      </c>
      <c r="C862" t="s">
        <v>393</v>
      </c>
      <c r="D862" t="s">
        <v>1192</v>
      </c>
      <c r="E862" t="s">
        <v>548</v>
      </c>
      <c r="F862" t="s">
        <v>15</v>
      </c>
      <c r="G862" t="s">
        <v>18</v>
      </c>
      <c r="H862">
        <v>19.97</v>
      </c>
      <c r="I862">
        <v>77</v>
      </c>
      <c r="J862">
        <v>190.66</v>
      </c>
      <c r="K862">
        <v>9.5470000000000006</v>
      </c>
      <c r="L862">
        <v>3.8559999999999999</v>
      </c>
    </row>
    <row r="863" spans="1:12" hidden="1">
      <c r="A863" t="s">
        <v>1196</v>
      </c>
      <c r="B863" t="s">
        <v>394</v>
      </c>
      <c r="C863" t="s">
        <v>415</v>
      </c>
      <c r="D863" t="s">
        <v>1196</v>
      </c>
      <c r="E863" t="s">
        <v>548</v>
      </c>
      <c r="F863" t="s">
        <v>19</v>
      </c>
      <c r="G863" t="s">
        <v>17</v>
      </c>
      <c r="H863">
        <v>2.0099999999999998</v>
      </c>
      <c r="I863">
        <v>8</v>
      </c>
      <c r="J863">
        <v>19.190000000000001</v>
      </c>
      <c r="K863">
        <v>9.5470000000000006</v>
      </c>
      <c r="L863">
        <v>3.98</v>
      </c>
    </row>
    <row r="864" spans="1:12" hidden="1">
      <c r="A864" t="s">
        <v>834</v>
      </c>
      <c r="B864" t="s">
        <v>371</v>
      </c>
      <c r="C864" t="s">
        <v>374</v>
      </c>
      <c r="D864" t="s">
        <v>834</v>
      </c>
      <c r="E864" t="s">
        <v>548</v>
      </c>
      <c r="F864" t="s">
        <v>18</v>
      </c>
      <c r="G864" t="s">
        <v>15</v>
      </c>
      <c r="H864">
        <v>5.54</v>
      </c>
      <c r="I864">
        <v>21</v>
      </c>
      <c r="J864">
        <v>52.89</v>
      </c>
      <c r="K864">
        <v>9.5470000000000006</v>
      </c>
      <c r="L864">
        <v>3.7909999999999999</v>
      </c>
    </row>
    <row r="865" spans="1:12" hidden="1">
      <c r="A865" t="s">
        <v>1313</v>
      </c>
      <c r="B865" t="s">
        <v>518</v>
      </c>
      <c r="C865" t="s">
        <v>475</v>
      </c>
      <c r="D865" t="s">
        <v>1313</v>
      </c>
      <c r="E865" t="s">
        <v>548</v>
      </c>
      <c r="F865" t="s">
        <v>18</v>
      </c>
      <c r="G865" t="s">
        <v>19</v>
      </c>
      <c r="H865">
        <v>24.77</v>
      </c>
      <c r="I865">
        <v>95</v>
      </c>
      <c r="J865">
        <v>236.49</v>
      </c>
      <c r="K865">
        <v>9.5470000000000006</v>
      </c>
      <c r="L865">
        <v>3.835</v>
      </c>
    </row>
    <row r="866" spans="1:12">
      <c r="A866" t="s">
        <v>837</v>
      </c>
      <c r="B866" t="s">
        <v>463</v>
      </c>
      <c r="C866" t="s">
        <v>436</v>
      </c>
      <c r="D866" t="s">
        <v>837</v>
      </c>
      <c r="E866" t="s">
        <v>548</v>
      </c>
      <c r="F866" t="s">
        <v>15</v>
      </c>
      <c r="G866" t="s">
        <v>19</v>
      </c>
      <c r="H866">
        <v>12.22</v>
      </c>
      <c r="I866">
        <v>47</v>
      </c>
      <c r="J866">
        <v>116.67</v>
      </c>
      <c r="K866">
        <v>9.5470000000000006</v>
      </c>
      <c r="L866">
        <v>3.8460000000000001</v>
      </c>
    </row>
    <row r="867" spans="1:12" hidden="1">
      <c r="A867" t="s">
        <v>843</v>
      </c>
      <c r="B867" t="s">
        <v>598</v>
      </c>
      <c r="C867" t="s">
        <v>401</v>
      </c>
      <c r="D867" t="s">
        <v>843</v>
      </c>
      <c r="E867" t="s">
        <v>548</v>
      </c>
      <c r="F867" t="s">
        <v>18</v>
      </c>
      <c r="G867" t="s">
        <v>17</v>
      </c>
      <c r="H867">
        <v>19.29</v>
      </c>
      <c r="I867">
        <v>74</v>
      </c>
      <c r="J867">
        <v>184.17</v>
      </c>
      <c r="K867">
        <v>9.5470000000000006</v>
      </c>
      <c r="L867">
        <v>3.8359999999999999</v>
      </c>
    </row>
    <row r="868" spans="1:12" hidden="1">
      <c r="A868" t="s">
        <v>845</v>
      </c>
      <c r="B868" t="s">
        <v>511</v>
      </c>
      <c r="C868" t="s">
        <v>464</v>
      </c>
      <c r="D868" t="s">
        <v>845</v>
      </c>
      <c r="E868" t="s">
        <v>548</v>
      </c>
      <c r="F868" t="s">
        <v>18</v>
      </c>
      <c r="G868" t="s">
        <v>11</v>
      </c>
      <c r="H868">
        <v>17.63</v>
      </c>
      <c r="I868">
        <v>68</v>
      </c>
      <c r="J868">
        <v>168.32</v>
      </c>
      <c r="K868">
        <v>9.5470000000000006</v>
      </c>
      <c r="L868">
        <v>3.8570000000000002</v>
      </c>
    </row>
    <row r="869" spans="1:12">
      <c r="A869" t="s">
        <v>1317</v>
      </c>
      <c r="B869" t="s">
        <v>510</v>
      </c>
      <c r="C869" t="s">
        <v>391</v>
      </c>
      <c r="D869" t="s">
        <v>1317</v>
      </c>
      <c r="E869" t="s">
        <v>548</v>
      </c>
      <c r="F869" t="s">
        <v>15</v>
      </c>
      <c r="G869" t="s">
        <v>19</v>
      </c>
      <c r="H869">
        <v>21.45</v>
      </c>
      <c r="I869">
        <v>82</v>
      </c>
      <c r="J869">
        <v>204.79</v>
      </c>
      <c r="K869">
        <v>9.5470000000000006</v>
      </c>
      <c r="L869">
        <v>3.823</v>
      </c>
    </row>
    <row r="870" spans="1:12" hidden="1">
      <c r="A870" t="s">
        <v>1199</v>
      </c>
      <c r="B870" t="s">
        <v>424</v>
      </c>
      <c r="C870" t="s">
        <v>400</v>
      </c>
      <c r="D870" t="s">
        <v>1199</v>
      </c>
      <c r="E870" t="s">
        <v>548</v>
      </c>
      <c r="F870" t="s">
        <v>17</v>
      </c>
      <c r="G870" t="s">
        <v>19</v>
      </c>
      <c r="H870">
        <v>19.55</v>
      </c>
      <c r="I870">
        <v>75</v>
      </c>
      <c r="J870">
        <v>186.65</v>
      </c>
      <c r="K870">
        <v>9.5470000000000006</v>
      </c>
      <c r="L870">
        <v>3.8359999999999999</v>
      </c>
    </row>
    <row r="871" spans="1:12" hidden="1">
      <c r="A871" t="s">
        <v>851</v>
      </c>
      <c r="B871" t="s">
        <v>530</v>
      </c>
      <c r="C871" t="s">
        <v>475</v>
      </c>
      <c r="D871" t="s">
        <v>851</v>
      </c>
      <c r="E871" t="s">
        <v>548</v>
      </c>
      <c r="F871" t="s">
        <v>10</v>
      </c>
      <c r="G871" t="s">
        <v>13</v>
      </c>
      <c r="H871">
        <v>8.7899999999999991</v>
      </c>
      <c r="I871">
        <v>34</v>
      </c>
      <c r="J871">
        <v>83.92</v>
      </c>
      <c r="K871">
        <v>9.5470000000000006</v>
      </c>
      <c r="L871">
        <v>3.8679999999999999</v>
      </c>
    </row>
    <row r="872" spans="1:12">
      <c r="A872" t="s">
        <v>852</v>
      </c>
      <c r="B872" t="s">
        <v>507</v>
      </c>
      <c r="C872" t="s">
        <v>401</v>
      </c>
      <c r="D872" t="s">
        <v>852</v>
      </c>
      <c r="E872" t="s">
        <v>548</v>
      </c>
      <c r="F872" t="s">
        <v>15</v>
      </c>
      <c r="G872" t="s">
        <v>19</v>
      </c>
      <c r="H872">
        <v>19.8</v>
      </c>
      <c r="I872">
        <v>76</v>
      </c>
      <c r="J872">
        <v>189.04</v>
      </c>
      <c r="K872">
        <v>9.5470000000000006</v>
      </c>
      <c r="L872">
        <v>3.8380000000000001</v>
      </c>
    </row>
    <row r="873" spans="1:12" hidden="1">
      <c r="A873" t="s">
        <v>853</v>
      </c>
      <c r="B873" t="s">
        <v>589</v>
      </c>
      <c r="C873" t="s">
        <v>469</v>
      </c>
      <c r="D873" t="s">
        <v>853</v>
      </c>
      <c r="E873" t="s">
        <v>548</v>
      </c>
      <c r="F873" t="s">
        <v>10</v>
      </c>
      <c r="G873" t="s">
        <v>10</v>
      </c>
      <c r="H873">
        <v>20.97</v>
      </c>
      <c r="I873">
        <v>80</v>
      </c>
      <c r="J873">
        <v>200.21</v>
      </c>
      <c r="K873">
        <v>9.5470000000000006</v>
      </c>
      <c r="L873">
        <v>3.8149999999999999</v>
      </c>
    </row>
    <row r="874" spans="1:12" hidden="1">
      <c r="A874" t="s">
        <v>1324</v>
      </c>
      <c r="B874" t="s">
        <v>683</v>
      </c>
      <c r="C874" t="s">
        <v>476</v>
      </c>
      <c r="D874" t="s">
        <v>1324</v>
      </c>
      <c r="E874" t="s">
        <v>548</v>
      </c>
      <c r="F874" t="s">
        <v>11</v>
      </c>
      <c r="G874" t="s">
        <v>17</v>
      </c>
      <c r="H874">
        <v>6.4</v>
      </c>
      <c r="I874">
        <v>25</v>
      </c>
      <c r="J874">
        <v>61.1</v>
      </c>
      <c r="K874">
        <v>9.5470000000000006</v>
      </c>
      <c r="L874">
        <v>3.9060000000000001</v>
      </c>
    </row>
    <row r="875" spans="1:12" hidden="1">
      <c r="A875" t="s">
        <v>1202</v>
      </c>
      <c r="B875" t="s">
        <v>954</v>
      </c>
      <c r="C875" t="s">
        <v>446</v>
      </c>
      <c r="D875" t="s">
        <v>1202</v>
      </c>
      <c r="E875" t="s">
        <v>548</v>
      </c>
      <c r="F875" t="s">
        <v>11</v>
      </c>
      <c r="G875" t="s">
        <v>11</v>
      </c>
      <c r="H875">
        <v>16.02</v>
      </c>
      <c r="I875">
        <v>61</v>
      </c>
      <c r="J875">
        <v>152.94999999999999</v>
      </c>
      <c r="K875">
        <v>9.5470000000000006</v>
      </c>
      <c r="L875">
        <v>3.8079999999999998</v>
      </c>
    </row>
    <row r="876" spans="1:12" hidden="1">
      <c r="A876" t="s">
        <v>862</v>
      </c>
      <c r="B876" t="s">
        <v>595</v>
      </c>
      <c r="C876" t="s">
        <v>410</v>
      </c>
      <c r="D876" t="s">
        <v>862</v>
      </c>
      <c r="E876" t="s">
        <v>548</v>
      </c>
      <c r="F876" t="s">
        <v>18</v>
      </c>
      <c r="G876" t="s">
        <v>13</v>
      </c>
      <c r="H876">
        <v>20.81</v>
      </c>
      <c r="I876">
        <v>80</v>
      </c>
      <c r="J876">
        <v>198.68</v>
      </c>
      <c r="K876">
        <v>9.5470000000000006</v>
      </c>
      <c r="L876">
        <v>3.8439999999999999</v>
      </c>
    </row>
    <row r="877" spans="1:12" hidden="1">
      <c r="A877" t="s">
        <v>1326</v>
      </c>
      <c r="B877" t="s">
        <v>870</v>
      </c>
      <c r="C877" t="s">
        <v>394</v>
      </c>
      <c r="D877" t="s">
        <v>1326</v>
      </c>
      <c r="E877" t="s">
        <v>548</v>
      </c>
      <c r="F877" t="s">
        <v>11</v>
      </c>
      <c r="G877" t="s">
        <v>18</v>
      </c>
      <c r="H877">
        <v>8.24</v>
      </c>
      <c r="I877">
        <v>32</v>
      </c>
      <c r="J877">
        <v>78.67</v>
      </c>
      <c r="K877">
        <v>9.5470000000000006</v>
      </c>
      <c r="L877">
        <v>3.883</v>
      </c>
    </row>
    <row r="878" spans="1:12" hidden="1">
      <c r="A878" t="s">
        <v>1327</v>
      </c>
      <c r="B878" t="s">
        <v>446</v>
      </c>
      <c r="C878" t="s">
        <v>439</v>
      </c>
      <c r="D878" t="s">
        <v>1327</v>
      </c>
      <c r="E878" t="s">
        <v>548</v>
      </c>
      <c r="F878" t="s">
        <v>10</v>
      </c>
      <c r="G878" t="s">
        <v>18</v>
      </c>
      <c r="H878">
        <v>11.33</v>
      </c>
      <c r="I878">
        <v>43</v>
      </c>
      <c r="J878">
        <v>108.17</v>
      </c>
      <c r="K878">
        <v>9.5470000000000006</v>
      </c>
      <c r="L878">
        <v>3.7949999999999999</v>
      </c>
    </row>
    <row r="879" spans="1:12">
      <c r="A879" t="s">
        <v>865</v>
      </c>
      <c r="B879" t="s">
        <v>446</v>
      </c>
      <c r="C879" t="s">
        <v>400</v>
      </c>
      <c r="D879" t="s">
        <v>865</v>
      </c>
      <c r="E879" t="s">
        <v>548</v>
      </c>
      <c r="F879" t="s">
        <v>15</v>
      </c>
      <c r="G879" t="s">
        <v>15</v>
      </c>
      <c r="H879">
        <v>10.32</v>
      </c>
      <c r="I879">
        <v>40</v>
      </c>
      <c r="J879">
        <v>98.53</v>
      </c>
      <c r="K879">
        <v>9.5470000000000006</v>
      </c>
      <c r="L879">
        <v>3.8759999999999999</v>
      </c>
    </row>
    <row r="880" spans="1:12" hidden="1">
      <c r="A880" t="s">
        <v>867</v>
      </c>
      <c r="B880" t="s">
        <v>351</v>
      </c>
      <c r="C880" t="s">
        <v>382</v>
      </c>
      <c r="D880" t="s">
        <v>867</v>
      </c>
      <c r="E880" t="s">
        <v>548</v>
      </c>
      <c r="F880" t="s">
        <v>10</v>
      </c>
      <c r="G880" t="s">
        <v>13</v>
      </c>
      <c r="H880">
        <v>24.37</v>
      </c>
      <c r="I880">
        <v>94</v>
      </c>
      <c r="J880">
        <v>232.67</v>
      </c>
      <c r="K880">
        <v>9.5470000000000006</v>
      </c>
      <c r="L880">
        <v>3.8570000000000002</v>
      </c>
    </row>
    <row r="881" spans="1:12" hidden="1">
      <c r="A881" t="s">
        <v>1208</v>
      </c>
      <c r="B881" t="s">
        <v>592</v>
      </c>
      <c r="C881" t="s">
        <v>451</v>
      </c>
      <c r="D881" t="s">
        <v>1208</v>
      </c>
      <c r="E881" t="s">
        <v>548</v>
      </c>
      <c r="F881" t="s">
        <v>13</v>
      </c>
      <c r="G881" t="s">
        <v>18</v>
      </c>
      <c r="H881">
        <v>4.88</v>
      </c>
      <c r="I881">
        <v>19</v>
      </c>
      <c r="J881">
        <v>46.59</v>
      </c>
      <c r="K881">
        <v>9.5470000000000006</v>
      </c>
      <c r="L881">
        <v>3.8929999999999998</v>
      </c>
    </row>
    <row r="882" spans="1:12" hidden="1">
      <c r="A882" t="s">
        <v>869</v>
      </c>
      <c r="B882" t="s">
        <v>870</v>
      </c>
      <c r="C882" t="s">
        <v>396</v>
      </c>
      <c r="D882" t="s">
        <v>869</v>
      </c>
      <c r="E882" t="s">
        <v>548</v>
      </c>
      <c r="F882" t="s">
        <v>19</v>
      </c>
      <c r="G882" t="s">
        <v>10</v>
      </c>
      <c r="H882">
        <v>17.43</v>
      </c>
      <c r="I882">
        <v>67</v>
      </c>
      <c r="J882">
        <v>166.41</v>
      </c>
      <c r="K882">
        <v>9.5470000000000006</v>
      </c>
      <c r="L882">
        <v>3.8439999999999999</v>
      </c>
    </row>
    <row r="883" spans="1:12" hidden="1">
      <c r="A883" t="s">
        <v>871</v>
      </c>
      <c r="B883" t="s">
        <v>585</v>
      </c>
      <c r="C883" t="s">
        <v>400</v>
      </c>
      <c r="D883" t="s">
        <v>871</v>
      </c>
      <c r="E883" t="s">
        <v>548</v>
      </c>
      <c r="F883" t="s">
        <v>17</v>
      </c>
      <c r="G883" t="s">
        <v>13</v>
      </c>
      <c r="H883">
        <v>10.91</v>
      </c>
      <c r="I883">
        <v>42</v>
      </c>
      <c r="J883">
        <v>104.16</v>
      </c>
      <c r="K883">
        <v>9.5470000000000006</v>
      </c>
      <c r="L883">
        <v>3.85</v>
      </c>
    </row>
    <row r="884" spans="1:12" hidden="1">
      <c r="A884" t="s">
        <v>872</v>
      </c>
      <c r="B884" t="s">
        <v>785</v>
      </c>
      <c r="C884" t="s">
        <v>459</v>
      </c>
      <c r="D884" t="s">
        <v>872</v>
      </c>
      <c r="E884" t="s">
        <v>548</v>
      </c>
      <c r="F884" t="s">
        <v>19</v>
      </c>
      <c r="G884" t="s">
        <v>10</v>
      </c>
      <c r="H884">
        <v>22.85</v>
      </c>
      <c r="I884">
        <v>88</v>
      </c>
      <c r="J884">
        <v>218.16</v>
      </c>
      <c r="K884">
        <v>9.5470000000000006</v>
      </c>
      <c r="L884">
        <v>3.851</v>
      </c>
    </row>
    <row r="885" spans="1:12">
      <c r="A885" t="s">
        <v>874</v>
      </c>
      <c r="B885" t="s">
        <v>875</v>
      </c>
      <c r="C885" t="s">
        <v>401</v>
      </c>
      <c r="D885" t="s">
        <v>874</v>
      </c>
      <c r="E885" t="s">
        <v>548</v>
      </c>
      <c r="F885" t="s">
        <v>15</v>
      </c>
      <c r="G885" t="s">
        <v>18</v>
      </c>
      <c r="H885">
        <v>16.170000000000002</v>
      </c>
      <c r="I885">
        <v>62</v>
      </c>
      <c r="J885">
        <v>154.38</v>
      </c>
      <c r="K885">
        <v>9.5470000000000006</v>
      </c>
      <c r="L885">
        <v>3.8340000000000001</v>
      </c>
    </row>
    <row r="886" spans="1:12" hidden="1">
      <c r="A886" t="s">
        <v>877</v>
      </c>
      <c r="B886" t="s">
        <v>470</v>
      </c>
      <c r="C886" t="s">
        <v>401</v>
      </c>
      <c r="D886" t="s">
        <v>877</v>
      </c>
      <c r="E886" t="s">
        <v>548</v>
      </c>
      <c r="F886" t="s">
        <v>17</v>
      </c>
      <c r="G886" t="s">
        <v>15</v>
      </c>
      <c r="H886">
        <v>9.1</v>
      </c>
      <c r="I886">
        <v>35</v>
      </c>
      <c r="J886">
        <v>86.88</v>
      </c>
      <c r="K886">
        <v>9.5470000000000006</v>
      </c>
      <c r="L886">
        <v>3.8460000000000001</v>
      </c>
    </row>
    <row r="887" spans="1:12" hidden="1">
      <c r="A887" t="s">
        <v>883</v>
      </c>
      <c r="B887" t="s">
        <v>476</v>
      </c>
      <c r="C887" t="s">
        <v>385</v>
      </c>
      <c r="D887" t="s">
        <v>883</v>
      </c>
      <c r="E887" t="s">
        <v>548</v>
      </c>
      <c r="F887" t="s">
        <v>19</v>
      </c>
      <c r="G887" t="s">
        <v>13</v>
      </c>
      <c r="H887">
        <v>5.74</v>
      </c>
      <c r="I887">
        <v>22</v>
      </c>
      <c r="J887">
        <v>54.8</v>
      </c>
      <c r="K887">
        <v>9.5470000000000006</v>
      </c>
      <c r="L887">
        <v>3.8330000000000002</v>
      </c>
    </row>
    <row r="888" spans="1:12" hidden="1">
      <c r="A888" t="s">
        <v>1214</v>
      </c>
      <c r="B888" t="s">
        <v>501</v>
      </c>
      <c r="C888" t="s">
        <v>437</v>
      </c>
      <c r="D888" t="s">
        <v>1214</v>
      </c>
      <c r="E888" t="s">
        <v>548</v>
      </c>
      <c r="F888" t="s">
        <v>11</v>
      </c>
      <c r="G888" t="s">
        <v>10</v>
      </c>
      <c r="H888">
        <v>6.4</v>
      </c>
      <c r="I888">
        <v>25</v>
      </c>
      <c r="J888">
        <v>61.1</v>
      </c>
      <c r="K888">
        <v>9.5470000000000006</v>
      </c>
      <c r="L888">
        <v>3.9060000000000001</v>
      </c>
    </row>
    <row r="889" spans="1:12" hidden="1">
      <c r="A889" t="s">
        <v>886</v>
      </c>
      <c r="B889" t="s">
        <v>398</v>
      </c>
      <c r="C889" t="s">
        <v>467</v>
      </c>
      <c r="D889" t="s">
        <v>886</v>
      </c>
      <c r="E889" t="s">
        <v>548</v>
      </c>
      <c r="F889" t="s">
        <v>11</v>
      </c>
      <c r="G889" t="s">
        <v>19</v>
      </c>
      <c r="H889">
        <v>10.18</v>
      </c>
      <c r="I889">
        <v>39</v>
      </c>
      <c r="J889">
        <v>97.19</v>
      </c>
      <c r="K889">
        <v>9.5470000000000006</v>
      </c>
      <c r="L889">
        <v>3.831</v>
      </c>
    </row>
    <row r="890" spans="1:12" hidden="1">
      <c r="A890" t="s">
        <v>1336</v>
      </c>
      <c r="B890" t="s">
        <v>393</v>
      </c>
      <c r="C890" t="s">
        <v>390</v>
      </c>
      <c r="D890" t="s">
        <v>1336</v>
      </c>
      <c r="E890" t="s">
        <v>548</v>
      </c>
      <c r="F890" t="s">
        <v>18</v>
      </c>
      <c r="G890" t="s">
        <v>15</v>
      </c>
      <c r="H890">
        <v>20.059999999999999</v>
      </c>
      <c r="I890">
        <v>77</v>
      </c>
      <c r="J890">
        <v>191.52</v>
      </c>
      <c r="K890">
        <v>9.5470000000000006</v>
      </c>
      <c r="L890">
        <v>3.8380000000000001</v>
      </c>
    </row>
    <row r="891" spans="1:12" hidden="1">
      <c r="A891" t="s">
        <v>888</v>
      </c>
      <c r="B891" t="s">
        <v>542</v>
      </c>
      <c r="C891" t="s">
        <v>432</v>
      </c>
      <c r="D891" t="s">
        <v>888</v>
      </c>
      <c r="E891" t="s">
        <v>548</v>
      </c>
      <c r="F891" t="s">
        <v>10</v>
      </c>
      <c r="G891" t="s">
        <v>19</v>
      </c>
      <c r="H891">
        <v>9.48</v>
      </c>
      <c r="I891">
        <v>36</v>
      </c>
      <c r="J891">
        <v>90.51</v>
      </c>
      <c r="K891">
        <v>9.5470000000000006</v>
      </c>
      <c r="L891">
        <v>3.7970000000000002</v>
      </c>
    </row>
    <row r="892" spans="1:12" hidden="1">
      <c r="A892" t="s">
        <v>1223</v>
      </c>
      <c r="B892" t="s">
        <v>374</v>
      </c>
      <c r="C892" t="s">
        <v>406</v>
      </c>
      <c r="D892" t="s">
        <v>1223</v>
      </c>
      <c r="E892" t="s">
        <v>548</v>
      </c>
      <c r="F892" t="s">
        <v>11</v>
      </c>
      <c r="G892" t="s">
        <v>13</v>
      </c>
      <c r="H892">
        <v>12.35</v>
      </c>
      <c r="I892">
        <v>47</v>
      </c>
      <c r="J892">
        <v>117.91</v>
      </c>
      <c r="K892">
        <v>9.5470000000000006</v>
      </c>
      <c r="L892">
        <v>3.806</v>
      </c>
    </row>
    <row r="893" spans="1:12">
      <c r="A893" t="s">
        <v>1225</v>
      </c>
      <c r="B893" t="s">
        <v>460</v>
      </c>
      <c r="C893" t="s">
        <v>473</v>
      </c>
      <c r="D893" t="s">
        <v>1225</v>
      </c>
      <c r="E893" t="s">
        <v>548</v>
      </c>
      <c r="F893" t="s">
        <v>15</v>
      </c>
      <c r="G893" t="s">
        <v>13</v>
      </c>
      <c r="H893">
        <v>14.78</v>
      </c>
      <c r="I893">
        <v>57</v>
      </c>
      <c r="J893">
        <v>141.11000000000001</v>
      </c>
      <c r="K893">
        <v>9.5470000000000006</v>
      </c>
      <c r="L893">
        <v>3.8570000000000002</v>
      </c>
    </row>
    <row r="894" spans="1:12">
      <c r="A894" t="s">
        <v>1227</v>
      </c>
      <c r="B894" t="s">
        <v>582</v>
      </c>
      <c r="C894" t="s">
        <v>434</v>
      </c>
      <c r="D894" t="s">
        <v>1227</v>
      </c>
      <c r="E894" t="s">
        <v>548</v>
      </c>
      <c r="F894" t="s">
        <v>15</v>
      </c>
      <c r="G894" t="s">
        <v>19</v>
      </c>
      <c r="H894">
        <v>19.02</v>
      </c>
      <c r="I894">
        <v>73</v>
      </c>
      <c r="J894">
        <v>181.59</v>
      </c>
      <c r="K894">
        <v>9.5470000000000006</v>
      </c>
      <c r="L894">
        <v>3.8380000000000001</v>
      </c>
    </row>
    <row r="895" spans="1:12" hidden="1">
      <c r="A895" t="s">
        <v>894</v>
      </c>
      <c r="B895" t="s">
        <v>451</v>
      </c>
      <c r="C895" t="s">
        <v>425</v>
      </c>
      <c r="D895" t="s">
        <v>894</v>
      </c>
      <c r="E895" t="s">
        <v>548</v>
      </c>
      <c r="F895" t="s">
        <v>11</v>
      </c>
      <c r="G895" t="s">
        <v>13</v>
      </c>
      <c r="H895">
        <v>15.42</v>
      </c>
      <c r="I895">
        <v>59</v>
      </c>
      <c r="J895">
        <v>147.22</v>
      </c>
      <c r="K895">
        <v>9.5470000000000006</v>
      </c>
      <c r="L895">
        <v>3.8260000000000001</v>
      </c>
    </row>
    <row r="896" spans="1:12" hidden="1">
      <c r="A896" t="s">
        <v>896</v>
      </c>
      <c r="B896" t="s">
        <v>785</v>
      </c>
      <c r="C896" t="s">
        <v>426</v>
      </c>
      <c r="D896" t="s">
        <v>896</v>
      </c>
      <c r="E896" t="s">
        <v>548</v>
      </c>
      <c r="F896" t="s">
        <v>11</v>
      </c>
      <c r="G896" t="s">
        <v>13</v>
      </c>
      <c r="H896">
        <v>12.33</v>
      </c>
      <c r="I896">
        <v>47</v>
      </c>
      <c r="J896">
        <v>117.72</v>
      </c>
      <c r="K896">
        <v>9.5470000000000006</v>
      </c>
      <c r="L896">
        <v>3.8119999999999998</v>
      </c>
    </row>
    <row r="897" spans="1:12" hidden="1">
      <c r="A897" t="s">
        <v>899</v>
      </c>
      <c r="B897" t="s">
        <v>404</v>
      </c>
      <c r="C897" t="s">
        <v>447</v>
      </c>
      <c r="D897" t="s">
        <v>899</v>
      </c>
      <c r="E897" t="s">
        <v>548</v>
      </c>
      <c r="F897" t="s">
        <v>17</v>
      </c>
      <c r="G897" t="s">
        <v>19</v>
      </c>
      <c r="H897">
        <v>3.16</v>
      </c>
      <c r="I897">
        <v>12</v>
      </c>
      <c r="J897">
        <v>30.17</v>
      </c>
      <c r="K897">
        <v>9.5470000000000006</v>
      </c>
      <c r="L897">
        <v>3.7970000000000002</v>
      </c>
    </row>
    <row r="898" spans="1:12" hidden="1">
      <c r="A898" t="s">
        <v>1345</v>
      </c>
      <c r="B898" t="s">
        <v>597</v>
      </c>
      <c r="C898" t="s">
        <v>433</v>
      </c>
      <c r="D898" t="s">
        <v>1345</v>
      </c>
      <c r="E898" t="s">
        <v>548</v>
      </c>
      <c r="F898" t="s">
        <v>19</v>
      </c>
      <c r="G898" t="s">
        <v>19</v>
      </c>
      <c r="H898">
        <v>10.87</v>
      </c>
      <c r="I898">
        <v>42</v>
      </c>
      <c r="J898">
        <v>103.78</v>
      </c>
      <c r="K898">
        <v>9.5470000000000006</v>
      </c>
      <c r="L898">
        <v>3.8639999999999999</v>
      </c>
    </row>
    <row r="899" spans="1:12" hidden="1">
      <c r="A899" t="s">
        <v>900</v>
      </c>
      <c r="B899" t="s">
        <v>413</v>
      </c>
      <c r="C899" t="s">
        <v>429</v>
      </c>
      <c r="D899" t="s">
        <v>900</v>
      </c>
      <c r="E899" t="s">
        <v>548</v>
      </c>
      <c r="F899" t="s">
        <v>19</v>
      </c>
      <c r="G899" t="s">
        <v>18</v>
      </c>
      <c r="H899">
        <v>13.45</v>
      </c>
      <c r="I899">
        <v>52</v>
      </c>
      <c r="J899">
        <v>128.41</v>
      </c>
      <c r="K899">
        <v>9.5470000000000006</v>
      </c>
      <c r="L899">
        <v>3.8660000000000001</v>
      </c>
    </row>
    <row r="900" spans="1:12" hidden="1">
      <c r="A900" t="s">
        <v>1230</v>
      </c>
      <c r="B900" t="s">
        <v>468</v>
      </c>
      <c r="C900" t="s">
        <v>451</v>
      </c>
      <c r="D900" t="s">
        <v>1230</v>
      </c>
      <c r="E900" t="s">
        <v>548</v>
      </c>
      <c r="F900" t="s">
        <v>11</v>
      </c>
      <c r="G900" t="s">
        <v>13</v>
      </c>
      <c r="H900">
        <v>13.79</v>
      </c>
      <c r="I900">
        <v>53</v>
      </c>
      <c r="J900">
        <v>131.66</v>
      </c>
      <c r="K900">
        <v>9.5470000000000006</v>
      </c>
      <c r="L900">
        <v>3.843</v>
      </c>
    </row>
    <row r="901" spans="1:12">
      <c r="A901" t="s">
        <v>902</v>
      </c>
      <c r="B901" t="s">
        <v>467</v>
      </c>
      <c r="C901" t="s">
        <v>475</v>
      </c>
      <c r="D901" t="s">
        <v>902</v>
      </c>
      <c r="E901" t="s">
        <v>548</v>
      </c>
      <c r="F901" t="s">
        <v>15</v>
      </c>
      <c r="G901" t="s">
        <v>17</v>
      </c>
      <c r="H901">
        <v>12.08</v>
      </c>
      <c r="I901">
        <v>46</v>
      </c>
      <c r="J901">
        <v>115.33</v>
      </c>
      <c r="K901">
        <v>9.5470000000000006</v>
      </c>
      <c r="L901">
        <v>3.8079999999999998</v>
      </c>
    </row>
    <row r="902" spans="1:12" hidden="1">
      <c r="A902" t="s">
        <v>903</v>
      </c>
      <c r="B902" t="s">
        <v>416</v>
      </c>
      <c r="C902" t="s">
        <v>467</v>
      </c>
      <c r="D902" t="s">
        <v>903</v>
      </c>
      <c r="E902" t="s">
        <v>548</v>
      </c>
      <c r="F902" t="s">
        <v>17</v>
      </c>
      <c r="G902" t="s">
        <v>15</v>
      </c>
      <c r="H902">
        <v>7.27</v>
      </c>
      <c r="I902">
        <v>28</v>
      </c>
      <c r="J902">
        <v>69.41</v>
      </c>
      <c r="K902">
        <v>9.5470000000000006</v>
      </c>
      <c r="L902">
        <v>3.851</v>
      </c>
    </row>
    <row r="903" spans="1:12" hidden="1">
      <c r="A903" t="s">
        <v>904</v>
      </c>
      <c r="B903" t="s">
        <v>610</v>
      </c>
      <c r="C903" t="s">
        <v>418</v>
      </c>
      <c r="D903" t="s">
        <v>904</v>
      </c>
      <c r="E903" t="s">
        <v>548</v>
      </c>
      <c r="F903" t="s">
        <v>11</v>
      </c>
      <c r="G903" t="s">
        <v>19</v>
      </c>
      <c r="H903">
        <v>14.58</v>
      </c>
      <c r="I903">
        <v>56</v>
      </c>
      <c r="J903">
        <v>139.19999999999999</v>
      </c>
      <c r="K903">
        <v>9.5470000000000006</v>
      </c>
      <c r="L903">
        <v>3.8410000000000002</v>
      </c>
    </row>
    <row r="904" spans="1:12" hidden="1">
      <c r="A904" t="s">
        <v>906</v>
      </c>
      <c r="B904" t="s">
        <v>600</v>
      </c>
      <c r="C904" t="s">
        <v>464</v>
      </c>
      <c r="D904" t="s">
        <v>906</v>
      </c>
      <c r="E904" t="s">
        <v>548</v>
      </c>
      <c r="F904" t="s">
        <v>13</v>
      </c>
      <c r="G904" t="s">
        <v>18</v>
      </c>
      <c r="H904">
        <v>22.96</v>
      </c>
      <c r="I904">
        <v>88</v>
      </c>
      <c r="J904">
        <v>219.21</v>
      </c>
      <c r="K904">
        <v>9.5470000000000006</v>
      </c>
      <c r="L904">
        <v>3.8330000000000002</v>
      </c>
    </row>
    <row r="905" spans="1:12">
      <c r="A905" t="s">
        <v>908</v>
      </c>
      <c r="B905" t="s">
        <v>351</v>
      </c>
      <c r="C905" t="s">
        <v>438</v>
      </c>
      <c r="D905" t="s">
        <v>908</v>
      </c>
      <c r="E905" t="s">
        <v>548</v>
      </c>
      <c r="F905" t="s">
        <v>15</v>
      </c>
      <c r="G905" t="s">
        <v>17</v>
      </c>
      <c r="H905">
        <v>22.96</v>
      </c>
      <c r="I905">
        <v>88</v>
      </c>
      <c r="J905">
        <v>219.21</v>
      </c>
      <c r="K905">
        <v>9.5470000000000006</v>
      </c>
      <c r="L905">
        <v>3.8330000000000002</v>
      </c>
    </row>
    <row r="906" spans="1:12" hidden="1">
      <c r="A906" t="s">
        <v>909</v>
      </c>
      <c r="B906" t="s">
        <v>584</v>
      </c>
      <c r="C906" t="s">
        <v>412</v>
      </c>
      <c r="D906" t="s">
        <v>909</v>
      </c>
      <c r="E906" t="s">
        <v>548</v>
      </c>
      <c r="F906" t="s">
        <v>13</v>
      </c>
      <c r="G906" t="s">
        <v>18</v>
      </c>
      <c r="H906">
        <v>10.16</v>
      </c>
      <c r="I906">
        <v>39</v>
      </c>
      <c r="J906">
        <v>97</v>
      </c>
      <c r="K906">
        <v>9.5470000000000006</v>
      </c>
      <c r="L906">
        <v>3.839</v>
      </c>
    </row>
    <row r="907" spans="1:12" hidden="1">
      <c r="A907" t="s">
        <v>1233</v>
      </c>
      <c r="B907" t="s">
        <v>783</v>
      </c>
      <c r="C907" t="s">
        <v>465</v>
      </c>
      <c r="D907" t="s">
        <v>1233</v>
      </c>
      <c r="E907" t="s">
        <v>548</v>
      </c>
      <c r="F907" t="s">
        <v>11</v>
      </c>
      <c r="G907" t="s">
        <v>15</v>
      </c>
      <c r="H907">
        <v>10.56</v>
      </c>
      <c r="I907">
        <v>41</v>
      </c>
      <c r="J907">
        <v>100.82</v>
      </c>
      <c r="K907">
        <v>9.5470000000000006</v>
      </c>
      <c r="L907">
        <v>3.883</v>
      </c>
    </row>
    <row r="908" spans="1:12" hidden="1">
      <c r="A908" t="s">
        <v>914</v>
      </c>
      <c r="B908" t="s">
        <v>718</v>
      </c>
      <c r="C908" t="s">
        <v>385</v>
      </c>
      <c r="D908" t="s">
        <v>914</v>
      </c>
      <c r="E908" t="s">
        <v>548</v>
      </c>
      <c r="F908" t="s">
        <v>11</v>
      </c>
      <c r="G908" t="s">
        <v>15</v>
      </c>
      <c r="H908">
        <v>13.81</v>
      </c>
      <c r="I908">
        <v>53</v>
      </c>
      <c r="J908">
        <v>131.85</v>
      </c>
      <c r="K908">
        <v>9.5470000000000006</v>
      </c>
      <c r="L908">
        <v>3.8380000000000001</v>
      </c>
    </row>
    <row r="909" spans="1:12" hidden="1">
      <c r="A909" t="s">
        <v>915</v>
      </c>
      <c r="B909" t="s">
        <v>424</v>
      </c>
      <c r="C909" t="s">
        <v>444</v>
      </c>
      <c r="D909" t="s">
        <v>915</v>
      </c>
      <c r="E909" t="s">
        <v>548</v>
      </c>
      <c r="F909" t="s">
        <v>18</v>
      </c>
      <c r="G909" t="s">
        <v>10</v>
      </c>
      <c r="H909">
        <v>19.73</v>
      </c>
      <c r="I909">
        <v>76</v>
      </c>
      <c r="J909">
        <v>188.37</v>
      </c>
      <c r="K909">
        <v>9.5470000000000006</v>
      </c>
      <c r="L909">
        <v>3.8519999999999999</v>
      </c>
    </row>
    <row r="910" spans="1:12" hidden="1">
      <c r="A910" t="s">
        <v>1355</v>
      </c>
      <c r="B910" t="s">
        <v>424</v>
      </c>
      <c r="C910" t="s">
        <v>374</v>
      </c>
      <c r="D910" t="s">
        <v>1355</v>
      </c>
      <c r="E910" t="s">
        <v>548</v>
      </c>
      <c r="F910" t="s">
        <v>13</v>
      </c>
      <c r="G910" t="s">
        <v>19</v>
      </c>
      <c r="H910">
        <v>20.11</v>
      </c>
      <c r="I910">
        <v>77</v>
      </c>
      <c r="J910">
        <v>192</v>
      </c>
      <c r="K910">
        <v>9.5470000000000006</v>
      </c>
      <c r="L910">
        <v>3.8290000000000002</v>
      </c>
    </row>
    <row r="911" spans="1:12" hidden="1">
      <c r="A911" t="s">
        <v>916</v>
      </c>
      <c r="B911" t="s">
        <v>426</v>
      </c>
      <c r="C911" t="s">
        <v>456</v>
      </c>
      <c r="D911" t="s">
        <v>916</v>
      </c>
      <c r="E911" t="s">
        <v>548</v>
      </c>
      <c r="F911" t="s">
        <v>18</v>
      </c>
      <c r="G911" t="s">
        <v>13</v>
      </c>
      <c r="H911">
        <v>11.46</v>
      </c>
      <c r="I911">
        <v>44</v>
      </c>
      <c r="J911">
        <v>109.41</v>
      </c>
      <c r="K911">
        <v>9.5470000000000006</v>
      </c>
      <c r="L911">
        <v>3.839</v>
      </c>
    </row>
    <row r="912" spans="1:12" hidden="1">
      <c r="A912" t="s">
        <v>918</v>
      </c>
      <c r="B912" t="s">
        <v>518</v>
      </c>
      <c r="C912" t="s">
        <v>415</v>
      </c>
      <c r="D912" t="s">
        <v>918</v>
      </c>
      <c r="E912" t="s">
        <v>548</v>
      </c>
      <c r="F912" t="s">
        <v>11</v>
      </c>
      <c r="G912" t="s">
        <v>15</v>
      </c>
      <c r="H912">
        <v>13.5</v>
      </c>
      <c r="I912">
        <v>52</v>
      </c>
      <c r="J912">
        <v>128.88999999999999</v>
      </c>
      <c r="K912">
        <v>9.5470000000000006</v>
      </c>
      <c r="L912">
        <v>3.8519999999999999</v>
      </c>
    </row>
    <row r="913" spans="1:12" hidden="1">
      <c r="A913" t="s">
        <v>919</v>
      </c>
      <c r="B913" t="s">
        <v>390</v>
      </c>
      <c r="C913" t="s">
        <v>467</v>
      </c>
      <c r="D913" t="s">
        <v>919</v>
      </c>
      <c r="E913" t="s">
        <v>548</v>
      </c>
      <c r="F913" t="s">
        <v>17</v>
      </c>
      <c r="G913" t="s">
        <v>18</v>
      </c>
      <c r="H913">
        <v>15.58</v>
      </c>
      <c r="I913">
        <v>60</v>
      </c>
      <c r="J913">
        <v>148.75</v>
      </c>
      <c r="K913">
        <v>9.5470000000000006</v>
      </c>
      <c r="L913">
        <v>3.851</v>
      </c>
    </row>
    <row r="914" spans="1:12" hidden="1">
      <c r="A914" t="s">
        <v>920</v>
      </c>
      <c r="B914" t="s">
        <v>469</v>
      </c>
      <c r="C914" t="s">
        <v>446</v>
      </c>
      <c r="D914" t="s">
        <v>920</v>
      </c>
      <c r="E914" t="s">
        <v>548</v>
      </c>
      <c r="F914" t="s">
        <v>10</v>
      </c>
      <c r="G914" t="s">
        <v>17</v>
      </c>
      <c r="H914">
        <v>11.4</v>
      </c>
      <c r="I914">
        <v>44</v>
      </c>
      <c r="J914">
        <v>108.84</v>
      </c>
      <c r="K914">
        <v>9.5470000000000006</v>
      </c>
      <c r="L914">
        <v>3.86</v>
      </c>
    </row>
    <row r="915" spans="1:12" hidden="1">
      <c r="A915" t="s">
        <v>922</v>
      </c>
      <c r="B915" t="s">
        <v>418</v>
      </c>
      <c r="C915" t="s">
        <v>444</v>
      </c>
      <c r="D915" t="s">
        <v>922</v>
      </c>
      <c r="E915" t="s">
        <v>548</v>
      </c>
      <c r="F915" t="s">
        <v>19</v>
      </c>
      <c r="G915" t="s">
        <v>18</v>
      </c>
      <c r="H915">
        <v>12.26</v>
      </c>
      <c r="I915">
        <v>47</v>
      </c>
      <c r="J915">
        <v>117.05</v>
      </c>
      <c r="K915">
        <v>9.5470000000000006</v>
      </c>
      <c r="L915">
        <v>3.8340000000000001</v>
      </c>
    </row>
    <row r="916" spans="1:12" hidden="1">
      <c r="A916" t="s">
        <v>1238</v>
      </c>
      <c r="B916" t="s">
        <v>596</v>
      </c>
      <c r="C916" t="s">
        <v>454</v>
      </c>
      <c r="D916" t="s">
        <v>1238</v>
      </c>
      <c r="E916" t="s">
        <v>548</v>
      </c>
      <c r="F916" t="s">
        <v>10</v>
      </c>
      <c r="G916" t="s">
        <v>15</v>
      </c>
      <c r="H916">
        <v>7.86</v>
      </c>
      <c r="I916">
        <v>30</v>
      </c>
      <c r="J916">
        <v>75.040000000000006</v>
      </c>
      <c r="K916">
        <v>9.5470000000000006</v>
      </c>
      <c r="L916">
        <v>3.8170000000000002</v>
      </c>
    </row>
    <row r="917" spans="1:12" hidden="1">
      <c r="A917" t="s">
        <v>1365</v>
      </c>
      <c r="B917" t="s">
        <v>412</v>
      </c>
      <c r="C917" t="s">
        <v>465</v>
      </c>
      <c r="D917" t="s">
        <v>1365</v>
      </c>
      <c r="E917" t="s">
        <v>548</v>
      </c>
      <c r="F917" t="s">
        <v>19</v>
      </c>
      <c r="G917" t="s">
        <v>17</v>
      </c>
      <c r="H917">
        <v>22.07</v>
      </c>
      <c r="I917">
        <v>85</v>
      </c>
      <c r="J917">
        <v>210.71</v>
      </c>
      <c r="K917">
        <v>9.5470000000000006</v>
      </c>
      <c r="L917">
        <v>3.851</v>
      </c>
    </row>
    <row r="918" spans="1:12" hidden="1">
      <c r="A918" t="s">
        <v>926</v>
      </c>
      <c r="B918" t="s">
        <v>377</v>
      </c>
      <c r="C918" t="s">
        <v>425</v>
      </c>
      <c r="D918" t="s">
        <v>926</v>
      </c>
      <c r="E918" t="s">
        <v>548</v>
      </c>
      <c r="F918" t="s">
        <v>18</v>
      </c>
      <c r="G918" t="s">
        <v>15</v>
      </c>
      <c r="H918">
        <v>7.33</v>
      </c>
      <c r="I918">
        <v>28</v>
      </c>
      <c r="J918">
        <v>69.98</v>
      </c>
      <c r="K918">
        <v>9.5470000000000006</v>
      </c>
      <c r="L918">
        <v>3.82</v>
      </c>
    </row>
    <row r="919" spans="1:12" hidden="1">
      <c r="A919" t="s">
        <v>930</v>
      </c>
      <c r="B919" t="s">
        <v>401</v>
      </c>
      <c r="C919" t="s">
        <v>364</v>
      </c>
      <c r="D919" t="s">
        <v>930</v>
      </c>
      <c r="E919" t="s">
        <v>548</v>
      </c>
      <c r="F919" t="s">
        <v>19</v>
      </c>
      <c r="G919" t="s">
        <v>11</v>
      </c>
      <c r="H919">
        <v>8.81</v>
      </c>
      <c r="I919">
        <v>34</v>
      </c>
      <c r="J919">
        <v>84.11</v>
      </c>
      <c r="K919">
        <v>9.5470000000000006</v>
      </c>
      <c r="L919">
        <v>3.859</v>
      </c>
    </row>
    <row r="920" spans="1:12">
      <c r="A920" t="s">
        <v>1241</v>
      </c>
      <c r="B920" t="s">
        <v>463</v>
      </c>
      <c r="C920" t="s">
        <v>435</v>
      </c>
      <c r="D920" t="s">
        <v>1241</v>
      </c>
      <c r="E920" t="s">
        <v>548</v>
      </c>
      <c r="F920" t="s">
        <v>15</v>
      </c>
      <c r="G920" t="s">
        <v>18</v>
      </c>
      <c r="H920">
        <v>11.46</v>
      </c>
      <c r="I920">
        <v>44</v>
      </c>
      <c r="J920">
        <v>109.41</v>
      </c>
      <c r="K920">
        <v>9.5470000000000006</v>
      </c>
      <c r="L920">
        <v>3.839</v>
      </c>
    </row>
    <row r="921" spans="1:12" hidden="1">
      <c r="A921" t="s">
        <v>931</v>
      </c>
      <c r="B921" t="s">
        <v>436</v>
      </c>
      <c r="C921" t="s">
        <v>408</v>
      </c>
      <c r="D921" t="s">
        <v>931</v>
      </c>
      <c r="E921" t="s">
        <v>548</v>
      </c>
      <c r="F921" t="s">
        <v>17</v>
      </c>
      <c r="G921" t="s">
        <v>18</v>
      </c>
      <c r="H921">
        <v>18.600000000000001</v>
      </c>
      <c r="I921">
        <v>71</v>
      </c>
      <c r="J921">
        <v>177.58</v>
      </c>
      <c r="K921">
        <v>9.5470000000000006</v>
      </c>
      <c r="L921">
        <v>3.8170000000000002</v>
      </c>
    </row>
    <row r="922" spans="1:12">
      <c r="A922" t="s">
        <v>1368</v>
      </c>
      <c r="B922" t="s">
        <v>402</v>
      </c>
      <c r="C922" t="s">
        <v>398</v>
      </c>
      <c r="D922" t="s">
        <v>1368</v>
      </c>
      <c r="E922" t="s">
        <v>548</v>
      </c>
      <c r="F922" t="s">
        <v>15</v>
      </c>
      <c r="G922" t="s">
        <v>17</v>
      </c>
      <c r="H922">
        <v>10.85</v>
      </c>
      <c r="I922">
        <v>42</v>
      </c>
      <c r="J922">
        <v>103.59</v>
      </c>
      <c r="K922">
        <v>9.5470000000000006</v>
      </c>
      <c r="L922">
        <v>3.871</v>
      </c>
    </row>
    <row r="923" spans="1:12" hidden="1">
      <c r="A923" t="s">
        <v>1369</v>
      </c>
      <c r="B923" t="s">
        <v>476</v>
      </c>
      <c r="C923" t="s">
        <v>406</v>
      </c>
      <c r="D923" t="s">
        <v>1369</v>
      </c>
      <c r="E923" t="s">
        <v>548</v>
      </c>
      <c r="F923" t="s">
        <v>10</v>
      </c>
      <c r="G923" t="s">
        <v>13</v>
      </c>
      <c r="H923">
        <v>14.23</v>
      </c>
      <c r="I923">
        <v>55</v>
      </c>
      <c r="J923">
        <v>135.86000000000001</v>
      </c>
      <c r="K923">
        <v>9.5470000000000006</v>
      </c>
      <c r="L923">
        <v>3.8650000000000002</v>
      </c>
    </row>
    <row r="924" spans="1:12">
      <c r="A924" t="s">
        <v>1245</v>
      </c>
      <c r="B924" t="s">
        <v>366</v>
      </c>
      <c r="C924" t="s">
        <v>477</v>
      </c>
      <c r="D924" t="s">
        <v>1245</v>
      </c>
      <c r="E924" t="s">
        <v>548</v>
      </c>
      <c r="F924" t="s">
        <v>15</v>
      </c>
      <c r="G924" t="s">
        <v>17</v>
      </c>
      <c r="H924">
        <v>9.94</v>
      </c>
      <c r="I924">
        <v>38</v>
      </c>
      <c r="J924">
        <v>94.9</v>
      </c>
      <c r="K924">
        <v>9.5470000000000006</v>
      </c>
      <c r="L924">
        <v>3.823</v>
      </c>
    </row>
    <row r="925" spans="1:12">
      <c r="A925" t="s">
        <v>1246</v>
      </c>
      <c r="B925" t="s">
        <v>636</v>
      </c>
      <c r="C925" t="s">
        <v>355</v>
      </c>
      <c r="D925" t="s">
        <v>1246</v>
      </c>
      <c r="E925" t="s">
        <v>548</v>
      </c>
      <c r="F925" t="s">
        <v>15</v>
      </c>
      <c r="G925" t="s">
        <v>17</v>
      </c>
      <c r="H925">
        <v>11.53</v>
      </c>
      <c r="I925">
        <v>44</v>
      </c>
      <c r="J925">
        <v>110.08</v>
      </c>
      <c r="K925">
        <v>9.5470000000000006</v>
      </c>
      <c r="L925">
        <v>3.8159999999999998</v>
      </c>
    </row>
    <row r="926" spans="1:12" hidden="1">
      <c r="A926" t="s">
        <v>940</v>
      </c>
      <c r="B926" t="s">
        <v>590</v>
      </c>
      <c r="C926" t="s">
        <v>397</v>
      </c>
      <c r="D926" t="s">
        <v>940</v>
      </c>
      <c r="E926" t="s">
        <v>548</v>
      </c>
      <c r="F926" t="s">
        <v>11</v>
      </c>
      <c r="G926" t="s">
        <v>11</v>
      </c>
      <c r="H926">
        <v>24.55</v>
      </c>
      <c r="I926">
        <v>94</v>
      </c>
      <c r="J926">
        <v>234.39</v>
      </c>
      <c r="K926">
        <v>9.5470000000000006</v>
      </c>
      <c r="L926">
        <v>3.8290000000000002</v>
      </c>
    </row>
    <row r="927" spans="1:12" hidden="1">
      <c r="A927" t="s">
        <v>941</v>
      </c>
      <c r="B927" t="s">
        <v>431</v>
      </c>
      <c r="C927" t="s">
        <v>477</v>
      </c>
      <c r="D927" t="s">
        <v>941</v>
      </c>
      <c r="E927" t="s">
        <v>548</v>
      </c>
      <c r="F927" t="s">
        <v>18</v>
      </c>
      <c r="G927" t="s">
        <v>13</v>
      </c>
      <c r="H927">
        <v>17.61</v>
      </c>
      <c r="I927">
        <v>68</v>
      </c>
      <c r="J927">
        <v>168.13</v>
      </c>
      <c r="K927">
        <v>9.5470000000000006</v>
      </c>
      <c r="L927">
        <v>3.8610000000000002</v>
      </c>
    </row>
    <row r="928" spans="1:12" hidden="1">
      <c r="A928" t="s">
        <v>1252</v>
      </c>
      <c r="B928" t="s">
        <v>553</v>
      </c>
      <c r="C928" t="s">
        <v>441</v>
      </c>
      <c r="D928" t="s">
        <v>1252</v>
      </c>
      <c r="E928" t="s">
        <v>548</v>
      </c>
      <c r="F928" t="s">
        <v>18</v>
      </c>
      <c r="G928" t="s">
        <v>18</v>
      </c>
      <c r="H928">
        <v>19.86</v>
      </c>
      <c r="I928">
        <v>76</v>
      </c>
      <c r="J928">
        <v>189.61</v>
      </c>
      <c r="K928">
        <v>9.5470000000000006</v>
      </c>
      <c r="L928">
        <v>3.827</v>
      </c>
    </row>
    <row r="929" spans="1:12">
      <c r="A929" t="s">
        <v>1254</v>
      </c>
      <c r="B929" t="s">
        <v>495</v>
      </c>
      <c r="C929" t="s">
        <v>459</v>
      </c>
      <c r="D929" t="s">
        <v>1254</v>
      </c>
      <c r="E929" t="s">
        <v>548</v>
      </c>
      <c r="F929" t="s">
        <v>15</v>
      </c>
      <c r="G929" t="s">
        <v>15</v>
      </c>
      <c r="H929">
        <v>18.82</v>
      </c>
      <c r="I929">
        <v>72</v>
      </c>
      <c r="J929">
        <v>179.68</v>
      </c>
      <c r="K929">
        <v>9.5470000000000006</v>
      </c>
      <c r="L929">
        <v>3.8260000000000001</v>
      </c>
    </row>
    <row r="930" spans="1:12" hidden="1">
      <c r="A930" t="s">
        <v>943</v>
      </c>
      <c r="B930" t="s">
        <v>415</v>
      </c>
      <c r="C930" t="s">
        <v>441</v>
      </c>
      <c r="D930" t="s">
        <v>943</v>
      </c>
      <c r="E930" t="s">
        <v>548</v>
      </c>
      <c r="F930" t="s">
        <v>17</v>
      </c>
      <c r="G930" t="s">
        <v>10</v>
      </c>
      <c r="H930">
        <v>12.7</v>
      </c>
      <c r="I930">
        <v>49</v>
      </c>
      <c r="J930">
        <v>121.25</v>
      </c>
      <c r="K930">
        <v>9.5470000000000006</v>
      </c>
      <c r="L930">
        <v>3.8580000000000001</v>
      </c>
    </row>
    <row r="931" spans="1:12" hidden="1">
      <c r="A931" t="s">
        <v>1256</v>
      </c>
      <c r="B931" t="s">
        <v>429</v>
      </c>
      <c r="C931" t="s">
        <v>404</v>
      </c>
      <c r="D931" t="s">
        <v>1256</v>
      </c>
      <c r="E931" t="s">
        <v>548</v>
      </c>
      <c r="F931" t="s">
        <v>13</v>
      </c>
      <c r="G931" t="s">
        <v>17</v>
      </c>
      <c r="H931">
        <v>13.14</v>
      </c>
      <c r="I931">
        <v>50</v>
      </c>
      <c r="J931">
        <v>125.45</v>
      </c>
      <c r="K931">
        <v>9.5470000000000006</v>
      </c>
      <c r="L931">
        <v>3.8050000000000002</v>
      </c>
    </row>
    <row r="932" spans="1:12" hidden="1">
      <c r="A932" t="s">
        <v>945</v>
      </c>
      <c r="B932" t="s">
        <v>456</v>
      </c>
      <c r="C932" t="s">
        <v>410</v>
      </c>
      <c r="D932" t="s">
        <v>945</v>
      </c>
      <c r="E932" t="s">
        <v>548</v>
      </c>
      <c r="F932" t="s">
        <v>11</v>
      </c>
      <c r="G932" t="s">
        <v>11</v>
      </c>
      <c r="H932">
        <v>11.42</v>
      </c>
      <c r="I932">
        <v>44</v>
      </c>
      <c r="J932">
        <v>109.03</v>
      </c>
      <c r="K932">
        <v>9.5470000000000006</v>
      </c>
      <c r="L932">
        <v>3.8530000000000002</v>
      </c>
    </row>
    <row r="933" spans="1:12">
      <c r="A933" t="s">
        <v>946</v>
      </c>
      <c r="B933" t="s">
        <v>588</v>
      </c>
      <c r="C933" t="s">
        <v>456</v>
      </c>
      <c r="D933" t="s">
        <v>946</v>
      </c>
      <c r="E933" t="s">
        <v>548</v>
      </c>
      <c r="F933" t="s">
        <v>15</v>
      </c>
      <c r="G933" t="s">
        <v>10</v>
      </c>
      <c r="H933">
        <v>2.36</v>
      </c>
      <c r="I933">
        <v>9</v>
      </c>
      <c r="J933">
        <v>22.53</v>
      </c>
      <c r="K933">
        <v>9.5470000000000006</v>
      </c>
      <c r="L933">
        <v>3.8140000000000001</v>
      </c>
    </row>
    <row r="934" spans="1:12" hidden="1">
      <c r="A934" t="s">
        <v>1257</v>
      </c>
      <c r="B934" t="s">
        <v>428</v>
      </c>
      <c r="C934" t="s">
        <v>409</v>
      </c>
      <c r="D934" t="s">
        <v>1257</v>
      </c>
      <c r="E934" t="s">
        <v>548</v>
      </c>
      <c r="F934" t="s">
        <v>11</v>
      </c>
      <c r="G934" t="s">
        <v>17</v>
      </c>
      <c r="H934">
        <v>8.4600000000000009</v>
      </c>
      <c r="I934">
        <v>32</v>
      </c>
      <c r="J934">
        <v>80.77</v>
      </c>
      <c r="K934">
        <v>9.5470000000000006</v>
      </c>
      <c r="L934">
        <v>3.7829999999999999</v>
      </c>
    </row>
    <row r="935" spans="1:12">
      <c r="A935" t="s">
        <v>947</v>
      </c>
      <c r="B935" t="s">
        <v>575</v>
      </c>
      <c r="C935" t="s">
        <v>464</v>
      </c>
      <c r="D935" t="s">
        <v>947</v>
      </c>
      <c r="E935" t="s">
        <v>548</v>
      </c>
      <c r="F935" t="s">
        <v>15</v>
      </c>
      <c r="G935" t="s">
        <v>18</v>
      </c>
      <c r="H935">
        <v>6.18</v>
      </c>
      <c r="I935">
        <v>24</v>
      </c>
      <c r="J935">
        <v>59</v>
      </c>
      <c r="K935">
        <v>9.5470000000000006</v>
      </c>
      <c r="L935">
        <v>3.883</v>
      </c>
    </row>
    <row r="936" spans="1:12" hidden="1">
      <c r="A936" t="s">
        <v>1378</v>
      </c>
      <c r="B936" t="s">
        <v>461</v>
      </c>
      <c r="C936" t="s">
        <v>361</v>
      </c>
      <c r="D936" t="s">
        <v>1378</v>
      </c>
      <c r="E936" t="s">
        <v>548</v>
      </c>
      <c r="F936" t="s">
        <v>18</v>
      </c>
      <c r="G936" t="s">
        <v>18</v>
      </c>
      <c r="H936">
        <v>13.81</v>
      </c>
      <c r="I936">
        <v>53</v>
      </c>
      <c r="J936">
        <v>131.85</v>
      </c>
      <c r="K936">
        <v>9.5470000000000006</v>
      </c>
      <c r="L936">
        <v>3.8380000000000001</v>
      </c>
    </row>
    <row r="937" spans="1:12" hidden="1">
      <c r="A937" t="s">
        <v>1380</v>
      </c>
      <c r="B937" t="s">
        <v>472</v>
      </c>
      <c r="C937" t="s">
        <v>461</v>
      </c>
      <c r="D937" t="s">
        <v>1380</v>
      </c>
      <c r="E937" t="s">
        <v>548</v>
      </c>
      <c r="F937" t="s">
        <v>11</v>
      </c>
      <c r="G937" t="s">
        <v>19</v>
      </c>
      <c r="H937">
        <v>10.050000000000001</v>
      </c>
      <c r="I937">
        <v>39</v>
      </c>
      <c r="J937">
        <v>95.95</v>
      </c>
      <c r="K937">
        <v>9.5470000000000006</v>
      </c>
      <c r="L937">
        <v>3.8809999999999998</v>
      </c>
    </row>
    <row r="938" spans="1:12">
      <c r="A938" t="s">
        <v>951</v>
      </c>
      <c r="B938" t="s">
        <v>371</v>
      </c>
      <c r="C938" t="s">
        <v>402</v>
      </c>
      <c r="D938" t="s">
        <v>951</v>
      </c>
      <c r="E938" t="s">
        <v>548</v>
      </c>
      <c r="F938" t="s">
        <v>15</v>
      </c>
      <c r="G938" t="s">
        <v>18</v>
      </c>
      <c r="H938">
        <v>21.12</v>
      </c>
      <c r="I938">
        <v>81</v>
      </c>
      <c r="J938">
        <v>201.64</v>
      </c>
      <c r="K938">
        <v>9.5470000000000006</v>
      </c>
      <c r="L938">
        <v>3.835</v>
      </c>
    </row>
    <row r="939" spans="1:12" hidden="1">
      <c r="A939" t="s">
        <v>1261</v>
      </c>
      <c r="B939" t="s">
        <v>571</v>
      </c>
      <c r="C939" t="s">
        <v>469</v>
      </c>
      <c r="D939" t="s">
        <v>1261</v>
      </c>
      <c r="E939" t="s">
        <v>548</v>
      </c>
      <c r="F939" t="s">
        <v>19</v>
      </c>
      <c r="G939" t="s">
        <v>11</v>
      </c>
      <c r="H939">
        <v>4.1900000000000004</v>
      </c>
      <c r="I939">
        <v>16</v>
      </c>
      <c r="J939">
        <v>40</v>
      </c>
      <c r="K939">
        <v>9.5470000000000006</v>
      </c>
      <c r="L939">
        <v>3.819</v>
      </c>
    </row>
    <row r="940" spans="1:12" hidden="1">
      <c r="A940" t="s">
        <v>953</v>
      </c>
      <c r="B940" t="s">
        <v>954</v>
      </c>
      <c r="C940" t="s">
        <v>457</v>
      </c>
      <c r="D940" t="s">
        <v>953</v>
      </c>
      <c r="E940" t="s">
        <v>548</v>
      </c>
      <c r="F940" t="s">
        <v>17</v>
      </c>
      <c r="G940" t="s">
        <v>15</v>
      </c>
      <c r="H940">
        <v>11.8</v>
      </c>
      <c r="I940">
        <v>45</v>
      </c>
      <c r="J940">
        <v>112.66</v>
      </c>
      <c r="K940">
        <v>9.5470000000000006</v>
      </c>
      <c r="L940">
        <v>3.8140000000000001</v>
      </c>
    </row>
    <row r="941" spans="1:12" hidden="1">
      <c r="A941" t="s">
        <v>955</v>
      </c>
      <c r="B941" t="s">
        <v>470</v>
      </c>
      <c r="C941" t="s">
        <v>461</v>
      </c>
      <c r="D941" t="s">
        <v>955</v>
      </c>
      <c r="E941" t="s">
        <v>548</v>
      </c>
      <c r="F941" t="s">
        <v>10</v>
      </c>
      <c r="G941" t="s">
        <v>19</v>
      </c>
      <c r="H941">
        <v>13.98</v>
      </c>
      <c r="I941">
        <v>54</v>
      </c>
      <c r="J941">
        <v>133.47</v>
      </c>
      <c r="K941">
        <v>9.5470000000000006</v>
      </c>
      <c r="L941">
        <v>3.863</v>
      </c>
    </row>
    <row r="942" spans="1:12">
      <c r="A942" t="s">
        <v>1383</v>
      </c>
      <c r="B942" t="s">
        <v>701</v>
      </c>
      <c r="C942" t="s">
        <v>446</v>
      </c>
      <c r="D942" t="s">
        <v>1383</v>
      </c>
      <c r="E942" t="s">
        <v>548</v>
      </c>
      <c r="F942" t="s">
        <v>15</v>
      </c>
      <c r="G942" t="s">
        <v>10</v>
      </c>
      <c r="H942">
        <v>2.34</v>
      </c>
      <c r="I942">
        <v>9</v>
      </c>
      <c r="J942">
        <v>22.34</v>
      </c>
      <c r="K942">
        <v>9.5470000000000006</v>
      </c>
      <c r="L942">
        <v>3.8460000000000001</v>
      </c>
    </row>
    <row r="943" spans="1:12">
      <c r="A943" t="s">
        <v>959</v>
      </c>
      <c r="B943" t="s">
        <v>467</v>
      </c>
      <c r="C943" t="s">
        <v>388</v>
      </c>
      <c r="D943" t="s">
        <v>959</v>
      </c>
      <c r="E943" t="s">
        <v>548</v>
      </c>
      <c r="F943" t="s">
        <v>15</v>
      </c>
      <c r="G943" t="s">
        <v>13</v>
      </c>
      <c r="H943">
        <v>19.440000000000001</v>
      </c>
      <c r="I943">
        <v>75</v>
      </c>
      <c r="J943">
        <v>185.6</v>
      </c>
      <c r="K943">
        <v>9.5470000000000006</v>
      </c>
      <c r="L943">
        <v>3.8580000000000001</v>
      </c>
    </row>
    <row r="944" spans="1:12" hidden="1">
      <c r="A944" t="s">
        <v>1266</v>
      </c>
      <c r="B944" t="s">
        <v>423</v>
      </c>
      <c r="C944" t="s">
        <v>457</v>
      </c>
      <c r="D944" t="s">
        <v>1266</v>
      </c>
      <c r="E944" t="s">
        <v>548</v>
      </c>
      <c r="F944" t="s">
        <v>18</v>
      </c>
      <c r="G944" t="s">
        <v>19</v>
      </c>
      <c r="H944">
        <v>9.06</v>
      </c>
      <c r="I944">
        <v>35</v>
      </c>
      <c r="J944">
        <v>86.5</v>
      </c>
      <c r="K944">
        <v>9.5470000000000006</v>
      </c>
      <c r="L944">
        <v>3.863</v>
      </c>
    </row>
    <row r="945" spans="1:12">
      <c r="A945" t="s">
        <v>963</v>
      </c>
      <c r="B945" t="s">
        <v>476</v>
      </c>
      <c r="C945" t="s">
        <v>359</v>
      </c>
      <c r="D945" t="s">
        <v>963</v>
      </c>
      <c r="E945" t="s">
        <v>548</v>
      </c>
      <c r="F945" t="s">
        <v>15</v>
      </c>
      <c r="G945" t="s">
        <v>19</v>
      </c>
      <c r="H945">
        <v>7.18</v>
      </c>
      <c r="I945">
        <v>28</v>
      </c>
      <c r="J945">
        <v>68.55</v>
      </c>
      <c r="K945">
        <v>9.5470000000000006</v>
      </c>
      <c r="L945">
        <v>3.9</v>
      </c>
    </row>
    <row r="946" spans="1:12" hidden="1">
      <c r="A946" t="s">
        <v>1390</v>
      </c>
      <c r="B946" t="s">
        <v>385</v>
      </c>
      <c r="C946" t="s">
        <v>471</v>
      </c>
      <c r="D946" t="s">
        <v>1390</v>
      </c>
      <c r="E946" t="s">
        <v>548</v>
      </c>
      <c r="F946" t="s">
        <v>11</v>
      </c>
      <c r="G946" t="s">
        <v>15</v>
      </c>
      <c r="H946">
        <v>17.059999999999999</v>
      </c>
      <c r="I946">
        <v>65</v>
      </c>
      <c r="J946">
        <v>162.88</v>
      </c>
      <c r="K946">
        <v>9.5470000000000006</v>
      </c>
      <c r="L946">
        <v>3.81</v>
      </c>
    </row>
    <row r="947" spans="1:12" hidden="1">
      <c r="A947" t="s">
        <v>965</v>
      </c>
      <c r="B947" t="s">
        <v>359</v>
      </c>
      <c r="C947" t="s">
        <v>463</v>
      </c>
      <c r="D947" t="s">
        <v>965</v>
      </c>
      <c r="E947" t="s">
        <v>548</v>
      </c>
      <c r="F947" t="s">
        <v>17</v>
      </c>
      <c r="G947" t="s">
        <v>17</v>
      </c>
      <c r="H947">
        <v>7</v>
      </c>
      <c r="I947">
        <v>27</v>
      </c>
      <c r="J947">
        <v>66.83</v>
      </c>
      <c r="K947">
        <v>9.5470000000000006</v>
      </c>
      <c r="L947">
        <v>3.8570000000000002</v>
      </c>
    </row>
    <row r="948" spans="1:12" hidden="1">
      <c r="A948" t="s">
        <v>966</v>
      </c>
      <c r="B948" t="s">
        <v>962</v>
      </c>
      <c r="C948" t="s">
        <v>449</v>
      </c>
      <c r="D948" t="s">
        <v>966</v>
      </c>
      <c r="E948" t="s">
        <v>548</v>
      </c>
      <c r="F948" t="s">
        <v>13</v>
      </c>
      <c r="G948" t="s">
        <v>19</v>
      </c>
      <c r="H948">
        <v>11.55</v>
      </c>
      <c r="I948">
        <v>44</v>
      </c>
      <c r="J948">
        <v>110.27</v>
      </c>
      <c r="K948">
        <v>9.5470000000000006</v>
      </c>
      <c r="L948">
        <v>3.81</v>
      </c>
    </row>
    <row r="949" spans="1:12" hidden="1">
      <c r="A949" t="s">
        <v>967</v>
      </c>
      <c r="B949" t="s">
        <v>392</v>
      </c>
      <c r="C949" t="s">
        <v>380</v>
      </c>
      <c r="D949" t="s">
        <v>967</v>
      </c>
      <c r="E949" t="s">
        <v>548</v>
      </c>
      <c r="F949" t="s">
        <v>10</v>
      </c>
      <c r="G949" t="s">
        <v>18</v>
      </c>
      <c r="H949">
        <v>22.43</v>
      </c>
      <c r="I949">
        <v>86</v>
      </c>
      <c r="J949">
        <v>214.15</v>
      </c>
      <c r="K949">
        <v>9.5470000000000006</v>
      </c>
      <c r="L949">
        <v>3.8340000000000001</v>
      </c>
    </row>
    <row r="950" spans="1:12" hidden="1">
      <c r="A950" t="s">
        <v>971</v>
      </c>
      <c r="B950" t="s">
        <v>403</v>
      </c>
      <c r="C950" t="s">
        <v>392</v>
      </c>
      <c r="D950" t="s">
        <v>971</v>
      </c>
      <c r="E950" t="s">
        <v>548</v>
      </c>
      <c r="F950" t="s">
        <v>19</v>
      </c>
      <c r="G950" t="s">
        <v>19</v>
      </c>
      <c r="H950">
        <v>6.62</v>
      </c>
      <c r="I950">
        <v>25</v>
      </c>
      <c r="J950">
        <v>63.2</v>
      </c>
      <c r="K950">
        <v>9.5470000000000006</v>
      </c>
      <c r="L950">
        <v>3.7759999999999998</v>
      </c>
    </row>
    <row r="951" spans="1:12" hidden="1">
      <c r="A951" t="s">
        <v>972</v>
      </c>
      <c r="B951" t="s">
        <v>463</v>
      </c>
      <c r="C951" t="s">
        <v>472</v>
      </c>
      <c r="D951" t="s">
        <v>972</v>
      </c>
      <c r="E951" t="s">
        <v>548</v>
      </c>
      <c r="F951" t="s">
        <v>18</v>
      </c>
      <c r="G951" t="s">
        <v>13</v>
      </c>
      <c r="H951">
        <v>17.34</v>
      </c>
      <c r="I951">
        <v>67</v>
      </c>
      <c r="J951">
        <v>165.55</v>
      </c>
      <c r="K951">
        <v>9.5470000000000006</v>
      </c>
      <c r="L951">
        <v>3.8639999999999999</v>
      </c>
    </row>
    <row r="952" spans="1:12" hidden="1">
      <c r="A952" t="s">
        <v>1272</v>
      </c>
      <c r="B952" t="s">
        <v>610</v>
      </c>
      <c r="C952" t="s">
        <v>415</v>
      </c>
      <c r="D952" t="s">
        <v>1272</v>
      </c>
      <c r="E952" t="s">
        <v>548</v>
      </c>
      <c r="F952" t="s">
        <v>10</v>
      </c>
      <c r="G952" t="s">
        <v>19</v>
      </c>
      <c r="H952">
        <v>4.17</v>
      </c>
      <c r="I952">
        <v>16</v>
      </c>
      <c r="J952">
        <v>39.81</v>
      </c>
      <c r="K952">
        <v>9.5470000000000006</v>
      </c>
      <c r="L952">
        <v>3.8370000000000002</v>
      </c>
    </row>
    <row r="953" spans="1:12" hidden="1">
      <c r="A953" t="s">
        <v>974</v>
      </c>
      <c r="B953" t="s">
        <v>400</v>
      </c>
      <c r="C953" t="s">
        <v>410</v>
      </c>
      <c r="D953" t="s">
        <v>974</v>
      </c>
      <c r="E953" t="s">
        <v>548</v>
      </c>
      <c r="F953" t="s">
        <v>10</v>
      </c>
      <c r="G953" t="s">
        <v>11</v>
      </c>
      <c r="H953">
        <v>21.01</v>
      </c>
      <c r="I953">
        <v>81</v>
      </c>
      <c r="J953">
        <v>200.59</v>
      </c>
      <c r="K953">
        <v>9.5470000000000006</v>
      </c>
      <c r="L953">
        <v>3.855</v>
      </c>
    </row>
    <row r="954" spans="1:12" hidden="1">
      <c r="A954" t="s">
        <v>978</v>
      </c>
      <c r="B954" t="s">
        <v>573</v>
      </c>
      <c r="C954" t="s">
        <v>453</v>
      </c>
      <c r="D954" t="s">
        <v>978</v>
      </c>
      <c r="E954" t="s">
        <v>548</v>
      </c>
      <c r="F954" t="s">
        <v>11</v>
      </c>
      <c r="G954" t="s">
        <v>11</v>
      </c>
      <c r="H954">
        <v>9.32</v>
      </c>
      <c r="I954">
        <v>36</v>
      </c>
      <c r="J954">
        <v>88.98</v>
      </c>
      <c r="K954">
        <v>9.5470000000000006</v>
      </c>
      <c r="L954">
        <v>3.863</v>
      </c>
    </row>
    <row r="955" spans="1:12" hidden="1">
      <c r="A955" t="s">
        <v>701</v>
      </c>
      <c r="B955" t="s">
        <v>449</v>
      </c>
      <c r="C955" t="s">
        <v>385</v>
      </c>
      <c r="D955" t="s">
        <v>701</v>
      </c>
      <c r="E955" t="s">
        <v>495</v>
      </c>
      <c r="F955" t="s">
        <v>18</v>
      </c>
      <c r="G955" t="s">
        <v>18</v>
      </c>
      <c r="H955">
        <v>3.02</v>
      </c>
      <c r="I955">
        <v>12</v>
      </c>
      <c r="J955">
        <v>28.83</v>
      </c>
      <c r="K955">
        <v>9.5459999999999994</v>
      </c>
      <c r="L955">
        <v>3.9740000000000002</v>
      </c>
    </row>
    <row r="956" spans="1:12" hidden="1">
      <c r="A956" t="s">
        <v>399</v>
      </c>
      <c r="B956" t="s">
        <v>593</v>
      </c>
      <c r="C956" t="s">
        <v>439</v>
      </c>
      <c r="D956" t="s">
        <v>399</v>
      </c>
      <c r="E956" t="s">
        <v>495</v>
      </c>
      <c r="F956" t="s">
        <v>13</v>
      </c>
      <c r="G956" t="s">
        <v>13</v>
      </c>
      <c r="H956">
        <v>2.71</v>
      </c>
      <c r="I956">
        <v>10</v>
      </c>
      <c r="J956">
        <v>25.87</v>
      </c>
      <c r="K956">
        <v>9.5459999999999994</v>
      </c>
      <c r="L956">
        <v>3.69</v>
      </c>
    </row>
    <row r="957" spans="1:12" hidden="1">
      <c r="A957" t="s">
        <v>548</v>
      </c>
      <c r="B957" t="s">
        <v>388</v>
      </c>
      <c r="C957" t="s">
        <v>426</v>
      </c>
      <c r="D957" t="s">
        <v>548</v>
      </c>
      <c r="E957" t="s">
        <v>495</v>
      </c>
      <c r="F957" t="s">
        <v>19</v>
      </c>
      <c r="G957" t="s">
        <v>11</v>
      </c>
      <c r="H957">
        <v>2.71</v>
      </c>
      <c r="I957">
        <v>10</v>
      </c>
      <c r="J957">
        <v>25.87</v>
      </c>
      <c r="K957">
        <v>9.5459999999999994</v>
      </c>
      <c r="L957">
        <v>3.69</v>
      </c>
    </row>
    <row r="958" spans="1:12" hidden="1">
      <c r="A958" t="s">
        <v>518</v>
      </c>
      <c r="B958" t="s">
        <v>388</v>
      </c>
      <c r="C958" t="s">
        <v>415</v>
      </c>
      <c r="D958" t="s">
        <v>518</v>
      </c>
      <c r="E958" t="s">
        <v>741</v>
      </c>
      <c r="F958" t="s">
        <v>11</v>
      </c>
      <c r="G958" t="s">
        <v>10</v>
      </c>
      <c r="H958">
        <v>4.32</v>
      </c>
      <c r="I958">
        <v>17</v>
      </c>
      <c r="J958">
        <v>41.25</v>
      </c>
      <c r="K958">
        <v>9.5489999999999995</v>
      </c>
      <c r="L958">
        <v>3.9350000000000001</v>
      </c>
    </row>
    <row r="959" spans="1:12" hidden="1">
      <c r="A959" t="s">
        <v>472</v>
      </c>
      <c r="B959" t="s">
        <v>399</v>
      </c>
      <c r="C959" t="s">
        <v>388</v>
      </c>
      <c r="D959" t="s">
        <v>472</v>
      </c>
      <c r="E959" t="s">
        <v>548</v>
      </c>
      <c r="F959" t="s">
        <v>13</v>
      </c>
      <c r="G959" t="s">
        <v>17</v>
      </c>
      <c r="H959">
        <v>2.0699999999999998</v>
      </c>
      <c r="I959">
        <v>8</v>
      </c>
      <c r="J959">
        <v>19.760000000000002</v>
      </c>
      <c r="K959">
        <v>9.5459999999999994</v>
      </c>
      <c r="L959">
        <v>3.8650000000000002</v>
      </c>
    </row>
    <row r="960" spans="1:12" hidden="1">
      <c r="A960" t="s">
        <v>471</v>
      </c>
      <c r="B960" t="s">
        <v>430</v>
      </c>
      <c r="C960" t="s">
        <v>452</v>
      </c>
      <c r="D960" t="s">
        <v>471</v>
      </c>
      <c r="E960" t="s">
        <v>741</v>
      </c>
      <c r="F960" t="s">
        <v>11</v>
      </c>
      <c r="G960" t="s">
        <v>18</v>
      </c>
      <c r="H960">
        <v>3.37</v>
      </c>
      <c r="I960">
        <v>13</v>
      </c>
      <c r="J960">
        <v>32.18</v>
      </c>
      <c r="K960">
        <v>9.5489999999999995</v>
      </c>
      <c r="L960">
        <v>3.8580000000000001</v>
      </c>
    </row>
    <row r="961" spans="1:12">
      <c r="A961" t="s">
        <v>840</v>
      </c>
      <c r="B961" t="s">
        <v>410</v>
      </c>
      <c r="C961" t="s">
        <v>412</v>
      </c>
      <c r="D961" t="s">
        <v>840</v>
      </c>
      <c r="E961" t="s">
        <v>741</v>
      </c>
      <c r="F961" t="s">
        <v>15</v>
      </c>
      <c r="G961" t="s">
        <v>11</v>
      </c>
      <c r="H961">
        <v>3.59</v>
      </c>
      <c r="I961">
        <v>14</v>
      </c>
      <c r="J961">
        <v>34.28</v>
      </c>
      <c r="K961">
        <v>9.5489999999999995</v>
      </c>
      <c r="L961">
        <v>3.9</v>
      </c>
    </row>
    <row r="962" spans="1:12">
      <c r="A962" t="s">
        <v>508</v>
      </c>
      <c r="B962" t="s">
        <v>550</v>
      </c>
      <c r="C962" t="s">
        <v>380</v>
      </c>
      <c r="D962" t="s">
        <v>508</v>
      </c>
      <c r="E962" t="s">
        <v>741</v>
      </c>
      <c r="F962" t="s">
        <v>15</v>
      </c>
      <c r="G962" t="s">
        <v>10</v>
      </c>
      <c r="H962">
        <v>2.0499999999999998</v>
      </c>
      <c r="I962">
        <v>8</v>
      </c>
      <c r="J962">
        <v>19.57</v>
      </c>
      <c r="K962">
        <v>9.5459999999999994</v>
      </c>
      <c r="L962">
        <v>3.9020000000000001</v>
      </c>
    </row>
    <row r="963" spans="1:12" hidden="1">
      <c r="A963" t="s">
        <v>610</v>
      </c>
      <c r="B963" t="s">
        <v>425</v>
      </c>
      <c r="C963" t="s">
        <v>462</v>
      </c>
      <c r="D963" t="s">
        <v>610</v>
      </c>
      <c r="E963" t="s">
        <v>495</v>
      </c>
      <c r="F963" t="s">
        <v>13</v>
      </c>
      <c r="G963" t="s">
        <v>13</v>
      </c>
      <c r="H963">
        <v>2.13</v>
      </c>
      <c r="I963">
        <v>8</v>
      </c>
      <c r="J963">
        <v>20.34</v>
      </c>
      <c r="K963">
        <v>9.5489999999999995</v>
      </c>
      <c r="L963">
        <v>3.7559999999999998</v>
      </c>
    </row>
    <row r="964" spans="1:12" hidden="1">
      <c r="A964" t="s">
        <v>934</v>
      </c>
      <c r="B964" t="s">
        <v>443</v>
      </c>
      <c r="C964" t="s">
        <v>419</v>
      </c>
      <c r="D964" t="s">
        <v>934</v>
      </c>
      <c r="E964" t="s">
        <v>495</v>
      </c>
      <c r="F964" t="s">
        <v>13</v>
      </c>
      <c r="G964" t="s">
        <v>10</v>
      </c>
      <c r="H964">
        <v>2.77</v>
      </c>
      <c r="I964">
        <v>11</v>
      </c>
      <c r="J964">
        <v>26.45</v>
      </c>
      <c r="K964">
        <v>9.5489999999999995</v>
      </c>
      <c r="L964">
        <v>3.9710000000000001</v>
      </c>
    </row>
    <row r="965" spans="1:12" hidden="1">
      <c r="A965" t="s">
        <v>644</v>
      </c>
      <c r="B965" t="s">
        <v>644</v>
      </c>
      <c r="C965" t="s">
        <v>366</v>
      </c>
      <c r="D965" t="s">
        <v>644</v>
      </c>
      <c r="E965" t="s">
        <v>741</v>
      </c>
      <c r="F965" t="s">
        <v>13</v>
      </c>
      <c r="G965" t="s">
        <v>10</v>
      </c>
      <c r="H965">
        <v>2.5099999999999998</v>
      </c>
      <c r="I965">
        <v>10</v>
      </c>
      <c r="J965">
        <v>23.96</v>
      </c>
      <c r="K965">
        <v>9.5459999999999994</v>
      </c>
      <c r="L965">
        <v>3.984</v>
      </c>
    </row>
    <row r="966" spans="1:12" hidden="1">
      <c r="A966" t="s">
        <v>604</v>
      </c>
      <c r="B966" t="s">
        <v>473</v>
      </c>
      <c r="C966" t="s">
        <v>453</v>
      </c>
      <c r="D966" t="s">
        <v>604</v>
      </c>
      <c r="E966" t="s">
        <v>741</v>
      </c>
      <c r="F966" t="s">
        <v>19</v>
      </c>
      <c r="G966" t="s">
        <v>15</v>
      </c>
      <c r="H966">
        <v>3.9</v>
      </c>
      <c r="I966">
        <v>15</v>
      </c>
      <c r="J966">
        <v>37.24</v>
      </c>
      <c r="K966">
        <v>9.5489999999999995</v>
      </c>
      <c r="L966">
        <v>3.8460000000000001</v>
      </c>
    </row>
    <row r="967" spans="1:12" hidden="1">
      <c r="A967" t="s">
        <v>984</v>
      </c>
      <c r="B967" t="s">
        <v>458</v>
      </c>
      <c r="C967" t="s">
        <v>415</v>
      </c>
      <c r="D967" t="s">
        <v>984</v>
      </c>
      <c r="E967" t="s">
        <v>495</v>
      </c>
      <c r="F967" t="s">
        <v>19</v>
      </c>
      <c r="G967" t="s">
        <v>15</v>
      </c>
      <c r="H967">
        <v>2.97</v>
      </c>
      <c r="I967">
        <v>11</v>
      </c>
      <c r="J967">
        <v>28.36</v>
      </c>
      <c r="K967">
        <v>9.5489999999999995</v>
      </c>
      <c r="L967">
        <v>3.7040000000000002</v>
      </c>
    </row>
    <row r="968" spans="1:12">
      <c r="A968" t="s">
        <v>1276</v>
      </c>
      <c r="B968" t="s">
        <v>507</v>
      </c>
      <c r="C968" t="s">
        <v>477</v>
      </c>
      <c r="D968" t="s">
        <v>1276</v>
      </c>
      <c r="E968" t="s">
        <v>495</v>
      </c>
      <c r="F968" t="s">
        <v>15</v>
      </c>
      <c r="G968" t="s">
        <v>18</v>
      </c>
      <c r="H968">
        <v>4.41</v>
      </c>
      <c r="I968">
        <v>17</v>
      </c>
      <c r="J968">
        <v>42.1</v>
      </c>
      <c r="K968">
        <v>9.5459999999999994</v>
      </c>
      <c r="L968">
        <v>3.855</v>
      </c>
    </row>
    <row r="969" spans="1:12" hidden="1">
      <c r="A969" t="s">
        <v>990</v>
      </c>
      <c r="B969" t="s">
        <v>475</v>
      </c>
      <c r="C969" t="s">
        <v>428</v>
      </c>
      <c r="D969" t="s">
        <v>990</v>
      </c>
      <c r="E969" t="s">
        <v>495</v>
      </c>
      <c r="F969" t="s">
        <v>11</v>
      </c>
      <c r="G969" t="s">
        <v>18</v>
      </c>
      <c r="H969">
        <v>2.0699999999999998</v>
      </c>
      <c r="I969">
        <v>8</v>
      </c>
      <c r="J969">
        <v>19.760000000000002</v>
      </c>
      <c r="K969">
        <v>9.5459999999999994</v>
      </c>
      <c r="L969">
        <v>3.8650000000000002</v>
      </c>
    </row>
    <row r="970" spans="1:12" hidden="1">
      <c r="A970" t="s">
        <v>813</v>
      </c>
      <c r="B970" t="s">
        <v>683</v>
      </c>
      <c r="C970" t="s">
        <v>471</v>
      </c>
      <c r="D970" t="s">
        <v>813</v>
      </c>
      <c r="E970" t="s">
        <v>548</v>
      </c>
      <c r="F970" t="s">
        <v>13</v>
      </c>
      <c r="G970" t="s">
        <v>13</v>
      </c>
      <c r="H970">
        <v>3.37</v>
      </c>
      <c r="I970">
        <v>13</v>
      </c>
      <c r="J970">
        <v>32.18</v>
      </c>
      <c r="K970">
        <v>9.5489999999999995</v>
      </c>
      <c r="L970">
        <v>3.8580000000000001</v>
      </c>
    </row>
    <row r="971" spans="1:12" hidden="1">
      <c r="A971" t="s">
        <v>821</v>
      </c>
      <c r="B971" t="s">
        <v>402</v>
      </c>
      <c r="C971" t="s">
        <v>351</v>
      </c>
      <c r="D971" t="s">
        <v>821</v>
      </c>
      <c r="E971" t="s">
        <v>548</v>
      </c>
      <c r="F971" t="s">
        <v>19</v>
      </c>
      <c r="G971" t="s">
        <v>10</v>
      </c>
      <c r="H971">
        <v>3.39</v>
      </c>
      <c r="I971">
        <v>13</v>
      </c>
      <c r="J971">
        <v>32.369999999999997</v>
      </c>
      <c r="K971">
        <v>9.5489999999999995</v>
      </c>
      <c r="L971">
        <v>3.835</v>
      </c>
    </row>
    <row r="972" spans="1:12">
      <c r="A972" t="s">
        <v>823</v>
      </c>
      <c r="B972" t="s">
        <v>573</v>
      </c>
      <c r="C972" t="s">
        <v>377</v>
      </c>
      <c r="D972" t="s">
        <v>823</v>
      </c>
      <c r="E972" t="s">
        <v>548</v>
      </c>
      <c r="F972" t="s">
        <v>15</v>
      </c>
      <c r="G972" t="s">
        <v>18</v>
      </c>
      <c r="H972">
        <v>3.02</v>
      </c>
      <c r="I972">
        <v>12</v>
      </c>
      <c r="J972">
        <v>28.83</v>
      </c>
      <c r="K972">
        <v>9.5459999999999994</v>
      </c>
      <c r="L972">
        <v>3.9740000000000002</v>
      </c>
    </row>
    <row r="973" spans="1:12" hidden="1">
      <c r="A973" t="s">
        <v>647</v>
      </c>
      <c r="B973" t="s">
        <v>435</v>
      </c>
      <c r="C973" t="s">
        <v>414</v>
      </c>
      <c r="D973" t="s">
        <v>647</v>
      </c>
      <c r="E973" t="s">
        <v>741</v>
      </c>
      <c r="F973" t="s">
        <v>11</v>
      </c>
      <c r="G973" t="s">
        <v>19</v>
      </c>
      <c r="H973">
        <v>2.33</v>
      </c>
      <c r="I973">
        <v>9</v>
      </c>
      <c r="J973">
        <v>22.25</v>
      </c>
      <c r="K973">
        <v>9.5489999999999995</v>
      </c>
      <c r="L973">
        <v>3.863</v>
      </c>
    </row>
    <row r="974" spans="1:12">
      <c r="A974" t="s">
        <v>1311</v>
      </c>
      <c r="B974" t="s">
        <v>427</v>
      </c>
      <c r="C974" t="s">
        <v>394</v>
      </c>
      <c r="D974" t="s">
        <v>1311</v>
      </c>
      <c r="E974" t="s">
        <v>495</v>
      </c>
      <c r="F974" t="s">
        <v>15</v>
      </c>
      <c r="G974" t="s">
        <v>15</v>
      </c>
      <c r="H974">
        <v>3.06</v>
      </c>
      <c r="I974">
        <v>12</v>
      </c>
      <c r="J974">
        <v>29.22</v>
      </c>
      <c r="K974">
        <v>9.5489999999999995</v>
      </c>
      <c r="L974">
        <v>3.9220000000000002</v>
      </c>
    </row>
    <row r="975" spans="1:12" hidden="1">
      <c r="A975" t="s">
        <v>1031</v>
      </c>
      <c r="B975" t="s">
        <v>409</v>
      </c>
      <c r="C975" t="s">
        <v>451</v>
      </c>
      <c r="D975" t="s">
        <v>1031</v>
      </c>
      <c r="E975" t="s">
        <v>495</v>
      </c>
      <c r="F975" t="s">
        <v>10</v>
      </c>
      <c r="G975" t="s">
        <v>11</v>
      </c>
      <c r="H975">
        <v>2.75</v>
      </c>
      <c r="I975">
        <v>11</v>
      </c>
      <c r="J975">
        <v>26.26</v>
      </c>
      <c r="K975">
        <v>9.5489999999999995</v>
      </c>
      <c r="L975">
        <v>4</v>
      </c>
    </row>
    <row r="976" spans="1:12" hidden="1">
      <c r="A976" t="s">
        <v>1200</v>
      </c>
      <c r="B976" t="s">
        <v>498</v>
      </c>
      <c r="C976" t="s">
        <v>366</v>
      </c>
      <c r="D976" t="s">
        <v>1200</v>
      </c>
      <c r="E976" t="s">
        <v>741</v>
      </c>
      <c r="F976" t="s">
        <v>18</v>
      </c>
      <c r="G976" t="s">
        <v>19</v>
      </c>
      <c r="H976">
        <v>2.75</v>
      </c>
      <c r="I976">
        <v>11</v>
      </c>
      <c r="J976">
        <v>26.26</v>
      </c>
      <c r="K976">
        <v>9.5489999999999995</v>
      </c>
      <c r="L976">
        <v>4</v>
      </c>
    </row>
    <row r="977" spans="1:12">
      <c r="A977" t="s">
        <v>854</v>
      </c>
      <c r="B977" t="s">
        <v>500</v>
      </c>
      <c r="C977" t="s">
        <v>441</v>
      </c>
      <c r="D977" t="s">
        <v>854</v>
      </c>
      <c r="E977" t="s">
        <v>548</v>
      </c>
      <c r="F977" t="s">
        <v>15</v>
      </c>
      <c r="G977" t="s">
        <v>18</v>
      </c>
      <c r="H977">
        <v>3.04</v>
      </c>
      <c r="I977">
        <v>12</v>
      </c>
      <c r="J977">
        <v>29.02</v>
      </c>
      <c r="K977">
        <v>9.5459999999999994</v>
      </c>
      <c r="L977">
        <v>3.9470000000000001</v>
      </c>
    </row>
    <row r="978" spans="1:12" hidden="1">
      <c r="A978" t="s">
        <v>1047</v>
      </c>
      <c r="B978" t="s">
        <v>390</v>
      </c>
      <c r="C978" t="s">
        <v>416</v>
      </c>
      <c r="D978" t="s">
        <v>1047</v>
      </c>
      <c r="E978" t="s">
        <v>495</v>
      </c>
      <c r="F978" t="s">
        <v>10</v>
      </c>
      <c r="G978" t="s">
        <v>18</v>
      </c>
      <c r="H978">
        <v>3.19</v>
      </c>
      <c r="I978">
        <v>12</v>
      </c>
      <c r="J978">
        <v>30.46</v>
      </c>
      <c r="K978">
        <v>9.5489999999999995</v>
      </c>
      <c r="L978">
        <v>3.762</v>
      </c>
    </row>
    <row r="979" spans="1:12" hidden="1">
      <c r="A979" t="s">
        <v>1064</v>
      </c>
      <c r="B979" t="s">
        <v>534</v>
      </c>
      <c r="C979" t="s">
        <v>424</v>
      </c>
      <c r="D979" t="s">
        <v>1064</v>
      </c>
      <c r="E979" t="s">
        <v>495</v>
      </c>
      <c r="F979" t="s">
        <v>17</v>
      </c>
      <c r="G979" t="s">
        <v>11</v>
      </c>
      <c r="H979">
        <v>2.71</v>
      </c>
      <c r="I979">
        <v>10</v>
      </c>
      <c r="J979">
        <v>25.87</v>
      </c>
      <c r="K979">
        <v>9.5459999999999994</v>
      </c>
      <c r="L979">
        <v>3.69</v>
      </c>
    </row>
    <row r="980" spans="1:12" hidden="1">
      <c r="A980" t="s">
        <v>680</v>
      </c>
      <c r="B980" t="s">
        <v>542</v>
      </c>
      <c r="C980" t="s">
        <v>382</v>
      </c>
      <c r="D980" t="s">
        <v>680</v>
      </c>
      <c r="E980" t="s">
        <v>741</v>
      </c>
      <c r="F980" t="s">
        <v>13</v>
      </c>
      <c r="G980" t="s">
        <v>17</v>
      </c>
      <c r="H980">
        <v>3.19</v>
      </c>
      <c r="I980">
        <v>12</v>
      </c>
      <c r="J980">
        <v>30.46</v>
      </c>
      <c r="K980">
        <v>9.5489999999999995</v>
      </c>
      <c r="L980">
        <v>3.762</v>
      </c>
    </row>
    <row r="981" spans="1:12" hidden="1">
      <c r="A981" t="s">
        <v>873</v>
      </c>
      <c r="B981" t="s">
        <v>451</v>
      </c>
      <c r="C981" t="s">
        <v>466</v>
      </c>
      <c r="D981" t="s">
        <v>873</v>
      </c>
      <c r="E981" t="s">
        <v>548</v>
      </c>
      <c r="F981" t="s">
        <v>10</v>
      </c>
      <c r="G981" t="s">
        <v>19</v>
      </c>
      <c r="H981">
        <v>2.37</v>
      </c>
      <c r="I981">
        <v>9</v>
      </c>
      <c r="J981">
        <v>22.63</v>
      </c>
      <c r="K981">
        <v>9.5489999999999995</v>
      </c>
      <c r="L981">
        <v>3.7970000000000002</v>
      </c>
    </row>
    <row r="982" spans="1:12">
      <c r="A982" t="s">
        <v>1081</v>
      </c>
      <c r="B982" t="s">
        <v>473</v>
      </c>
      <c r="C982" t="s">
        <v>399</v>
      </c>
      <c r="D982" t="s">
        <v>1081</v>
      </c>
      <c r="E982" t="s">
        <v>495</v>
      </c>
      <c r="F982" t="s">
        <v>15</v>
      </c>
      <c r="G982" t="s">
        <v>15</v>
      </c>
      <c r="H982">
        <v>2.46</v>
      </c>
      <c r="I982">
        <v>9</v>
      </c>
      <c r="J982">
        <v>23.49</v>
      </c>
      <c r="K982">
        <v>9.5489999999999995</v>
      </c>
      <c r="L982">
        <v>3.6589999999999998</v>
      </c>
    </row>
    <row r="983" spans="1:12" hidden="1">
      <c r="A983" t="s">
        <v>887</v>
      </c>
      <c r="B983" t="s">
        <v>391</v>
      </c>
      <c r="C983" t="s">
        <v>388</v>
      </c>
      <c r="D983" t="s">
        <v>887</v>
      </c>
      <c r="E983" t="s">
        <v>548</v>
      </c>
      <c r="F983" t="s">
        <v>11</v>
      </c>
      <c r="G983" t="s">
        <v>19</v>
      </c>
      <c r="H983">
        <v>3.66</v>
      </c>
      <c r="I983">
        <v>14</v>
      </c>
      <c r="J983">
        <v>34.94</v>
      </c>
      <c r="K983">
        <v>9.5459999999999994</v>
      </c>
      <c r="L983">
        <v>3.8250000000000002</v>
      </c>
    </row>
    <row r="984" spans="1:12" hidden="1">
      <c r="A984" t="s">
        <v>1222</v>
      </c>
      <c r="B984" t="s">
        <v>453</v>
      </c>
      <c r="C984" t="s">
        <v>411</v>
      </c>
      <c r="D984" t="s">
        <v>1222</v>
      </c>
      <c r="E984" t="s">
        <v>495</v>
      </c>
      <c r="F984" t="s">
        <v>10</v>
      </c>
      <c r="G984" t="s">
        <v>10</v>
      </c>
      <c r="H984">
        <v>2.2599999999999998</v>
      </c>
      <c r="I984">
        <v>9</v>
      </c>
      <c r="J984">
        <v>21.58</v>
      </c>
      <c r="K984">
        <v>9.5489999999999995</v>
      </c>
      <c r="L984">
        <v>3.9820000000000002</v>
      </c>
    </row>
    <row r="985" spans="1:12" hidden="1">
      <c r="A985" t="s">
        <v>1090</v>
      </c>
      <c r="B985" t="s">
        <v>476</v>
      </c>
      <c r="C985" t="s">
        <v>439</v>
      </c>
      <c r="D985" t="s">
        <v>1090</v>
      </c>
      <c r="E985" t="s">
        <v>495</v>
      </c>
      <c r="F985" t="s">
        <v>13</v>
      </c>
      <c r="G985" t="s">
        <v>17</v>
      </c>
      <c r="H985">
        <v>3.7</v>
      </c>
      <c r="I985">
        <v>14</v>
      </c>
      <c r="J985">
        <v>35.33</v>
      </c>
      <c r="K985">
        <v>9.5489999999999995</v>
      </c>
      <c r="L985">
        <v>3.7839999999999998</v>
      </c>
    </row>
    <row r="986" spans="1:12" hidden="1">
      <c r="A986" t="s">
        <v>696</v>
      </c>
      <c r="B986" t="s">
        <v>642</v>
      </c>
      <c r="C986" t="s">
        <v>442</v>
      </c>
      <c r="D986" t="s">
        <v>696</v>
      </c>
      <c r="E986" t="s">
        <v>741</v>
      </c>
      <c r="F986" t="s">
        <v>13</v>
      </c>
      <c r="G986" t="s">
        <v>10</v>
      </c>
      <c r="H986">
        <v>3.57</v>
      </c>
      <c r="I986">
        <v>14</v>
      </c>
      <c r="J986">
        <v>34.08</v>
      </c>
      <c r="K986">
        <v>9.5459999999999994</v>
      </c>
      <c r="L986">
        <v>3.9220000000000002</v>
      </c>
    </row>
    <row r="987" spans="1:12" hidden="1">
      <c r="A987" t="s">
        <v>1342</v>
      </c>
      <c r="B987" t="s">
        <v>781</v>
      </c>
      <c r="C987" t="s">
        <v>422</v>
      </c>
      <c r="D987" t="s">
        <v>1342</v>
      </c>
      <c r="E987" t="s">
        <v>741</v>
      </c>
      <c r="F987" t="s">
        <v>13</v>
      </c>
      <c r="G987" t="s">
        <v>19</v>
      </c>
      <c r="H987">
        <v>4.12</v>
      </c>
      <c r="I987">
        <v>16</v>
      </c>
      <c r="J987">
        <v>39.340000000000003</v>
      </c>
      <c r="K987">
        <v>9.5489999999999995</v>
      </c>
      <c r="L987">
        <v>3.883</v>
      </c>
    </row>
    <row r="988" spans="1:12">
      <c r="A988" t="s">
        <v>1096</v>
      </c>
      <c r="B988" t="s">
        <v>369</v>
      </c>
      <c r="C988" t="s">
        <v>456</v>
      </c>
      <c r="D988" t="s">
        <v>1096</v>
      </c>
      <c r="E988" t="s">
        <v>495</v>
      </c>
      <c r="F988" t="s">
        <v>15</v>
      </c>
      <c r="G988" t="s">
        <v>18</v>
      </c>
      <c r="H988">
        <v>2.0499999999999998</v>
      </c>
      <c r="I988">
        <v>8</v>
      </c>
      <c r="J988">
        <v>19.57</v>
      </c>
      <c r="K988">
        <v>9.5459999999999994</v>
      </c>
      <c r="L988">
        <v>3.9020000000000001</v>
      </c>
    </row>
    <row r="989" spans="1:12" hidden="1">
      <c r="A989" t="s">
        <v>897</v>
      </c>
      <c r="B989" t="s">
        <v>402</v>
      </c>
      <c r="C989" t="s">
        <v>436</v>
      </c>
      <c r="D989" t="s">
        <v>897</v>
      </c>
      <c r="E989" t="s">
        <v>548</v>
      </c>
      <c r="F989" t="s">
        <v>18</v>
      </c>
      <c r="G989" t="s">
        <v>17</v>
      </c>
      <c r="H989">
        <v>2.15</v>
      </c>
      <c r="I989">
        <v>8</v>
      </c>
      <c r="J989">
        <v>20.53</v>
      </c>
      <c r="K989">
        <v>9.5489999999999995</v>
      </c>
      <c r="L989">
        <v>3.7210000000000001</v>
      </c>
    </row>
    <row r="990" spans="1:12" hidden="1">
      <c r="A990" t="s">
        <v>1352</v>
      </c>
      <c r="B990" t="s">
        <v>633</v>
      </c>
      <c r="C990" t="s">
        <v>424</v>
      </c>
      <c r="D990" t="s">
        <v>1352</v>
      </c>
      <c r="E990" t="s">
        <v>741</v>
      </c>
      <c r="F990" t="s">
        <v>11</v>
      </c>
      <c r="G990" t="s">
        <v>18</v>
      </c>
      <c r="H990">
        <v>3.15</v>
      </c>
      <c r="I990">
        <v>12</v>
      </c>
      <c r="J990">
        <v>30.07</v>
      </c>
      <c r="K990">
        <v>9.5459999999999994</v>
      </c>
      <c r="L990">
        <v>3.81</v>
      </c>
    </row>
    <row r="991" spans="1:12" hidden="1">
      <c r="A991" t="s">
        <v>1104</v>
      </c>
      <c r="B991" t="s">
        <v>438</v>
      </c>
      <c r="C991" t="s">
        <v>426</v>
      </c>
      <c r="D991" t="s">
        <v>1104</v>
      </c>
      <c r="E991" t="s">
        <v>495</v>
      </c>
      <c r="F991" t="s">
        <v>13</v>
      </c>
      <c r="G991" t="s">
        <v>15</v>
      </c>
      <c r="H991">
        <v>2.68</v>
      </c>
      <c r="I991">
        <v>10</v>
      </c>
      <c r="J991">
        <v>25.59</v>
      </c>
      <c r="K991">
        <v>9.5489999999999995</v>
      </c>
      <c r="L991">
        <v>3.7309999999999999</v>
      </c>
    </row>
    <row r="992" spans="1:12" hidden="1">
      <c r="A992" t="s">
        <v>907</v>
      </c>
      <c r="B992" t="s">
        <v>699</v>
      </c>
      <c r="C992" t="s">
        <v>394</v>
      </c>
      <c r="D992" t="s">
        <v>907</v>
      </c>
      <c r="E992" t="s">
        <v>548</v>
      </c>
      <c r="F992" t="s">
        <v>10</v>
      </c>
      <c r="G992" t="s">
        <v>15</v>
      </c>
      <c r="H992">
        <v>3.77</v>
      </c>
      <c r="I992">
        <v>14</v>
      </c>
      <c r="J992">
        <v>35.99</v>
      </c>
      <c r="K992">
        <v>9.5459999999999994</v>
      </c>
      <c r="L992">
        <v>3.714</v>
      </c>
    </row>
    <row r="993" spans="1:12" hidden="1">
      <c r="A993" t="s">
        <v>730</v>
      </c>
      <c r="B993" t="s">
        <v>701</v>
      </c>
      <c r="C993" t="s">
        <v>403</v>
      </c>
      <c r="D993" t="s">
        <v>730</v>
      </c>
      <c r="E993" t="s">
        <v>741</v>
      </c>
      <c r="F993" t="s">
        <v>18</v>
      </c>
      <c r="G993" t="s">
        <v>10</v>
      </c>
      <c r="H993">
        <v>2.2599999999999998</v>
      </c>
      <c r="I993">
        <v>9</v>
      </c>
      <c r="J993">
        <v>21.58</v>
      </c>
      <c r="K993">
        <v>9.5489999999999995</v>
      </c>
      <c r="L993">
        <v>3.9820000000000002</v>
      </c>
    </row>
    <row r="994" spans="1:12" hidden="1">
      <c r="A994" t="s">
        <v>1364</v>
      </c>
      <c r="B994" t="s">
        <v>602</v>
      </c>
      <c r="C994" t="s">
        <v>417</v>
      </c>
      <c r="D994" t="s">
        <v>1364</v>
      </c>
      <c r="E994" t="s">
        <v>741</v>
      </c>
      <c r="F994" t="s">
        <v>11</v>
      </c>
      <c r="G994" t="s">
        <v>13</v>
      </c>
      <c r="H994">
        <v>2.1800000000000002</v>
      </c>
      <c r="I994">
        <v>8</v>
      </c>
      <c r="J994">
        <v>20.81</v>
      </c>
      <c r="K994">
        <v>9.5459999999999994</v>
      </c>
      <c r="L994">
        <v>3.67</v>
      </c>
    </row>
    <row r="995" spans="1:12" hidden="1">
      <c r="A995" t="s">
        <v>734</v>
      </c>
      <c r="B995" t="s">
        <v>526</v>
      </c>
      <c r="C995" t="s">
        <v>422</v>
      </c>
      <c r="D995" t="s">
        <v>734</v>
      </c>
      <c r="E995" t="s">
        <v>741</v>
      </c>
      <c r="F995" t="s">
        <v>17</v>
      </c>
      <c r="G995" t="s">
        <v>18</v>
      </c>
      <c r="H995">
        <v>3.79</v>
      </c>
      <c r="I995">
        <v>15</v>
      </c>
      <c r="J995">
        <v>36.19</v>
      </c>
      <c r="K995">
        <v>9.5489999999999995</v>
      </c>
      <c r="L995">
        <v>3.9580000000000002</v>
      </c>
    </row>
    <row r="996" spans="1:12" hidden="1">
      <c r="A996" t="s">
        <v>566</v>
      </c>
      <c r="B996" t="s">
        <v>416</v>
      </c>
      <c r="C996" t="s">
        <v>403</v>
      </c>
      <c r="D996" t="s">
        <v>566</v>
      </c>
      <c r="E996" t="s">
        <v>741</v>
      </c>
      <c r="F996" t="s">
        <v>19</v>
      </c>
      <c r="G996" t="s">
        <v>18</v>
      </c>
      <c r="H996">
        <v>2.5099999999999998</v>
      </c>
      <c r="I996">
        <v>10</v>
      </c>
      <c r="J996">
        <v>23.96</v>
      </c>
      <c r="K996">
        <v>9.5459999999999994</v>
      </c>
      <c r="L996">
        <v>3.984</v>
      </c>
    </row>
    <row r="997" spans="1:12" hidden="1">
      <c r="A997" t="s">
        <v>749</v>
      </c>
      <c r="B997" t="s">
        <v>382</v>
      </c>
      <c r="C997" t="s">
        <v>394</v>
      </c>
      <c r="D997" t="s">
        <v>749</v>
      </c>
      <c r="E997" t="s">
        <v>741</v>
      </c>
      <c r="F997" t="s">
        <v>11</v>
      </c>
      <c r="G997" t="s">
        <v>17</v>
      </c>
      <c r="H997">
        <v>4.63</v>
      </c>
      <c r="I997">
        <v>18</v>
      </c>
      <c r="J997">
        <v>44.21</v>
      </c>
      <c r="K997">
        <v>9.5489999999999995</v>
      </c>
      <c r="L997">
        <v>3.8879999999999999</v>
      </c>
    </row>
    <row r="998" spans="1:12">
      <c r="A998" t="s">
        <v>944</v>
      </c>
      <c r="B998" t="s">
        <v>597</v>
      </c>
      <c r="C998" t="s">
        <v>380</v>
      </c>
      <c r="D998" t="s">
        <v>944</v>
      </c>
      <c r="E998" t="s">
        <v>548</v>
      </c>
      <c r="F998" t="s">
        <v>15</v>
      </c>
      <c r="G998" t="s">
        <v>15</v>
      </c>
      <c r="H998">
        <v>2.31</v>
      </c>
      <c r="I998">
        <v>9</v>
      </c>
      <c r="J998">
        <v>22.05</v>
      </c>
      <c r="K998">
        <v>9.5449999999999999</v>
      </c>
      <c r="L998">
        <v>3.8959999999999999</v>
      </c>
    </row>
    <row r="999" spans="1:12" hidden="1">
      <c r="A999" t="s">
        <v>568</v>
      </c>
      <c r="B999" t="s">
        <v>569</v>
      </c>
      <c r="C999" t="s">
        <v>452</v>
      </c>
      <c r="D999" t="s">
        <v>568</v>
      </c>
      <c r="E999" t="s">
        <v>741</v>
      </c>
      <c r="F999" t="s">
        <v>17</v>
      </c>
      <c r="G999" t="s">
        <v>11</v>
      </c>
      <c r="H999">
        <v>2.97</v>
      </c>
      <c r="I999">
        <v>11</v>
      </c>
      <c r="J999">
        <v>28.36</v>
      </c>
      <c r="K999">
        <v>9.5489999999999995</v>
      </c>
      <c r="L999">
        <v>3.7040000000000002</v>
      </c>
    </row>
    <row r="1000" spans="1:12" hidden="1">
      <c r="A1000" t="s">
        <v>950</v>
      </c>
      <c r="B1000" t="s">
        <v>457</v>
      </c>
      <c r="C1000" t="s">
        <v>455</v>
      </c>
      <c r="D1000" t="s">
        <v>950</v>
      </c>
      <c r="E1000" t="s">
        <v>548</v>
      </c>
      <c r="F1000" t="s">
        <v>11</v>
      </c>
      <c r="G1000" t="s">
        <v>13</v>
      </c>
      <c r="H1000">
        <v>3.04</v>
      </c>
      <c r="I1000">
        <v>12</v>
      </c>
      <c r="J1000">
        <v>29.02</v>
      </c>
      <c r="K1000">
        <v>9.5459999999999994</v>
      </c>
      <c r="L1000">
        <v>3.9470000000000001</v>
      </c>
    </row>
    <row r="1001" spans="1:12" hidden="1">
      <c r="A1001" t="s">
        <v>1394</v>
      </c>
      <c r="B1001" t="s">
        <v>505</v>
      </c>
      <c r="C1001" t="s">
        <v>428</v>
      </c>
      <c r="D1001" t="s">
        <v>1394</v>
      </c>
      <c r="E1001" t="s">
        <v>495</v>
      </c>
      <c r="F1001" t="s">
        <v>17</v>
      </c>
      <c r="G1001" t="s">
        <v>10</v>
      </c>
      <c r="H1001">
        <v>2.13</v>
      </c>
      <c r="I1001">
        <v>8</v>
      </c>
      <c r="J1001">
        <v>20.34</v>
      </c>
      <c r="K1001">
        <v>9.5489999999999995</v>
      </c>
      <c r="L1001">
        <v>3.7559999999999998</v>
      </c>
    </row>
  </sheetData>
  <phoneticPr fontId="2" type="noConversion"/>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A2" sqref="A2"/>
    </sheetView>
  </sheetViews>
  <sheetFormatPr defaultRowHeight="15"/>
  <cols>
    <col min="1" max="1" width="22.5703125" bestFit="1" customWidth="1"/>
    <col min="2" max="2" width="19.28515625" bestFit="1" customWidth="1"/>
  </cols>
  <sheetData>
    <row r="1" spans="1:2">
      <c r="A1" t="s">
        <v>1413</v>
      </c>
      <c r="B1" t="s">
        <v>8</v>
      </c>
    </row>
    <row r="2" spans="1:2">
      <c r="A2">
        <v>101</v>
      </c>
      <c r="B2" t="s">
        <v>12</v>
      </c>
    </row>
    <row r="3" spans="1:2">
      <c r="A3">
        <v>102</v>
      </c>
      <c r="B3" t="s">
        <v>14</v>
      </c>
    </row>
    <row r="4" spans="1:2">
      <c r="A4">
        <v>103</v>
      </c>
      <c r="B4" t="s">
        <v>16</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workbookViewId="0">
      <selection activeCell="E10" sqref="E10"/>
    </sheetView>
  </sheetViews>
  <sheetFormatPr defaultRowHeight="15"/>
  <cols>
    <col min="1" max="1" width="11.140625" bestFit="1" customWidth="1"/>
    <col min="2" max="2" width="15.85546875" bestFit="1" customWidth="1"/>
    <col min="3" max="3" width="12.28515625" bestFit="1" customWidth="1"/>
    <col min="4" max="4" width="15" bestFit="1" customWidth="1"/>
    <col min="5" max="5" width="10.140625" bestFit="1" customWidth="1"/>
    <col min="6" max="6" width="7.28515625" bestFit="1" customWidth="1"/>
    <col min="7" max="7" width="7.5703125" bestFit="1" customWidth="1"/>
    <col min="8" max="8" width="9.85546875" bestFit="1" customWidth="1"/>
    <col min="9" max="9" width="11.28515625" bestFit="1" customWidth="1"/>
  </cols>
  <sheetData>
    <row r="1" spans="1:9">
      <c r="A1" t="s">
        <v>1406</v>
      </c>
      <c r="B1" t="s">
        <v>1407</v>
      </c>
      <c r="C1" t="s">
        <v>478</v>
      </c>
      <c r="D1" t="s">
        <v>349</v>
      </c>
      <c r="E1" t="s">
        <v>491</v>
      </c>
      <c r="F1" t="s">
        <v>350</v>
      </c>
      <c r="G1" t="s">
        <v>492</v>
      </c>
      <c r="H1" t="s">
        <v>493</v>
      </c>
      <c r="I1" t="s">
        <v>494</v>
      </c>
    </row>
    <row r="2" spans="1:9">
      <c r="A2">
        <v>16</v>
      </c>
      <c r="B2" s="4">
        <v>45771.540277777778</v>
      </c>
      <c r="C2" t="s">
        <v>486</v>
      </c>
      <c r="D2" t="s">
        <v>381</v>
      </c>
      <c r="E2" t="s">
        <v>355</v>
      </c>
      <c r="F2" t="s">
        <v>1400</v>
      </c>
      <c r="G2" t="s">
        <v>382</v>
      </c>
      <c r="H2" t="s">
        <v>435</v>
      </c>
      <c r="I2" t="s">
        <v>482</v>
      </c>
    </row>
    <row r="3" spans="1:9">
      <c r="A3">
        <v>24</v>
      </c>
      <c r="B3" s="4">
        <v>45400.806944444441</v>
      </c>
      <c r="C3" t="s">
        <v>486</v>
      </c>
      <c r="D3" t="s">
        <v>381</v>
      </c>
      <c r="E3" t="s">
        <v>355</v>
      </c>
      <c r="F3" t="s">
        <v>407</v>
      </c>
      <c r="G3" t="s">
        <v>393</v>
      </c>
      <c r="H3" t="s">
        <v>397</v>
      </c>
      <c r="I3" t="s">
        <v>482</v>
      </c>
    </row>
    <row r="4" spans="1:9">
      <c r="A4">
        <v>27</v>
      </c>
      <c r="B4" s="4">
        <v>45767.78125</v>
      </c>
      <c r="C4" t="s">
        <v>487</v>
      </c>
      <c r="D4" t="s">
        <v>381</v>
      </c>
      <c r="E4" t="s">
        <v>355</v>
      </c>
      <c r="F4" t="s">
        <v>1400</v>
      </c>
      <c r="G4" t="s">
        <v>392</v>
      </c>
      <c r="H4" t="s">
        <v>422</v>
      </c>
      <c r="I4" t="s">
        <v>482</v>
      </c>
    </row>
    <row r="5" spans="1:9">
      <c r="A5">
        <v>39</v>
      </c>
      <c r="B5" s="4">
        <v>45403.772222222222</v>
      </c>
      <c r="C5" t="s">
        <v>487</v>
      </c>
      <c r="D5" t="s">
        <v>381</v>
      </c>
      <c r="E5" t="s">
        <v>355</v>
      </c>
      <c r="F5" t="s">
        <v>407</v>
      </c>
      <c r="G5" t="s">
        <v>392</v>
      </c>
      <c r="H5" t="s">
        <v>409</v>
      </c>
      <c r="I5" t="s">
        <v>482</v>
      </c>
    </row>
    <row r="6" spans="1:9">
      <c r="A6">
        <v>45</v>
      </c>
      <c r="B6" s="4">
        <v>45393.529166666667</v>
      </c>
      <c r="C6" t="s">
        <v>486</v>
      </c>
      <c r="D6" t="s">
        <v>381</v>
      </c>
      <c r="E6" t="s">
        <v>355</v>
      </c>
      <c r="F6" t="s">
        <v>407</v>
      </c>
      <c r="G6" t="s">
        <v>382</v>
      </c>
      <c r="H6" t="s">
        <v>419</v>
      </c>
      <c r="I6" t="s">
        <v>482</v>
      </c>
    </row>
    <row r="7" spans="1:9">
      <c r="A7">
        <v>65</v>
      </c>
      <c r="B7" s="4">
        <v>45407.877083333333</v>
      </c>
      <c r="C7" t="s">
        <v>486</v>
      </c>
      <c r="D7" t="s">
        <v>381</v>
      </c>
      <c r="E7" t="s">
        <v>355</v>
      </c>
      <c r="F7" t="s">
        <v>407</v>
      </c>
      <c r="G7" t="s">
        <v>396</v>
      </c>
      <c r="H7" t="s">
        <v>359</v>
      </c>
      <c r="I7" t="s">
        <v>482</v>
      </c>
    </row>
    <row r="8" spans="1:9">
      <c r="A8">
        <v>90</v>
      </c>
      <c r="B8" s="4">
        <v>45769.713888888888</v>
      </c>
      <c r="C8" t="s">
        <v>484</v>
      </c>
      <c r="D8" t="s">
        <v>381</v>
      </c>
      <c r="E8" t="s">
        <v>355</v>
      </c>
      <c r="F8" t="s">
        <v>1400</v>
      </c>
      <c r="G8" t="s">
        <v>391</v>
      </c>
      <c r="H8" t="s">
        <v>371</v>
      </c>
      <c r="I8" t="s">
        <v>482</v>
      </c>
    </row>
    <row r="9" spans="1:9">
      <c r="A9">
        <v>184</v>
      </c>
      <c r="B9" s="4">
        <v>45754.013888888891</v>
      </c>
      <c r="C9" t="s">
        <v>481</v>
      </c>
      <c r="D9" t="s">
        <v>381</v>
      </c>
      <c r="E9" t="s">
        <v>355</v>
      </c>
      <c r="F9" t="s">
        <v>1400</v>
      </c>
      <c r="G9" t="s">
        <v>1401</v>
      </c>
      <c r="H9" t="s">
        <v>394</v>
      </c>
      <c r="I9" t="s">
        <v>482</v>
      </c>
    </row>
    <row r="10" spans="1:9">
      <c r="A10">
        <v>186</v>
      </c>
      <c r="B10" s="4">
        <v>45757.993055555555</v>
      </c>
      <c r="C10" t="s">
        <v>486</v>
      </c>
      <c r="D10" t="s">
        <v>381</v>
      </c>
      <c r="E10" t="s">
        <v>355</v>
      </c>
      <c r="F10" t="s">
        <v>1400</v>
      </c>
      <c r="G10" t="s">
        <v>398</v>
      </c>
      <c r="H10" t="s">
        <v>427</v>
      </c>
      <c r="I10" t="s">
        <v>482</v>
      </c>
    </row>
    <row r="11" spans="1:9">
      <c r="A11">
        <v>193</v>
      </c>
      <c r="B11" s="4">
        <v>45392.911111111112</v>
      </c>
      <c r="C11" t="s">
        <v>485</v>
      </c>
      <c r="D11" t="s">
        <v>381</v>
      </c>
      <c r="E11" t="s">
        <v>355</v>
      </c>
      <c r="F11" t="s">
        <v>407</v>
      </c>
      <c r="G11" t="s">
        <v>396</v>
      </c>
      <c r="H11" t="s">
        <v>429</v>
      </c>
      <c r="I11" t="s">
        <v>482</v>
      </c>
    </row>
    <row r="12" spans="1:9">
      <c r="A12">
        <v>218</v>
      </c>
      <c r="B12" s="4">
        <v>45770.585416666669</v>
      </c>
      <c r="C12" t="s">
        <v>485</v>
      </c>
      <c r="D12" t="s">
        <v>381</v>
      </c>
      <c r="E12" t="s">
        <v>355</v>
      </c>
      <c r="F12" t="s">
        <v>1400</v>
      </c>
      <c r="G12" t="s">
        <v>385</v>
      </c>
      <c r="H12" t="s">
        <v>359</v>
      </c>
      <c r="I12" t="s">
        <v>482</v>
      </c>
    </row>
    <row r="13" spans="1:9">
      <c r="A13">
        <v>228</v>
      </c>
      <c r="B13" s="4">
        <v>45776.383333333331</v>
      </c>
      <c r="C13" t="s">
        <v>484</v>
      </c>
      <c r="D13" t="s">
        <v>381</v>
      </c>
      <c r="E13" t="s">
        <v>355</v>
      </c>
      <c r="F13" t="s">
        <v>1400</v>
      </c>
      <c r="G13" t="s">
        <v>374</v>
      </c>
      <c r="H13" t="s">
        <v>382</v>
      </c>
      <c r="I13" t="s">
        <v>482</v>
      </c>
    </row>
    <row r="14" spans="1:9">
      <c r="A14">
        <v>239</v>
      </c>
      <c r="B14" s="4">
        <v>45397.920138888891</v>
      </c>
      <c r="C14" t="s">
        <v>481</v>
      </c>
      <c r="D14" t="s">
        <v>381</v>
      </c>
      <c r="E14" t="s">
        <v>355</v>
      </c>
      <c r="F14" t="s">
        <v>407</v>
      </c>
      <c r="G14" t="s">
        <v>397</v>
      </c>
      <c r="H14" t="s">
        <v>364</v>
      </c>
      <c r="I14" t="s">
        <v>482</v>
      </c>
    </row>
    <row r="15" spans="1:9">
      <c r="A15">
        <v>240</v>
      </c>
      <c r="B15" s="4">
        <v>45390.715277777781</v>
      </c>
      <c r="C15" t="s">
        <v>481</v>
      </c>
      <c r="D15" t="s">
        <v>381</v>
      </c>
      <c r="E15" t="s">
        <v>355</v>
      </c>
      <c r="F15" t="s">
        <v>407</v>
      </c>
      <c r="G15" t="s">
        <v>391</v>
      </c>
      <c r="H15" t="s">
        <v>377</v>
      </c>
      <c r="I15" t="s">
        <v>482</v>
      </c>
    </row>
    <row r="16" spans="1:9">
      <c r="A16">
        <v>263</v>
      </c>
      <c r="B16" s="4">
        <v>45403.915277777778</v>
      </c>
      <c r="C16" t="s">
        <v>487</v>
      </c>
      <c r="D16" t="s">
        <v>381</v>
      </c>
      <c r="E16" t="s">
        <v>355</v>
      </c>
      <c r="F16" t="s">
        <v>407</v>
      </c>
      <c r="G16" t="s">
        <v>396</v>
      </c>
      <c r="H16" t="s">
        <v>435</v>
      </c>
      <c r="I16" t="s">
        <v>482</v>
      </c>
    </row>
    <row r="17" spans="1:9">
      <c r="A17">
        <v>269</v>
      </c>
      <c r="B17" s="4">
        <v>45755.212500000001</v>
      </c>
      <c r="C17" t="s">
        <v>484</v>
      </c>
      <c r="D17" t="s">
        <v>381</v>
      </c>
      <c r="E17" t="s">
        <v>355</v>
      </c>
      <c r="F17" t="s">
        <v>1400</v>
      </c>
      <c r="G17" t="s">
        <v>364</v>
      </c>
      <c r="H17" t="s">
        <v>366</v>
      </c>
      <c r="I17" t="s">
        <v>482</v>
      </c>
    </row>
    <row r="18" spans="1:9">
      <c r="A18">
        <v>278</v>
      </c>
      <c r="B18" s="4">
        <v>45386.707638888889</v>
      </c>
      <c r="C18" t="s">
        <v>486</v>
      </c>
      <c r="D18" t="s">
        <v>381</v>
      </c>
      <c r="E18" t="s">
        <v>355</v>
      </c>
      <c r="F18" t="s">
        <v>407</v>
      </c>
      <c r="G18" t="s">
        <v>390</v>
      </c>
      <c r="H18" t="s">
        <v>436</v>
      </c>
      <c r="I18" t="s">
        <v>482</v>
      </c>
    </row>
    <row r="19" spans="1:9">
      <c r="A19">
        <v>313</v>
      </c>
      <c r="B19" s="4">
        <v>45397.370833333334</v>
      </c>
      <c r="C19" t="s">
        <v>481</v>
      </c>
      <c r="D19" t="s">
        <v>381</v>
      </c>
      <c r="E19" t="s">
        <v>355</v>
      </c>
      <c r="F19" t="s">
        <v>407</v>
      </c>
      <c r="G19" t="s">
        <v>371</v>
      </c>
      <c r="H19" t="s">
        <v>431</v>
      </c>
      <c r="I19" t="s">
        <v>482</v>
      </c>
    </row>
    <row r="20" spans="1:9">
      <c r="A20">
        <v>316</v>
      </c>
      <c r="B20" s="4">
        <v>45763.991666666669</v>
      </c>
      <c r="C20" t="s">
        <v>485</v>
      </c>
      <c r="D20" t="s">
        <v>381</v>
      </c>
      <c r="E20" t="s">
        <v>355</v>
      </c>
      <c r="F20" t="s">
        <v>1400</v>
      </c>
      <c r="G20" t="s">
        <v>398</v>
      </c>
      <c r="H20" t="s">
        <v>425</v>
      </c>
      <c r="I20" t="s">
        <v>482</v>
      </c>
    </row>
    <row r="21" spans="1:9">
      <c r="A21">
        <v>318</v>
      </c>
      <c r="B21" s="4">
        <v>45404.195833333331</v>
      </c>
      <c r="C21" t="s">
        <v>481</v>
      </c>
      <c r="D21" t="s">
        <v>381</v>
      </c>
      <c r="E21" t="s">
        <v>355</v>
      </c>
      <c r="F21" t="s">
        <v>407</v>
      </c>
      <c r="G21" t="s">
        <v>361</v>
      </c>
      <c r="H21" t="s">
        <v>419</v>
      </c>
      <c r="I21" t="s">
        <v>482</v>
      </c>
    </row>
    <row r="22" spans="1:9">
      <c r="A22">
        <v>343</v>
      </c>
      <c r="B22" s="4">
        <v>45405.035416666666</v>
      </c>
      <c r="C22" t="s">
        <v>484</v>
      </c>
      <c r="D22" t="s">
        <v>381</v>
      </c>
      <c r="E22" t="s">
        <v>355</v>
      </c>
      <c r="F22" t="s">
        <v>407</v>
      </c>
      <c r="G22" t="s">
        <v>1401</v>
      </c>
      <c r="H22" t="s">
        <v>428</v>
      </c>
      <c r="I22" t="s">
        <v>482</v>
      </c>
    </row>
    <row r="23" spans="1:9">
      <c r="A23">
        <v>344</v>
      </c>
      <c r="B23" s="4">
        <v>45768.23333333333</v>
      </c>
      <c r="C23" t="s">
        <v>481</v>
      </c>
      <c r="D23" t="s">
        <v>381</v>
      </c>
      <c r="E23" t="s">
        <v>355</v>
      </c>
      <c r="F23" t="s">
        <v>1400</v>
      </c>
      <c r="G23" t="s">
        <v>364</v>
      </c>
      <c r="H23" t="s">
        <v>413</v>
      </c>
      <c r="I23" t="s">
        <v>482</v>
      </c>
    </row>
    <row r="24" spans="1:9">
      <c r="A24">
        <v>397</v>
      </c>
      <c r="B24" s="4">
        <v>45392.511805555558</v>
      </c>
      <c r="C24" t="s">
        <v>485</v>
      </c>
      <c r="D24" t="s">
        <v>381</v>
      </c>
      <c r="E24" t="s">
        <v>355</v>
      </c>
      <c r="F24" t="s">
        <v>407</v>
      </c>
      <c r="G24" t="s">
        <v>382</v>
      </c>
      <c r="H24" t="s">
        <v>391</v>
      </c>
      <c r="I24" t="s">
        <v>482</v>
      </c>
    </row>
    <row r="25" spans="1:9">
      <c r="A25">
        <v>415</v>
      </c>
      <c r="B25" s="4">
        <v>45755.664583333331</v>
      </c>
      <c r="C25" t="s">
        <v>484</v>
      </c>
      <c r="D25" t="s">
        <v>381</v>
      </c>
      <c r="E25" t="s">
        <v>355</v>
      </c>
      <c r="F25" t="s">
        <v>1400</v>
      </c>
      <c r="G25" t="s">
        <v>388</v>
      </c>
      <c r="H25" t="s">
        <v>434</v>
      </c>
      <c r="I25" t="s">
        <v>482</v>
      </c>
    </row>
    <row r="26" spans="1:9">
      <c r="A26">
        <v>452</v>
      </c>
      <c r="B26" s="4">
        <v>45763.120833333334</v>
      </c>
      <c r="C26" t="s">
        <v>485</v>
      </c>
      <c r="D26" t="s">
        <v>381</v>
      </c>
      <c r="E26" t="s">
        <v>355</v>
      </c>
      <c r="F26" t="s">
        <v>1400</v>
      </c>
      <c r="G26" t="s">
        <v>355</v>
      </c>
      <c r="H26" t="s">
        <v>431</v>
      </c>
      <c r="I26" t="s">
        <v>482</v>
      </c>
    </row>
    <row r="27" spans="1:9">
      <c r="A27">
        <v>457</v>
      </c>
      <c r="B27" s="4">
        <v>45397.847916666666</v>
      </c>
      <c r="C27" t="s">
        <v>481</v>
      </c>
      <c r="D27" t="s">
        <v>381</v>
      </c>
      <c r="E27" t="s">
        <v>355</v>
      </c>
      <c r="F27" t="s">
        <v>407</v>
      </c>
      <c r="G27" t="s">
        <v>394</v>
      </c>
      <c r="H27" t="s">
        <v>396</v>
      </c>
      <c r="I27" t="s">
        <v>482</v>
      </c>
    </row>
    <row r="28" spans="1:9">
      <c r="A28">
        <v>458</v>
      </c>
      <c r="B28" s="4">
        <v>45412.136805555558</v>
      </c>
      <c r="C28" t="s">
        <v>484</v>
      </c>
      <c r="D28" t="s">
        <v>381</v>
      </c>
      <c r="E28" t="s">
        <v>355</v>
      </c>
      <c r="F28" t="s">
        <v>407</v>
      </c>
      <c r="G28" t="s">
        <v>359</v>
      </c>
      <c r="H28" t="s">
        <v>391</v>
      </c>
      <c r="I28" t="s">
        <v>482</v>
      </c>
    </row>
    <row r="29" spans="1:9">
      <c r="A29">
        <v>465</v>
      </c>
      <c r="B29" s="4">
        <v>45760.824305555558</v>
      </c>
      <c r="C29" t="s">
        <v>487</v>
      </c>
      <c r="D29" t="s">
        <v>381</v>
      </c>
      <c r="E29" t="s">
        <v>355</v>
      </c>
      <c r="F29" t="s">
        <v>1400</v>
      </c>
      <c r="G29" t="s">
        <v>393</v>
      </c>
      <c r="H29" t="s">
        <v>424</v>
      </c>
      <c r="I29" t="s">
        <v>482</v>
      </c>
    </row>
    <row r="30" spans="1:9">
      <c r="A30">
        <v>505</v>
      </c>
      <c r="B30" s="4">
        <v>45399.716666666667</v>
      </c>
      <c r="C30" t="s">
        <v>485</v>
      </c>
      <c r="D30" t="s">
        <v>381</v>
      </c>
      <c r="E30" t="s">
        <v>355</v>
      </c>
      <c r="F30" t="s">
        <v>407</v>
      </c>
      <c r="G30" t="s">
        <v>391</v>
      </c>
      <c r="H30" t="s">
        <v>382</v>
      </c>
      <c r="I30" t="s">
        <v>482</v>
      </c>
    </row>
    <row r="31" spans="1:9">
      <c r="A31">
        <v>506</v>
      </c>
      <c r="B31" s="4">
        <v>45776.882638888892</v>
      </c>
      <c r="C31" t="s">
        <v>484</v>
      </c>
      <c r="D31" t="s">
        <v>381</v>
      </c>
      <c r="E31" t="s">
        <v>355</v>
      </c>
      <c r="F31" t="s">
        <v>1400</v>
      </c>
      <c r="G31" t="s">
        <v>396</v>
      </c>
      <c r="H31" t="s">
        <v>380</v>
      </c>
      <c r="I31" t="s">
        <v>482</v>
      </c>
    </row>
    <row r="32" spans="1:9">
      <c r="A32">
        <v>534</v>
      </c>
      <c r="B32" s="4">
        <v>45396.316666666666</v>
      </c>
      <c r="C32" t="s">
        <v>487</v>
      </c>
      <c r="D32" t="s">
        <v>381</v>
      </c>
      <c r="E32" t="s">
        <v>355</v>
      </c>
      <c r="F32" t="s">
        <v>407</v>
      </c>
      <c r="G32" t="s">
        <v>369</v>
      </c>
      <c r="H32" t="s">
        <v>413</v>
      </c>
      <c r="I32" t="s">
        <v>482</v>
      </c>
    </row>
    <row r="33" spans="1:9">
      <c r="A33">
        <v>545</v>
      </c>
      <c r="B33" s="4">
        <v>45396.543749999997</v>
      </c>
      <c r="C33" t="s">
        <v>487</v>
      </c>
      <c r="D33" t="s">
        <v>381</v>
      </c>
      <c r="E33" t="s">
        <v>355</v>
      </c>
      <c r="F33" t="s">
        <v>407</v>
      </c>
      <c r="G33" t="s">
        <v>383</v>
      </c>
      <c r="H33" t="s">
        <v>359</v>
      </c>
      <c r="I33" t="s">
        <v>482</v>
      </c>
    </row>
    <row r="34" spans="1:9">
      <c r="A34">
        <v>563</v>
      </c>
      <c r="B34" s="4">
        <v>45769.478472222225</v>
      </c>
      <c r="C34" t="s">
        <v>484</v>
      </c>
      <c r="D34" t="s">
        <v>381</v>
      </c>
      <c r="E34" t="s">
        <v>355</v>
      </c>
      <c r="F34" t="s">
        <v>1400</v>
      </c>
      <c r="G34" t="s">
        <v>380</v>
      </c>
      <c r="H34" t="s">
        <v>404</v>
      </c>
      <c r="I34" t="s">
        <v>482</v>
      </c>
    </row>
    <row r="35" spans="1:9">
      <c r="A35">
        <v>592</v>
      </c>
      <c r="B35" s="4">
        <v>45386.24722222222</v>
      </c>
      <c r="C35" t="s">
        <v>486</v>
      </c>
      <c r="D35" t="s">
        <v>381</v>
      </c>
      <c r="E35" t="s">
        <v>355</v>
      </c>
      <c r="F35" t="s">
        <v>407</v>
      </c>
      <c r="G35" t="s">
        <v>364</v>
      </c>
      <c r="H35" t="s">
        <v>433</v>
      </c>
      <c r="I35" t="s">
        <v>482</v>
      </c>
    </row>
    <row r="36" spans="1:9">
      <c r="A36">
        <v>596</v>
      </c>
      <c r="B36" s="4">
        <v>45777.89166666667</v>
      </c>
      <c r="C36" t="s">
        <v>485</v>
      </c>
      <c r="D36" t="s">
        <v>381</v>
      </c>
      <c r="E36" t="s">
        <v>355</v>
      </c>
      <c r="F36" t="s">
        <v>1400</v>
      </c>
      <c r="G36" t="s">
        <v>396</v>
      </c>
      <c r="H36" t="s">
        <v>399</v>
      </c>
      <c r="I36" t="s">
        <v>482</v>
      </c>
    </row>
    <row r="37" spans="1:9">
      <c r="A37">
        <v>605</v>
      </c>
      <c r="B37" s="4">
        <v>45400.055555555555</v>
      </c>
      <c r="C37" t="s">
        <v>486</v>
      </c>
      <c r="D37" t="s">
        <v>381</v>
      </c>
      <c r="E37" t="s">
        <v>355</v>
      </c>
      <c r="F37" t="s">
        <v>407</v>
      </c>
      <c r="G37" t="s">
        <v>351</v>
      </c>
      <c r="H37" t="s">
        <v>394</v>
      </c>
      <c r="I37" t="s">
        <v>482</v>
      </c>
    </row>
    <row r="38" spans="1:9">
      <c r="A38">
        <v>616</v>
      </c>
      <c r="B38" s="4">
        <v>45757.870138888888</v>
      </c>
      <c r="C38" t="s">
        <v>486</v>
      </c>
      <c r="D38" t="s">
        <v>381</v>
      </c>
      <c r="E38" t="s">
        <v>355</v>
      </c>
      <c r="F38" t="s">
        <v>1400</v>
      </c>
      <c r="G38" t="s">
        <v>394</v>
      </c>
      <c r="H38" t="s">
        <v>430</v>
      </c>
      <c r="I38" t="s">
        <v>482</v>
      </c>
    </row>
    <row r="39" spans="1:9">
      <c r="A39">
        <v>630</v>
      </c>
      <c r="B39" s="4">
        <v>45400.006249999999</v>
      </c>
      <c r="C39" t="s">
        <v>486</v>
      </c>
      <c r="D39" t="s">
        <v>381</v>
      </c>
      <c r="E39" t="s">
        <v>355</v>
      </c>
      <c r="F39" t="s">
        <v>407</v>
      </c>
      <c r="G39" t="s">
        <v>1401</v>
      </c>
      <c r="H39" t="s">
        <v>374</v>
      </c>
      <c r="I39" t="s">
        <v>482</v>
      </c>
    </row>
    <row r="40" spans="1:9">
      <c r="A40">
        <v>635</v>
      </c>
      <c r="B40" s="4">
        <v>45770.04583333333</v>
      </c>
      <c r="C40" t="s">
        <v>485</v>
      </c>
      <c r="D40" t="s">
        <v>381</v>
      </c>
      <c r="E40" t="s">
        <v>355</v>
      </c>
      <c r="F40" t="s">
        <v>1400</v>
      </c>
      <c r="G40" t="s">
        <v>351</v>
      </c>
      <c r="H40" t="s">
        <v>366</v>
      </c>
      <c r="I40" t="s">
        <v>482</v>
      </c>
    </row>
    <row r="41" spans="1:9">
      <c r="A41">
        <v>651</v>
      </c>
      <c r="B41" s="4">
        <v>45399.668749999997</v>
      </c>
      <c r="C41" t="s">
        <v>485</v>
      </c>
      <c r="D41" t="s">
        <v>381</v>
      </c>
      <c r="E41" t="s">
        <v>355</v>
      </c>
      <c r="F41" t="s">
        <v>407</v>
      </c>
      <c r="G41" t="s">
        <v>390</v>
      </c>
      <c r="H41" t="s">
        <v>359</v>
      </c>
      <c r="I41" t="s">
        <v>482</v>
      </c>
    </row>
    <row r="42" spans="1:9">
      <c r="A42">
        <v>654</v>
      </c>
      <c r="B42" s="4">
        <v>45410.045138888891</v>
      </c>
      <c r="C42" t="s">
        <v>487</v>
      </c>
      <c r="D42" t="s">
        <v>381</v>
      </c>
      <c r="E42" t="s">
        <v>355</v>
      </c>
      <c r="F42" t="s">
        <v>407</v>
      </c>
      <c r="G42" t="s">
        <v>351</v>
      </c>
      <c r="H42" t="s">
        <v>364</v>
      </c>
      <c r="I42" t="s">
        <v>482</v>
      </c>
    </row>
    <row r="43" spans="1:9">
      <c r="A43">
        <v>662</v>
      </c>
      <c r="B43" s="4">
        <v>45384.636111111111</v>
      </c>
      <c r="C43" t="s">
        <v>484</v>
      </c>
      <c r="D43" t="s">
        <v>381</v>
      </c>
      <c r="E43" t="s">
        <v>355</v>
      </c>
      <c r="F43" t="s">
        <v>407</v>
      </c>
      <c r="G43" t="s">
        <v>388</v>
      </c>
      <c r="H43" t="s">
        <v>390</v>
      </c>
      <c r="I43" t="s">
        <v>482</v>
      </c>
    </row>
    <row r="44" spans="1:9">
      <c r="A44">
        <v>669</v>
      </c>
      <c r="B44" s="4">
        <v>45774.085416666669</v>
      </c>
      <c r="C44" t="s">
        <v>487</v>
      </c>
      <c r="D44" t="s">
        <v>381</v>
      </c>
      <c r="E44" t="s">
        <v>355</v>
      </c>
      <c r="F44" t="s">
        <v>1400</v>
      </c>
      <c r="G44" t="s">
        <v>355</v>
      </c>
      <c r="H44" t="s">
        <v>359</v>
      </c>
      <c r="I44" t="s">
        <v>482</v>
      </c>
    </row>
    <row r="45" spans="1:9">
      <c r="A45">
        <v>671</v>
      </c>
      <c r="B45" s="4">
        <v>45770.988194444442</v>
      </c>
      <c r="C45" t="s">
        <v>485</v>
      </c>
      <c r="D45" t="s">
        <v>381</v>
      </c>
      <c r="E45" t="s">
        <v>355</v>
      </c>
      <c r="F45" t="s">
        <v>1400</v>
      </c>
      <c r="G45" t="s">
        <v>398</v>
      </c>
      <c r="H45" t="s">
        <v>420</v>
      </c>
      <c r="I45" t="s">
        <v>482</v>
      </c>
    </row>
    <row r="46" spans="1:9">
      <c r="A46">
        <v>672</v>
      </c>
      <c r="B46" s="4">
        <v>45764.3</v>
      </c>
      <c r="C46" t="s">
        <v>486</v>
      </c>
      <c r="D46" t="s">
        <v>381</v>
      </c>
      <c r="E46" t="s">
        <v>355</v>
      </c>
      <c r="F46" t="s">
        <v>1400</v>
      </c>
      <c r="G46" t="s">
        <v>369</v>
      </c>
      <c r="H46" t="s">
        <v>382</v>
      </c>
      <c r="I46" t="s">
        <v>482</v>
      </c>
    </row>
    <row r="47" spans="1:9">
      <c r="A47">
        <v>680</v>
      </c>
      <c r="B47" s="4">
        <v>45398.918055555558</v>
      </c>
      <c r="C47" t="s">
        <v>484</v>
      </c>
      <c r="D47" t="s">
        <v>381</v>
      </c>
      <c r="E47" t="s">
        <v>355</v>
      </c>
      <c r="F47" t="s">
        <v>407</v>
      </c>
      <c r="G47" t="s">
        <v>397</v>
      </c>
      <c r="H47" t="s">
        <v>355</v>
      </c>
      <c r="I47" t="s">
        <v>482</v>
      </c>
    </row>
    <row r="48" spans="1:9">
      <c r="A48">
        <v>685</v>
      </c>
      <c r="B48" s="4">
        <v>45411.397222222222</v>
      </c>
      <c r="C48" t="s">
        <v>481</v>
      </c>
      <c r="D48" t="s">
        <v>381</v>
      </c>
      <c r="E48" t="s">
        <v>355</v>
      </c>
      <c r="F48" t="s">
        <v>407</v>
      </c>
      <c r="G48" t="s">
        <v>374</v>
      </c>
      <c r="H48" t="s">
        <v>409</v>
      </c>
      <c r="I48" t="s">
        <v>482</v>
      </c>
    </row>
    <row r="49" spans="1:9">
      <c r="A49">
        <v>691</v>
      </c>
      <c r="B49" s="4">
        <v>45407.043055555558</v>
      </c>
      <c r="C49" t="s">
        <v>486</v>
      </c>
      <c r="D49" t="s">
        <v>381</v>
      </c>
      <c r="E49" t="s">
        <v>355</v>
      </c>
      <c r="F49" t="s">
        <v>407</v>
      </c>
      <c r="G49" t="s">
        <v>351</v>
      </c>
      <c r="H49" t="s">
        <v>355</v>
      </c>
      <c r="I49" t="s">
        <v>482</v>
      </c>
    </row>
    <row r="50" spans="1:9">
      <c r="A50">
        <v>695</v>
      </c>
      <c r="B50" s="4">
        <v>45755.462500000001</v>
      </c>
      <c r="C50" t="s">
        <v>484</v>
      </c>
      <c r="D50" t="s">
        <v>381</v>
      </c>
      <c r="E50" t="s">
        <v>355</v>
      </c>
      <c r="F50" t="s">
        <v>1400</v>
      </c>
      <c r="G50" t="s">
        <v>380</v>
      </c>
      <c r="H50" t="s">
        <v>366</v>
      </c>
      <c r="I50" t="s">
        <v>482</v>
      </c>
    </row>
    <row r="51" spans="1:9">
      <c r="A51">
        <v>705</v>
      </c>
      <c r="B51" s="4">
        <v>45769.770833333336</v>
      </c>
      <c r="C51" t="s">
        <v>484</v>
      </c>
      <c r="D51" t="s">
        <v>381</v>
      </c>
      <c r="E51" t="s">
        <v>355</v>
      </c>
      <c r="F51" t="s">
        <v>1400</v>
      </c>
      <c r="G51" t="s">
        <v>392</v>
      </c>
      <c r="H51" t="s">
        <v>406</v>
      </c>
      <c r="I51" t="s">
        <v>482</v>
      </c>
    </row>
    <row r="52" spans="1:9">
      <c r="A52">
        <v>711</v>
      </c>
      <c r="B52" s="4">
        <v>45755.20416666667</v>
      </c>
      <c r="C52" t="s">
        <v>484</v>
      </c>
      <c r="D52" t="s">
        <v>381</v>
      </c>
      <c r="E52" t="s">
        <v>355</v>
      </c>
      <c r="F52" t="s">
        <v>1400</v>
      </c>
      <c r="G52" t="s">
        <v>361</v>
      </c>
      <c r="H52" t="s">
        <v>431</v>
      </c>
      <c r="I52" t="s">
        <v>482</v>
      </c>
    </row>
    <row r="53" spans="1:9">
      <c r="A53">
        <v>712</v>
      </c>
      <c r="B53" s="4">
        <v>45383.859722222223</v>
      </c>
      <c r="C53" t="s">
        <v>481</v>
      </c>
      <c r="D53" t="s">
        <v>381</v>
      </c>
      <c r="E53" t="s">
        <v>355</v>
      </c>
      <c r="F53" t="s">
        <v>407</v>
      </c>
      <c r="G53" t="s">
        <v>394</v>
      </c>
      <c r="H53" t="s">
        <v>415</v>
      </c>
      <c r="I53" t="s">
        <v>482</v>
      </c>
    </row>
    <row r="54" spans="1:9">
      <c r="A54">
        <v>726</v>
      </c>
      <c r="B54" s="4">
        <v>45393.542361111111</v>
      </c>
      <c r="C54" t="s">
        <v>486</v>
      </c>
      <c r="D54" t="s">
        <v>381</v>
      </c>
      <c r="E54" t="s">
        <v>355</v>
      </c>
      <c r="F54" t="s">
        <v>407</v>
      </c>
      <c r="G54" t="s">
        <v>383</v>
      </c>
      <c r="H54" t="s">
        <v>351</v>
      </c>
      <c r="I54" t="s">
        <v>482</v>
      </c>
    </row>
    <row r="55" spans="1:9">
      <c r="A55">
        <v>760</v>
      </c>
      <c r="B55" s="4">
        <v>45384.650694444441</v>
      </c>
      <c r="C55" t="s">
        <v>484</v>
      </c>
      <c r="D55" t="s">
        <v>381</v>
      </c>
      <c r="E55" t="s">
        <v>355</v>
      </c>
      <c r="F55" t="s">
        <v>407</v>
      </c>
      <c r="G55" t="s">
        <v>388</v>
      </c>
      <c r="H55" t="s">
        <v>414</v>
      </c>
      <c r="I55" t="s">
        <v>482</v>
      </c>
    </row>
    <row r="56" spans="1:9">
      <c r="A56">
        <v>780</v>
      </c>
      <c r="B56" s="4">
        <v>45769.365277777775</v>
      </c>
      <c r="C56" t="s">
        <v>484</v>
      </c>
      <c r="D56" t="s">
        <v>381</v>
      </c>
      <c r="E56" t="s">
        <v>355</v>
      </c>
      <c r="F56" t="s">
        <v>1400</v>
      </c>
      <c r="G56" t="s">
        <v>371</v>
      </c>
      <c r="H56" t="s">
        <v>423</v>
      </c>
      <c r="I56" t="s">
        <v>482</v>
      </c>
    </row>
    <row r="57" spans="1:9">
      <c r="A57">
        <v>785</v>
      </c>
      <c r="B57" s="4">
        <v>45775.652083333334</v>
      </c>
      <c r="C57" t="s">
        <v>481</v>
      </c>
      <c r="D57" t="s">
        <v>381</v>
      </c>
      <c r="E57" t="s">
        <v>355</v>
      </c>
      <c r="F57" t="s">
        <v>1400</v>
      </c>
      <c r="G57" t="s">
        <v>388</v>
      </c>
      <c r="H57" t="s">
        <v>416</v>
      </c>
      <c r="I57" t="s">
        <v>482</v>
      </c>
    </row>
    <row r="58" spans="1:9">
      <c r="A58">
        <v>788</v>
      </c>
      <c r="B58" s="4">
        <v>45406.154166666667</v>
      </c>
      <c r="C58" t="s">
        <v>485</v>
      </c>
      <c r="D58" t="s">
        <v>381</v>
      </c>
      <c r="E58" t="s">
        <v>355</v>
      </c>
      <c r="F58" t="s">
        <v>407</v>
      </c>
      <c r="G58" t="s">
        <v>359</v>
      </c>
      <c r="H58" t="s">
        <v>419</v>
      </c>
      <c r="I58" t="s">
        <v>482</v>
      </c>
    </row>
    <row r="59" spans="1:9">
      <c r="A59">
        <v>789</v>
      </c>
      <c r="B59" s="4">
        <v>45774.506249999999</v>
      </c>
      <c r="C59" t="s">
        <v>487</v>
      </c>
      <c r="D59" t="s">
        <v>381</v>
      </c>
      <c r="E59" t="s">
        <v>355</v>
      </c>
      <c r="F59" t="s">
        <v>1400</v>
      </c>
      <c r="G59" t="s">
        <v>382</v>
      </c>
      <c r="H59" t="s">
        <v>374</v>
      </c>
      <c r="I59" t="s">
        <v>482</v>
      </c>
    </row>
    <row r="60" spans="1:9">
      <c r="A60">
        <v>801</v>
      </c>
      <c r="B60" s="4">
        <v>45403.899305555555</v>
      </c>
      <c r="C60" t="s">
        <v>487</v>
      </c>
      <c r="D60" t="s">
        <v>381</v>
      </c>
      <c r="E60" t="s">
        <v>355</v>
      </c>
      <c r="F60" t="s">
        <v>407</v>
      </c>
      <c r="G60" t="s">
        <v>396</v>
      </c>
      <c r="H60" t="s">
        <v>412</v>
      </c>
      <c r="I60" t="s">
        <v>482</v>
      </c>
    </row>
    <row r="61" spans="1:9">
      <c r="A61">
        <v>805</v>
      </c>
      <c r="B61" s="4">
        <v>45400.816666666666</v>
      </c>
      <c r="C61" t="s">
        <v>486</v>
      </c>
      <c r="D61" t="s">
        <v>381</v>
      </c>
      <c r="E61" t="s">
        <v>355</v>
      </c>
      <c r="F61" t="s">
        <v>407</v>
      </c>
      <c r="G61" t="s">
        <v>393</v>
      </c>
      <c r="H61" t="s">
        <v>413</v>
      </c>
      <c r="I61" t="s">
        <v>482</v>
      </c>
    </row>
    <row r="62" spans="1:9">
      <c r="A62">
        <v>809</v>
      </c>
      <c r="B62" s="4">
        <v>45755.345138888886</v>
      </c>
      <c r="C62" t="s">
        <v>484</v>
      </c>
      <c r="D62" t="s">
        <v>381</v>
      </c>
      <c r="E62" t="s">
        <v>355</v>
      </c>
      <c r="F62" t="s">
        <v>1400</v>
      </c>
      <c r="G62" t="s">
        <v>371</v>
      </c>
      <c r="H62" t="s">
        <v>391</v>
      </c>
      <c r="I62" t="s">
        <v>482</v>
      </c>
    </row>
    <row r="63" spans="1:9">
      <c r="A63">
        <v>815</v>
      </c>
      <c r="B63" s="4">
        <v>45770.574999999997</v>
      </c>
      <c r="C63" t="s">
        <v>485</v>
      </c>
      <c r="D63" t="s">
        <v>381</v>
      </c>
      <c r="E63" t="s">
        <v>355</v>
      </c>
      <c r="F63" t="s">
        <v>1400</v>
      </c>
      <c r="G63" t="s">
        <v>383</v>
      </c>
      <c r="H63" t="s">
        <v>425</v>
      </c>
      <c r="I63" t="s">
        <v>482</v>
      </c>
    </row>
    <row r="64" spans="1:9">
      <c r="A64">
        <v>816</v>
      </c>
      <c r="B64" s="4">
        <v>45392.07708333333</v>
      </c>
      <c r="C64" t="s">
        <v>485</v>
      </c>
      <c r="D64" t="s">
        <v>381</v>
      </c>
      <c r="E64" t="s">
        <v>355</v>
      </c>
      <c r="F64" t="s">
        <v>407</v>
      </c>
      <c r="G64" t="s">
        <v>351</v>
      </c>
      <c r="H64" t="s">
        <v>428</v>
      </c>
      <c r="I64" t="s">
        <v>482</v>
      </c>
    </row>
    <row r="65" spans="1:9">
      <c r="A65">
        <v>829</v>
      </c>
      <c r="B65" s="4">
        <v>45391.713888888888</v>
      </c>
      <c r="C65" t="s">
        <v>484</v>
      </c>
      <c r="D65" t="s">
        <v>381</v>
      </c>
      <c r="E65" t="s">
        <v>355</v>
      </c>
      <c r="F65" t="s">
        <v>407</v>
      </c>
      <c r="G65" t="s">
        <v>391</v>
      </c>
      <c r="H65" t="s">
        <v>371</v>
      </c>
      <c r="I65" t="s">
        <v>482</v>
      </c>
    </row>
    <row r="66" spans="1:9">
      <c r="A66">
        <v>840</v>
      </c>
      <c r="B66" s="4">
        <v>45403.216666666667</v>
      </c>
      <c r="C66" t="s">
        <v>487</v>
      </c>
      <c r="D66" t="s">
        <v>381</v>
      </c>
      <c r="E66" t="s">
        <v>355</v>
      </c>
      <c r="F66" t="s">
        <v>407</v>
      </c>
      <c r="G66" t="s">
        <v>364</v>
      </c>
      <c r="H66" t="s">
        <v>382</v>
      </c>
      <c r="I66" t="s">
        <v>482</v>
      </c>
    </row>
    <row r="67" spans="1:9">
      <c r="A67">
        <v>841</v>
      </c>
      <c r="B67" s="4">
        <v>45753.018750000003</v>
      </c>
      <c r="C67" t="s">
        <v>487</v>
      </c>
      <c r="D67" t="s">
        <v>381</v>
      </c>
      <c r="E67" t="s">
        <v>355</v>
      </c>
      <c r="F67" t="s">
        <v>1400</v>
      </c>
      <c r="G67" t="s">
        <v>1401</v>
      </c>
      <c r="H67" t="s">
        <v>402</v>
      </c>
      <c r="I67" t="s">
        <v>482</v>
      </c>
    </row>
    <row r="68" spans="1:9">
      <c r="A68">
        <v>843</v>
      </c>
      <c r="B68" s="4">
        <v>45389.461111111108</v>
      </c>
      <c r="C68" t="s">
        <v>487</v>
      </c>
      <c r="D68" t="s">
        <v>381</v>
      </c>
      <c r="E68" t="s">
        <v>355</v>
      </c>
      <c r="F68" t="s">
        <v>407</v>
      </c>
      <c r="G68" t="s">
        <v>380</v>
      </c>
      <c r="H68" t="s">
        <v>361</v>
      </c>
      <c r="I68" t="s">
        <v>482</v>
      </c>
    </row>
    <row r="69" spans="1:9">
      <c r="A69">
        <v>853</v>
      </c>
      <c r="B69" s="4">
        <v>45762.334027777775</v>
      </c>
      <c r="C69" t="s">
        <v>484</v>
      </c>
      <c r="D69" t="s">
        <v>381</v>
      </c>
      <c r="E69" t="s">
        <v>355</v>
      </c>
      <c r="F69" t="s">
        <v>1400</v>
      </c>
      <c r="G69" t="s">
        <v>371</v>
      </c>
      <c r="H69" t="s">
        <v>351</v>
      </c>
      <c r="I69" t="s">
        <v>482</v>
      </c>
    </row>
    <row r="70" spans="1:9">
      <c r="A70">
        <v>864</v>
      </c>
      <c r="B70" s="4">
        <v>45775.048611111109</v>
      </c>
      <c r="C70" t="s">
        <v>481</v>
      </c>
      <c r="D70" t="s">
        <v>381</v>
      </c>
      <c r="E70" t="s">
        <v>355</v>
      </c>
      <c r="F70" t="s">
        <v>1400</v>
      </c>
      <c r="G70" t="s">
        <v>351</v>
      </c>
      <c r="H70" t="s">
        <v>377</v>
      </c>
      <c r="I70" t="s">
        <v>482</v>
      </c>
    </row>
    <row r="71" spans="1:9">
      <c r="A71">
        <v>866</v>
      </c>
      <c r="B71" s="4">
        <v>45391.32708333333</v>
      </c>
      <c r="C71" t="s">
        <v>484</v>
      </c>
      <c r="D71" t="s">
        <v>381</v>
      </c>
      <c r="E71" t="s">
        <v>355</v>
      </c>
      <c r="F71" t="s">
        <v>407</v>
      </c>
      <c r="G71" t="s">
        <v>369</v>
      </c>
      <c r="H71" t="s">
        <v>428</v>
      </c>
      <c r="I71" t="s">
        <v>482</v>
      </c>
    </row>
    <row r="72" spans="1:9">
      <c r="A72">
        <v>878</v>
      </c>
      <c r="B72" s="4">
        <v>45397.836111111108</v>
      </c>
      <c r="C72" t="s">
        <v>481</v>
      </c>
      <c r="D72" t="s">
        <v>381</v>
      </c>
      <c r="E72" t="s">
        <v>355</v>
      </c>
      <c r="F72" t="s">
        <v>407</v>
      </c>
      <c r="G72" t="s">
        <v>394</v>
      </c>
      <c r="H72" t="s">
        <v>361</v>
      </c>
      <c r="I72" t="s">
        <v>482</v>
      </c>
    </row>
    <row r="73" spans="1:9">
      <c r="A73">
        <v>885</v>
      </c>
      <c r="B73" s="4">
        <v>45397.970138888886</v>
      </c>
      <c r="C73" t="s">
        <v>481</v>
      </c>
      <c r="D73" t="s">
        <v>381</v>
      </c>
      <c r="E73" t="s">
        <v>355</v>
      </c>
      <c r="F73" t="s">
        <v>407</v>
      </c>
      <c r="G73" t="s">
        <v>398</v>
      </c>
      <c r="H73" t="s">
        <v>391</v>
      </c>
      <c r="I73" t="s">
        <v>482</v>
      </c>
    </row>
    <row r="74" spans="1:9">
      <c r="A74">
        <v>890</v>
      </c>
      <c r="B74" s="4">
        <v>45390.556250000001</v>
      </c>
      <c r="C74" t="s">
        <v>481</v>
      </c>
      <c r="D74" t="s">
        <v>381</v>
      </c>
      <c r="E74" t="s">
        <v>355</v>
      </c>
      <c r="F74" t="s">
        <v>407</v>
      </c>
      <c r="G74" t="s">
        <v>383</v>
      </c>
      <c r="H74" t="s">
        <v>396</v>
      </c>
      <c r="I74" t="s">
        <v>482</v>
      </c>
    </row>
    <row r="75" spans="1:9">
      <c r="A75">
        <v>904</v>
      </c>
      <c r="B75" s="4">
        <v>45412.12777777778</v>
      </c>
      <c r="C75" t="s">
        <v>484</v>
      </c>
      <c r="D75" t="s">
        <v>381</v>
      </c>
      <c r="E75" t="s">
        <v>355</v>
      </c>
      <c r="F75" t="s">
        <v>407</v>
      </c>
      <c r="G75" t="s">
        <v>359</v>
      </c>
      <c r="H75" t="s">
        <v>361</v>
      </c>
      <c r="I75" t="s">
        <v>482</v>
      </c>
    </row>
    <row r="76" spans="1:9">
      <c r="A76">
        <v>931</v>
      </c>
      <c r="B76" s="4">
        <v>45406.431944444441</v>
      </c>
      <c r="C76" t="s">
        <v>485</v>
      </c>
      <c r="D76" t="s">
        <v>381</v>
      </c>
      <c r="E76" t="s">
        <v>355</v>
      </c>
      <c r="F76" t="s">
        <v>407</v>
      </c>
      <c r="G76" t="s">
        <v>377</v>
      </c>
      <c r="H76" t="s">
        <v>397</v>
      </c>
      <c r="I76" t="s">
        <v>482</v>
      </c>
    </row>
    <row r="77" spans="1:9">
      <c r="A77">
        <v>934</v>
      </c>
      <c r="B77" s="4">
        <v>45392.872916666667</v>
      </c>
      <c r="C77" t="s">
        <v>485</v>
      </c>
      <c r="D77" t="s">
        <v>381</v>
      </c>
      <c r="E77" t="s">
        <v>355</v>
      </c>
      <c r="F77" t="s">
        <v>407</v>
      </c>
      <c r="G77" t="s">
        <v>394</v>
      </c>
      <c r="H77" t="s">
        <v>434</v>
      </c>
      <c r="I77" t="s">
        <v>482</v>
      </c>
    </row>
    <row r="78" spans="1:9">
      <c r="A78">
        <v>966</v>
      </c>
      <c r="B78" s="4">
        <v>45757.947916666664</v>
      </c>
      <c r="C78" t="s">
        <v>486</v>
      </c>
      <c r="D78" t="s">
        <v>381</v>
      </c>
      <c r="E78" t="s">
        <v>355</v>
      </c>
      <c r="F78" t="s">
        <v>1400</v>
      </c>
      <c r="G78" t="s">
        <v>397</v>
      </c>
      <c r="H78" t="s">
        <v>422</v>
      </c>
      <c r="I78" t="s">
        <v>482</v>
      </c>
    </row>
    <row r="79" spans="1:9">
      <c r="A79">
        <v>983</v>
      </c>
      <c r="B79" s="4">
        <v>45392.238888888889</v>
      </c>
      <c r="C79" t="s">
        <v>485</v>
      </c>
      <c r="D79" t="s">
        <v>381</v>
      </c>
      <c r="E79" t="s">
        <v>355</v>
      </c>
      <c r="F79" t="s">
        <v>407</v>
      </c>
      <c r="G79" t="s">
        <v>364</v>
      </c>
      <c r="H79" t="s">
        <v>421</v>
      </c>
      <c r="I79" t="s">
        <v>482</v>
      </c>
    </row>
    <row r="80" spans="1:9">
      <c r="A80">
        <v>990</v>
      </c>
      <c r="B80" s="4">
        <v>45400.893055555556</v>
      </c>
      <c r="C80" t="s">
        <v>486</v>
      </c>
      <c r="D80" t="s">
        <v>381</v>
      </c>
      <c r="E80" t="s">
        <v>355</v>
      </c>
      <c r="F80" t="s">
        <v>407</v>
      </c>
      <c r="G80" t="s">
        <v>396</v>
      </c>
      <c r="H80" t="s">
        <v>401</v>
      </c>
      <c r="I80" t="s">
        <v>482</v>
      </c>
    </row>
    <row r="81" spans="1:9">
      <c r="A81">
        <v>998</v>
      </c>
      <c r="B81" s="4">
        <v>45391.929166666669</v>
      </c>
      <c r="C81" t="s">
        <v>484</v>
      </c>
      <c r="D81" t="s">
        <v>381</v>
      </c>
      <c r="E81" t="s">
        <v>355</v>
      </c>
      <c r="F81" t="s">
        <v>407</v>
      </c>
      <c r="G81" t="s">
        <v>397</v>
      </c>
      <c r="H81" t="s">
        <v>392</v>
      </c>
      <c r="I81" t="s">
        <v>482</v>
      </c>
    </row>
    <row r="82" spans="1:9">
      <c r="A82">
        <v>1000</v>
      </c>
      <c r="B82" s="4">
        <v>45754.737500000003</v>
      </c>
      <c r="C82" t="s">
        <v>481</v>
      </c>
      <c r="D82" t="s">
        <v>381</v>
      </c>
      <c r="E82" t="s">
        <v>355</v>
      </c>
      <c r="F82" t="s">
        <v>1400</v>
      </c>
      <c r="G82" t="s">
        <v>391</v>
      </c>
      <c r="H82" t="s">
        <v>419</v>
      </c>
      <c r="I82" t="s">
        <v>482</v>
      </c>
    </row>
    <row r="83" spans="1:9">
      <c r="A83">
        <v>7</v>
      </c>
      <c r="B83" s="4">
        <v>45447.818055555559</v>
      </c>
      <c r="C83" t="s">
        <v>484</v>
      </c>
      <c r="D83" t="s">
        <v>395</v>
      </c>
      <c r="E83" t="s">
        <v>355</v>
      </c>
      <c r="F83" t="s">
        <v>407</v>
      </c>
      <c r="G83" t="s">
        <v>393</v>
      </c>
      <c r="H83" t="s">
        <v>415</v>
      </c>
      <c r="I83" t="s">
        <v>482</v>
      </c>
    </row>
    <row r="84" spans="1:9">
      <c r="A84">
        <v>14</v>
      </c>
      <c r="B84" s="4">
        <v>45455.803472222222</v>
      </c>
      <c r="C84" t="s">
        <v>485</v>
      </c>
      <c r="D84" t="s">
        <v>395</v>
      </c>
      <c r="E84" t="s">
        <v>355</v>
      </c>
      <c r="F84" t="s">
        <v>407</v>
      </c>
      <c r="G84" t="s">
        <v>393</v>
      </c>
      <c r="H84" t="s">
        <v>391</v>
      </c>
      <c r="I84" t="s">
        <v>482</v>
      </c>
    </row>
    <row r="85" spans="1:9">
      <c r="A85">
        <v>35</v>
      </c>
      <c r="B85" s="4">
        <v>45823.543055555558</v>
      </c>
      <c r="C85" t="s">
        <v>487</v>
      </c>
      <c r="D85" t="s">
        <v>395</v>
      </c>
      <c r="E85" t="s">
        <v>355</v>
      </c>
      <c r="F85" t="s">
        <v>1400</v>
      </c>
      <c r="G85" t="s">
        <v>383</v>
      </c>
      <c r="H85" t="s">
        <v>355</v>
      </c>
      <c r="I85" t="s">
        <v>482</v>
      </c>
    </row>
    <row r="86" spans="1:9">
      <c r="A86">
        <v>70</v>
      </c>
      <c r="B86" s="4">
        <v>45831.448611111111</v>
      </c>
      <c r="C86" t="s">
        <v>481</v>
      </c>
      <c r="D86" t="s">
        <v>395</v>
      </c>
      <c r="E86" t="s">
        <v>355</v>
      </c>
      <c r="F86" t="s">
        <v>1400</v>
      </c>
      <c r="G86" t="s">
        <v>377</v>
      </c>
      <c r="H86" t="s">
        <v>423</v>
      </c>
      <c r="I86" t="s">
        <v>482</v>
      </c>
    </row>
    <row r="87" spans="1:9">
      <c r="A87">
        <v>83</v>
      </c>
      <c r="B87" s="4">
        <v>45460.381249999999</v>
      </c>
      <c r="C87" t="s">
        <v>481</v>
      </c>
      <c r="D87" t="s">
        <v>395</v>
      </c>
      <c r="E87" t="s">
        <v>355</v>
      </c>
      <c r="F87" t="s">
        <v>407</v>
      </c>
      <c r="G87" t="s">
        <v>374</v>
      </c>
      <c r="H87" t="s">
        <v>374</v>
      </c>
      <c r="I87" t="s">
        <v>482</v>
      </c>
    </row>
    <row r="88" spans="1:9">
      <c r="A88">
        <v>94</v>
      </c>
      <c r="B88" s="4">
        <v>45447.648611111108</v>
      </c>
      <c r="C88" t="s">
        <v>484</v>
      </c>
      <c r="D88" t="s">
        <v>395</v>
      </c>
      <c r="E88" t="s">
        <v>355</v>
      </c>
      <c r="F88" t="s">
        <v>407</v>
      </c>
      <c r="G88" t="s">
        <v>388</v>
      </c>
      <c r="H88" t="s">
        <v>411</v>
      </c>
      <c r="I88" t="s">
        <v>482</v>
      </c>
    </row>
    <row r="89" spans="1:9">
      <c r="A89">
        <v>96</v>
      </c>
      <c r="B89" s="4">
        <v>45820.282638888886</v>
      </c>
      <c r="C89" t="s">
        <v>486</v>
      </c>
      <c r="D89" t="s">
        <v>395</v>
      </c>
      <c r="E89" t="s">
        <v>355</v>
      </c>
      <c r="F89" t="s">
        <v>1400</v>
      </c>
      <c r="G89" t="s">
        <v>366</v>
      </c>
      <c r="H89" t="s">
        <v>424</v>
      </c>
      <c r="I89" t="s">
        <v>482</v>
      </c>
    </row>
    <row r="90" spans="1:9">
      <c r="A90">
        <v>98</v>
      </c>
      <c r="B90" s="4">
        <v>45833.881944444445</v>
      </c>
      <c r="C90" t="s">
        <v>485</v>
      </c>
      <c r="D90" t="s">
        <v>395</v>
      </c>
      <c r="E90" t="s">
        <v>355</v>
      </c>
      <c r="F90" t="s">
        <v>1400</v>
      </c>
      <c r="G90" t="s">
        <v>396</v>
      </c>
      <c r="H90" t="s">
        <v>377</v>
      </c>
      <c r="I90" t="s">
        <v>482</v>
      </c>
    </row>
    <row r="91" spans="1:9">
      <c r="A91">
        <v>108</v>
      </c>
      <c r="B91" s="4">
        <v>45446.255555555559</v>
      </c>
      <c r="C91" t="s">
        <v>481</v>
      </c>
      <c r="D91" t="s">
        <v>395</v>
      </c>
      <c r="E91" t="s">
        <v>355</v>
      </c>
      <c r="F91" t="s">
        <v>407</v>
      </c>
      <c r="G91" t="s">
        <v>366</v>
      </c>
      <c r="H91" t="s">
        <v>371</v>
      </c>
      <c r="I91" t="s">
        <v>482</v>
      </c>
    </row>
    <row r="92" spans="1:9">
      <c r="A92">
        <v>110</v>
      </c>
      <c r="B92" s="4">
        <v>45832.029166666667</v>
      </c>
      <c r="C92" t="s">
        <v>484</v>
      </c>
      <c r="D92" t="s">
        <v>395</v>
      </c>
      <c r="E92" t="s">
        <v>355</v>
      </c>
      <c r="F92" t="s">
        <v>1400</v>
      </c>
      <c r="G92" t="s">
        <v>1401</v>
      </c>
      <c r="H92" t="s">
        <v>419</v>
      </c>
      <c r="I92" t="s">
        <v>482</v>
      </c>
    </row>
    <row r="93" spans="1:9">
      <c r="A93">
        <v>131</v>
      </c>
      <c r="B93" s="4">
        <v>45809.490277777775</v>
      </c>
      <c r="C93" t="s">
        <v>487</v>
      </c>
      <c r="D93" t="s">
        <v>395</v>
      </c>
      <c r="E93" t="s">
        <v>355</v>
      </c>
      <c r="F93" t="s">
        <v>1400</v>
      </c>
      <c r="G93" t="s">
        <v>380</v>
      </c>
      <c r="H93" t="s">
        <v>423</v>
      </c>
      <c r="I93" t="s">
        <v>482</v>
      </c>
    </row>
    <row r="94" spans="1:9">
      <c r="A94">
        <v>134</v>
      </c>
      <c r="B94" s="4">
        <v>45811.956250000003</v>
      </c>
      <c r="C94" t="s">
        <v>484</v>
      </c>
      <c r="D94" t="s">
        <v>395</v>
      </c>
      <c r="E94" t="s">
        <v>355</v>
      </c>
      <c r="F94" t="s">
        <v>1400</v>
      </c>
      <c r="G94" t="s">
        <v>397</v>
      </c>
      <c r="H94" t="s">
        <v>434</v>
      </c>
      <c r="I94" t="s">
        <v>482</v>
      </c>
    </row>
    <row r="95" spans="1:9">
      <c r="A95">
        <v>153</v>
      </c>
      <c r="B95" s="4">
        <v>45446.588888888888</v>
      </c>
      <c r="C95" t="s">
        <v>481</v>
      </c>
      <c r="D95" t="s">
        <v>395</v>
      </c>
      <c r="E95" t="s">
        <v>355</v>
      </c>
      <c r="F95" t="s">
        <v>407</v>
      </c>
      <c r="G95" t="s">
        <v>385</v>
      </c>
      <c r="H95" t="s">
        <v>371</v>
      </c>
      <c r="I95" t="s">
        <v>482</v>
      </c>
    </row>
    <row r="96" spans="1:9">
      <c r="A96">
        <v>177</v>
      </c>
      <c r="B96" s="4">
        <v>45819.648611111108</v>
      </c>
      <c r="C96" t="s">
        <v>485</v>
      </c>
      <c r="D96" t="s">
        <v>395</v>
      </c>
      <c r="E96" t="s">
        <v>355</v>
      </c>
      <c r="F96" t="s">
        <v>1400</v>
      </c>
      <c r="G96" t="s">
        <v>388</v>
      </c>
      <c r="H96" t="s">
        <v>411</v>
      </c>
      <c r="I96" t="s">
        <v>482</v>
      </c>
    </row>
    <row r="97" spans="1:9">
      <c r="A97">
        <v>191</v>
      </c>
      <c r="B97" s="4">
        <v>45824.324305555558</v>
      </c>
      <c r="C97" t="s">
        <v>481</v>
      </c>
      <c r="D97" t="s">
        <v>395</v>
      </c>
      <c r="E97" t="s">
        <v>355</v>
      </c>
      <c r="F97" t="s">
        <v>1400</v>
      </c>
      <c r="G97" t="s">
        <v>369</v>
      </c>
      <c r="H97" t="s">
        <v>424</v>
      </c>
      <c r="I97" t="s">
        <v>482</v>
      </c>
    </row>
    <row r="98" spans="1:9">
      <c r="A98">
        <v>199</v>
      </c>
      <c r="B98" s="4">
        <v>45459.120833333334</v>
      </c>
      <c r="C98" t="s">
        <v>487</v>
      </c>
      <c r="D98" t="s">
        <v>395</v>
      </c>
      <c r="E98" t="s">
        <v>355</v>
      </c>
      <c r="F98" t="s">
        <v>407</v>
      </c>
      <c r="G98" t="s">
        <v>355</v>
      </c>
      <c r="H98" t="s">
        <v>431</v>
      </c>
      <c r="I98" t="s">
        <v>482</v>
      </c>
    </row>
    <row r="99" spans="1:9">
      <c r="A99">
        <v>216</v>
      </c>
      <c r="B99" s="4">
        <v>45833.803472222222</v>
      </c>
      <c r="C99" t="s">
        <v>485</v>
      </c>
      <c r="D99" t="s">
        <v>395</v>
      </c>
      <c r="E99" t="s">
        <v>355</v>
      </c>
      <c r="F99" t="s">
        <v>1400</v>
      </c>
      <c r="G99" t="s">
        <v>393</v>
      </c>
      <c r="H99" t="s">
        <v>391</v>
      </c>
      <c r="I99" t="s">
        <v>482</v>
      </c>
    </row>
    <row r="100" spans="1:9">
      <c r="A100">
        <v>224</v>
      </c>
      <c r="B100" s="4">
        <v>45816.15347222222</v>
      </c>
      <c r="C100" t="s">
        <v>487</v>
      </c>
      <c r="D100" t="s">
        <v>395</v>
      </c>
      <c r="E100" t="s">
        <v>355</v>
      </c>
      <c r="F100" t="s">
        <v>1400</v>
      </c>
      <c r="G100" t="s">
        <v>359</v>
      </c>
      <c r="H100" t="s">
        <v>418</v>
      </c>
      <c r="I100" t="s">
        <v>482</v>
      </c>
    </row>
    <row r="101" spans="1:9">
      <c r="A101">
        <v>227</v>
      </c>
      <c r="B101" s="4">
        <v>45812.840277777781</v>
      </c>
      <c r="C101" t="s">
        <v>485</v>
      </c>
      <c r="D101" t="s">
        <v>395</v>
      </c>
      <c r="E101" t="s">
        <v>355</v>
      </c>
      <c r="F101" t="s">
        <v>1400</v>
      </c>
      <c r="G101" t="s">
        <v>394</v>
      </c>
      <c r="H101" t="s">
        <v>377</v>
      </c>
      <c r="I101" t="s">
        <v>482</v>
      </c>
    </row>
    <row r="102" spans="1:9">
      <c r="A102">
        <v>229</v>
      </c>
      <c r="B102" s="4">
        <v>45455.966666666667</v>
      </c>
      <c r="C102" t="s">
        <v>485</v>
      </c>
      <c r="D102" t="s">
        <v>395</v>
      </c>
      <c r="E102" t="s">
        <v>355</v>
      </c>
      <c r="F102" t="s">
        <v>407</v>
      </c>
      <c r="G102" t="s">
        <v>398</v>
      </c>
      <c r="H102" t="s">
        <v>382</v>
      </c>
      <c r="I102" t="s">
        <v>482</v>
      </c>
    </row>
    <row r="103" spans="1:9">
      <c r="A103">
        <v>248</v>
      </c>
      <c r="B103" s="4">
        <v>45810.783333333333</v>
      </c>
      <c r="C103" t="s">
        <v>481</v>
      </c>
      <c r="D103" t="s">
        <v>395</v>
      </c>
      <c r="E103" t="s">
        <v>355</v>
      </c>
      <c r="F103" t="s">
        <v>1400</v>
      </c>
      <c r="G103" t="s">
        <v>392</v>
      </c>
      <c r="H103" t="s">
        <v>425</v>
      </c>
      <c r="I103" t="s">
        <v>482</v>
      </c>
    </row>
    <row r="104" spans="1:9">
      <c r="A104">
        <v>270</v>
      </c>
      <c r="B104" s="4">
        <v>45463.944444444445</v>
      </c>
      <c r="C104" t="s">
        <v>486</v>
      </c>
      <c r="D104" t="s">
        <v>395</v>
      </c>
      <c r="E104" t="s">
        <v>355</v>
      </c>
      <c r="F104" t="s">
        <v>407</v>
      </c>
      <c r="G104" t="s">
        <v>397</v>
      </c>
      <c r="H104" t="s">
        <v>417</v>
      </c>
      <c r="I104" t="s">
        <v>482</v>
      </c>
    </row>
    <row r="105" spans="1:9">
      <c r="A105">
        <v>304</v>
      </c>
      <c r="B105" s="4">
        <v>45456.297222222223</v>
      </c>
      <c r="C105" t="s">
        <v>486</v>
      </c>
      <c r="D105" t="s">
        <v>395</v>
      </c>
      <c r="E105" t="s">
        <v>355</v>
      </c>
      <c r="F105" t="s">
        <v>407</v>
      </c>
      <c r="G105" t="s">
        <v>369</v>
      </c>
      <c r="H105" t="s">
        <v>371</v>
      </c>
      <c r="I105" t="s">
        <v>482</v>
      </c>
    </row>
    <row r="106" spans="1:9">
      <c r="A106">
        <v>321</v>
      </c>
      <c r="B106" s="4">
        <v>45473.770138888889</v>
      </c>
      <c r="C106" t="s">
        <v>487</v>
      </c>
      <c r="D106" t="s">
        <v>395</v>
      </c>
      <c r="E106" t="s">
        <v>355</v>
      </c>
      <c r="F106" t="s">
        <v>407</v>
      </c>
      <c r="G106" t="s">
        <v>392</v>
      </c>
      <c r="H106" t="s">
        <v>404</v>
      </c>
      <c r="I106" t="s">
        <v>482</v>
      </c>
    </row>
    <row r="107" spans="1:9">
      <c r="A107">
        <v>327</v>
      </c>
      <c r="B107" s="4">
        <v>45812.59097222222</v>
      </c>
      <c r="C107" t="s">
        <v>485</v>
      </c>
      <c r="D107" t="s">
        <v>395</v>
      </c>
      <c r="E107" t="s">
        <v>355</v>
      </c>
      <c r="F107" t="s">
        <v>1400</v>
      </c>
      <c r="G107" t="s">
        <v>385</v>
      </c>
      <c r="H107" t="s">
        <v>380</v>
      </c>
      <c r="I107" t="s">
        <v>482</v>
      </c>
    </row>
    <row r="108" spans="1:9">
      <c r="A108">
        <v>337</v>
      </c>
      <c r="B108" s="4">
        <v>45834.636805555558</v>
      </c>
      <c r="C108" t="s">
        <v>486</v>
      </c>
      <c r="D108" t="s">
        <v>395</v>
      </c>
      <c r="E108" t="s">
        <v>355</v>
      </c>
      <c r="F108" t="s">
        <v>1400</v>
      </c>
      <c r="G108" t="s">
        <v>388</v>
      </c>
      <c r="H108" t="s">
        <v>391</v>
      </c>
      <c r="I108" t="s">
        <v>482</v>
      </c>
    </row>
    <row r="109" spans="1:9">
      <c r="A109">
        <v>347</v>
      </c>
      <c r="B109" s="4">
        <v>45819.498611111114</v>
      </c>
      <c r="C109" t="s">
        <v>485</v>
      </c>
      <c r="D109" t="s">
        <v>395</v>
      </c>
      <c r="E109" t="s">
        <v>355</v>
      </c>
      <c r="F109" t="s">
        <v>1400</v>
      </c>
      <c r="G109" t="s">
        <v>380</v>
      </c>
      <c r="H109" t="s">
        <v>435</v>
      </c>
      <c r="I109" t="s">
        <v>482</v>
      </c>
    </row>
    <row r="110" spans="1:9">
      <c r="A110">
        <v>351</v>
      </c>
      <c r="B110" s="4">
        <v>45462.705555555556</v>
      </c>
      <c r="C110" t="s">
        <v>485</v>
      </c>
      <c r="D110" t="s">
        <v>395</v>
      </c>
      <c r="E110" t="s">
        <v>355</v>
      </c>
      <c r="F110" t="s">
        <v>407</v>
      </c>
      <c r="G110" t="s">
        <v>390</v>
      </c>
      <c r="H110" t="s">
        <v>433</v>
      </c>
      <c r="I110" t="s">
        <v>482</v>
      </c>
    </row>
    <row r="111" spans="1:9">
      <c r="A111">
        <v>352</v>
      </c>
      <c r="B111" s="4">
        <v>45826.279861111114</v>
      </c>
      <c r="C111" t="s">
        <v>485</v>
      </c>
      <c r="D111" t="s">
        <v>395</v>
      </c>
      <c r="E111" t="s">
        <v>355</v>
      </c>
      <c r="F111" t="s">
        <v>1400</v>
      </c>
      <c r="G111" t="s">
        <v>366</v>
      </c>
      <c r="H111" t="s">
        <v>420</v>
      </c>
      <c r="I111" t="s">
        <v>482</v>
      </c>
    </row>
    <row r="112" spans="1:9">
      <c r="A112">
        <v>354</v>
      </c>
      <c r="B112" s="4">
        <v>45453.572222222225</v>
      </c>
      <c r="C112" t="s">
        <v>481</v>
      </c>
      <c r="D112" t="s">
        <v>395</v>
      </c>
      <c r="E112" t="s">
        <v>355</v>
      </c>
      <c r="F112" t="s">
        <v>407</v>
      </c>
      <c r="G112" t="s">
        <v>383</v>
      </c>
      <c r="H112" t="s">
        <v>421</v>
      </c>
      <c r="I112" t="s">
        <v>482</v>
      </c>
    </row>
    <row r="113" spans="1:9">
      <c r="A113">
        <v>363</v>
      </c>
      <c r="B113" s="4">
        <v>45826.504166666666</v>
      </c>
      <c r="C113" t="s">
        <v>485</v>
      </c>
      <c r="D113" t="s">
        <v>395</v>
      </c>
      <c r="E113" t="s">
        <v>355</v>
      </c>
      <c r="F113" t="s">
        <v>1400</v>
      </c>
      <c r="G113" t="s">
        <v>382</v>
      </c>
      <c r="H113" t="s">
        <v>366</v>
      </c>
      <c r="I113" t="s">
        <v>482</v>
      </c>
    </row>
    <row r="114" spans="1:9">
      <c r="A114">
        <v>371</v>
      </c>
      <c r="B114" s="4">
        <v>45837.027777777781</v>
      </c>
      <c r="C114" t="s">
        <v>487</v>
      </c>
      <c r="D114" t="s">
        <v>395</v>
      </c>
      <c r="E114" t="s">
        <v>355</v>
      </c>
      <c r="F114" t="s">
        <v>1400</v>
      </c>
      <c r="G114" t="s">
        <v>1401</v>
      </c>
      <c r="H114" t="s">
        <v>417</v>
      </c>
      <c r="I114" t="s">
        <v>482</v>
      </c>
    </row>
    <row r="115" spans="1:9">
      <c r="A115">
        <v>375</v>
      </c>
      <c r="B115" s="4">
        <v>45809.256249999999</v>
      </c>
      <c r="C115" t="s">
        <v>487</v>
      </c>
      <c r="D115" t="s">
        <v>395</v>
      </c>
      <c r="E115" t="s">
        <v>355</v>
      </c>
      <c r="F115" t="s">
        <v>1400</v>
      </c>
      <c r="G115" t="s">
        <v>366</v>
      </c>
      <c r="H115" t="s">
        <v>374</v>
      </c>
      <c r="I115" t="s">
        <v>482</v>
      </c>
    </row>
    <row r="116" spans="1:9">
      <c r="A116">
        <v>398</v>
      </c>
      <c r="B116" s="4">
        <v>45820.342361111114</v>
      </c>
      <c r="C116" t="s">
        <v>486</v>
      </c>
      <c r="D116" t="s">
        <v>395</v>
      </c>
      <c r="E116" t="s">
        <v>355</v>
      </c>
      <c r="F116" t="s">
        <v>1400</v>
      </c>
      <c r="G116" t="s">
        <v>371</v>
      </c>
      <c r="H116" t="s">
        <v>383</v>
      </c>
      <c r="I116" t="s">
        <v>482</v>
      </c>
    </row>
    <row r="117" spans="1:9">
      <c r="A117">
        <v>403</v>
      </c>
      <c r="B117" s="4">
        <v>45446.602083333331</v>
      </c>
      <c r="C117" t="s">
        <v>481</v>
      </c>
      <c r="D117" t="s">
        <v>395</v>
      </c>
      <c r="E117" t="s">
        <v>355</v>
      </c>
      <c r="F117" t="s">
        <v>407</v>
      </c>
      <c r="G117" t="s">
        <v>385</v>
      </c>
      <c r="H117" t="s">
        <v>402</v>
      </c>
      <c r="I117" t="s">
        <v>482</v>
      </c>
    </row>
    <row r="118" spans="1:9">
      <c r="A118">
        <v>421</v>
      </c>
      <c r="B118" s="4">
        <v>45452.513194444444</v>
      </c>
      <c r="C118" t="s">
        <v>487</v>
      </c>
      <c r="D118" t="s">
        <v>395</v>
      </c>
      <c r="E118" t="s">
        <v>355</v>
      </c>
      <c r="F118" t="s">
        <v>407</v>
      </c>
      <c r="G118" t="s">
        <v>382</v>
      </c>
      <c r="H118" t="s">
        <v>393</v>
      </c>
      <c r="I118" t="s">
        <v>482</v>
      </c>
    </row>
    <row r="119" spans="1:9">
      <c r="A119">
        <v>450</v>
      </c>
      <c r="B119" s="4">
        <v>45445.838194444441</v>
      </c>
      <c r="C119" t="s">
        <v>487</v>
      </c>
      <c r="D119" t="s">
        <v>395</v>
      </c>
      <c r="E119" t="s">
        <v>355</v>
      </c>
      <c r="F119" t="s">
        <v>407</v>
      </c>
      <c r="G119" t="s">
        <v>394</v>
      </c>
      <c r="H119" t="s">
        <v>369</v>
      </c>
      <c r="I119" t="s">
        <v>482</v>
      </c>
    </row>
    <row r="120" spans="1:9">
      <c r="A120">
        <v>453</v>
      </c>
      <c r="B120" s="4">
        <v>45817.925694444442</v>
      </c>
      <c r="C120" t="s">
        <v>481</v>
      </c>
      <c r="D120" t="s">
        <v>395</v>
      </c>
      <c r="E120" t="s">
        <v>355</v>
      </c>
      <c r="F120" t="s">
        <v>1400</v>
      </c>
      <c r="G120" t="s">
        <v>397</v>
      </c>
      <c r="H120" t="s">
        <v>383</v>
      </c>
      <c r="I120" t="s">
        <v>482</v>
      </c>
    </row>
    <row r="121" spans="1:9">
      <c r="A121">
        <v>455</v>
      </c>
      <c r="B121" s="4">
        <v>45837.339583333334</v>
      </c>
      <c r="C121" t="s">
        <v>487</v>
      </c>
      <c r="D121" t="s">
        <v>395</v>
      </c>
      <c r="E121" t="s">
        <v>355</v>
      </c>
      <c r="F121" t="s">
        <v>1400</v>
      </c>
      <c r="G121" t="s">
        <v>371</v>
      </c>
      <c r="H121" t="s">
        <v>374</v>
      </c>
      <c r="I121" t="s">
        <v>482</v>
      </c>
    </row>
    <row r="122" spans="1:9">
      <c r="A122">
        <v>496</v>
      </c>
      <c r="B122" s="4">
        <v>45816.308333333334</v>
      </c>
      <c r="C122" t="s">
        <v>487</v>
      </c>
      <c r="D122" t="s">
        <v>395</v>
      </c>
      <c r="E122" t="s">
        <v>355</v>
      </c>
      <c r="F122" t="s">
        <v>1400</v>
      </c>
      <c r="G122" t="s">
        <v>369</v>
      </c>
      <c r="H122" t="s">
        <v>399</v>
      </c>
      <c r="I122" t="s">
        <v>482</v>
      </c>
    </row>
    <row r="123" spans="1:9">
      <c r="A123">
        <v>513</v>
      </c>
      <c r="B123" s="4">
        <v>45460.864583333336</v>
      </c>
      <c r="C123" t="s">
        <v>481</v>
      </c>
      <c r="D123" t="s">
        <v>395</v>
      </c>
      <c r="E123" t="s">
        <v>355</v>
      </c>
      <c r="F123" t="s">
        <v>407</v>
      </c>
      <c r="G123" t="s">
        <v>394</v>
      </c>
      <c r="H123" t="s">
        <v>422</v>
      </c>
      <c r="I123" t="s">
        <v>482</v>
      </c>
    </row>
    <row r="124" spans="1:9">
      <c r="A124">
        <v>514</v>
      </c>
      <c r="B124" s="4">
        <v>45469.611805555556</v>
      </c>
      <c r="C124" t="s">
        <v>485</v>
      </c>
      <c r="D124" t="s">
        <v>395</v>
      </c>
      <c r="E124" t="s">
        <v>355</v>
      </c>
      <c r="F124" t="s">
        <v>407</v>
      </c>
      <c r="G124" t="s">
        <v>385</v>
      </c>
      <c r="H124" t="s">
        <v>418</v>
      </c>
      <c r="I124" t="s">
        <v>482</v>
      </c>
    </row>
    <row r="125" spans="1:9">
      <c r="A125">
        <v>526</v>
      </c>
      <c r="B125" s="4">
        <v>45812.461111111108</v>
      </c>
      <c r="C125" t="s">
        <v>485</v>
      </c>
      <c r="D125" t="s">
        <v>395</v>
      </c>
      <c r="E125" t="s">
        <v>355</v>
      </c>
      <c r="F125" t="s">
        <v>1400</v>
      </c>
      <c r="G125" t="s">
        <v>380</v>
      </c>
      <c r="H125" t="s">
        <v>361</v>
      </c>
      <c r="I125" t="s">
        <v>482</v>
      </c>
    </row>
    <row r="126" spans="1:9">
      <c r="A126">
        <v>539</v>
      </c>
      <c r="B126" s="4">
        <v>45813.495138888888</v>
      </c>
      <c r="C126" t="s">
        <v>486</v>
      </c>
      <c r="D126" t="s">
        <v>395</v>
      </c>
      <c r="E126" t="s">
        <v>355</v>
      </c>
      <c r="F126" t="s">
        <v>1400</v>
      </c>
      <c r="G126" t="s">
        <v>380</v>
      </c>
      <c r="H126" t="s">
        <v>430</v>
      </c>
      <c r="I126" t="s">
        <v>482</v>
      </c>
    </row>
    <row r="127" spans="1:9">
      <c r="A127">
        <v>543</v>
      </c>
      <c r="B127" s="4">
        <v>45812.845138888886</v>
      </c>
      <c r="C127" t="s">
        <v>485</v>
      </c>
      <c r="D127" t="s">
        <v>395</v>
      </c>
      <c r="E127" t="s">
        <v>355</v>
      </c>
      <c r="F127" t="s">
        <v>1400</v>
      </c>
      <c r="G127" t="s">
        <v>394</v>
      </c>
      <c r="H127" t="s">
        <v>391</v>
      </c>
      <c r="I127" t="s">
        <v>482</v>
      </c>
    </row>
    <row r="128" spans="1:9">
      <c r="A128">
        <v>551</v>
      </c>
      <c r="B128" s="4">
        <v>45461.901388888888</v>
      </c>
      <c r="C128" t="s">
        <v>484</v>
      </c>
      <c r="D128" t="s">
        <v>395</v>
      </c>
      <c r="E128" t="s">
        <v>355</v>
      </c>
      <c r="F128" t="s">
        <v>407</v>
      </c>
      <c r="G128" t="s">
        <v>396</v>
      </c>
      <c r="H128" t="s">
        <v>415</v>
      </c>
      <c r="I128" t="s">
        <v>482</v>
      </c>
    </row>
    <row r="129" spans="1:9">
      <c r="A129">
        <v>562</v>
      </c>
      <c r="B129" s="4">
        <v>45830.135416666664</v>
      </c>
      <c r="C129" t="s">
        <v>487</v>
      </c>
      <c r="D129" t="s">
        <v>395</v>
      </c>
      <c r="E129" t="s">
        <v>355</v>
      </c>
      <c r="F129" t="s">
        <v>1400</v>
      </c>
      <c r="G129" t="s">
        <v>359</v>
      </c>
      <c r="H129" t="s">
        <v>388</v>
      </c>
      <c r="I129" t="s">
        <v>482</v>
      </c>
    </row>
    <row r="130" spans="1:9">
      <c r="A130">
        <v>570</v>
      </c>
      <c r="B130" s="4">
        <v>45819.180555555555</v>
      </c>
      <c r="C130" t="s">
        <v>485</v>
      </c>
      <c r="D130" t="s">
        <v>395</v>
      </c>
      <c r="E130" t="s">
        <v>355</v>
      </c>
      <c r="F130" t="s">
        <v>1400</v>
      </c>
      <c r="G130" t="s">
        <v>361</v>
      </c>
      <c r="H130" t="s">
        <v>394</v>
      </c>
      <c r="I130" t="s">
        <v>482</v>
      </c>
    </row>
    <row r="131" spans="1:9">
      <c r="A131">
        <v>588</v>
      </c>
      <c r="B131" s="4">
        <v>45462.774305555555</v>
      </c>
      <c r="C131" t="s">
        <v>485</v>
      </c>
      <c r="D131" t="s">
        <v>395</v>
      </c>
      <c r="E131" t="s">
        <v>355</v>
      </c>
      <c r="F131" t="s">
        <v>407</v>
      </c>
      <c r="G131" t="s">
        <v>392</v>
      </c>
      <c r="H131" t="s">
        <v>412</v>
      </c>
      <c r="I131" t="s">
        <v>482</v>
      </c>
    </row>
    <row r="132" spans="1:9">
      <c r="A132">
        <v>597</v>
      </c>
      <c r="B132" s="4">
        <v>45447.204861111109</v>
      </c>
      <c r="C132" t="s">
        <v>484</v>
      </c>
      <c r="D132" t="s">
        <v>395</v>
      </c>
      <c r="E132" t="s">
        <v>355</v>
      </c>
      <c r="F132" t="s">
        <v>407</v>
      </c>
      <c r="G132" t="s">
        <v>361</v>
      </c>
      <c r="H132" t="s">
        <v>432</v>
      </c>
      <c r="I132" t="s">
        <v>482</v>
      </c>
    </row>
    <row r="133" spans="1:9">
      <c r="A133">
        <v>615</v>
      </c>
      <c r="B133" s="4">
        <v>45820.193055555559</v>
      </c>
      <c r="C133" t="s">
        <v>486</v>
      </c>
      <c r="D133" t="s">
        <v>395</v>
      </c>
      <c r="E133" t="s">
        <v>355</v>
      </c>
      <c r="F133" t="s">
        <v>1400</v>
      </c>
      <c r="G133" t="s">
        <v>361</v>
      </c>
      <c r="H133" t="s">
        <v>415</v>
      </c>
      <c r="I133" t="s">
        <v>482</v>
      </c>
    </row>
    <row r="134" spans="1:9">
      <c r="A134">
        <v>639</v>
      </c>
      <c r="B134" s="4">
        <v>45838.711111111108</v>
      </c>
      <c r="C134" t="s">
        <v>481</v>
      </c>
      <c r="D134" t="s">
        <v>395</v>
      </c>
      <c r="E134" t="s">
        <v>355</v>
      </c>
      <c r="F134" t="s">
        <v>1400</v>
      </c>
      <c r="G134" t="s">
        <v>391</v>
      </c>
      <c r="H134" t="s">
        <v>361</v>
      </c>
      <c r="I134" t="s">
        <v>482</v>
      </c>
    </row>
    <row r="135" spans="1:9">
      <c r="A135">
        <v>663</v>
      </c>
      <c r="B135" s="4">
        <v>45810.538194444445</v>
      </c>
      <c r="C135" t="s">
        <v>481</v>
      </c>
      <c r="D135" t="s">
        <v>395</v>
      </c>
      <c r="E135" t="s">
        <v>355</v>
      </c>
      <c r="F135" t="s">
        <v>1400</v>
      </c>
      <c r="G135" t="s">
        <v>382</v>
      </c>
      <c r="H135" t="s">
        <v>432</v>
      </c>
      <c r="I135" t="s">
        <v>482</v>
      </c>
    </row>
    <row r="136" spans="1:9">
      <c r="A136">
        <v>670</v>
      </c>
      <c r="B136" s="4">
        <v>45459.661805555559</v>
      </c>
      <c r="C136" t="s">
        <v>487</v>
      </c>
      <c r="D136" t="s">
        <v>395</v>
      </c>
      <c r="E136" t="s">
        <v>355</v>
      </c>
      <c r="F136" t="s">
        <v>407</v>
      </c>
      <c r="G136" t="s">
        <v>388</v>
      </c>
      <c r="H136" t="s">
        <v>430</v>
      </c>
      <c r="I136" t="s">
        <v>482</v>
      </c>
    </row>
    <row r="137" spans="1:9">
      <c r="A137">
        <v>692</v>
      </c>
      <c r="B137" s="4">
        <v>45834.447222222225</v>
      </c>
      <c r="C137" t="s">
        <v>486</v>
      </c>
      <c r="D137" t="s">
        <v>395</v>
      </c>
      <c r="E137" t="s">
        <v>355</v>
      </c>
      <c r="F137" t="s">
        <v>1400</v>
      </c>
      <c r="G137" t="s">
        <v>377</v>
      </c>
      <c r="H137" t="s">
        <v>421</v>
      </c>
      <c r="I137" t="s">
        <v>482</v>
      </c>
    </row>
    <row r="138" spans="1:9">
      <c r="A138">
        <v>719</v>
      </c>
      <c r="B138" s="4">
        <v>45445.645833333336</v>
      </c>
      <c r="C138" t="s">
        <v>487</v>
      </c>
      <c r="D138" t="s">
        <v>395</v>
      </c>
      <c r="E138" t="s">
        <v>355</v>
      </c>
      <c r="F138" t="s">
        <v>407</v>
      </c>
      <c r="G138" t="s">
        <v>388</v>
      </c>
      <c r="H138" t="s">
        <v>406</v>
      </c>
      <c r="I138" t="s">
        <v>482</v>
      </c>
    </row>
    <row r="139" spans="1:9">
      <c r="A139">
        <v>721</v>
      </c>
      <c r="B139" s="4">
        <v>45473.776388888888</v>
      </c>
      <c r="C139" t="s">
        <v>487</v>
      </c>
      <c r="D139" t="s">
        <v>395</v>
      </c>
      <c r="E139" t="s">
        <v>355</v>
      </c>
      <c r="F139" t="s">
        <v>407</v>
      </c>
      <c r="G139" t="s">
        <v>392</v>
      </c>
      <c r="H139" t="s">
        <v>415</v>
      </c>
      <c r="I139" t="s">
        <v>482</v>
      </c>
    </row>
    <row r="140" spans="1:9">
      <c r="A140">
        <v>727</v>
      </c>
      <c r="B140" s="4">
        <v>45455.448611111111</v>
      </c>
      <c r="C140" t="s">
        <v>485</v>
      </c>
      <c r="D140" t="s">
        <v>395</v>
      </c>
      <c r="E140" t="s">
        <v>355</v>
      </c>
      <c r="F140" t="s">
        <v>407</v>
      </c>
      <c r="G140" t="s">
        <v>377</v>
      </c>
      <c r="H140" t="s">
        <v>423</v>
      </c>
      <c r="I140" t="s">
        <v>482</v>
      </c>
    </row>
    <row r="141" spans="1:9">
      <c r="A141">
        <v>747</v>
      </c>
      <c r="B141" s="4">
        <v>45446.225694444445</v>
      </c>
      <c r="C141" t="s">
        <v>481</v>
      </c>
      <c r="D141" t="s">
        <v>395</v>
      </c>
      <c r="E141" t="s">
        <v>355</v>
      </c>
      <c r="F141" t="s">
        <v>407</v>
      </c>
      <c r="G141" t="s">
        <v>364</v>
      </c>
      <c r="H141" t="s">
        <v>400</v>
      </c>
      <c r="I141" t="s">
        <v>482</v>
      </c>
    </row>
    <row r="142" spans="1:9">
      <c r="A142">
        <v>765</v>
      </c>
      <c r="B142" s="4">
        <v>45832.783333333333</v>
      </c>
      <c r="C142" t="s">
        <v>484</v>
      </c>
      <c r="D142" t="s">
        <v>395</v>
      </c>
      <c r="E142" t="s">
        <v>355</v>
      </c>
      <c r="F142" t="s">
        <v>1400</v>
      </c>
      <c r="G142" t="s">
        <v>392</v>
      </c>
      <c r="H142" t="s">
        <v>425</v>
      </c>
      <c r="I142" t="s">
        <v>482</v>
      </c>
    </row>
    <row r="143" spans="1:9">
      <c r="A143">
        <v>784</v>
      </c>
      <c r="B143" s="4">
        <v>45838.977083333331</v>
      </c>
      <c r="C143" t="s">
        <v>481</v>
      </c>
      <c r="D143" t="s">
        <v>395</v>
      </c>
      <c r="E143" t="s">
        <v>355</v>
      </c>
      <c r="F143" t="s">
        <v>1400</v>
      </c>
      <c r="G143" t="s">
        <v>398</v>
      </c>
      <c r="H143" t="s">
        <v>402</v>
      </c>
      <c r="I143" t="s">
        <v>482</v>
      </c>
    </row>
    <row r="144" spans="1:9">
      <c r="A144">
        <v>792</v>
      </c>
      <c r="B144" s="4">
        <v>45469.92083333333</v>
      </c>
      <c r="C144" t="s">
        <v>485</v>
      </c>
      <c r="D144" t="s">
        <v>395</v>
      </c>
      <c r="E144" t="s">
        <v>355</v>
      </c>
      <c r="F144" t="s">
        <v>407</v>
      </c>
      <c r="G144" t="s">
        <v>397</v>
      </c>
      <c r="H144" t="s">
        <v>366</v>
      </c>
      <c r="I144" t="s">
        <v>482</v>
      </c>
    </row>
    <row r="145" spans="1:9">
      <c r="A145">
        <v>795</v>
      </c>
      <c r="B145" s="4">
        <v>45452.199305555558</v>
      </c>
      <c r="C145" t="s">
        <v>487</v>
      </c>
      <c r="D145" t="s">
        <v>395</v>
      </c>
      <c r="E145" t="s">
        <v>355</v>
      </c>
      <c r="F145" t="s">
        <v>407</v>
      </c>
      <c r="G145" t="s">
        <v>361</v>
      </c>
      <c r="H145" t="s">
        <v>424</v>
      </c>
      <c r="I145" t="s">
        <v>482</v>
      </c>
    </row>
    <row r="146" spans="1:9">
      <c r="A146">
        <v>810</v>
      </c>
      <c r="B146" s="4">
        <v>45825.055555555555</v>
      </c>
      <c r="C146" t="s">
        <v>484</v>
      </c>
      <c r="D146" t="s">
        <v>395</v>
      </c>
      <c r="E146" t="s">
        <v>355</v>
      </c>
      <c r="F146" t="s">
        <v>1400</v>
      </c>
      <c r="G146" t="s">
        <v>351</v>
      </c>
      <c r="H146" t="s">
        <v>394</v>
      </c>
      <c r="I146" t="s">
        <v>482</v>
      </c>
    </row>
    <row r="147" spans="1:9">
      <c r="A147">
        <v>817</v>
      </c>
      <c r="B147" s="4">
        <v>45467.550694444442</v>
      </c>
      <c r="C147" t="s">
        <v>481</v>
      </c>
      <c r="D147" t="s">
        <v>395</v>
      </c>
      <c r="E147" t="s">
        <v>355</v>
      </c>
      <c r="F147" t="s">
        <v>407</v>
      </c>
      <c r="G147" t="s">
        <v>383</v>
      </c>
      <c r="H147" t="s">
        <v>383</v>
      </c>
      <c r="I147" t="s">
        <v>482</v>
      </c>
    </row>
    <row r="148" spans="1:9">
      <c r="A148">
        <v>832</v>
      </c>
      <c r="B148" s="4">
        <v>45448.602777777778</v>
      </c>
      <c r="C148" t="s">
        <v>485</v>
      </c>
      <c r="D148" t="s">
        <v>395</v>
      </c>
      <c r="E148" t="s">
        <v>355</v>
      </c>
      <c r="F148" t="s">
        <v>407</v>
      </c>
      <c r="G148" t="s">
        <v>385</v>
      </c>
      <c r="H148" t="s">
        <v>403</v>
      </c>
      <c r="I148" t="s">
        <v>482</v>
      </c>
    </row>
    <row r="149" spans="1:9">
      <c r="A149">
        <v>847</v>
      </c>
      <c r="B149" s="4">
        <v>45833.71597222222</v>
      </c>
      <c r="C149" t="s">
        <v>485</v>
      </c>
      <c r="D149" t="s">
        <v>395</v>
      </c>
      <c r="E149" t="s">
        <v>355</v>
      </c>
      <c r="F149" t="s">
        <v>1400</v>
      </c>
      <c r="G149" t="s">
        <v>391</v>
      </c>
      <c r="H149" t="s">
        <v>380</v>
      </c>
      <c r="I149" t="s">
        <v>482</v>
      </c>
    </row>
    <row r="150" spans="1:9">
      <c r="A150">
        <v>855</v>
      </c>
      <c r="B150" s="4">
        <v>45463.490277777775</v>
      </c>
      <c r="C150" t="s">
        <v>486</v>
      </c>
      <c r="D150" t="s">
        <v>395</v>
      </c>
      <c r="E150" t="s">
        <v>355</v>
      </c>
      <c r="F150" t="s">
        <v>407</v>
      </c>
      <c r="G150" t="s">
        <v>380</v>
      </c>
      <c r="H150" t="s">
        <v>423</v>
      </c>
      <c r="I150" t="s">
        <v>482</v>
      </c>
    </row>
    <row r="151" spans="1:9">
      <c r="A151">
        <v>874</v>
      </c>
      <c r="B151" s="4">
        <v>45460.012499999997</v>
      </c>
      <c r="C151" t="s">
        <v>481</v>
      </c>
      <c r="D151" t="s">
        <v>395</v>
      </c>
      <c r="E151" t="s">
        <v>355</v>
      </c>
      <c r="F151" t="s">
        <v>407</v>
      </c>
      <c r="G151" t="s">
        <v>1401</v>
      </c>
      <c r="H151" t="s">
        <v>392</v>
      </c>
      <c r="I151" t="s">
        <v>482</v>
      </c>
    </row>
    <row r="152" spans="1:9">
      <c r="A152">
        <v>915</v>
      </c>
      <c r="B152" s="4">
        <v>45834.777083333334</v>
      </c>
      <c r="C152" t="s">
        <v>486</v>
      </c>
      <c r="D152" t="s">
        <v>395</v>
      </c>
      <c r="E152" t="s">
        <v>355</v>
      </c>
      <c r="F152" t="s">
        <v>1400</v>
      </c>
      <c r="G152" t="s">
        <v>392</v>
      </c>
      <c r="H152" t="s">
        <v>416</v>
      </c>
      <c r="I152" t="s">
        <v>482</v>
      </c>
    </row>
    <row r="153" spans="1:9">
      <c r="A153">
        <v>916</v>
      </c>
      <c r="B153" s="4">
        <v>45832.122916666667</v>
      </c>
      <c r="C153" t="s">
        <v>484</v>
      </c>
      <c r="D153" t="s">
        <v>395</v>
      </c>
      <c r="E153" t="s">
        <v>355</v>
      </c>
      <c r="F153" t="s">
        <v>1400</v>
      </c>
      <c r="G153" t="s">
        <v>355</v>
      </c>
      <c r="H153" t="s">
        <v>434</v>
      </c>
      <c r="I153" t="s">
        <v>482</v>
      </c>
    </row>
    <row r="154" spans="1:9">
      <c r="A154">
        <v>933</v>
      </c>
      <c r="B154" s="4">
        <v>45830.084027777775</v>
      </c>
      <c r="C154" t="s">
        <v>487</v>
      </c>
      <c r="D154" t="s">
        <v>395</v>
      </c>
      <c r="E154" t="s">
        <v>355</v>
      </c>
      <c r="F154" t="s">
        <v>1400</v>
      </c>
      <c r="G154" t="s">
        <v>355</v>
      </c>
      <c r="H154" t="s">
        <v>351</v>
      </c>
      <c r="I154" t="s">
        <v>482</v>
      </c>
    </row>
    <row r="155" spans="1:9">
      <c r="A155">
        <v>951</v>
      </c>
      <c r="B155" s="4">
        <v>45463.36041666667</v>
      </c>
      <c r="C155" t="s">
        <v>486</v>
      </c>
      <c r="D155" t="s">
        <v>395</v>
      </c>
      <c r="E155" t="s">
        <v>355</v>
      </c>
      <c r="F155" t="s">
        <v>407</v>
      </c>
      <c r="G155" t="s">
        <v>371</v>
      </c>
      <c r="H155" t="s">
        <v>416</v>
      </c>
      <c r="I155" t="s">
        <v>482</v>
      </c>
    </row>
    <row r="156" spans="1:9">
      <c r="A156">
        <v>955</v>
      </c>
      <c r="B156" s="4">
        <v>45460.390972222223</v>
      </c>
      <c r="C156" t="s">
        <v>481</v>
      </c>
      <c r="D156" t="s">
        <v>395</v>
      </c>
      <c r="E156" t="s">
        <v>355</v>
      </c>
      <c r="F156" t="s">
        <v>407</v>
      </c>
      <c r="G156" t="s">
        <v>374</v>
      </c>
      <c r="H156" t="s">
        <v>398</v>
      </c>
      <c r="I156" t="s">
        <v>482</v>
      </c>
    </row>
    <row r="157" spans="1:9">
      <c r="A157">
        <v>964</v>
      </c>
      <c r="B157" s="4">
        <v>45449.786111111112</v>
      </c>
      <c r="C157" t="s">
        <v>486</v>
      </c>
      <c r="D157" t="s">
        <v>395</v>
      </c>
      <c r="E157" t="s">
        <v>355</v>
      </c>
      <c r="F157" t="s">
        <v>407</v>
      </c>
      <c r="G157" t="s">
        <v>392</v>
      </c>
      <c r="H157" t="s">
        <v>429</v>
      </c>
      <c r="I157" t="s">
        <v>482</v>
      </c>
    </row>
    <row r="158" spans="1:9">
      <c r="A158">
        <v>970</v>
      </c>
      <c r="B158" s="4">
        <v>45837.808333333334</v>
      </c>
      <c r="C158" t="s">
        <v>487</v>
      </c>
      <c r="D158" t="s">
        <v>395</v>
      </c>
      <c r="E158" t="s">
        <v>355</v>
      </c>
      <c r="F158" t="s">
        <v>1400</v>
      </c>
      <c r="G158" t="s">
        <v>393</v>
      </c>
      <c r="H158" t="s">
        <v>399</v>
      </c>
      <c r="I158" t="s">
        <v>482</v>
      </c>
    </row>
    <row r="159" spans="1:9">
      <c r="A159">
        <v>986</v>
      </c>
      <c r="B159" s="4">
        <v>45473.28125</v>
      </c>
      <c r="C159" t="s">
        <v>487</v>
      </c>
      <c r="D159" t="s">
        <v>395</v>
      </c>
      <c r="E159" t="s">
        <v>355</v>
      </c>
      <c r="F159" t="s">
        <v>407</v>
      </c>
      <c r="G159" t="s">
        <v>366</v>
      </c>
      <c r="H159" t="s">
        <v>422</v>
      </c>
      <c r="I159" t="s">
        <v>482</v>
      </c>
    </row>
    <row r="160" spans="1:9">
      <c r="A160">
        <v>987</v>
      </c>
      <c r="B160" s="4">
        <v>45834.998611111114</v>
      </c>
      <c r="C160" t="s">
        <v>486</v>
      </c>
      <c r="D160" t="s">
        <v>395</v>
      </c>
      <c r="E160" t="s">
        <v>355</v>
      </c>
      <c r="F160" t="s">
        <v>1400</v>
      </c>
      <c r="G160" t="s">
        <v>398</v>
      </c>
      <c r="H160" t="s">
        <v>435</v>
      </c>
      <c r="I160" t="s">
        <v>482</v>
      </c>
    </row>
    <row r="161" spans="1:9">
      <c r="A161">
        <v>994</v>
      </c>
      <c r="B161" s="4">
        <v>45473.38958333333</v>
      </c>
      <c r="C161" t="s">
        <v>487</v>
      </c>
      <c r="D161" t="s">
        <v>395</v>
      </c>
      <c r="E161" t="s">
        <v>355</v>
      </c>
      <c r="F161" t="s">
        <v>407</v>
      </c>
      <c r="G161" t="s">
        <v>374</v>
      </c>
      <c r="H161" t="s">
        <v>396</v>
      </c>
      <c r="I161" t="s">
        <v>482</v>
      </c>
    </row>
    <row r="162" spans="1:9">
      <c r="A162">
        <v>2</v>
      </c>
      <c r="B162" s="4">
        <v>45796.074305555558</v>
      </c>
      <c r="C162" t="s">
        <v>481</v>
      </c>
      <c r="D162" t="s">
        <v>353</v>
      </c>
      <c r="E162" t="s">
        <v>355</v>
      </c>
      <c r="F162" t="s">
        <v>1400</v>
      </c>
      <c r="G162" t="s">
        <v>351</v>
      </c>
      <c r="H162" t="s">
        <v>424</v>
      </c>
      <c r="I162" t="s">
        <v>482</v>
      </c>
    </row>
    <row r="163" spans="1:9">
      <c r="A163">
        <v>9</v>
      </c>
      <c r="B163" s="4">
        <v>45419.472916666666</v>
      </c>
      <c r="C163" t="s">
        <v>484</v>
      </c>
      <c r="D163" t="s">
        <v>353</v>
      </c>
      <c r="E163" t="s">
        <v>355</v>
      </c>
      <c r="F163" t="s">
        <v>407</v>
      </c>
      <c r="G163" t="s">
        <v>380</v>
      </c>
      <c r="H163" t="s">
        <v>396</v>
      </c>
      <c r="I163" t="s">
        <v>482</v>
      </c>
    </row>
    <row r="164" spans="1:9">
      <c r="A164">
        <v>31</v>
      </c>
      <c r="B164" s="4">
        <v>45799.32916666667</v>
      </c>
      <c r="C164" t="s">
        <v>486</v>
      </c>
      <c r="D164" t="s">
        <v>353</v>
      </c>
      <c r="E164" t="s">
        <v>355</v>
      </c>
      <c r="F164" t="s">
        <v>1400</v>
      </c>
      <c r="G164" t="s">
        <v>369</v>
      </c>
      <c r="H164" t="s">
        <v>431</v>
      </c>
      <c r="I164" t="s">
        <v>482</v>
      </c>
    </row>
    <row r="165" spans="1:9">
      <c r="A165">
        <v>37</v>
      </c>
      <c r="B165" s="4">
        <v>45420.667361111111</v>
      </c>
      <c r="C165" t="s">
        <v>485</v>
      </c>
      <c r="D165" t="s">
        <v>353</v>
      </c>
      <c r="E165" t="s">
        <v>355</v>
      </c>
      <c r="F165" t="s">
        <v>407</v>
      </c>
      <c r="G165" t="s">
        <v>390</v>
      </c>
      <c r="H165" t="s">
        <v>351</v>
      </c>
      <c r="I165" t="s">
        <v>482</v>
      </c>
    </row>
    <row r="166" spans="1:9">
      <c r="A166">
        <v>78</v>
      </c>
      <c r="B166" s="4">
        <v>45798.619444444441</v>
      </c>
      <c r="C166" t="s">
        <v>485</v>
      </c>
      <c r="D166" t="s">
        <v>353</v>
      </c>
      <c r="E166" t="s">
        <v>355</v>
      </c>
      <c r="F166" t="s">
        <v>1400</v>
      </c>
      <c r="G166" t="s">
        <v>385</v>
      </c>
      <c r="H166" t="s">
        <v>429</v>
      </c>
      <c r="I166" t="s">
        <v>482</v>
      </c>
    </row>
    <row r="167" spans="1:9">
      <c r="A167">
        <v>80</v>
      </c>
      <c r="B167" s="4">
        <v>45797.223611111112</v>
      </c>
      <c r="C167" t="s">
        <v>484</v>
      </c>
      <c r="D167" t="s">
        <v>353</v>
      </c>
      <c r="E167" t="s">
        <v>355</v>
      </c>
      <c r="F167" t="s">
        <v>1400</v>
      </c>
      <c r="G167" t="s">
        <v>364</v>
      </c>
      <c r="H167" t="s">
        <v>397</v>
      </c>
      <c r="I167" t="s">
        <v>482</v>
      </c>
    </row>
    <row r="168" spans="1:9">
      <c r="A168">
        <v>86</v>
      </c>
      <c r="B168" s="4">
        <v>45804.494444444441</v>
      </c>
      <c r="C168" t="s">
        <v>484</v>
      </c>
      <c r="D168" t="s">
        <v>353</v>
      </c>
      <c r="E168" t="s">
        <v>355</v>
      </c>
      <c r="F168" t="s">
        <v>1400</v>
      </c>
      <c r="G168" t="s">
        <v>380</v>
      </c>
      <c r="H168" t="s">
        <v>429</v>
      </c>
      <c r="I168" t="s">
        <v>482</v>
      </c>
    </row>
    <row r="169" spans="1:9">
      <c r="A169">
        <v>112</v>
      </c>
      <c r="B169" s="4">
        <v>45778.863194444442</v>
      </c>
      <c r="C169" t="s">
        <v>486</v>
      </c>
      <c r="D169" t="s">
        <v>353</v>
      </c>
      <c r="E169" t="s">
        <v>355</v>
      </c>
      <c r="F169" t="s">
        <v>1400</v>
      </c>
      <c r="G169" t="s">
        <v>394</v>
      </c>
      <c r="H169" t="s">
        <v>420</v>
      </c>
      <c r="I169" t="s">
        <v>482</v>
      </c>
    </row>
    <row r="170" spans="1:9">
      <c r="A170">
        <v>121</v>
      </c>
      <c r="B170" s="4">
        <v>45435.568055555559</v>
      </c>
      <c r="C170" t="s">
        <v>486</v>
      </c>
      <c r="D170" t="s">
        <v>353</v>
      </c>
      <c r="E170" t="s">
        <v>355</v>
      </c>
      <c r="F170" t="s">
        <v>407</v>
      </c>
      <c r="G170" t="s">
        <v>383</v>
      </c>
      <c r="H170" t="s">
        <v>415</v>
      </c>
      <c r="I170" t="s">
        <v>482</v>
      </c>
    </row>
    <row r="171" spans="1:9">
      <c r="A171">
        <v>128</v>
      </c>
      <c r="B171" s="4">
        <v>45414.584722222222</v>
      </c>
      <c r="C171" t="s">
        <v>486</v>
      </c>
      <c r="D171" t="s">
        <v>353</v>
      </c>
      <c r="E171" t="s">
        <v>355</v>
      </c>
      <c r="F171" t="s">
        <v>407</v>
      </c>
      <c r="G171" t="s">
        <v>385</v>
      </c>
      <c r="H171" t="s">
        <v>355</v>
      </c>
      <c r="I171" t="s">
        <v>482</v>
      </c>
    </row>
    <row r="172" spans="1:9">
      <c r="A172">
        <v>133</v>
      </c>
      <c r="B172" s="4">
        <v>45438.088194444441</v>
      </c>
      <c r="C172" t="s">
        <v>487</v>
      </c>
      <c r="D172" t="s">
        <v>353</v>
      </c>
      <c r="E172" t="s">
        <v>355</v>
      </c>
      <c r="F172" t="s">
        <v>407</v>
      </c>
      <c r="G172" t="s">
        <v>355</v>
      </c>
      <c r="H172" t="s">
        <v>369</v>
      </c>
      <c r="I172" t="s">
        <v>482</v>
      </c>
    </row>
    <row r="173" spans="1:9">
      <c r="A173">
        <v>137</v>
      </c>
      <c r="B173" s="4">
        <v>45427.927083333336</v>
      </c>
      <c r="C173" t="s">
        <v>485</v>
      </c>
      <c r="D173" t="s">
        <v>353</v>
      </c>
      <c r="E173" t="s">
        <v>355</v>
      </c>
      <c r="F173" t="s">
        <v>407</v>
      </c>
      <c r="G173" t="s">
        <v>397</v>
      </c>
      <c r="H173" t="s">
        <v>388</v>
      </c>
      <c r="I173" t="s">
        <v>482</v>
      </c>
    </row>
    <row r="174" spans="1:9">
      <c r="A174">
        <v>144</v>
      </c>
      <c r="B174" s="4">
        <v>45782.65625</v>
      </c>
      <c r="C174" t="s">
        <v>481</v>
      </c>
      <c r="D174" t="s">
        <v>353</v>
      </c>
      <c r="E174" t="s">
        <v>355</v>
      </c>
      <c r="F174" t="s">
        <v>1400</v>
      </c>
      <c r="G174" t="s">
        <v>388</v>
      </c>
      <c r="H174" t="s">
        <v>422</v>
      </c>
      <c r="I174" t="s">
        <v>482</v>
      </c>
    </row>
    <row r="175" spans="1:9">
      <c r="A175">
        <v>147</v>
      </c>
      <c r="B175" s="4">
        <v>45785.634027777778</v>
      </c>
      <c r="C175" t="s">
        <v>486</v>
      </c>
      <c r="D175" t="s">
        <v>353</v>
      </c>
      <c r="E175" t="s">
        <v>355</v>
      </c>
      <c r="F175" t="s">
        <v>1400</v>
      </c>
      <c r="G175" t="s">
        <v>388</v>
      </c>
      <c r="H175" t="s">
        <v>383</v>
      </c>
      <c r="I175" t="s">
        <v>482</v>
      </c>
    </row>
    <row r="176" spans="1:9">
      <c r="A176">
        <v>149</v>
      </c>
      <c r="B176" s="4">
        <v>45425.586111111108</v>
      </c>
      <c r="C176" t="s">
        <v>481</v>
      </c>
      <c r="D176" t="s">
        <v>353</v>
      </c>
      <c r="E176" t="s">
        <v>355</v>
      </c>
      <c r="F176" t="s">
        <v>407</v>
      </c>
      <c r="G176" t="s">
        <v>385</v>
      </c>
      <c r="H176" t="s">
        <v>361</v>
      </c>
      <c r="I176" t="s">
        <v>482</v>
      </c>
    </row>
    <row r="177" spans="1:9">
      <c r="A177">
        <v>165</v>
      </c>
      <c r="B177" s="4">
        <v>45438.109722222223</v>
      </c>
      <c r="C177" t="s">
        <v>487</v>
      </c>
      <c r="D177" t="s">
        <v>353</v>
      </c>
      <c r="E177" t="s">
        <v>355</v>
      </c>
      <c r="F177" t="s">
        <v>407</v>
      </c>
      <c r="G177" t="s">
        <v>355</v>
      </c>
      <c r="H177" t="s">
        <v>415</v>
      </c>
      <c r="I177" t="s">
        <v>482</v>
      </c>
    </row>
    <row r="178" spans="1:9">
      <c r="A178">
        <v>174</v>
      </c>
      <c r="B178" s="4">
        <v>45418.11041666667</v>
      </c>
      <c r="C178" t="s">
        <v>481</v>
      </c>
      <c r="D178" t="s">
        <v>353</v>
      </c>
      <c r="E178" t="s">
        <v>355</v>
      </c>
      <c r="F178" t="s">
        <v>407</v>
      </c>
      <c r="G178" t="s">
        <v>355</v>
      </c>
      <c r="H178" t="s">
        <v>416</v>
      </c>
      <c r="I178" t="s">
        <v>482</v>
      </c>
    </row>
    <row r="179" spans="1:9">
      <c r="A179">
        <v>188</v>
      </c>
      <c r="B179" s="4">
        <v>45426.740972222222</v>
      </c>
      <c r="C179" t="s">
        <v>484</v>
      </c>
      <c r="D179" t="s">
        <v>353</v>
      </c>
      <c r="E179" t="s">
        <v>355</v>
      </c>
      <c r="F179" t="s">
        <v>407</v>
      </c>
      <c r="G179" t="s">
        <v>391</v>
      </c>
      <c r="H179" t="s">
        <v>424</v>
      </c>
      <c r="I179" t="s">
        <v>482</v>
      </c>
    </row>
    <row r="180" spans="1:9">
      <c r="A180">
        <v>196</v>
      </c>
      <c r="B180" s="4">
        <v>45425.455555555556</v>
      </c>
      <c r="C180" t="s">
        <v>481</v>
      </c>
      <c r="D180" t="s">
        <v>353</v>
      </c>
      <c r="E180" t="s">
        <v>355</v>
      </c>
      <c r="F180" t="s">
        <v>407</v>
      </c>
      <c r="G180" t="s">
        <v>377</v>
      </c>
      <c r="H180" t="s">
        <v>433</v>
      </c>
      <c r="I180" t="s">
        <v>482</v>
      </c>
    </row>
    <row r="181" spans="1:9">
      <c r="A181">
        <v>205</v>
      </c>
      <c r="B181" s="4">
        <v>45417.439583333333</v>
      </c>
      <c r="C181" t="s">
        <v>487</v>
      </c>
      <c r="D181" t="s">
        <v>353</v>
      </c>
      <c r="E181" t="s">
        <v>355</v>
      </c>
      <c r="F181" t="s">
        <v>407</v>
      </c>
      <c r="G181" t="s">
        <v>377</v>
      </c>
      <c r="H181" t="s">
        <v>410</v>
      </c>
      <c r="I181" t="s">
        <v>482</v>
      </c>
    </row>
    <row r="182" spans="1:9">
      <c r="A182">
        <v>209</v>
      </c>
      <c r="B182" s="4">
        <v>45790.333333333336</v>
      </c>
      <c r="C182" t="s">
        <v>484</v>
      </c>
      <c r="D182" t="s">
        <v>353</v>
      </c>
      <c r="E182" t="s">
        <v>355</v>
      </c>
      <c r="F182" t="s">
        <v>1400</v>
      </c>
      <c r="G182" t="s">
        <v>371</v>
      </c>
      <c r="H182" t="s">
        <v>1401</v>
      </c>
      <c r="I182" t="s">
        <v>482</v>
      </c>
    </row>
    <row r="183" spans="1:9">
      <c r="A183">
        <v>220</v>
      </c>
      <c r="B183" s="4">
        <v>45428.136111111111</v>
      </c>
      <c r="C183" t="s">
        <v>486</v>
      </c>
      <c r="D183" t="s">
        <v>353</v>
      </c>
      <c r="E183" t="s">
        <v>355</v>
      </c>
      <c r="F183" t="s">
        <v>407</v>
      </c>
      <c r="G183" t="s">
        <v>359</v>
      </c>
      <c r="H183" t="s">
        <v>390</v>
      </c>
      <c r="I183" t="s">
        <v>482</v>
      </c>
    </row>
    <row r="184" spans="1:9">
      <c r="A184">
        <v>231</v>
      </c>
      <c r="B184" s="4">
        <v>45799.963888888888</v>
      </c>
      <c r="C184" t="s">
        <v>486</v>
      </c>
      <c r="D184" t="s">
        <v>353</v>
      </c>
      <c r="E184" t="s">
        <v>355</v>
      </c>
      <c r="F184" t="s">
        <v>1400</v>
      </c>
      <c r="G184" t="s">
        <v>398</v>
      </c>
      <c r="H184" t="s">
        <v>371</v>
      </c>
      <c r="I184" t="s">
        <v>482</v>
      </c>
    </row>
    <row r="185" spans="1:9">
      <c r="A185">
        <v>234</v>
      </c>
      <c r="B185" s="4">
        <v>45778.848611111112</v>
      </c>
      <c r="C185" t="s">
        <v>486</v>
      </c>
      <c r="D185" t="s">
        <v>353</v>
      </c>
      <c r="E185" t="s">
        <v>355</v>
      </c>
      <c r="F185" t="s">
        <v>1400</v>
      </c>
      <c r="G185" t="s">
        <v>394</v>
      </c>
      <c r="H185" t="s">
        <v>397</v>
      </c>
      <c r="I185" t="s">
        <v>482</v>
      </c>
    </row>
    <row r="186" spans="1:9">
      <c r="A186">
        <v>238</v>
      </c>
      <c r="B186" s="4">
        <v>45421.539583333331</v>
      </c>
      <c r="C186" t="s">
        <v>486</v>
      </c>
      <c r="D186" t="s">
        <v>353</v>
      </c>
      <c r="E186" t="s">
        <v>355</v>
      </c>
      <c r="F186" t="s">
        <v>407</v>
      </c>
      <c r="G186" t="s">
        <v>382</v>
      </c>
      <c r="H186" t="s">
        <v>434</v>
      </c>
      <c r="I186" t="s">
        <v>482</v>
      </c>
    </row>
    <row r="187" spans="1:9">
      <c r="A187">
        <v>245</v>
      </c>
      <c r="B187" s="4">
        <v>45783.94027777778</v>
      </c>
      <c r="C187" t="s">
        <v>484</v>
      </c>
      <c r="D187" t="s">
        <v>353</v>
      </c>
      <c r="E187" t="s">
        <v>355</v>
      </c>
      <c r="F187" t="s">
        <v>1400</v>
      </c>
      <c r="G187" t="s">
        <v>397</v>
      </c>
      <c r="H187" t="s">
        <v>411</v>
      </c>
      <c r="I187" t="s">
        <v>482</v>
      </c>
    </row>
    <row r="188" spans="1:9">
      <c r="A188">
        <v>249</v>
      </c>
      <c r="B188" s="4">
        <v>45435.620138888888</v>
      </c>
      <c r="C188" t="s">
        <v>486</v>
      </c>
      <c r="D188" t="s">
        <v>353</v>
      </c>
      <c r="E188" t="s">
        <v>355</v>
      </c>
      <c r="F188" t="s">
        <v>407</v>
      </c>
      <c r="G188" t="s">
        <v>385</v>
      </c>
      <c r="H188" t="s">
        <v>430</v>
      </c>
      <c r="I188" t="s">
        <v>482</v>
      </c>
    </row>
    <row r="189" spans="1:9">
      <c r="A189">
        <v>256</v>
      </c>
      <c r="B189" s="4">
        <v>45417.927777777775</v>
      </c>
      <c r="C189" t="s">
        <v>487</v>
      </c>
      <c r="D189" t="s">
        <v>353</v>
      </c>
      <c r="E189" t="s">
        <v>355</v>
      </c>
      <c r="F189" t="s">
        <v>407</v>
      </c>
      <c r="G189" t="s">
        <v>397</v>
      </c>
      <c r="H189" t="s">
        <v>390</v>
      </c>
      <c r="I189" t="s">
        <v>482</v>
      </c>
    </row>
    <row r="190" spans="1:9">
      <c r="A190">
        <v>271</v>
      </c>
      <c r="B190" s="4">
        <v>45414.445138888892</v>
      </c>
      <c r="C190" t="s">
        <v>486</v>
      </c>
      <c r="D190" t="s">
        <v>353</v>
      </c>
      <c r="E190" t="s">
        <v>355</v>
      </c>
      <c r="F190" t="s">
        <v>407</v>
      </c>
      <c r="G190" t="s">
        <v>377</v>
      </c>
      <c r="H190" t="s">
        <v>418</v>
      </c>
      <c r="I190" t="s">
        <v>482</v>
      </c>
    </row>
    <row r="191" spans="1:9">
      <c r="A191">
        <v>281</v>
      </c>
      <c r="B191" s="4">
        <v>45789.593055555553</v>
      </c>
      <c r="C191" t="s">
        <v>481</v>
      </c>
      <c r="D191" t="s">
        <v>353</v>
      </c>
      <c r="E191" t="s">
        <v>355</v>
      </c>
      <c r="F191" t="s">
        <v>1400</v>
      </c>
      <c r="G191" t="s">
        <v>385</v>
      </c>
      <c r="H191" t="s">
        <v>385</v>
      </c>
      <c r="I191" t="s">
        <v>482</v>
      </c>
    </row>
    <row r="192" spans="1:9">
      <c r="A192">
        <v>324</v>
      </c>
      <c r="B192" s="4">
        <v>45797.002083333333</v>
      </c>
      <c r="C192" t="s">
        <v>484</v>
      </c>
      <c r="D192" t="s">
        <v>353</v>
      </c>
      <c r="E192" t="s">
        <v>355</v>
      </c>
      <c r="F192" t="s">
        <v>1400</v>
      </c>
      <c r="G192" t="s">
        <v>1401</v>
      </c>
      <c r="H192" t="s">
        <v>359</v>
      </c>
      <c r="I192" t="s">
        <v>482</v>
      </c>
    </row>
    <row r="193" spans="1:9">
      <c r="A193">
        <v>325</v>
      </c>
      <c r="B193" s="4">
        <v>45785.70208333333</v>
      </c>
      <c r="C193" t="s">
        <v>486</v>
      </c>
      <c r="D193" t="s">
        <v>353</v>
      </c>
      <c r="E193" t="s">
        <v>355</v>
      </c>
      <c r="F193" t="s">
        <v>1400</v>
      </c>
      <c r="G193" t="s">
        <v>390</v>
      </c>
      <c r="H193" t="s">
        <v>428</v>
      </c>
      <c r="I193" t="s">
        <v>482</v>
      </c>
    </row>
    <row r="194" spans="1:9">
      <c r="A194">
        <v>338</v>
      </c>
      <c r="B194" s="4">
        <v>45413.692361111112</v>
      </c>
      <c r="C194" t="s">
        <v>485</v>
      </c>
      <c r="D194" t="s">
        <v>353</v>
      </c>
      <c r="E194" t="s">
        <v>355</v>
      </c>
      <c r="F194" t="s">
        <v>407</v>
      </c>
      <c r="G194" t="s">
        <v>390</v>
      </c>
      <c r="H194" t="s">
        <v>414</v>
      </c>
      <c r="I194" t="s">
        <v>482</v>
      </c>
    </row>
    <row r="195" spans="1:9">
      <c r="A195">
        <v>359</v>
      </c>
      <c r="B195" s="4">
        <v>45441.34652777778</v>
      </c>
      <c r="C195" t="s">
        <v>485</v>
      </c>
      <c r="D195" t="s">
        <v>353</v>
      </c>
      <c r="E195" t="s">
        <v>355</v>
      </c>
      <c r="F195" t="s">
        <v>407</v>
      </c>
      <c r="G195" t="s">
        <v>371</v>
      </c>
      <c r="H195" t="s">
        <v>393</v>
      </c>
      <c r="I195" t="s">
        <v>482</v>
      </c>
    </row>
    <row r="196" spans="1:9">
      <c r="A196">
        <v>360</v>
      </c>
      <c r="B196" s="4">
        <v>45420.906944444447</v>
      </c>
      <c r="C196" t="s">
        <v>485</v>
      </c>
      <c r="D196" t="s">
        <v>353</v>
      </c>
      <c r="E196" t="s">
        <v>355</v>
      </c>
      <c r="F196" t="s">
        <v>407</v>
      </c>
      <c r="G196" t="s">
        <v>396</v>
      </c>
      <c r="H196" t="s">
        <v>423</v>
      </c>
      <c r="I196" t="s">
        <v>482</v>
      </c>
    </row>
    <row r="197" spans="1:9">
      <c r="A197">
        <v>361</v>
      </c>
      <c r="B197" s="4">
        <v>45792.220833333333</v>
      </c>
      <c r="C197" t="s">
        <v>486</v>
      </c>
      <c r="D197" t="s">
        <v>353</v>
      </c>
      <c r="E197" t="s">
        <v>355</v>
      </c>
      <c r="F197" t="s">
        <v>1400</v>
      </c>
      <c r="G197" t="s">
        <v>364</v>
      </c>
      <c r="H197" t="s">
        <v>392</v>
      </c>
      <c r="I197" t="s">
        <v>482</v>
      </c>
    </row>
    <row r="198" spans="1:9">
      <c r="A198">
        <v>377</v>
      </c>
      <c r="B198" s="4">
        <v>45417.688888888886</v>
      </c>
      <c r="C198" t="s">
        <v>487</v>
      </c>
      <c r="D198" t="s">
        <v>353</v>
      </c>
      <c r="E198" t="s">
        <v>355</v>
      </c>
      <c r="F198" t="s">
        <v>407</v>
      </c>
      <c r="G198" t="s">
        <v>390</v>
      </c>
      <c r="H198" t="s">
        <v>409</v>
      </c>
      <c r="I198" t="s">
        <v>482</v>
      </c>
    </row>
    <row r="199" spans="1:9">
      <c r="A199">
        <v>383</v>
      </c>
      <c r="B199" s="4">
        <v>45421.15902777778</v>
      </c>
      <c r="C199" t="s">
        <v>486</v>
      </c>
      <c r="D199" t="s">
        <v>353</v>
      </c>
      <c r="E199" t="s">
        <v>355</v>
      </c>
      <c r="F199" t="s">
        <v>407</v>
      </c>
      <c r="G199" t="s">
        <v>359</v>
      </c>
      <c r="H199" t="s">
        <v>426</v>
      </c>
      <c r="I199" t="s">
        <v>482</v>
      </c>
    </row>
    <row r="200" spans="1:9">
      <c r="A200">
        <v>417</v>
      </c>
      <c r="B200" s="4">
        <v>45425.638194444444</v>
      </c>
      <c r="C200" t="s">
        <v>481</v>
      </c>
      <c r="D200" t="s">
        <v>353</v>
      </c>
      <c r="E200" t="s">
        <v>355</v>
      </c>
      <c r="F200" t="s">
        <v>407</v>
      </c>
      <c r="G200" t="s">
        <v>388</v>
      </c>
      <c r="H200" t="s">
        <v>393</v>
      </c>
      <c r="I200" t="s">
        <v>482</v>
      </c>
    </row>
    <row r="201" spans="1:9">
      <c r="A201">
        <v>432</v>
      </c>
      <c r="B201" s="4">
        <v>45421.804861111108</v>
      </c>
      <c r="C201" t="s">
        <v>486</v>
      </c>
      <c r="D201" t="s">
        <v>353</v>
      </c>
      <c r="E201" t="s">
        <v>355</v>
      </c>
      <c r="F201" t="s">
        <v>407</v>
      </c>
      <c r="G201" t="s">
        <v>393</v>
      </c>
      <c r="H201" t="s">
        <v>393</v>
      </c>
      <c r="I201" t="s">
        <v>482</v>
      </c>
    </row>
    <row r="202" spans="1:9">
      <c r="A202">
        <v>435</v>
      </c>
      <c r="B202" s="4">
        <v>45803.134027777778</v>
      </c>
      <c r="C202" t="s">
        <v>481</v>
      </c>
      <c r="D202" t="s">
        <v>353</v>
      </c>
      <c r="E202" t="s">
        <v>355</v>
      </c>
      <c r="F202" t="s">
        <v>1400</v>
      </c>
      <c r="G202" t="s">
        <v>359</v>
      </c>
      <c r="H202" t="s">
        <v>383</v>
      </c>
      <c r="I202" t="s">
        <v>482</v>
      </c>
    </row>
    <row r="203" spans="1:9">
      <c r="A203">
        <v>440</v>
      </c>
      <c r="B203" s="4">
        <v>45414.895138888889</v>
      </c>
      <c r="C203" t="s">
        <v>486</v>
      </c>
      <c r="D203" t="s">
        <v>353</v>
      </c>
      <c r="E203" t="s">
        <v>355</v>
      </c>
      <c r="F203" t="s">
        <v>407</v>
      </c>
      <c r="G203" t="s">
        <v>396</v>
      </c>
      <c r="H203" t="s">
        <v>404</v>
      </c>
      <c r="I203" t="s">
        <v>482</v>
      </c>
    </row>
    <row r="204" spans="1:9">
      <c r="A204">
        <v>446</v>
      </c>
      <c r="B204" s="4">
        <v>45434.122916666667</v>
      </c>
      <c r="C204" t="s">
        <v>485</v>
      </c>
      <c r="D204" t="s">
        <v>353</v>
      </c>
      <c r="E204" t="s">
        <v>355</v>
      </c>
      <c r="F204" t="s">
        <v>407</v>
      </c>
      <c r="G204" t="s">
        <v>355</v>
      </c>
      <c r="H204" t="s">
        <v>434</v>
      </c>
      <c r="I204" t="s">
        <v>482</v>
      </c>
    </row>
    <row r="205" spans="1:9">
      <c r="A205">
        <v>451</v>
      </c>
      <c r="B205" s="4">
        <v>45440.442361111112</v>
      </c>
      <c r="C205" t="s">
        <v>484</v>
      </c>
      <c r="D205" t="s">
        <v>353</v>
      </c>
      <c r="E205" t="s">
        <v>355</v>
      </c>
      <c r="F205" t="s">
        <v>407</v>
      </c>
      <c r="G205" t="s">
        <v>377</v>
      </c>
      <c r="H205" t="s">
        <v>414</v>
      </c>
      <c r="I205" t="s">
        <v>482</v>
      </c>
    </row>
    <row r="206" spans="1:9">
      <c r="A206">
        <v>471</v>
      </c>
      <c r="B206" s="4">
        <v>45426.333333333336</v>
      </c>
      <c r="C206" t="s">
        <v>484</v>
      </c>
      <c r="D206" t="s">
        <v>353</v>
      </c>
      <c r="E206" t="s">
        <v>355</v>
      </c>
      <c r="F206" t="s">
        <v>407</v>
      </c>
      <c r="G206" t="s">
        <v>371</v>
      </c>
      <c r="H206" t="s">
        <v>1401</v>
      </c>
      <c r="I206" t="s">
        <v>482</v>
      </c>
    </row>
    <row r="207" spans="1:9">
      <c r="A207">
        <v>500</v>
      </c>
      <c r="B207" s="4">
        <v>45431.981249999997</v>
      </c>
      <c r="C207" t="s">
        <v>487</v>
      </c>
      <c r="D207" t="s">
        <v>353</v>
      </c>
      <c r="E207" t="s">
        <v>355</v>
      </c>
      <c r="F207" t="s">
        <v>407</v>
      </c>
      <c r="G207" t="s">
        <v>398</v>
      </c>
      <c r="H207" t="s">
        <v>410</v>
      </c>
      <c r="I207" t="s">
        <v>482</v>
      </c>
    </row>
    <row r="208" spans="1:9">
      <c r="A208">
        <v>522</v>
      </c>
      <c r="B208" s="4">
        <v>45435.152083333334</v>
      </c>
      <c r="C208" t="s">
        <v>486</v>
      </c>
      <c r="D208" t="s">
        <v>353</v>
      </c>
      <c r="E208" t="s">
        <v>355</v>
      </c>
      <c r="F208" t="s">
        <v>407</v>
      </c>
      <c r="G208" t="s">
        <v>359</v>
      </c>
      <c r="H208" t="s">
        <v>416</v>
      </c>
      <c r="I208" t="s">
        <v>482</v>
      </c>
    </row>
    <row r="209" spans="1:9">
      <c r="A209">
        <v>549</v>
      </c>
      <c r="B209" s="4">
        <v>45804.271527777775</v>
      </c>
      <c r="C209" t="s">
        <v>484</v>
      </c>
      <c r="D209" t="s">
        <v>353</v>
      </c>
      <c r="E209" t="s">
        <v>355</v>
      </c>
      <c r="F209" t="s">
        <v>1400</v>
      </c>
      <c r="G209" t="s">
        <v>366</v>
      </c>
      <c r="H209" t="s">
        <v>408</v>
      </c>
      <c r="I209" t="s">
        <v>482</v>
      </c>
    </row>
    <row r="210" spans="1:9">
      <c r="A210">
        <v>553</v>
      </c>
      <c r="B210" s="4">
        <v>45441.158333333333</v>
      </c>
      <c r="C210" t="s">
        <v>485</v>
      </c>
      <c r="D210" t="s">
        <v>353</v>
      </c>
      <c r="E210" t="s">
        <v>355</v>
      </c>
      <c r="F210" t="s">
        <v>407</v>
      </c>
      <c r="G210" t="s">
        <v>359</v>
      </c>
      <c r="H210" t="s">
        <v>425</v>
      </c>
      <c r="I210" t="s">
        <v>482</v>
      </c>
    </row>
    <row r="211" spans="1:9">
      <c r="A211">
        <v>578</v>
      </c>
      <c r="B211" s="4">
        <v>45798.042361111111</v>
      </c>
      <c r="C211" t="s">
        <v>485</v>
      </c>
      <c r="D211" t="s">
        <v>353</v>
      </c>
      <c r="E211" t="s">
        <v>355</v>
      </c>
      <c r="F211" t="s">
        <v>1400</v>
      </c>
      <c r="G211" t="s">
        <v>351</v>
      </c>
      <c r="H211" t="s">
        <v>351</v>
      </c>
      <c r="I211" t="s">
        <v>482</v>
      </c>
    </row>
    <row r="212" spans="1:9">
      <c r="A212">
        <v>594</v>
      </c>
      <c r="B212" s="4">
        <v>45418.663194444445</v>
      </c>
      <c r="C212" t="s">
        <v>481</v>
      </c>
      <c r="D212" t="s">
        <v>353</v>
      </c>
      <c r="E212" t="s">
        <v>355</v>
      </c>
      <c r="F212" t="s">
        <v>407</v>
      </c>
      <c r="G212" t="s">
        <v>388</v>
      </c>
      <c r="H212" t="s">
        <v>432</v>
      </c>
      <c r="I212" t="s">
        <v>482</v>
      </c>
    </row>
    <row r="213" spans="1:9">
      <c r="A213">
        <v>608</v>
      </c>
      <c r="B213" s="4">
        <v>45788.922222222223</v>
      </c>
      <c r="C213" t="s">
        <v>487</v>
      </c>
      <c r="D213" t="s">
        <v>353</v>
      </c>
      <c r="E213" t="s">
        <v>355</v>
      </c>
      <c r="F213" t="s">
        <v>1400</v>
      </c>
      <c r="G213" t="s">
        <v>397</v>
      </c>
      <c r="H213" t="s">
        <v>371</v>
      </c>
      <c r="I213" t="s">
        <v>482</v>
      </c>
    </row>
    <row r="214" spans="1:9">
      <c r="A214">
        <v>637</v>
      </c>
      <c r="B214" s="4">
        <v>45802.373611111114</v>
      </c>
      <c r="C214" t="s">
        <v>487</v>
      </c>
      <c r="D214" t="s">
        <v>353</v>
      </c>
      <c r="E214" t="s">
        <v>355</v>
      </c>
      <c r="F214" t="s">
        <v>1400</v>
      </c>
      <c r="G214" t="s">
        <v>371</v>
      </c>
      <c r="H214" t="s">
        <v>435</v>
      </c>
      <c r="I214" t="s">
        <v>482</v>
      </c>
    </row>
    <row r="215" spans="1:9">
      <c r="A215">
        <v>638</v>
      </c>
      <c r="B215" s="4">
        <v>45785.326388888891</v>
      </c>
      <c r="C215" t="s">
        <v>486</v>
      </c>
      <c r="D215" t="s">
        <v>353</v>
      </c>
      <c r="E215" t="s">
        <v>355</v>
      </c>
      <c r="F215" t="s">
        <v>1400</v>
      </c>
      <c r="G215" t="s">
        <v>369</v>
      </c>
      <c r="H215" t="s">
        <v>427</v>
      </c>
      <c r="I215" t="s">
        <v>482</v>
      </c>
    </row>
    <row r="216" spans="1:9">
      <c r="A216">
        <v>648</v>
      </c>
      <c r="B216" s="4">
        <v>45424.492361111108</v>
      </c>
      <c r="C216" t="s">
        <v>487</v>
      </c>
      <c r="D216" t="s">
        <v>353</v>
      </c>
      <c r="E216" t="s">
        <v>355</v>
      </c>
      <c r="F216" t="s">
        <v>407</v>
      </c>
      <c r="G216" t="s">
        <v>380</v>
      </c>
      <c r="H216" t="s">
        <v>426</v>
      </c>
      <c r="I216" t="s">
        <v>482</v>
      </c>
    </row>
    <row r="217" spans="1:9">
      <c r="A217">
        <v>655</v>
      </c>
      <c r="B217" s="4">
        <v>45789.238888888889</v>
      </c>
      <c r="C217" t="s">
        <v>481</v>
      </c>
      <c r="D217" t="s">
        <v>353</v>
      </c>
      <c r="E217" t="s">
        <v>355</v>
      </c>
      <c r="F217" t="s">
        <v>1400</v>
      </c>
      <c r="G217" t="s">
        <v>364</v>
      </c>
      <c r="H217" t="s">
        <v>421</v>
      </c>
      <c r="I217" t="s">
        <v>482</v>
      </c>
    </row>
    <row r="218" spans="1:9">
      <c r="A218">
        <v>674</v>
      </c>
      <c r="B218" s="4">
        <v>45432.219444444447</v>
      </c>
      <c r="C218" t="s">
        <v>481</v>
      </c>
      <c r="D218" t="s">
        <v>353</v>
      </c>
      <c r="E218" t="s">
        <v>355</v>
      </c>
      <c r="F218" t="s">
        <v>407</v>
      </c>
      <c r="G218" t="s">
        <v>364</v>
      </c>
      <c r="H218" t="s">
        <v>390</v>
      </c>
      <c r="I218" t="s">
        <v>482</v>
      </c>
    </row>
    <row r="219" spans="1:9">
      <c r="A219">
        <v>684</v>
      </c>
      <c r="B219" s="4">
        <v>45784.466666666667</v>
      </c>
      <c r="C219" t="s">
        <v>485</v>
      </c>
      <c r="D219" t="s">
        <v>353</v>
      </c>
      <c r="E219" t="s">
        <v>355</v>
      </c>
      <c r="F219" t="s">
        <v>1400</v>
      </c>
      <c r="G219" t="s">
        <v>380</v>
      </c>
      <c r="H219" t="s">
        <v>382</v>
      </c>
      <c r="I219" t="s">
        <v>482</v>
      </c>
    </row>
    <row r="220" spans="1:9">
      <c r="A220">
        <v>710</v>
      </c>
      <c r="B220" s="4">
        <v>45805.527777777781</v>
      </c>
      <c r="C220" t="s">
        <v>485</v>
      </c>
      <c r="D220" t="s">
        <v>353</v>
      </c>
      <c r="E220" t="s">
        <v>355</v>
      </c>
      <c r="F220" t="s">
        <v>1400</v>
      </c>
      <c r="G220" t="s">
        <v>382</v>
      </c>
      <c r="H220" t="s">
        <v>417</v>
      </c>
      <c r="I220" t="s">
        <v>482</v>
      </c>
    </row>
    <row r="221" spans="1:9">
      <c r="A221">
        <v>715</v>
      </c>
      <c r="B221" s="4">
        <v>45419.27847222222</v>
      </c>
      <c r="C221" t="s">
        <v>484</v>
      </c>
      <c r="D221" t="s">
        <v>353</v>
      </c>
      <c r="E221" t="s">
        <v>355</v>
      </c>
      <c r="F221" t="s">
        <v>407</v>
      </c>
      <c r="G221" t="s">
        <v>366</v>
      </c>
      <c r="H221" t="s">
        <v>418</v>
      </c>
      <c r="I221" t="s">
        <v>482</v>
      </c>
    </row>
    <row r="222" spans="1:9">
      <c r="A222">
        <v>720</v>
      </c>
      <c r="B222" s="4">
        <v>45438.352777777778</v>
      </c>
      <c r="C222" t="s">
        <v>487</v>
      </c>
      <c r="D222" t="s">
        <v>353</v>
      </c>
      <c r="E222" t="s">
        <v>355</v>
      </c>
      <c r="F222" t="s">
        <v>407</v>
      </c>
      <c r="G222" t="s">
        <v>371</v>
      </c>
      <c r="H222" t="s">
        <v>403</v>
      </c>
      <c r="I222" t="s">
        <v>482</v>
      </c>
    </row>
    <row r="223" spans="1:9">
      <c r="A223">
        <v>746</v>
      </c>
      <c r="B223" s="4">
        <v>45440.078472222223</v>
      </c>
      <c r="C223" t="s">
        <v>484</v>
      </c>
      <c r="D223" t="s">
        <v>353</v>
      </c>
      <c r="E223" t="s">
        <v>355</v>
      </c>
      <c r="F223" t="s">
        <v>407</v>
      </c>
      <c r="G223" t="s">
        <v>351</v>
      </c>
      <c r="H223" t="s">
        <v>430</v>
      </c>
      <c r="I223" t="s">
        <v>482</v>
      </c>
    </row>
    <row r="224" spans="1:9">
      <c r="A224">
        <v>754</v>
      </c>
      <c r="B224" s="4">
        <v>45789.630555555559</v>
      </c>
      <c r="C224" t="s">
        <v>481</v>
      </c>
      <c r="D224" t="s">
        <v>353</v>
      </c>
      <c r="E224" t="s">
        <v>355</v>
      </c>
      <c r="F224" t="s">
        <v>1400</v>
      </c>
      <c r="G224" t="s">
        <v>388</v>
      </c>
      <c r="H224" t="s">
        <v>371</v>
      </c>
      <c r="I224" t="s">
        <v>482</v>
      </c>
    </row>
    <row r="225" spans="1:9">
      <c r="A225">
        <v>764</v>
      </c>
      <c r="B225" s="4">
        <v>45802.966666666667</v>
      </c>
      <c r="C225" t="s">
        <v>487</v>
      </c>
      <c r="D225" t="s">
        <v>353</v>
      </c>
      <c r="E225" t="s">
        <v>355</v>
      </c>
      <c r="F225" t="s">
        <v>1400</v>
      </c>
      <c r="G225" t="s">
        <v>398</v>
      </c>
      <c r="H225" t="s">
        <v>382</v>
      </c>
      <c r="I225" t="s">
        <v>482</v>
      </c>
    </row>
    <row r="226" spans="1:9">
      <c r="A226">
        <v>771</v>
      </c>
      <c r="B226" s="4">
        <v>45420.92291666667</v>
      </c>
      <c r="C226" t="s">
        <v>485</v>
      </c>
      <c r="D226" t="s">
        <v>353</v>
      </c>
      <c r="E226" t="s">
        <v>355</v>
      </c>
      <c r="F226" t="s">
        <v>407</v>
      </c>
      <c r="G226" t="s">
        <v>397</v>
      </c>
      <c r="H226" t="s">
        <v>374</v>
      </c>
      <c r="I226" t="s">
        <v>482</v>
      </c>
    </row>
    <row r="227" spans="1:9">
      <c r="A227">
        <v>798</v>
      </c>
      <c r="B227" s="4">
        <v>45789.857638888891</v>
      </c>
      <c r="C227" t="s">
        <v>481</v>
      </c>
      <c r="D227" t="s">
        <v>353</v>
      </c>
      <c r="E227" t="s">
        <v>355</v>
      </c>
      <c r="F227" t="s">
        <v>1400</v>
      </c>
      <c r="G227" t="s">
        <v>394</v>
      </c>
      <c r="H227" t="s">
        <v>412</v>
      </c>
      <c r="I227" t="s">
        <v>482</v>
      </c>
    </row>
    <row r="228" spans="1:9">
      <c r="A228">
        <v>820</v>
      </c>
      <c r="B228" s="4">
        <v>45805.777777777781</v>
      </c>
      <c r="C228" t="s">
        <v>485</v>
      </c>
      <c r="D228" t="s">
        <v>353</v>
      </c>
      <c r="E228" t="s">
        <v>355</v>
      </c>
      <c r="F228" t="s">
        <v>1400</v>
      </c>
      <c r="G228" t="s">
        <v>392</v>
      </c>
      <c r="H228" t="s">
        <v>417</v>
      </c>
      <c r="I228" t="s">
        <v>482</v>
      </c>
    </row>
    <row r="229" spans="1:9">
      <c r="A229">
        <v>831</v>
      </c>
      <c r="B229" s="4">
        <v>45434.246527777781</v>
      </c>
      <c r="C229" t="s">
        <v>485</v>
      </c>
      <c r="D229" t="s">
        <v>353</v>
      </c>
      <c r="E229" t="s">
        <v>355</v>
      </c>
      <c r="F229" t="s">
        <v>407</v>
      </c>
      <c r="G229" t="s">
        <v>364</v>
      </c>
      <c r="H229" t="s">
        <v>432</v>
      </c>
      <c r="I229" t="s">
        <v>482</v>
      </c>
    </row>
    <row r="230" spans="1:9">
      <c r="A230">
        <v>856</v>
      </c>
      <c r="B230" s="4">
        <v>45421.716666666667</v>
      </c>
      <c r="C230" t="s">
        <v>486</v>
      </c>
      <c r="D230" t="s">
        <v>353</v>
      </c>
      <c r="E230" t="s">
        <v>355</v>
      </c>
      <c r="F230" t="s">
        <v>407</v>
      </c>
      <c r="G230" t="s">
        <v>391</v>
      </c>
      <c r="H230" t="s">
        <v>382</v>
      </c>
      <c r="I230" t="s">
        <v>482</v>
      </c>
    </row>
    <row r="231" spans="1:9">
      <c r="A231">
        <v>862</v>
      </c>
      <c r="B231" s="4">
        <v>45806.994444444441</v>
      </c>
      <c r="C231" t="s">
        <v>486</v>
      </c>
      <c r="D231" t="s">
        <v>353</v>
      </c>
      <c r="E231" t="s">
        <v>355</v>
      </c>
      <c r="F231" t="s">
        <v>1400</v>
      </c>
      <c r="G231" t="s">
        <v>398</v>
      </c>
      <c r="H231" t="s">
        <v>429</v>
      </c>
      <c r="I231" t="s">
        <v>482</v>
      </c>
    </row>
    <row r="232" spans="1:9">
      <c r="A232">
        <v>868</v>
      </c>
      <c r="B232" s="4">
        <v>45782.314583333333</v>
      </c>
      <c r="C232" t="s">
        <v>481</v>
      </c>
      <c r="D232" t="s">
        <v>353</v>
      </c>
      <c r="E232" t="s">
        <v>355</v>
      </c>
      <c r="F232" t="s">
        <v>1400</v>
      </c>
      <c r="G232" t="s">
        <v>369</v>
      </c>
      <c r="H232" t="s">
        <v>410</v>
      </c>
      <c r="I232" t="s">
        <v>482</v>
      </c>
    </row>
    <row r="233" spans="1:9">
      <c r="A233">
        <v>882</v>
      </c>
      <c r="B233" s="4">
        <v>45435.526388888888</v>
      </c>
      <c r="C233" t="s">
        <v>486</v>
      </c>
      <c r="D233" t="s">
        <v>353</v>
      </c>
      <c r="E233" t="s">
        <v>355</v>
      </c>
      <c r="F233" t="s">
        <v>407</v>
      </c>
      <c r="G233" t="s">
        <v>382</v>
      </c>
      <c r="H233" t="s">
        <v>415</v>
      </c>
      <c r="I233" t="s">
        <v>482</v>
      </c>
    </row>
    <row r="234" spans="1:9">
      <c r="A234">
        <v>888</v>
      </c>
      <c r="B234" s="4">
        <v>45441.878472222219</v>
      </c>
      <c r="C234" t="s">
        <v>485</v>
      </c>
      <c r="D234" t="s">
        <v>353</v>
      </c>
      <c r="E234" t="s">
        <v>355</v>
      </c>
      <c r="F234" t="s">
        <v>407</v>
      </c>
      <c r="G234" t="s">
        <v>396</v>
      </c>
      <c r="H234" t="s">
        <v>364</v>
      </c>
      <c r="I234" t="s">
        <v>482</v>
      </c>
    </row>
    <row r="235" spans="1:9">
      <c r="A235">
        <v>903</v>
      </c>
      <c r="B235" s="4">
        <v>45424.090277777781</v>
      </c>
      <c r="C235" t="s">
        <v>487</v>
      </c>
      <c r="D235" t="s">
        <v>353</v>
      </c>
      <c r="E235" t="s">
        <v>355</v>
      </c>
      <c r="F235" t="s">
        <v>407</v>
      </c>
      <c r="G235" t="s">
        <v>355</v>
      </c>
      <c r="H235" t="s">
        <v>377</v>
      </c>
      <c r="I235" t="s">
        <v>482</v>
      </c>
    </row>
    <row r="236" spans="1:9">
      <c r="A236">
        <v>905</v>
      </c>
      <c r="B236" s="4">
        <v>45420.71597222222</v>
      </c>
      <c r="C236" t="s">
        <v>485</v>
      </c>
      <c r="D236" t="s">
        <v>353</v>
      </c>
      <c r="E236" t="s">
        <v>355</v>
      </c>
      <c r="F236" t="s">
        <v>407</v>
      </c>
      <c r="G236" t="s">
        <v>391</v>
      </c>
      <c r="H236" t="s">
        <v>380</v>
      </c>
      <c r="I236" t="s">
        <v>482</v>
      </c>
    </row>
    <row r="237" spans="1:9">
      <c r="A237">
        <v>920</v>
      </c>
      <c r="B237" s="4">
        <v>45440.013888888891</v>
      </c>
      <c r="C237" t="s">
        <v>484</v>
      </c>
      <c r="D237" t="s">
        <v>353</v>
      </c>
      <c r="E237" t="s">
        <v>355</v>
      </c>
      <c r="F237" t="s">
        <v>407</v>
      </c>
      <c r="G237" t="s">
        <v>1401</v>
      </c>
      <c r="H237" t="s">
        <v>394</v>
      </c>
      <c r="I237" t="s">
        <v>482</v>
      </c>
    </row>
    <row r="238" spans="1:9">
      <c r="A238">
        <v>952</v>
      </c>
      <c r="B238" s="4">
        <v>45789.950694444444</v>
      </c>
      <c r="C238" t="s">
        <v>481</v>
      </c>
      <c r="D238" t="s">
        <v>353</v>
      </c>
      <c r="E238" t="s">
        <v>355</v>
      </c>
      <c r="F238" t="s">
        <v>1400</v>
      </c>
      <c r="G238" t="s">
        <v>397</v>
      </c>
      <c r="H238" t="s">
        <v>426</v>
      </c>
      <c r="I238" t="s">
        <v>482</v>
      </c>
    </row>
    <row r="239" spans="1:9">
      <c r="A239">
        <v>3</v>
      </c>
      <c r="B239" s="4">
        <v>45330.041666666664</v>
      </c>
      <c r="C239" t="s">
        <v>486</v>
      </c>
      <c r="D239" t="s">
        <v>379</v>
      </c>
      <c r="E239" t="s">
        <v>351</v>
      </c>
      <c r="F239" t="s">
        <v>407</v>
      </c>
      <c r="G239" t="s">
        <v>351</v>
      </c>
      <c r="H239" t="s">
        <v>1401</v>
      </c>
      <c r="I239" t="s">
        <v>482</v>
      </c>
    </row>
    <row r="240" spans="1:9">
      <c r="A240">
        <v>11</v>
      </c>
      <c r="B240" s="4">
        <v>45711.884027777778</v>
      </c>
      <c r="C240" t="s">
        <v>487</v>
      </c>
      <c r="D240" t="s">
        <v>379</v>
      </c>
      <c r="E240" t="s">
        <v>351</v>
      </c>
      <c r="F240" t="s">
        <v>1400</v>
      </c>
      <c r="G240" t="s">
        <v>396</v>
      </c>
      <c r="H240" t="s">
        <v>383</v>
      </c>
      <c r="I240" t="s">
        <v>482</v>
      </c>
    </row>
    <row r="241" spans="1:9">
      <c r="A241">
        <v>17</v>
      </c>
      <c r="B241" s="4">
        <v>45691.168749999997</v>
      </c>
      <c r="C241" t="s">
        <v>481</v>
      </c>
      <c r="D241" t="s">
        <v>379</v>
      </c>
      <c r="E241" t="s">
        <v>351</v>
      </c>
      <c r="F241" t="s">
        <v>1400</v>
      </c>
      <c r="G241" t="s">
        <v>361</v>
      </c>
      <c r="H241" t="s">
        <v>359</v>
      </c>
      <c r="I241" t="s">
        <v>482</v>
      </c>
    </row>
    <row r="242" spans="1:9">
      <c r="A242">
        <v>22</v>
      </c>
      <c r="B242" s="4">
        <v>45692.370138888888</v>
      </c>
      <c r="C242" t="s">
        <v>484</v>
      </c>
      <c r="D242" t="s">
        <v>379</v>
      </c>
      <c r="E242" t="s">
        <v>351</v>
      </c>
      <c r="F242" t="s">
        <v>1400</v>
      </c>
      <c r="G242" t="s">
        <v>371</v>
      </c>
      <c r="H242" t="s">
        <v>430</v>
      </c>
      <c r="I242" t="s">
        <v>482</v>
      </c>
    </row>
    <row r="243" spans="1:9">
      <c r="A243">
        <v>47</v>
      </c>
      <c r="B243" s="4">
        <v>45343.619444444441</v>
      </c>
      <c r="C243" t="s">
        <v>485</v>
      </c>
      <c r="D243" t="s">
        <v>379</v>
      </c>
      <c r="E243" t="s">
        <v>351</v>
      </c>
      <c r="F243" t="s">
        <v>407</v>
      </c>
      <c r="G243" t="s">
        <v>385</v>
      </c>
      <c r="H243" t="s">
        <v>429</v>
      </c>
      <c r="I243" t="s">
        <v>482</v>
      </c>
    </row>
    <row r="244" spans="1:9">
      <c r="A244">
        <v>48</v>
      </c>
      <c r="B244" s="4">
        <v>45334.754861111112</v>
      </c>
      <c r="C244" t="s">
        <v>481</v>
      </c>
      <c r="D244" t="s">
        <v>379</v>
      </c>
      <c r="E244" t="s">
        <v>351</v>
      </c>
      <c r="F244" t="s">
        <v>407</v>
      </c>
      <c r="G244" t="s">
        <v>392</v>
      </c>
      <c r="H244" t="s">
        <v>369</v>
      </c>
      <c r="I244" t="s">
        <v>482</v>
      </c>
    </row>
    <row r="245" spans="1:9">
      <c r="A245">
        <v>55</v>
      </c>
      <c r="B245" s="4">
        <v>45333.442361111112</v>
      </c>
      <c r="C245" t="s">
        <v>487</v>
      </c>
      <c r="D245" t="s">
        <v>379</v>
      </c>
      <c r="E245" t="s">
        <v>351</v>
      </c>
      <c r="F245" t="s">
        <v>407</v>
      </c>
      <c r="G245" t="s">
        <v>377</v>
      </c>
      <c r="H245" t="s">
        <v>414</v>
      </c>
      <c r="I245" t="s">
        <v>482</v>
      </c>
    </row>
    <row r="246" spans="1:9">
      <c r="A246">
        <v>63</v>
      </c>
      <c r="B246" s="4">
        <v>45337.849305555559</v>
      </c>
      <c r="C246" t="s">
        <v>486</v>
      </c>
      <c r="D246" t="s">
        <v>379</v>
      </c>
      <c r="E246" t="s">
        <v>351</v>
      </c>
      <c r="F246" t="s">
        <v>407</v>
      </c>
      <c r="G246" t="s">
        <v>394</v>
      </c>
      <c r="H246" t="s">
        <v>398</v>
      </c>
      <c r="I246" t="s">
        <v>482</v>
      </c>
    </row>
    <row r="247" spans="1:9">
      <c r="A247">
        <v>75</v>
      </c>
      <c r="B247" s="4">
        <v>45705.811111111114</v>
      </c>
      <c r="C247" t="s">
        <v>481</v>
      </c>
      <c r="D247" t="s">
        <v>379</v>
      </c>
      <c r="E247" t="s">
        <v>351</v>
      </c>
      <c r="F247" t="s">
        <v>1400</v>
      </c>
      <c r="G247" t="s">
        <v>393</v>
      </c>
      <c r="H247" t="s">
        <v>403</v>
      </c>
      <c r="I247" t="s">
        <v>482</v>
      </c>
    </row>
    <row r="248" spans="1:9">
      <c r="A248">
        <v>97</v>
      </c>
      <c r="B248" s="4">
        <v>45330.335416666669</v>
      </c>
      <c r="C248" t="s">
        <v>486</v>
      </c>
      <c r="D248" t="s">
        <v>379</v>
      </c>
      <c r="E248" t="s">
        <v>351</v>
      </c>
      <c r="F248" t="s">
        <v>407</v>
      </c>
      <c r="G248" t="s">
        <v>371</v>
      </c>
      <c r="H248" t="s">
        <v>359</v>
      </c>
      <c r="I248" t="s">
        <v>482</v>
      </c>
    </row>
    <row r="249" spans="1:9">
      <c r="A249">
        <v>114</v>
      </c>
      <c r="B249" s="4">
        <v>45713.206250000003</v>
      </c>
      <c r="C249" t="s">
        <v>484</v>
      </c>
      <c r="D249" t="s">
        <v>379</v>
      </c>
      <c r="E249" t="s">
        <v>351</v>
      </c>
      <c r="F249" t="s">
        <v>1400</v>
      </c>
      <c r="G249" t="s">
        <v>361</v>
      </c>
      <c r="H249" t="s">
        <v>434</v>
      </c>
      <c r="I249" t="s">
        <v>482</v>
      </c>
    </row>
    <row r="250" spans="1:9">
      <c r="A250">
        <v>142</v>
      </c>
      <c r="B250" s="4">
        <v>45699.691666666666</v>
      </c>
      <c r="C250" t="s">
        <v>484</v>
      </c>
      <c r="D250" t="s">
        <v>379</v>
      </c>
      <c r="E250" t="s">
        <v>351</v>
      </c>
      <c r="F250" t="s">
        <v>1400</v>
      </c>
      <c r="G250" t="s">
        <v>390</v>
      </c>
      <c r="H250" t="s">
        <v>413</v>
      </c>
      <c r="I250" t="s">
        <v>482</v>
      </c>
    </row>
    <row r="251" spans="1:9">
      <c r="A251">
        <v>148</v>
      </c>
      <c r="B251" s="4">
        <v>45711.945833333331</v>
      </c>
      <c r="C251" t="s">
        <v>487</v>
      </c>
      <c r="D251" t="s">
        <v>379</v>
      </c>
      <c r="E251" t="s">
        <v>351</v>
      </c>
      <c r="F251" t="s">
        <v>1400</v>
      </c>
      <c r="G251" t="s">
        <v>397</v>
      </c>
      <c r="H251" t="s">
        <v>419</v>
      </c>
      <c r="I251" t="s">
        <v>482</v>
      </c>
    </row>
    <row r="252" spans="1:9">
      <c r="A252">
        <v>173</v>
      </c>
      <c r="B252" s="4">
        <v>45701.106249999997</v>
      </c>
      <c r="C252" t="s">
        <v>486</v>
      </c>
      <c r="D252" t="s">
        <v>379</v>
      </c>
      <c r="E252" t="s">
        <v>351</v>
      </c>
      <c r="F252" t="s">
        <v>1400</v>
      </c>
      <c r="G252" t="s">
        <v>355</v>
      </c>
      <c r="H252" t="s">
        <v>410</v>
      </c>
      <c r="I252" t="s">
        <v>482</v>
      </c>
    </row>
    <row r="253" spans="1:9">
      <c r="A253">
        <v>194</v>
      </c>
      <c r="B253" s="4">
        <v>45692.334027777775</v>
      </c>
      <c r="C253" t="s">
        <v>484</v>
      </c>
      <c r="D253" t="s">
        <v>379</v>
      </c>
      <c r="E253" t="s">
        <v>351</v>
      </c>
      <c r="F253" t="s">
        <v>1400</v>
      </c>
      <c r="G253" t="s">
        <v>371</v>
      </c>
      <c r="H253" t="s">
        <v>351</v>
      </c>
      <c r="I253" t="s">
        <v>482</v>
      </c>
    </row>
    <row r="254" spans="1:9">
      <c r="A254">
        <v>210</v>
      </c>
      <c r="B254" s="4">
        <v>45333.772222222222</v>
      </c>
      <c r="C254" t="s">
        <v>487</v>
      </c>
      <c r="D254" t="s">
        <v>379</v>
      </c>
      <c r="E254" t="s">
        <v>351</v>
      </c>
      <c r="F254" t="s">
        <v>407</v>
      </c>
      <c r="G254" t="s">
        <v>392</v>
      </c>
      <c r="H254" t="s">
        <v>409</v>
      </c>
      <c r="I254" t="s">
        <v>482</v>
      </c>
    </row>
    <row r="255" spans="1:9">
      <c r="A255">
        <v>266</v>
      </c>
      <c r="B255" s="4">
        <v>45326.120138888888</v>
      </c>
      <c r="C255" t="s">
        <v>487</v>
      </c>
      <c r="D255" t="s">
        <v>379</v>
      </c>
      <c r="E255" t="s">
        <v>351</v>
      </c>
      <c r="F255" t="s">
        <v>407</v>
      </c>
      <c r="G255" t="s">
        <v>355</v>
      </c>
      <c r="H255" t="s">
        <v>430</v>
      </c>
      <c r="I255" t="s">
        <v>482</v>
      </c>
    </row>
    <row r="256" spans="1:9">
      <c r="A256">
        <v>280</v>
      </c>
      <c r="B256" s="4">
        <v>45341.884027777778</v>
      </c>
      <c r="C256" t="s">
        <v>481</v>
      </c>
      <c r="D256" t="s">
        <v>379</v>
      </c>
      <c r="E256" t="s">
        <v>351</v>
      </c>
      <c r="F256" t="s">
        <v>407</v>
      </c>
      <c r="G256" t="s">
        <v>396</v>
      </c>
      <c r="H256" t="s">
        <v>383</v>
      </c>
      <c r="I256" t="s">
        <v>482</v>
      </c>
    </row>
    <row r="257" spans="1:9">
      <c r="A257">
        <v>362</v>
      </c>
      <c r="B257" s="4">
        <v>45336.015277777777</v>
      </c>
      <c r="C257" t="s">
        <v>485</v>
      </c>
      <c r="D257" t="s">
        <v>379</v>
      </c>
      <c r="E257" t="s">
        <v>351</v>
      </c>
      <c r="F257" t="s">
        <v>407</v>
      </c>
      <c r="G257" t="s">
        <v>1401</v>
      </c>
      <c r="H257" t="s">
        <v>397</v>
      </c>
      <c r="I257" t="s">
        <v>482</v>
      </c>
    </row>
    <row r="258" spans="1:9">
      <c r="A258">
        <v>364</v>
      </c>
      <c r="B258" s="4">
        <v>45335.009722222225</v>
      </c>
      <c r="C258" t="s">
        <v>484</v>
      </c>
      <c r="D258" t="s">
        <v>379</v>
      </c>
      <c r="E258" t="s">
        <v>351</v>
      </c>
      <c r="F258" t="s">
        <v>407</v>
      </c>
      <c r="G258" t="s">
        <v>1401</v>
      </c>
      <c r="H258" t="s">
        <v>385</v>
      </c>
      <c r="I258" t="s">
        <v>482</v>
      </c>
    </row>
    <row r="259" spans="1:9">
      <c r="A259">
        <v>373</v>
      </c>
      <c r="B259" s="4">
        <v>45323.737500000003</v>
      </c>
      <c r="C259" t="s">
        <v>486</v>
      </c>
      <c r="D259" t="s">
        <v>379</v>
      </c>
      <c r="E259" t="s">
        <v>351</v>
      </c>
      <c r="F259" t="s">
        <v>407</v>
      </c>
      <c r="G259" t="s">
        <v>391</v>
      </c>
      <c r="H259" t="s">
        <v>419</v>
      </c>
      <c r="I259" t="s">
        <v>482</v>
      </c>
    </row>
    <row r="260" spans="1:9">
      <c r="A260">
        <v>379</v>
      </c>
      <c r="B260" s="4">
        <v>45347.652777777781</v>
      </c>
      <c r="C260" t="s">
        <v>487</v>
      </c>
      <c r="D260" t="s">
        <v>379</v>
      </c>
      <c r="E260" t="s">
        <v>351</v>
      </c>
      <c r="F260" t="s">
        <v>407</v>
      </c>
      <c r="G260" t="s">
        <v>388</v>
      </c>
      <c r="H260" t="s">
        <v>417</v>
      </c>
      <c r="I260" t="s">
        <v>482</v>
      </c>
    </row>
    <row r="261" spans="1:9">
      <c r="A261">
        <v>380</v>
      </c>
      <c r="B261" s="4">
        <v>45323.601388888892</v>
      </c>
      <c r="C261" t="s">
        <v>486</v>
      </c>
      <c r="D261" t="s">
        <v>379</v>
      </c>
      <c r="E261" t="s">
        <v>351</v>
      </c>
      <c r="F261" t="s">
        <v>407</v>
      </c>
      <c r="G261" t="s">
        <v>385</v>
      </c>
      <c r="H261" t="s">
        <v>401</v>
      </c>
      <c r="I261" t="s">
        <v>482</v>
      </c>
    </row>
    <row r="262" spans="1:9">
      <c r="A262">
        <v>389</v>
      </c>
      <c r="B262" s="4">
        <v>45715.579861111109</v>
      </c>
      <c r="C262" t="s">
        <v>486</v>
      </c>
      <c r="D262" t="s">
        <v>379</v>
      </c>
      <c r="E262" t="s">
        <v>351</v>
      </c>
      <c r="F262" t="s">
        <v>1400</v>
      </c>
      <c r="G262" t="s">
        <v>383</v>
      </c>
      <c r="H262" t="s">
        <v>432</v>
      </c>
      <c r="I262" t="s">
        <v>482</v>
      </c>
    </row>
    <row r="263" spans="1:9">
      <c r="A263">
        <v>410</v>
      </c>
      <c r="B263" s="4">
        <v>45340.934027777781</v>
      </c>
      <c r="C263" t="s">
        <v>487</v>
      </c>
      <c r="D263" t="s">
        <v>379</v>
      </c>
      <c r="E263" t="s">
        <v>351</v>
      </c>
      <c r="F263" t="s">
        <v>407</v>
      </c>
      <c r="G263" t="s">
        <v>397</v>
      </c>
      <c r="H263" t="s">
        <v>400</v>
      </c>
      <c r="I263" t="s">
        <v>482</v>
      </c>
    </row>
    <row r="264" spans="1:9">
      <c r="A264">
        <v>412</v>
      </c>
      <c r="B264" s="4">
        <v>45337.565972222219</v>
      </c>
      <c r="C264" t="s">
        <v>486</v>
      </c>
      <c r="D264" t="s">
        <v>379</v>
      </c>
      <c r="E264" t="s">
        <v>351</v>
      </c>
      <c r="F264" t="s">
        <v>407</v>
      </c>
      <c r="G264" t="s">
        <v>383</v>
      </c>
      <c r="H264" t="s">
        <v>412</v>
      </c>
      <c r="I264" t="s">
        <v>482</v>
      </c>
    </row>
    <row r="265" spans="1:9">
      <c r="A265">
        <v>413</v>
      </c>
      <c r="B265" s="4">
        <v>45699.875</v>
      </c>
      <c r="C265" t="s">
        <v>484</v>
      </c>
      <c r="D265" t="s">
        <v>379</v>
      </c>
      <c r="E265" t="s">
        <v>351</v>
      </c>
      <c r="F265" t="s">
        <v>1400</v>
      </c>
      <c r="G265" t="s">
        <v>396</v>
      </c>
      <c r="H265" t="s">
        <v>1401</v>
      </c>
      <c r="I265" t="s">
        <v>482</v>
      </c>
    </row>
    <row r="266" spans="1:9">
      <c r="A266">
        <v>472</v>
      </c>
      <c r="B266" s="4">
        <v>45701.234027777777</v>
      </c>
      <c r="C266" t="s">
        <v>486</v>
      </c>
      <c r="D266" t="s">
        <v>379</v>
      </c>
      <c r="E266" t="s">
        <v>351</v>
      </c>
      <c r="F266" t="s">
        <v>1400</v>
      </c>
      <c r="G266" t="s">
        <v>364</v>
      </c>
      <c r="H266" t="s">
        <v>414</v>
      </c>
      <c r="I266" t="s">
        <v>482</v>
      </c>
    </row>
    <row r="267" spans="1:9">
      <c r="A267">
        <v>476</v>
      </c>
      <c r="B267" s="4">
        <v>45342.734027777777</v>
      </c>
      <c r="C267" t="s">
        <v>484</v>
      </c>
      <c r="D267" t="s">
        <v>379</v>
      </c>
      <c r="E267" t="s">
        <v>351</v>
      </c>
      <c r="F267" t="s">
        <v>407</v>
      </c>
      <c r="G267" t="s">
        <v>391</v>
      </c>
      <c r="H267" t="s">
        <v>414</v>
      </c>
      <c r="I267" t="s">
        <v>482</v>
      </c>
    </row>
    <row r="268" spans="1:9">
      <c r="A268">
        <v>479</v>
      </c>
      <c r="B268" s="4">
        <v>45348.265972222223</v>
      </c>
      <c r="C268" t="s">
        <v>481</v>
      </c>
      <c r="D268" t="s">
        <v>379</v>
      </c>
      <c r="E268" t="s">
        <v>351</v>
      </c>
      <c r="F268" t="s">
        <v>407</v>
      </c>
      <c r="G268" t="s">
        <v>366</v>
      </c>
      <c r="H268" t="s">
        <v>398</v>
      </c>
      <c r="I268" t="s">
        <v>482</v>
      </c>
    </row>
    <row r="269" spans="1:9">
      <c r="A269">
        <v>485</v>
      </c>
      <c r="B269" s="4">
        <v>45348.818749999999</v>
      </c>
      <c r="C269" t="s">
        <v>481</v>
      </c>
      <c r="D269" t="s">
        <v>379</v>
      </c>
      <c r="E269" t="s">
        <v>351</v>
      </c>
      <c r="F269" t="s">
        <v>407</v>
      </c>
      <c r="G269" t="s">
        <v>393</v>
      </c>
      <c r="H269" t="s">
        <v>416</v>
      </c>
      <c r="I269" t="s">
        <v>482</v>
      </c>
    </row>
    <row r="270" spans="1:9">
      <c r="A270">
        <v>491</v>
      </c>
      <c r="B270" s="4">
        <v>45693.557638888888</v>
      </c>
      <c r="C270" t="s">
        <v>485</v>
      </c>
      <c r="D270" t="s">
        <v>379</v>
      </c>
      <c r="E270" t="s">
        <v>351</v>
      </c>
      <c r="F270" t="s">
        <v>1400</v>
      </c>
      <c r="G270" t="s">
        <v>383</v>
      </c>
      <c r="H270" t="s">
        <v>398</v>
      </c>
      <c r="I270" t="s">
        <v>482</v>
      </c>
    </row>
    <row r="271" spans="1:9">
      <c r="A271">
        <v>497</v>
      </c>
      <c r="B271" s="4">
        <v>45333.761805555558</v>
      </c>
      <c r="C271" t="s">
        <v>487</v>
      </c>
      <c r="D271" t="s">
        <v>379</v>
      </c>
      <c r="E271" t="s">
        <v>351</v>
      </c>
      <c r="F271" t="s">
        <v>407</v>
      </c>
      <c r="G271" t="s">
        <v>392</v>
      </c>
      <c r="H271" t="s">
        <v>391</v>
      </c>
      <c r="I271" t="s">
        <v>482</v>
      </c>
    </row>
    <row r="272" spans="1:9">
      <c r="A272">
        <v>502</v>
      </c>
      <c r="B272" s="4">
        <v>45701.883333333331</v>
      </c>
      <c r="C272" t="s">
        <v>486</v>
      </c>
      <c r="D272" t="s">
        <v>379</v>
      </c>
      <c r="E272" t="s">
        <v>351</v>
      </c>
      <c r="F272" t="s">
        <v>1400</v>
      </c>
      <c r="G272" t="s">
        <v>396</v>
      </c>
      <c r="H272" t="s">
        <v>382</v>
      </c>
      <c r="I272" t="s">
        <v>482</v>
      </c>
    </row>
    <row r="273" spans="1:9">
      <c r="A273">
        <v>524</v>
      </c>
      <c r="B273" s="4">
        <v>45700.46597222222</v>
      </c>
      <c r="C273" t="s">
        <v>485</v>
      </c>
      <c r="D273" t="s">
        <v>379</v>
      </c>
      <c r="E273" t="s">
        <v>351</v>
      </c>
      <c r="F273" t="s">
        <v>1400</v>
      </c>
      <c r="G273" t="s">
        <v>380</v>
      </c>
      <c r="H273" t="s">
        <v>380</v>
      </c>
      <c r="I273" t="s">
        <v>482</v>
      </c>
    </row>
    <row r="274" spans="1:9">
      <c r="A274">
        <v>532</v>
      </c>
      <c r="B274" s="4">
        <v>45713.161111111112</v>
      </c>
      <c r="C274" t="s">
        <v>484</v>
      </c>
      <c r="D274" t="s">
        <v>379</v>
      </c>
      <c r="E274" t="s">
        <v>351</v>
      </c>
      <c r="F274" t="s">
        <v>1400</v>
      </c>
      <c r="G274" t="s">
        <v>359</v>
      </c>
      <c r="H274" t="s">
        <v>429</v>
      </c>
      <c r="I274" t="s">
        <v>482</v>
      </c>
    </row>
    <row r="275" spans="1:9">
      <c r="A275">
        <v>537</v>
      </c>
      <c r="B275" s="4">
        <v>45690.186111111114</v>
      </c>
      <c r="C275" t="s">
        <v>487</v>
      </c>
      <c r="D275" t="s">
        <v>379</v>
      </c>
      <c r="E275" t="s">
        <v>351</v>
      </c>
      <c r="F275" t="s">
        <v>1400</v>
      </c>
      <c r="G275" t="s">
        <v>361</v>
      </c>
      <c r="H275" t="s">
        <v>403</v>
      </c>
      <c r="I275" t="s">
        <v>482</v>
      </c>
    </row>
    <row r="276" spans="1:9">
      <c r="A276">
        <v>542</v>
      </c>
      <c r="B276" s="4">
        <v>45711.168055555558</v>
      </c>
      <c r="C276" t="s">
        <v>487</v>
      </c>
      <c r="D276" t="s">
        <v>379</v>
      </c>
      <c r="E276" t="s">
        <v>351</v>
      </c>
      <c r="F276" t="s">
        <v>1400</v>
      </c>
      <c r="G276" t="s">
        <v>361</v>
      </c>
      <c r="H276" t="s">
        <v>355</v>
      </c>
      <c r="I276" t="s">
        <v>482</v>
      </c>
    </row>
    <row r="277" spans="1:9">
      <c r="A277">
        <v>554</v>
      </c>
      <c r="B277" s="4">
        <v>45350.335416666669</v>
      </c>
      <c r="C277" t="s">
        <v>485</v>
      </c>
      <c r="D277" t="s">
        <v>379</v>
      </c>
      <c r="E277" t="s">
        <v>351</v>
      </c>
      <c r="F277" t="s">
        <v>407</v>
      </c>
      <c r="G277" t="s">
        <v>371</v>
      </c>
      <c r="H277" t="s">
        <v>359</v>
      </c>
      <c r="I277" t="s">
        <v>482</v>
      </c>
    </row>
    <row r="278" spans="1:9">
      <c r="A278">
        <v>559</v>
      </c>
      <c r="B278" s="4">
        <v>45342.439583333333</v>
      </c>
      <c r="C278" t="s">
        <v>484</v>
      </c>
      <c r="D278" t="s">
        <v>379</v>
      </c>
      <c r="E278" t="s">
        <v>351</v>
      </c>
      <c r="F278" t="s">
        <v>407</v>
      </c>
      <c r="G278" t="s">
        <v>377</v>
      </c>
      <c r="H278" t="s">
        <v>410</v>
      </c>
      <c r="I278" t="s">
        <v>482</v>
      </c>
    </row>
    <row r="279" spans="1:9">
      <c r="A279">
        <v>564</v>
      </c>
      <c r="B279" s="4">
        <v>45711.097916666666</v>
      </c>
      <c r="C279" t="s">
        <v>487</v>
      </c>
      <c r="D279" t="s">
        <v>379</v>
      </c>
      <c r="E279" t="s">
        <v>351</v>
      </c>
      <c r="F279" t="s">
        <v>1400</v>
      </c>
      <c r="G279" t="s">
        <v>355</v>
      </c>
      <c r="H279" t="s">
        <v>396</v>
      </c>
      <c r="I279" t="s">
        <v>482</v>
      </c>
    </row>
    <row r="280" spans="1:9">
      <c r="A280">
        <v>568</v>
      </c>
      <c r="B280" s="4">
        <v>45335.953472222223</v>
      </c>
      <c r="C280" t="s">
        <v>484</v>
      </c>
      <c r="D280" t="s">
        <v>379</v>
      </c>
      <c r="E280" t="s">
        <v>351</v>
      </c>
      <c r="F280" t="s">
        <v>407</v>
      </c>
      <c r="G280" t="s">
        <v>397</v>
      </c>
      <c r="H280" t="s">
        <v>430</v>
      </c>
      <c r="I280" t="s">
        <v>482</v>
      </c>
    </row>
    <row r="281" spans="1:9">
      <c r="A281">
        <v>573</v>
      </c>
      <c r="B281" s="4">
        <v>45336.717361111114</v>
      </c>
      <c r="C281" t="s">
        <v>485</v>
      </c>
      <c r="D281" t="s">
        <v>379</v>
      </c>
      <c r="E281" t="s">
        <v>351</v>
      </c>
      <c r="F281" t="s">
        <v>407</v>
      </c>
      <c r="G281" t="s">
        <v>391</v>
      </c>
      <c r="H281" t="s">
        <v>383</v>
      </c>
      <c r="I281" t="s">
        <v>482</v>
      </c>
    </row>
    <row r="282" spans="1:9">
      <c r="A282">
        <v>580</v>
      </c>
      <c r="B282" s="4">
        <v>45333.341666666667</v>
      </c>
      <c r="C282" t="s">
        <v>487</v>
      </c>
      <c r="D282" t="s">
        <v>379</v>
      </c>
      <c r="E282" t="s">
        <v>351</v>
      </c>
      <c r="F282" t="s">
        <v>407</v>
      </c>
      <c r="G282" t="s">
        <v>371</v>
      </c>
      <c r="H282" t="s">
        <v>382</v>
      </c>
      <c r="I282" t="s">
        <v>482</v>
      </c>
    </row>
    <row r="283" spans="1:9">
      <c r="A283">
        <v>586</v>
      </c>
      <c r="B283" s="4">
        <v>45340.344444444447</v>
      </c>
      <c r="C283" t="s">
        <v>487</v>
      </c>
      <c r="D283" t="s">
        <v>379</v>
      </c>
      <c r="E283" t="s">
        <v>351</v>
      </c>
      <c r="F283" t="s">
        <v>407</v>
      </c>
      <c r="G283" t="s">
        <v>371</v>
      </c>
      <c r="H283" t="s">
        <v>390</v>
      </c>
      <c r="I283" t="s">
        <v>482</v>
      </c>
    </row>
    <row r="284" spans="1:9">
      <c r="A284">
        <v>599</v>
      </c>
      <c r="B284" s="4">
        <v>45348.772222222222</v>
      </c>
      <c r="C284" t="s">
        <v>481</v>
      </c>
      <c r="D284" t="s">
        <v>379</v>
      </c>
      <c r="E284" t="s">
        <v>351</v>
      </c>
      <c r="F284" t="s">
        <v>407</v>
      </c>
      <c r="G284" t="s">
        <v>392</v>
      </c>
      <c r="H284" t="s">
        <v>409</v>
      </c>
      <c r="I284" t="s">
        <v>482</v>
      </c>
    </row>
    <row r="285" spans="1:9">
      <c r="A285">
        <v>618</v>
      </c>
      <c r="B285" s="4">
        <v>45715.502083333333</v>
      </c>
      <c r="C285" t="s">
        <v>486</v>
      </c>
      <c r="D285" t="s">
        <v>379</v>
      </c>
      <c r="E285" t="s">
        <v>351</v>
      </c>
      <c r="F285" t="s">
        <v>1400</v>
      </c>
      <c r="G285" t="s">
        <v>382</v>
      </c>
      <c r="H285" t="s">
        <v>359</v>
      </c>
      <c r="I285" t="s">
        <v>482</v>
      </c>
    </row>
    <row r="286" spans="1:9">
      <c r="A286">
        <v>636</v>
      </c>
      <c r="B286" s="4">
        <v>45693.248611111114</v>
      </c>
      <c r="C286" t="s">
        <v>485</v>
      </c>
      <c r="D286" t="s">
        <v>379</v>
      </c>
      <c r="E286" t="s">
        <v>351</v>
      </c>
      <c r="F286" t="s">
        <v>1400</v>
      </c>
      <c r="G286" t="s">
        <v>364</v>
      </c>
      <c r="H286" t="s">
        <v>435</v>
      </c>
      <c r="I286" t="s">
        <v>482</v>
      </c>
    </row>
    <row r="287" spans="1:9">
      <c r="A287">
        <v>659</v>
      </c>
      <c r="B287" s="4">
        <v>45707.084722222222</v>
      </c>
      <c r="C287" t="s">
        <v>485</v>
      </c>
      <c r="D287" t="s">
        <v>379</v>
      </c>
      <c r="E287" t="s">
        <v>351</v>
      </c>
      <c r="F287" t="s">
        <v>1400</v>
      </c>
      <c r="G287" t="s">
        <v>355</v>
      </c>
      <c r="H287" t="s">
        <v>355</v>
      </c>
      <c r="I287" t="s">
        <v>482</v>
      </c>
    </row>
    <row r="288" spans="1:9">
      <c r="A288">
        <v>675</v>
      </c>
      <c r="B288" s="4">
        <v>45711.324999999997</v>
      </c>
      <c r="C288" t="s">
        <v>487</v>
      </c>
      <c r="D288" t="s">
        <v>379</v>
      </c>
      <c r="E288" t="s">
        <v>351</v>
      </c>
      <c r="F288" t="s">
        <v>1400</v>
      </c>
      <c r="G288" t="s">
        <v>369</v>
      </c>
      <c r="H288" t="s">
        <v>425</v>
      </c>
      <c r="I288" t="s">
        <v>482</v>
      </c>
    </row>
    <row r="289" spans="1:9">
      <c r="A289">
        <v>686</v>
      </c>
      <c r="B289" s="4">
        <v>45348.328472222223</v>
      </c>
      <c r="C289" t="s">
        <v>481</v>
      </c>
      <c r="D289" t="s">
        <v>379</v>
      </c>
      <c r="E289" t="s">
        <v>351</v>
      </c>
      <c r="F289" t="s">
        <v>407</v>
      </c>
      <c r="G289" t="s">
        <v>369</v>
      </c>
      <c r="H289" t="s">
        <v>430</v>
      </c>
      <c r="I289" t="s">
        <v>482</v>
      </c>
    </row>
    <row r="290" spans="1:9">
      <c r="A290">
        <v>702</v>
      </c>
      <c r="B290" s="4">
        <v>45343.01458333333</v>
      </c>
      <c r="C290" t="s">
        <v>485</v>
      </c>
      <c r="D290" t="s">
        <v>379</v>
      </c>
      <c r="E290" t="s">
        <v>351</v>
      </c>
      <c r="F290" t="s">
        <v>407</v>
      </c>
      <c r="G290" t="s">
        <v>1401</v>
      </c>
      <c r="H290" t="s">
        <v>396</v>
      </c>
      <c r="I290" t="s">
        <v>482</v>
      </c>
    </row>
    <row r="291" spans="1:9">
      <c r="A291">
        <v>743</v>
      </c>
      <c r="B291" s="4">
        <v>45712.118750000001</v>
      </c>
      <c r="C291" t="s">
        <v>481</v>
      </c>
      <c r="D291" t="s">
        <v>379</v>
      </c>
      <c r="E291" t="s">
        <v>351</v>
      </c>
      <c r="F291" t="s">
        <v>1400</v>
      </c>
      <c r="G291" t="s">
        <v>355</v>
      </c>
      <c r="H291" t="s">
        <v>428</v>
      </c>
      <c r="I291" t="s">
        <v>482</v>
      </c>
    </row>
    <row r="292" spans="1:9">
      <c r="A292">
        <v>759</v>
      </c>
      <c r="B292" s="4">
        <v>45698.36041666667</v>
      </c>
      <c r="C292" t="s">
        <v>481</v>
      </c>
      <c r="D292" t="s">
        <v>379</v>
      </c>
      <c r="E292" t="s">
        <v>351</v>
      </c>
      <c r="F292" t="s">
        <v>1400</v>
      </c>
      <c r="G292" t="s">
        <v>371</v>
      </c>
      <c r="H292" t="s">
        <v>416</v>
      </c>
      <c r="I292" t="s">
        <v>482</v>
      </c>
    </row>
    <row r="293" spans="1:9">
      <c r="A293">
        <v>768</v>
      </c>
      <c r="B293" s="4">
        <v>45333.152777777781</v>
      </c>
      <c r="C293" t="s">
        <v>487</v>
      </c>
      <c r="D293" t="s">
        <v>379</v>
      </c>
      <c r="E293" t="s">
        <v>351</v>
      </c>
      <c r="F293" t="s">
        <v>407</v>
      </c>
      <c r="G293" t="s">
        <v>359</v>
      </c>
      <c r="H293" t="s">
        <v>417</v>
      </c>
      <c r="I293" t="s">
        <v>482</v>
      </c>
    </row>
    <row r="294" spans="1:9">
      <c r="A294">
        <v>781</v>
      </c>
      <c r="B294" s="4">
        <v>45337.923611111109</v>
      </c>
      <c r="C294" t="s">
        <v>486</v>
      </c>
      <c r="D294" t="s">
        <v>379</v>
      </c>
      <c r="E294" t="s">
        <v>351</v>
      </c>
      <c r="F294" t="s">
        <v>407</v>
      </c>
      <c r="G294" t="s">
        <v>397</v>
      </c>
      <c r="H294" t="s">
        <v>377</v>
      </c>
      <c r="I294" t="s">
        <v>482</v>
      </c>
    </row>
    <row r="295" spans="1:9">
      <c r="A295">
        <v>818</v>
      </c>
      <c r="B295" s="4">
        <v>45350.023611111108</v>
      </c>
      <c r="C295" t="s">
        <v>485</v>
      </c>
      <c r="D295" t="s">
        <v>379</v>
      </c>
      <c r="E295" t="s">
        <v>351</v>
      </c>
      <c r="F295" t="s">
        <v>407</v>
      </c>
      <c r="G295" t="s">
        <v>1401</v>
      </c>
      <c r="H295" t="s">
        <v>411</v>
      </c>
      <c r="I295" t="s">
        <v>482</v>
      </c>
    </row>
    <row r="296" spans="1:9">
      <c r="A296">
        <v>842</v>
      </c>
      <c r="B296" s="4">
        <v>45343.171527777777</v>
      </c>
      <c r="C296" t="s">
        <v>485</v>
      </c>
      <c r="D296" t="s">
        <v>379</v>
      </c>
      <c r="E296" t="s">
        <v>351</v>
      </c>
      <c r="F296" t="s">
        <v>407</v>
      </c>
      <c r="G296" t="s">
        <v>361</v>
      </c>
      <c r="H296" t="s">
        <v>369</v>
      </c>
      <c r="I296" t="s">
        <v>482</v>
      </c>
    </row>
    <row r="297" spans="1:9">
      <c r="A297">
        <v>846</v>
      </c>
      <c r="B297" s="4">
        <v>45323.001388888886</v>
      </c>
      <c r="C297" t="s">
        <v>486</v>
      </c>
      <c r="D297" t="s">
        <v>379</v>
      </c>
      <c r="E297" t="s">
        <v>351</v>
      </c>
      <c r="F297" t="s">
        <v>407</v>
      </c>
      <c r="G297" t="s">
        <v>1401</v>
      </c>
      <c r="H297" t="s">
        <v>355</v>
      </c>
      <c r="I297" t="s">
        <v>482</v>
      </c>
    </row>
    <row r="298" spans="1:9">
      <c r="A298">
        <v>873</v>
      </c>
      <c r="B298" s="4">
        <v>45704.290972222225</v>
      </c>
      <c r="C298" t="s">
        <v>487</v>
      </c>
      <c r="D298" t="s">
        <v>379</v>
      </c>
      <c r="E298" t="s">
        <v>351</v>
      </c>
      <c r="F298" t="s">
        <v>1400</v>
      </c>
      <c r="G298" t="s">
        <v>366</v>
      </c>
      <c r="H298" t="s">
        <v>436</v>
      </c>
      <c r="I298" t="s">
        <v>482</v>
      </c>
    </row>
    <row r="299" spans="1:9">
      <c r="A299">
        <v>883</v>
      </c>
      <c r="B299" s="4">
        <v>45713.074999999997</v>
      </c>
      <c r="C299" t="s">
        <v>484</v>
      </c>
      <c r="D299" t="s">
        <v>379</v>
      </c>
      <c r="E299" t="s">
        <v>351</v>
      </c>
      <c r="F299" t="s">
        <v>1400</v>
      </c>
      <c r="G299" t="s">
        <v>351</v>
      </c>
      <c r="H299" t="s">
        <v>425</v>
      </c>
      <c r="I299" t="s">
        <v>482</v>
      </c>
    </row>
    <row r="300" spans="1:9">
      <c r="A300">
        <v>895</v>
      </c>
      <c r="B300" s="4">
        <v>45343.058333333334</v>
      </c>
      <c r="C300" t="s">
        <v>485</v>
      </c>
      <c r="D300" t="s">
        <v>379</v>
      </c>
      <c r="E300" t="s">
        <v>351</v>
      </c>
      <c r="F300" t="s">
        <v>407</v>
      </c>
      <c r="G300" t="s">
        <v>351</v>
      </c>
      <c r="H300" t="s">
        <v>399</v>
      </c>
      <c r="I300" t="s">
        <v>482</v>
      </c>
    </row>
    <row r="301" spans="1:9">
      <c r="A301">
        <v>930</v>
      </c>
      <c r="B301" s="4">
        <v>45714.566666666666</v>
      </c>
      <c r="C301" t="s">
        <v>485</v>
      </c>
      <c r="D301" t="s">
        <v>379</v>
      </c>
      <c r="E301" t="s">
        <v>351</v>
      </c>
      <c r="F301" t="s">
        <v>1400</v>
      </c>
      <c r="G301" t="s">
        <v>383</v>
      </c>
      <c r="H301" t="s">
        <v>413</v>
      </c>
      <c r="I301" t="s">
        <v>482</v>
      </c>
    </row>
    <row r="302" spans="1:9">
      <c r="A302">
        <v>945</v>
      </c>
      <c r="B302" s="4">
        <v>45706.182638888888</v>
      </c>
      <c r="C302" t="s">
        <v>484</v>
      </c>
      <c r="D302" t="s">
        <v>379</v>
      </c>
      <c r="E302" t="s">
        <v>351</v>
      </c>
      <c r="F302" t="s">
        <v>1400</v>
      </c>
      <c r="G302" t="s">
        <v>361</v>
      </c>
      <c r="H302" t="s">
        <v>398</v>
      </c>
      <c r="I302" t="s">
        <v>482</v>
      </c>
    </row>
    <row r="303" spans="1:9">
      <c r="A303">
        <v>989</v>
      </c>
      <c r="B303" s="4">
        <v>45711.640972222223</v>
      </c>
      <c r="C303" t="s">
        <v>487</v>
      </c>
      <c r="D303" t="s">
        <v>379</v>
      </c>
      <c r="E303" t="s">
        <v>351</v>
      </c>
      <c r="F303" t="s">
        <v>1400</v>
      </c>
      <c r="G303" t="s">
        <v>388</v>
      </c>
      <c r="H303" t="s">
        <v>398</v>
      </c>
      <c r="I303" t="s">
        <v>482</v>
      </c>
    </row>
    <row r="304" spans="1:9">
      <c r="A304">
        <v>992</v>
      </c>
      <c r="B304" s="4">
        <v>45328.374305555553</v>
      </c>
      <c r="C304" t="s">
        <v>484</v>
      </c>
      <c r="D304" t="s">
        <v>379</v>
      </c>
      <c r="E304" t="s">
        <v>351</v>
      </c>
      <c r="F304" t="s">
        <v>407</v>
      </c>
      <c r="G304" t="s">
        <v>371</v>
      </c>
      <c r="H304" t="s">
        <v>436</v>
      </c>
      <c r="I304" t="s">
        <v>482</v>
      </c>
    </row>
    <row r="305" spans="1:9">
      <c r="A305">
        <v>5</v>
      </c>
      <c r="B305" s="4">
        <v>45677.542361111111</v>
      </c>
      <c r="C305" t="s">
        <v>481</v>
      </c>
      <c r="D305" t="s">
        <v>367</v>
      </c>
      <c r="E305" t="s">
        <v>351</v>
      </c>
      <c r="F305" t="s">
        <v>1400</v>
      </c>
      <c r="G305" t="s">
        <v>383</v>
      </c>
      <c r="H305" t="s">
        <v>351</v>
      </c>
      <c r="I305" t="s">
        <v>482</v>
      </c>
    </row>
    <row r="306" spans="1:9">
      <c r="A306">
        <v>19</v>
      </c>
      <c r="B306" s="4">
        <v>45687.636111111111</v>
      </c>
      <c r="C306" t="s">
        <v>486</v>
      </c>
      <c r="D306" t="s">
        <v>367</v>
      </c>
      <c r="E306" t="s">
        <v>351</v>
      </c>
      <c r="F306" t="s">
        <v>1400</v>
      </c>
      <c r="G306" t="s">
        <v>388</v>
      </c>
      <c r="H306" t="s">
        <v>390</v>
      </c>
      <c r="I306" t="s">
        <v>482</v>
      </c>
    </row>
    <row r="307" spans="1:9">
      <c r="A307">
        <v>85</v>
      </c>
      <c r="B307" s="4">
        <v>45672.734027777777</v>
      </c>
      <c r="C307" t="s">
        <v>485</v>
      </c>
      <c r="D307" t="s">
        <v>367</v>
      </c>
      <c r="E307" t="s">
        <v>351</v>
      </c>
      <c r="F307" t="s">
        <v>1400</v>
      </c>
      <c r="G307" t="s">
        <v>391</v>
      </c>
      <c r="H307" t="s">
        <v>414</v>
      </c>
      <c r="I307" t="s">
        <v>482</v>
      </c>
    </row>
    <row r="308" spans="1:9">
      <c r="A308">
        <v>117</v>
      </c>
      <c r="B308" s="4">
        <v>45313.071527777778</v>
      </c>
      <c r="C308" t="s">
        <v>481</v>
      </c>
      <c r="D308" t="s">
        <v>367</v>
      </c>
      <c r="E308" t="s">
        <v>351</v>
      </c>
      <c r="F308" t="s">
        <v>407</v>
      </c>
      <c r="G308" t="s">
        <v>351</v>
      </c>
      <c r="H308" t="s">
        <v>420</v>
      </c>
      <c r="I308" t="s">
        <v>482</v>
      </c>
    </row>
    <row r="309" spans="1:9">
      <c r="A309">
        <v>119</v>
      </c>
      <c r="B309" s="4">
        <v>45316.955555555556</v>
      </c>
      <c r="C309" t="s">
        <v>486</v>
      </c>
      <c r="D309" t="s">
        <v>367</v>
      </c>
      <c r="E309" t="s">
        <v>351</v>
      </c>
      <c r="F309" t="s">
        <v>407</v>
      </c>
      <c r="G309" t="s">
        <v>397</v>
      </c>
      <c r="H309" t="s">
        <v>433</v>
      </c>
      <c r="I309" t="s">
        <v>482</v>
      </c>
    </row>
    <row r="310" spans="1:9">
      <c r="A310">
        <v>130</v>
      </c>
      <c r="B310" s="4">
        <v>45320.606944444444</v>
      </c>
      <c r="C310" t="s">
        <v>481</v>
      </c>
      <c r="D310" t="s">
        <v>367</v>
      </c>
      <c r="E310" t="s">
        <v>351</v>
      </c>
      <c r="F310" t="s">
        <v>407</v>
      </c>
      <c r="G310" t="s">
        <v>385</v>
      </c>
      <c r="H310" t="s">
        <v>411</v>
      </c>
      <c r="I310" t="s">
        <v>482</v>
      </c>
    </row>
    <row r="311" spans="1:9">
      <c r="A311">
        <v>139</v>
      </c>
      <c r="B311" s="4">
        <v>45300.55</v>
      </c>
      <c r="C311" t="s">
        <v>484</v>
      </c>
      <c r="D311" t="s">
        <v>367</v>
      </c>
      <c r="E311" t="s">
        <v>351</v>
      </c>
      <c r="F311" t="s">
        <v>407</v>
      </c>
      <c r="G311" t="s">
        <v>383</v>
      </c>
      <c r="H311" t="s">
        <v>382</v>
      </c>
      <c r="I311" t="s">
        <v>482</v>
      </c>
    </row>
    <row r="312" spans="1:9">
      <c r="A312">
        <v>161</v>
      </c>
      <c r="B312" s="4">
        <v>45658.709027777775</v>
      </c>
      <c r="C312" t="s">
        <v>485</v>
      </c>
      <c r="D312" t="s">
        <v>367</v>
      </c>
      <c r="E312" t="s">
        <v>351</v>
      </c>
      <c r="F312" t="s">
        <v>1400</v>
      </c>
      <c r="G312" t="s">
        <v>391</v>
      </c>
      <c r="H312" t="s">
        <v>351</v>
      </c>
      <c r="I312" t="s">
        <v>482</v>
      </c>
    </row>
    <row r="313" spans="1:9">
      <c r="A313">
        <v>167</v>
      </c>
      <c r="B313" s="4">
        <v>45665.529861111114</v>
      </c>
      <c r="C313" t="s">
        <v>485</v>
      </c>
      <c r="D313" t="s">
        <v>367</v>
      </c>
      <c r="E313" t="s">
        <v>351</v>
      </c>
      <c r="F313" t="s">
        <v>1400</v>
      </c>
      <c r="G313" t="s">
        <v>382</v>
      </c>
      <c r="H313" t="s">
        <v>420</v>
      </c>
      <c r="I313" t="s">
        <v>482</v>
      </c>
    </row>
    <row r="314" spans="1:9">
      <c r="A314">
        <v>203</v>
      </c>
      <c r="B314" s="4">
        <v>45292.14166666667</v>
      </c>
      <c r="C314" t="s">
        <v>481</v>
      </c>
      <c r="D314" t="s">
        <v>367</v>
      </c>
      <c r="E314" t="s">
        <v>351</v>
      </c>
      <c r="F314" t="s">
        <v>407</v>
      </c>
      <c r="G314" t="s">
        <v>359</v>
      </c>
      <c r="H314" t="s">
        <v>399</v>
      </c>
      <c r="I314" t="s">
        <v>482</v>
      </c>
    </row>
    <row r="315" spans="1:9">
      <c r="A315">
        <v>208</v>
      </c>
      <c r="B315" s="4">
        <v>45316.661805555559</v>
      </c>
      <c r="C315" t="s">
        <v>486</v>
      </c>
      <c r="D315" t="s">
        <v>367</v>
      </c>
      <c r="E315" t="s">
        <v>351</v>
      </c>
      <c r="F315" t="s">
        <v>407</v>
      </c>
      <c r="G315" t="s">
        <v>388</v>
      </c>
      <c r="H315" t="s">
        <v>430</v>
      </c>
      <c r="I315" t="s">
        <v>482</v>
      </c>
    </row>
    <row r="316" spans="1:9">
      <c r="A316">
        <v>213</v>
      </c>
      <c r="B316" s="4">
        <v>45312.229861111111</v>
      </c>
      <c r="C316" t="s">
        <v>487</v>
      </c>
      <c r="D316" t="s">
        <v>367</v>
      </c>
      <c r="E316" t="s">
        <v>351</v>
      </c>
      <c r="F316" t="s">
        <v>407</v>
      </c>
      <c r="G316" t="s">
        <v>364</v>
      </c>
      <c r="H316" t="s">
        <v>408</v>
      </c>
      <c r="I316" t="s">
        <v>482</v>
      </c>
    </row>
    <row r="317" spans="1:9">
      <c r="A317">
        <v>253</v>
      </c>
      <c r="B317" s="4">
        <v>45298.397916666669</v>
      </c>
      <c r="C317" t="s">
        <v>487</v>
      </c>
      <c r="D317" t="s">
        <v>367</v>
      </c>
      <c r="E317" t="s">
        <v>351</v>
      </c>
      <c r="F317" t="s">
        <v>407</v>
      </c>
      <c r="G317" t="s">
        <v>374</v>
      </c>
      <c r="H317" t="s">
        <v>410</v>
      </c>
      <c r="I317" t="s">
        <v>482</v>
      </c>
    </row>
    <row r="318" spans="1:9">
      <c r="A318">
        <v>261</v>
      </c>
      <c r="B318" s="4">
        <v>45312.913194444445</v>
      </c>
      <c r="C318" t="s">
        <v>487</v>
      </c>
      <c r="D318" t="s">
        <v>367</v>
      </c>
      <c r="E318" t="s">
        <v>351</v>
      </c>
      <c r="F318" t="s">
        <v>407</v>
      </c>
      <c r="G318" t="s">
        <v>396</v>
      </c>
      <c r="H318" t="s">
        <v>432</v>
      </c>
      <c r="I318" t="s">
        <v>482</v>
      </c>
    </row>
    <row r="319" spans="1:9">
      <c r="A319">
        <v>279</v>
      </c>
      <c r="B319" s="4">
        <v>45315.806944444441</v>
      </c>
      <c r="C319" t="s">
        <v>485</v>
      </c>
      <c r="D319" t="s">
        <v>367</v>
      </c>
      <c r="E319" t="s">
        <v>351</v>
      </c>
      <c r="F319" t="s">
        <v>407</v>
      </c>
      <c r="G319" t="s">
        <v>393</v>
      </c>
      <c r="H319" t="s">
        <v>397</v>
      </c>
      <c r="I319" t="s">
        <v>482</v>
      </c>
    </row>
    <row r="320" spans="1:9">
      <c r="A320">
        <v>284</v>
      </c>
      <c r="B320" s="4">
        <v>45678.591666666667</v>
      </c>
      <c r="C320" t="s">
        <v>484</v>
      </c>
      <c r="D320" t="s">
        <v>367</v>
      </c>
      <c r="E320" t="s">
        <v>351</v>
      </c>
      <c r="F320" t="s">
        <v>1400</v>
      </c>
      <c r="G320" t="s">
        <v>385</v>
      </c>
      <c r="H320" t="s">
        <v>382</v>
      </c>
      <c r="I320" t="s">
        <v>482</v>
      </c>
    </row>
    <row r="321" spans="1:9">
      <c r="A321">
        <v>287</v>
      </c>
      <c r="B321" s="4">
        <v>45292.051388888889</v>
      </c>
      <c r="C321" t="s">
        <v>481</v>
      </c>
      <c r="D321" t="s">
        <v>367</v>
      </c>
      <c r="E321" t="s">
        <v>351</v>
      </c>
      <c r="F321" t="s">
        <v>407</v>
      </c>
      <c r="G321" t="s">
        <v>351</v>
      </c>
      <c r="H321" t="s">
        <v>385</v>
      </c>
      <c r="I321" t="s">
        <v>482</v>
      </c>
    </row>
    <row r="322" spans="1:9">
      <c r="A322">
        <v>356</v>
      </c>
      <c r="B322" s="4">
        <v>45307.271527777775</v>
      </c>
      <c r="C322" t="s">
        <v>484</v>
      </c>
      <c r="D322" t="s">
        <v>367</v>
      </c>
      <c r="E322" t="s">
        <v>351</v>
      </c>
      <c r="F322" t="s">
        <v>407</v>
      </c>
      <c r="G322" t="s">
        <v>366</v>
      </c>
      <c r="H322" t="s">
        <v>408</v>
      </c>
      <c r="I322" t="s">
        <v>482</v>
      </c>
    </row>
    <row r="323" spans="1:9">
      <c r="A323">
        <v>357</v>
      </c>
      <c r="B323" s="4">
        <v>45293.40902777778</v>
      </c>
      <c r="C323" t="s">
        <v>484</v>
      </c>
      <c r="D323" t="s">
        <v>367</v>
      </c>
      <c r="E323" t="s">
        <v>351</v>
      </c>
      <c r="F323" t="s">
        <v>407</v>
      </c>
      <c r="G323" t="s">
        <v>374</v>
      </c>
      <c r="H323" t="s">
        <v>426</v>
      </c>
      <c r="I323" t="s">
        <v>482</v>
      </c>
    </row>
    <row r="324" spans="1:9">
      <c r="A324">
        <v>374</v>
      </c>
      <c r="B324" s="4">
        <v>45292.57708333333</v>
      </c>
      <c r="C324" t="s">
        <v>481</v>
      </c>
      <c r="D324" t="s">
        <v>367</v>
      </c>
      <c r="E324" t="s">
        <v>351</v>
      </c>
      <c r="F324" t="s">
        <v>407</v>
      </c>
      <c r="G324" t="s">
        <v>383</v>
      </c>
      <c r="H324" t="s">
        <v>428</v>
      </c>
      <c r="I324" t="s">
        <v>482</v>
      </c>
    </row>
    <row r="325" spans="1:9">
      <c r="A325">
        <v>393</v>
      </c>
      <c r="B325" s="4">
        <v>45659.331250000003</v>
      </c>
      <c r="C325" t="s">
        <v>486</v>
      </c>
      <c r="D325" t="s">
        <v>367</v>
      </c>
      <c r="E325" t="s">
        <v>351</v>
      </c>
      <c r="F325" t="s">
        <v>1400</v>
      </c>
      <c r="G325" t="s">
        <v>369</v>
      </c>
      <c r="H325" t="s">
        <v>434</v>
      </c>
      <c r="I325" t="s">
        <v>482</v>
      </c>
    </row>
    <row r="326" spans="1:9">
      <c r="A326">
        <v>439</v>
      </c>
      <c r="B326" s="4">
        <v>45309.493750000001</v>
      </c>
      <c r="C326" t="s">
        <v>486</v>
      </c>
      <c r="D326" t="s">
        <v>367</v>
      </c>
      <c r="E326" t="s">
        <v>351</v>
      </c>
      <c r="F326" t="s">
        <v>407</v>
      </c>
      <c r="G326" t="s">
        <v>380</v>
      </c>
      <c r="H326" t="s">
        <v>428</v>
      </c>
      <c r="I326" t="s">
        <v>482</v>
      </c>
    </row>
    <row r="327" spans="1:9">
      <c r="A327">
        <v>441</v>
      </c>
      <c r="B327" s="4">
        <v>45664.777083333334</v>
      </c>
      <c r="C327" t="s">
        <v>484</v>
      </c>
      <c r="D327" t="s">
        <v>367</v>
      </c>
      <c r="E327" t="s">
        <v>351</v>
      </c>
      <c r="F327" t="s">
        <v>1400</v>
      </c>
      <c r="G327" t="s">
        <v>392</v>
      </c>
      <c r="H327" t="s">
        <v>416</v>
      </c>
      <c r="I327" t="s">
        <v>482</v>
      </c>
    </row>
    <row r="328" spans="1:9">
      <c r="A328">
        <v>449</v>
      </c>
      <c r="B328" s="4">
        <v>45678.219444444447</v>
      </c>
      <c r="C328" t="s">
        <v>484</v>
      </c>
      <c r="D328" t="s">
        <v>367</v>
      </c>
      <c r="E328" t="s">
        <v>351</v>
      </c>
      <c r="F328" t="s">
        <v>1400</v>
      </c>
      <c r="G328" t="s">
        <v>364</v>
      </c>
      <c r="H328" t="s">
        <v>390</v>
      </c>
      <c r="I328" t="s">
        <v>482</v>
      </c>
    </row>
    <row r="329" spans="1:9">
      <c r="A329">
        <v>461</v>
      </c>
      <c r="B329" s="4">
        <v>45683.756944444445</v>
      </c>
      <c r="C329" t="s">
        <v>487</v>
      </c>
      <c r="D329" t="s">
        <v>367</v>
      </c>
      <c r="E329" t="s">
        <v>351</v>
      </c>
      <c r="F329" t="s">
        <v>1400</v>
      </c>
      <c r="G329" t="s">
        <v>392</v>
      </c>
      <c r="H329" t="s">
        <v>377</v>
      </c>
      <c r="I329" t="s">
        <v>482</v>
      </c>
    </row>
    <row r="330" spans="1:9">
      <c r="A330">
        <v>463</v>
      </c>
      <c r="B330" s="4">
        <v>45293.331250000003</v>
      </c>
      <c r="C330" t="s">
        <v>484</v>
      </c>
      <c r="D330" t="s">
        <v>367</v>
      </c>
      <c r="E330" t="s">
        <v>351</v>
      </c>
      <c r="F330" t="s">
        <v>407</v>
      </c>
      <c r="G330" t="s">
        <v>369</v>
      </c>
      <c r="H330" t="s">
        <v>434</v>
      </c>
      <c r="I330" t="s">
        <v>482</v>
      </c>
    </row>
    <row r="331" spans="1:9">
      <c r="A331">
        <v>466</v>
      </c>
      <c r="B331" s="4">
        <v>45299.144444444442</v>
      </c>
      <c r="C331" t="s">
        <v>481</v>
      </c>
      <c r="D331" t="s">
        <v>367</v>
      </c>
      <c r="E331" t="s">
        <v>351</v>
      </c>
      <c r="F331" t="s">
        <v>407</v>
      </c>
      <c r="G331" t="s">
        <v>359</v>
      </c>
      <c r="H331" t="s">
        <v>403</v>
      </c>
      <c r="I331" t="s">
        <v>482</v>
      </c>
    </row>
    <row r="332" spans="1:9">
      <c r="A332">
        <v>484</v>
      </c>
      <c r="B332" s="4">
        <v>45316.431944444441</v>
      </c>
      <c r="C332" t="s">
        <v>486</v>
      </c>
      <c r="D332" t="s">
        <v>367</v>
      </c>
      <c r="E332" t="s">
        <v>351</v>
      </c>
      <c r="F332" t="s">
        <v>407</v>
      </c>
      <c r="G332" t="s">
        <v>377</v>
      </c>
      <c r="H332" t="s">
        <v>397</v>
      </c>
      <c r="I332" t="s">
        <v>482</v>
      </c>
    </row>
    <row r="333" spans="1:9">
      <c r="A333">
        <v>509</v>
      </c>
      <c r="B333" s="4">
        <v>45307.943749999999</v>
      </c>
      <c r="C333" t="s">
        <v>484</v>
      </c>
      <c r="D333" t="s">
        <v>367</v>
      </c>
      <c r="E333" t="s">
        <v>351</v>
      </c>
      <c r="F333" t="s">
        <v>407</v>
      </c>
      <c r="G333" t="s">
        <v>397</v>
      </c>
      <c r="H333" t="s">
        <v>416</v>
      </c>
      <c r="I333" t="s">
        <v>482</v>
      </c>
    </row>
    <row r="334" spans="1:9">
      <c r="A334">
        <v>540</v>
      </c>
      <c r="B334" s="4">
        <v>45295.71875</v>
      </c>
      <c r="C334" t="s">
        <v>486</v>
      </c>
      <c r="D334" t="s">
        <v>367</v>
      </c>
      <c r="E334" t="s">
        <v>351</v>
      </c>
      <c r="F334" t="s">
        <v>407</v>
      </c>
      <c r="G334" t="s">
        <v>391</v>
      </c>
      <c r="H334" t="s">
        <v>388</v>
      </c>
      <c r="I334" t="s">
        <v>482</v>
      </c>
    </row>
    <row r="335" spans="1:9">
      <c r="A335">
        <v>550</v>
      </c>
      <c r="B335" s="4">
        <v>45659.981944444444</v>
      </c>
      <c r="C335" t="s">
        <v>486</v>
      </c>
      <c r="D335" t="s">
        <v>367</v>
      </c>
      <c r="E335" t="s">
        <v>351</v>
      </c>
      <c r="F335" t="s">
        <v>1400</v>
      </c>
      <c r="G335" t="s">
        <v>398</v>
      </c>
      <c r="H335" t="s">
        <v>411</v>
      </c>
      <c r="I335" t="s">
        <v>482</v>
      </c>
    </row>
    <row r="336" spans="1:9">
      <c r="A336">
        <v>558</v>
      </c>
      <c r="B336" s="4">
        <v>45658.324305555558</v>
      </c>
      <c r="C336" t="s">
        <v>485</v>
      </c>
      <c r="D336" t="s">
        <v>367</v>
      </c>
      <c r="E336" t="s">
        <v>351</v>
      </c>
      <c r="F336" t="s">
        <v>1400</v>
      </c>
      <c r="G336" t="s">
        <v>369</v>
      </c>
      <c r="H336" t="s">
        <v>424</v>
      </c>
      <c r="I336" t="s">
        <v>482</v>
      </c>
    </row>
    <row r="337" spans="1:9">
      <c r="A337">
        <v>560</v>
      </c>
      <c r="B337" s="4">
        <v>45671.663888888892</v>
      </c>
      <c r="C337" t="s">
        <v>484</v>
      </c>
      <c r="D337" t="s">
        <v>367</v>
      </c>
      <c r="E337" t="s">
        <v>351</v>
      </c>
      <c r="F337" t="s">
        <v>1400</v>
      </c>
      <c r="G337" t="s">
        <v>388</v>
      </c>
      <c r="H337" t="s">
        <v>433</v>
      </c>
      <c r="I337" t="s">
        <v>482</v>
      </c>
    </row>
    <row r="338" spans="1:9">
      <c r="A338">
        <v>561</v>
      </c>
      <c r="B338" s="4">
        <v>45658.509722222225</v>
      </c>
      <c r="C338" t="s">
        <v>485</v>
      </c>
      <c r="D338" t="s">
        <v>367</v>
      </c>
      <c r="E338" t="s">
        <v>351</v>
      </c>
      <c r="F338" t="s">
        <v>1400</v>
      </c>
      <c r="G338" t="s">
        <v>382</v>
      </c>
      <c r="H338" t="s">
        <v>385</v>
      </c>
      <c r="I338" t="s">
        <v>482</v>
      </c>
    </row>
    <row r="339" spans="1:9">
      <c r="A339">
        <v>582</v>
      </c>
      <c r="B339" s="4">
        <v>45685.400694444441</v>
      </c>
      <c r="C339" t="s">
        <v>484</v>
      </c>
      <c r="D339" t="s">
        <v>367</v>
      </c>
      <c r="E339" t="s">
        <v>351</v>
      </c>
      <c r="F339" t="s">
        <v>1400</v>
      </c>
      <c r="G339" t="s">
        <v>374</v>
      </c>
      <c r="H339" t="s">
        <v>414</v>
      </c>
      <c r="I339" t="s">
        <v>482</v>
      </c>
    </row>
    <row r="340" spans="1:9">
      <c r="A340">
        <v>584</v>
      </c>
      <c r="B340" s="4">
        <v>45683.018750000003</v>
      </c>
      <c r="C340" t="s">
        <v>487</v>
      </c>
      <c r="D340" t="s">
        <v>367</v>
      </c>
      <c r="E340" t="s">
        <v>351</v>
      </c>
      <c r="F340" t="s">
        <v>1400</v>
      </c>
      <c r="G340" t="s">
        <v>1401</v>
      </c>
      <c r="H340" t="s">
        <v>402</v>
      </c>
      <c r="I340" t="s">
        <v>482</v>
      </c>
    </row>
    <row r="341" spans="1:9">
      <c r="A341">
        <v>591</v>
      </c>
      <c r="B341" s="4">
        <v>45669.464583333334</v>
      </c>
      <c r="C341" t="s">
        <v>487</v>
      </c>
      <c r="D341" t="s">
        <v>367</v>
      </c>
      <c r="E341" t="s">
        <v>351</v>
      </c>
      <c r="F341" t="s">
        <v>1400</v>
      </c>
      <c r="G341" t="s">
        <v>380</v>
      </c>
      <c r="H341" t="s">
        <v>374</v>
      </c>
      <c r="I341" t="s">
        <v>482</v>
      </c>
    </row>
    <row r="342" spans="1:9">
      <c r="A342">
        <v>613</v>
      </c>
      <c r="B342" s="4">
        <v>45308.584027777775</v>
      </c>
      <c r="C342" t="s">
        <v>485</v>
      </c>
      <c r="D342" t="s">
        <v>367</v>
      </c>
      <c r="E342" t="s">
        <v>351</v>
      </c>
      <c r="F342" t="s">
        <v>407</v>
      </c>
      <c r="G342" t="s">
        <v>385</v>
      </c>
      <c r="H342" t="s">
        <v>351</v>
      </c>
      <c r="I342" t="s">
        <v>482</v>
      </c>
    </row>
    <row r="343" spans="1:9">
      <c r="A343">
        <v>664</v>
      </c>
      <c r="B343" s="4">
        <v>45295.401388888888</v>
      </c>
      <c r="C343" t="s">
        <v>486</v>
      </c>
      <c r="D343" t="s">
        <v>367</v>
      </c>
      <c r="E343" t="s">
        <v>351</v>
      </c>
      <c r="F343" t="s">
        <v>407</v>
      </c>
      <c r="G343" t="s">
        <v>374</v>
      </c>
      <c r="H343" t="s">
        <v>415</v>
      </c>
      <c r="I343" t="s">
        <v>482</v>
      </c>
    </row>
    <row r="344" spans="1:9">
      <c r="A344">
        <v>697</v>
      </c>
      <c r="B344" s="4">
        <v>45686.223611111112</v>
      </c>
      <c r="C344" t="s">
        <v>485</v>
      </c>
      <c r="D344" t="s">
        <v>367</v>
      </c>
      <c r="E344" t="s">
        <v>351</v>
      </c>
      <c r="F344" t="s">
        <v>1400</v>
      </c>
      <c r="G344" t="s">
        <v>364</v>
      </c>
      <c r="H344" t="s">
        <v>397</v>
      </c>
      <c r="I344" t="s">
        <v>482</v>
      </c>
    </row>
    <row r="345" spans="1:9">
      <c r="A345">
        <v>722</v>
      </c>
      <c r="B345" s="4">
        <v>45294.977777777778</v>
      </c>
      <c r="C345" t="s">
        <v>485</v>
      </c>
      <c r="D345" t="s">
        <v>367</v>
      </c>
      <c r="E345" t="s">
        <v>351</v>
      </c>
      <c r="F345" t="s">
        <v>407</v>
      </c>
      <c r="G345" t="s">
        <v>398</v>
      </c>
      <c r="H345" t="s">
        <v>403</v>
      </c>
      <c r="I345" t="s">
        <v>482</v>
      </c>
    </row>
    <row r="346" spans="1:9">
      <c r="A346">
        <v>723</v>
      </c>
      <c r="B346" s="4">
        <v>45663.438888888886</v>
      </c>
      <c r="C346" t="s">
        <v>481</v>
      </c>
      <c r="D346" t="s">
        <v>367</v>
      </c>
      <c r="E346" t="s">
        <v>351</v>
      </c>
      <c r="F346" t="s">
        <v>1400</v>
      </c>
      <c r="G346" t="s">
        <v>377</v>
      </c>
      <c r="H346" t="s">
        <v>409</v>
      </c>
      <c r="I346" t="s">
        <v>482</v>
      </c>
    </row>
    <row r="347" spans="1:9">
      <c r="A347">
        <v>725</v>
      </c>
      <c r="B347" s="4">
        <v>45312.270833333336</v>
      </c>
      <c r="C347" t="s">
        <v>487</v>
      </c>
      <c r="D347" t="s">
        <v>367</v>
      </c>
      <c r="E347" t="s">
        <v>351</v>
      </c>
      <c r="F347" t="s">
        <v>407</v>
      </c>
      <c r="G347" t="s">
        <v>366</v>
      </c>
      <c r="H347" t="s">
        <v>406</v>
      </c>
      <c r="I347" t="s">
        <v>482</v>
      </c>
    </row>
    <row r="348" spans="1:9">
      <c r="A348">
        <v>735</v>
      </c>
      <c r="B348" s="4">
        <v>45301.71597222222</v>
      </c>
      <c r="C348" t="s">
        <v>485</v>
      </c>
      <c r="D348" t="s">
        <v>367</v>
      </c>
      <c r="E348" t="s">
        <v>351</v>
      </c>
      <c r="F348" t="s">
        <v>407</v>
      </c>
      <c r="G348" t="s">
        <v>391</v>
      </c>
      <c r="H348" t="s">
        <v>380</v>
      </c>
      <c r="I348" t="s">
        <v>482</v>
      </c>
    </row>
    <row r="349" spans="1:9">
      <c r="A349">
        <v>738</v>
      </c>
      <c r="B349" s="4">
        <v>45678.37777777778</v>
      </c>
      <c r="C349" t="s">
        <v>484</v>
      </c>
      <c r="D349" t="s">
        <v>367</v>
      </c>
      <c r="E349" t="s">
        <v>351</v>
      </c>
      <c r="F349" t="s">
        <v>1400</v>
      </c>
      <c r="G349" t="s">
        <v>374</v>
      </c>
      <c r="H349" t="s">
        <v>361</v>
      </c>
      <c r="I349" t="s">
        <v>482</v>
      </c>
    </row>
    <row r="350" spans="1:9">
      <c r="A350">
        <v>776</v>
      </c>
      <c r="B350" s="4">
        <v>45293.472916666666</v>
      </c>
      <c r="C350" t="s">
        <v>484</v>
      </c>
      <c r="D350" t="s">
        <v>367</v>
      </c>
      <c r="E350" t="s">
        <v>351</v>
      </c>
      <c r="F350" t="s">
        <v>407</v>
      </c>
      <c r="G350" t="s">
        <v>380</v>
      </c>
      <c r="H350" t="s">
        <v>396</v>
      </c>
      <c r="I350" t="s">
        <v>482</v>
      </c>
    </row>
    <row r="351" spans="1:9">
      <c r="A351">
        <v>778</v>
      </c>
      <c r="B351" s="4">
        <v>45659.791666666664</v>
      </c>
      <c r="C351" t="s">
        <v>486</v>
      </c>
      <c r="D351" t="s">
        <v>367</v>
      </c>
      <c r="E351" t="s">
        <v>351</v>
      </c>
      <c r="F351" t="s">
        <v>1400</v>
      </c>
      <c r="G351" t="s">
        <v>393</v>
      </c>
      <c r="H351" t="s">
        <v>1401</v>
      </c>
      <c r="I351" t="s">
        <v>482</v>
      </c>
    </row>
    <row r="352" spans="1:9">
      <c r="A352">
        <v>786</v>
      </c>
      <c r="B352" s="4">
        <v>45307.701388888891</v>
      </c>
      <c r="C352" t="s">
        <v>484</v>
      </c>
      <c r="D352" t="s">
        <v>367</v>
      </c>
      <c r="E352" t="s">
        <v>351</v>
      </c>
      <c r="F352" t="s">
        <v>407</v>
      </c>
      <c r="G352" t="s">
        <v>390</v>
      </c>
      <c r="H352" t="s">
        <v>427</v>
      </c>
      <c r="I352" t="s">
        <v>482</v>
      </c>
    </row>
    <row r="353" spans="1:9">
      <c r="A353">
        <v>794</v>
      </c>
      <c r="B353" s="4">
        <v>45298.684027777781</v>
      </c>
      <c r="C353" t="s">
        <v>487</v>
      </c>
      <c r="D353" t="s">
        <v>367</v>
      </c>
      <c r="E353" t="s">
        <v>351</v>
      </c>
      <c r="F353" t="s">
        <v>407</v>
      </c>
      <c r="G353" t="s">
        <v>390</v>
      </c>
      <c r="H353" t="s">
        <v>400</v>
      </c>
      <c r="I353" t="s">
        <v>482</v>
      </c>
    </row>
    <row r="354" spans="1:9">
      <c r="A354">
        <v>799</v>
      </c>
      <c r="B354" s="4">
        <v>45319.5</v>
      </c>
      <c r="C354" t="s">
        <v>487</v>
      </c>
      <c r="D354" t="s">
        <v>367</v>
      </c>
      <c r="E354" t="s">
        <v>351</v>
      </c>
      <c r="F354" t="s">
        <v>407</v>
      </c>
      <c r="G354" t="s">
        <v>382</v>
      </c>
      <c r="H354" t="s">
        <v>1401</v>
      </c>
      <c r="I354" t="s">
        <v>482</v>
      </c>
    </row>
    <row r="355" spans="1:9">
      <c r="A355">
        <v>822</v>
      </c>
      <c r="B355" s="4">
        <v>45679.477777777778</v>
      </c>
      <c r="C355" t="s">
        <v>485</v>
      </c>
      <c r="D355" t="s">
        <v>367</v>
      </c>
      <c r="E355" t="s">
        <v>351</v>
      </c>
      <c r="F355" t="s">
        <v>1400</v>
      </c>
      <c r="G355" t="s">
        <v>380</v>
      </c>
      <c r="H355" t="s">
        <v>403</v>
      </c>
      <c r="I355" t="s">
        <v>482</v>
      </c>
    </row>
    <row r="356" spans="1:9">
      <c r="A356">
        <v>844</v>
      </c>
      <c r="B356" s="4">
        <v>45665.1875</v>
      </c>
      <c r="C356" t="s">
        <v>485</v>
      </c>
      <c r="D356" t="s">
        <v>367</v>
      </c>
      <c r="E356" t="s">
        <v>351</v>
      </c>
      <c r="F356" t="s">
        <v>1400</v>
      </c>
      <c r="G356" t="s">
        <v>361</v>
      </c>
      <c r="H356" t="s">
        <v>406</v>
      </c>
      <c r="I356" t="s">
        <v>482</v>
      </c>
    </row>
    <row r="357" spans="1:9">
      <c r="A357">
        <v>848</v>
      </c>
      <c r="B357" s="4">
        <v>45320.100694444445</v>
      </c>
      <c r="C357" t="s">
        <v>481</v>
      </c>
      <c r="D357" t="s">
        <v>367</v>
      </c>
      <c r="E357" t="s">
        <v>351</v>
      </c>
      <c r="F357" t="s">
        <v>407</v>
      </c>
      <c r="G357" t="s">
        <v>355</v>
      </c>
      <c r="H357" t="s">
        <v>400</v>
      </c>
      <c r="I357" t="s">
        <v>482</v>
      </c>
    </row>
    <row r="358" spans="1:9">
      <c r="A358">
        <v>850</v>
      </c>
      <c r="B358" s="4">
        <v>45677.114583333336</v>
      </c>
      <c r="C358" t="s">
        <v>481</v>
      </c>
      <c r="D358" t="s">
        <v>367</v>
      </c>
      <c r="E358" t="s">
        <v>351</v>
      </c>
      <c r="F358" t="s">
        <v>1400</v>
      </c>
      <c r="G358" t="s">
        <v>355</v>
      </c>
      <c r="H358" t="s">
        <v>422</v>
      </c>
      <c r="I358" t="s">
        <v>482</v>
      </c>
    </row>
    <row r="359" spans="1:9">
      <c r="A359">
        <v>876</v>
      </c>
      <c r="B359" s="4">
        <v>45658.640277777777</v>
      </c>
      <c r="C359" t="s">
        <v>485</v>
      </c>
      <c r="D359" t="s">
        <v>367</v>
      </c>
      <c r="E359" t="s">
        <v>351</v>
      </c>
      <c r="F359" t="s">
        <v>1400</v>
      </c>
      <c r="G359" t="s">
        <v>388</v>
      </c>
      <c r="H359" t="s">
        <v>397</v>
      </c>
      <c r="I359" t="s">
        <v>482</v>
      </c>
    </row>
    <row r="360" spans="1:9">
      <c r="A360">
        <v>881</v>
      </c>
      <c r="B360" s="4">
        <v>45309.744444444441</v>
      </c>
      <c r="C360" t="s">
        <v>486</v>
      </c>
      <c r="D360" t="s">
        <v>367</v>
      </c>
      <c r="E360" t="s">
        <v>351</v>
      </c>
      <c r="F360" t="s">
        <v>407</v>
      </c>
      <c r="G360" t="s">
        <v>391</v>
      </c>
      <c r="H360" t="s">
        <v>429</v>
      </c>
      <c r="I360" t="s">
        <v>482</v>
      </c>
    </row>
    <row r="361" spans="1:9">
      <c r="A361">
        <v>908</v>
      </c>
      <c r="B361" s="4">
        <v>45315.097916666666</v>
      </c>
      <c r="C361" t="s">
        <v>485</v>
      </c>
      <c r="D361" t="s">
        <v>367</v>
      </c>
      <c r="E361" t="s">
        <v>351</v>
      </c>
      <c r="F361" t="s">
        <v>407</v>
      </c>
      <c r="G361" t="s">
        <v>355</v>
      </c>
      <c r="H361" t="s">
        <v>396</v>
      </c>
      <c r="I361" t="s">
        <v>482</v>
      </c>
    </row>
    <row r="362" spans="1:9">
      <c r="A362">
        <v>919</v>
      </c>
      <c r="B362" s="4">
        <v>45684.223611111112</v>
      </c>
      <c r="C362" t="s">
        <v>481</v>
      </c>
      <c r="D362" t="s">
        <v>367</v>
      </c>
      <c r="E362" t="s">
        <v>351</v>
      </c>
      <c r="F362" t="s">
        <v>1400</v>
      </c>
      <c r="G362" t="s">
        <v>364</v>
      </c>
      <c r="H362" t="s">
        <v>397</v>
      </c>
      <c r="I362" t="s">
        <v>482</v>
      </c>
    </row>
    <row r="363" spans="1:9">
      <c r="A363">
        <v>924</v>
      </c>
      <c r="B363" s="4">
        <v>45670.331250000003</v>
      </c>
      <c r="C363" t="s">
        <v>481</v>
      </c>
      <c r="D363" t="s">
        <v>367</v>
      </c>
      <c r="E363" t="s">
        <v>351</v>
      </c>
      <c r="F363" t="s">
        <v>1400</v>
      </c>
      <c r="G363" t="s">
        <v>369</v>
      </c>
      <c r="H363" t="s">
        <v>434</v>
      </c>
      <c r="I363" t="s">
        <v>482</v>
      </c>
    </row>
    <row r="364" spans="1:9">
      <c r="A364">
        <v>935</v>
      </c>
      <c r="B364" s="4">
        <v>45680.822222222225</v>
      </c>
      <c r="C364" t="s">
        <v>486</v>
      </c>
      <c r="D364" t="s">
        <v>367</v>
      </c>
      <c r="E364" t="s">
        <v>351</v>
      </c>
      <c r="F364" t="s">
        <v>1400</v>
      </c>
      <c r="G364" t="s">
        <v>393</v>
      </c>
      <c r="H364" t="s">
        <v>421</v>
      </c>
      <c r="I364" t="s">
        <v>482</v>
      </c>
    </row>
    <row r="365" spans="1:9">
      <c r="A365">
        <v>944</v>
      </c>
      <c r="B365" s="4">
        <v>45678.84652777778</v>
      </c>
      <c r="C365" t="s">
        <v>484</v>
      </c>
      <c r="D365" t="s">
        <v>367</v>
      </c>
      <c r="E365" t="s">
        <v>351</v>
      </c>
      <c r="F365" t="s">
        <v>1400</v>
      </c>
      <c r="G365" t="s">
        <v>394</v>
      </c>
      <c r="H365" t="s">
        <v>393</v>
      </c>
      <c r="I365" t="s">
        <v>482</v>
      </c>
    </row>
    <row r="366" spans="1:9">
      <c r="A366">
        <v>968</v>
      </c>
      <c r="B366" s="4">
        <v>45308.768055555556</v>
      </c>
      <c r="C366" t="s">
        <v>485</v>
      </c>
      <c r="D366" t="s">
        <v>367</v>
      </c>
      <c r="E366" t="s">
        <v>351</v>
      </c>
      <c r="F366" t="s">
        <v>407</v>
      </c>
      <c r="G366" t="s">
        <v>392</v>
      </c>
      <c r="H366" t="s">
        <v>401</v>
      </c>
      <c r="I366" t="s">
        <v>482</v>
      </c>
    </row>
    <row r="367" spans="1:9">
      <c r="A367">
        <v>974</v>
      </c>
      <c r="B367" s="4">
        <v>45298.648611111108</v>
      </c>
      <c r="C367" t="s">
        <v>487</v>
      </c>
      <c r="D367" t="s">
        <v>367</v>
      </c>
      <c r="E367" t="s">
        <v>351</v>
      </c>
      <c r="F367" t="s">
        <v>407</v>
      </c>
      <c r="G367" t="s">
        <v>388</v>
      </c>
      <c r="H367" t="s">
        <v>411</v>
      </c>
      <c r="I367" t="s">
        <v>482</v>
      </c>
    </row>
    <row r="368" spans="1:9">
      <c r="A368">
        <v>975</v>
      </c>
      <c r="B368" s="4">
        <v>45307.299305555556</v>
      </c>
      <c r="C368" t="s">
        <v>484</v>
      </c>
      <c r="D368" t="s">
        <v>367</v>
      </c>
      <c r="E368" t="s">
        <v>351</v>
      </c>
      <c r="F368" t="s">
        <v>407</v>
      </c>
      <c r="G368" t="s">
        <v>369</v>
      </c>
      <c r="H368" t="s">
        <v>380</v>
      </c>
      <c r="I368" t="s">
        <v>482</v>
      </c>
    </row>
    <row r="369" spans="1:9">
      <c r="A369">
        <v>976</v>
      </c>
      <c r="B369" s="4">
        <v>45312.737500000003</v>
      </c>
      <c r="C369" t="s">
        <v>487</v>
      </c>
      <c r="D369" t="s">
        <v>367</v>
      </c>
      <c r="E369" t="s">
        <v>351</v>
      </c>
      <c r="F369" t="s">
        <v>407</v>
      </c>
      <c r="G369" t="s">
        <v>391</v>
      </c>
      <c r="H369" t="s">
        <v>419</v>
      </c>
      <c r="I369" t="s">
        <v>482</v>
      </c>
    </row>
    <row r="370" spans="1:9">
      <c r="A370">
        <v>991</v>
      </c>
      <c r="B370" s="4">
        <v>45316.803472222222</v>
      </c>
      <c r="C370" t="s">
        <v>486</v>
      </c>
      <c r="D370" t="s">
        <v>367</v>
      </c>
      <c r="E370" t="s">
        <v>351</v>
      </c>
      <c r="F370" t="s">
        <v>407</v>
      </c>
      <c r="G370" t="s">
        <v>393</v>
      </c>
      <c r="H370" t="s">
        <v>391</v>
      </c>
      <c r="I370" t="s">
        <v>482</v>
      </c>
    </row>
    <row r="371" spans="1:9">
      <c r="A371">
        <v>999</v>
      </c>
      <c r="B371" s="4">
        <v>45687.604166666664</v>
      </c>
      <c r="C371" t="s">
        <v>486</v>
      </c>
      <c r="D371" t="s">
        <v>367</v>
      </c>
      <c r="E371" t="s">
        <v>351</v>
      </c>
      <c r="F371" t="s">
        <v>1400</v>
      </c>
      <c r="G371" t="s">
        <v>385</v>
      </c>
      <c r="H371" t="s">
        <v>406</v>
      </c>
      <c r="I371" t="s">
        <v>482</v>
      </c>
    </row>
    <row r="372" spans="1:9">
      <c r="A372">
        <v>4</v>
      </c>
      <c r="B372" s="4">
        <v>45726.140972222223</v>
      </c>
      <c r="C372" t="s">
        <v>481</v>
      </c>
      <c r="D372" t="s">
        <v>405</v>
      </c>
      <c r="E372" t="s">
        <v>351</v>
      </c>
      <c r="F372" t="s">
        <v>1400</v>
      </c>
      <c r="G372" t="s">
        <v>359</v>
      </c>
      <c r="H372" t="s">
        <v>398</v>
      </c>
      <c r="I372" t="s">
        <v>482</v>
      </c>
    </row>
    <row r="373" spans="1:9">
      <c r="A373">
        <v>43</v>
      </c>
      <c r="B373" s="4">
        <v>45364.252083333333</v>
      </c>
      <c r="C373" t="s">
        <v>485</v>
      </c>
      <c r="D373" t="s">
        <v>405</v>
      </c>
      <c r="E373" t="s">
        <v>351</v>
      </c>
      <c r="F373" t="s">
        <v>407</v>
      </c>
      <c r="G373" t="s">
        <v>366</v>
      </c>
      <c r="H373" t="s">
        <v>359</v>
      </c>
      <c r="I373" t="s">
        <v>482</v>
      </c>
    </row>
    <row r="374" spans="1:9">
      <c r="A374">
        <v>51</v>
      </c>
      <c r="B374" s="4">
        <v>45368.34652777778</v>
      </c>
      <c r="C374" t="s">
        <v>487</v>
      </c>
      <c r="D374" t="s">
        <v>405</v>
      </c>
      <c r="E374" t="s">
        <v>351</v>
      </c>
      <c r="F374" t="s">
        <v>407</v>
      </c>
      <c r="G374" t="s">
        <v>371</v>
      </c>
      <c r="H374" t="s">
        <v>393</v>
      </c>
      <c r="I374" t="s">
        <v>482</v>
      </c>
    </row>
    <row r="375" spans="1:9">
      <c r="A375">
        <v>56</v>
      </c>
      <c r="B375" s="4">
        <v>45718.753472222219</v>
      </c>
      <c r="C375" t="s">
        <v>487</v>
      </c>
      <c r="D375" t="s">
        <v>405</v>
      </c>
      <c r="E375" t="s">
        <v>351</v>
      </c>
      <c r="F375" t="s">
        <v>1400</v>
      </c>
      <c r="G375" t="s">
        <v>392</v>
      </c>
      <c r="H375" t="s">
        <v>364</v>
      </c>
      <c r="I375" t="s">
        <v>482</v>
      </c>
    </row>
    <row r="376" spans="1:9">
      <c r="A376">
        <v>68</v>
      </c>
      <c r="B376" s="4">
        <v>45729.348611111112</v>
      </c>
      <c r="C376" t="s">
        <v>486</v>
      </c>
      <c r="D376" t="s">
        <v>405</v>
      </c>
      <c r="E376" t="s">
        <v>351</v>
      </c>
      <c r="F376" t="s">
        <v>1400</v>
      </c>
      <c r="G376" t="s">
        <v>371</v>
      </c>
      <c r="H376" t="s">
        <v>397</v>
      </c>
      <c r="I376" t="s">
        <v>482</v>
      </c>
    </row>
    <row r="377" spans="1:9">
      <c r="A377">
        <v>69</v>
      </c>
      <c r="B377" s="4">
        <v>45720.950694444444</v>
      </c>
      <c r="C377" t="s">
        <v>484</v>
      </c>
      <c r="D377" t="s">
        <v>405</v>
      </c>
      <c r="E377" t="s">
        <v>351</v>
      </c>
      <c r="F377" t="s">
        <v>1400</v>
      </c>
      <c r="G377" t="s">
        <v>397</v>
      </c>
      <c r="H377" t="s">
        <v>426</v>
      </c>
      <c r="I377" t="s">
        <v>482</v>
      </c>
    </row>
    <row r="378" spans="1:9">
      <c r="A378">
        <v>76</v>
      </c>
      <c r="B378" s="4">
        <v>45370.579861111109</v>
      </c>
      <c r="C378" t="s">
        <v>484</v>
      </c>
      <c r="D378" t="s">
        <v>405</v>
      </c>
      <c r="E378" t="s">
        <v>351</v>
      </c>
      <c r="F378" t="s">
        <v>407</v>
      </c>
      <c r="G378" t="s">
        <v>383</v>
      </c>
      <c r="H378" t="s">
        <v>432</v>
      </c>
      <c r="I378" t="s">
        <v>482</v>
      </c>
    </row>
    <row r="379" spans="1:9">
      <c r="A379">
        <v>84</v>
      </c>
      <c r="B379" s="4">
        <v>45732.282638888886</v>
      </c>
      <c r="C379" t="s">
        <v>487</v>
      </c>
      <c r="D379" t="s">
        <v>405</v>
      </c>
      <c r="E379" t="s">
        <v>351</v>
      </c>
      <c r="F379" t="s">
        <v>1400</v>
      </c>
      <c r="G379" t="s">
        <v>366</v>
      </c>
      <c r="H379" t="s">
        <v>424</v>
      </c>
      <c r="I379" t="s">
        <v>482</v>
      </c>
    </row>
    <row r="380" spans="1:9">
      <c r="A380">
        <v>88</v>
      </c>
      <c r="B380" s="4">
        <v>45718.892361111109</v>
      </c>
      <c r="C380" t="s">
        <v>487</v>
      </c>
      <c r="D380" t="s">
        <v>405</v>
      </c>
      <c r="E380" t="s">
        <v>351</v>
      </c>
      <c r="F380" t="s">
        <v>1400</v>
      </c>
      <c r="G380" t="s">
        <v>396</v>
      </c>
      <c r="H380" t="s">
        <v>400</v>
      </c>
      <c r="I380" t="s">
        <v>482</v>
      </c>
    </row>
    <row r="381" spans="1:9">
      <c r="A381">
        <v>99</v>
      </c>
      <c r="B381" s="4">
        <v>45357.46597222222</v>
      </c>
      <c r="C381" t="s">
        <v>485</v>
      </c>
      <c r="D381" t="s">
        <v>405</v>
      </c>
      <c r="E381" t="s">
        <v>351</v>
      </c>
      <c r="F381" t="s">
        <v>407</v>
      </c>
      <c r="G381" t="s">
        <v>380</v>
      </c>
      <c r="H381" t="s">
        <v>380</v>
      </c>
      <c r="I381" t="s">
        <v>482</v>
      </c>
    </row>
    <row r="382" spans="1:9">
      <c r="A382">
        <v>120</v>
      </c>
      <c r="B382" s="4">
        <v>45376.956944444442</v>
      </c>
      <c r="C382" t="s">
        <v>481</v>
      </c>
      <c r="D382" t="s">
        <v>405</v>
      </c>
      <c r="E382" t="s">
        <v>351</v>
      </c>
      <c r="F382" t="s">
        <v>407</v>
      </c>
      <c r="G382" t="s">
        <v>397</v>
      </c>
      <c r="H382" t="s">
        <v>435</v>
      </c>
      <c r="I382" t="s">
        <v>482</v>
      </c>
    </row>
    <row r="383" spans="1:9">
      <c r="A383">
        <v>124</v>
      </c>
      <c r="B383" s="4">
        <v>45720.896527777775</v>
      </c>
      <c r="C383" t="s">
        <v>484</v>
      </c>
      <c r="D383" t="s">
        <v>405</v>
      </c>
      <c r="E383" t="s">
        <v>351</v>
      </c>
      <c r="F383" t="s">
        <v>1400</v>
      </c>
      <c r="G383" t="s">
        <v>396</v>
      </c>
      <c r="H383" t="s">
        <v>408</v>
      </c>
      <c r="I383" t="s">
        <v>482</v>
      </c>
    </row>
    <row r="384" spans="1:9">
      <c r="A384">
        <v>127</v>
      </c>
      <c r="B384" s="4">
        <v>45734.415277777778</v>
      </c>
      <c r="C384" t="s">
        <v>484</v>
      </c>
      <c r="D384" t="s">
        <v>405</v>
      </c>
      <c r="E384" t="s">
        <v>351</v>
      </c>
      <c r="F384" t="s">
        <v>1400</v>
      </c>
      <c r="G384" t="s">
        <v>374</v>
      </c>
      <c r="H384" t="s">
        <v>435</v>
      </c>
      <c r="I384" t="s">
        <v>482</v>
      </c>
    </row>
    <row r="385" spans="1:9">
      <c r="A385">
        <v>143</v>
      </c>
      <c r="B385" s="4">
        <v>45719.006249999999</v>
      </c>
      <c r="C385" t="s">
        <v>481</v>
      </c>
      <c r="D385" t="s">
        <v>405</v>
      </c>
      <c r="E385" t="s">
        <v>351</v>
      </c>
      <c r="F385" t="s">
        <v>1400</v>
      </c>
      <c r="G385" t="s">
        <v>1401</v>
      </c>
      <c r="H385" t="s">
        <v>374</v>
      </c>
      <c r="I385" t="s">
        <v>482</v>
      </c>
    </row>
    <row r="386" spans="1:9">
      <c r="A386">
        <v>150</v>
      </c>
      <c r="B386" s="4">
        <v>45718.716666666667</v>
      </c>
      <c r="C386" t="s">
        <v>487</v>
      </c>
      <c r="D386" t="s">
        <v>405</v>
      </c>
      <c r="E386" t="s">
        <v>351</v>
      </c>
      <c r="F386" t="s">
        <v>1400</v>
      </c>
      <c r="G386" t="s">
        <v>391</v>
      </c>
      <c r="H386" t="s">
        <v>382</v>
      </c>
      <c r="I386" t="s">
        <v>482</v>
      </c>
    </row>
    <row r="387" spans="1:9">
      <c r="A387">
        <v>159</v>
      </c>
      <c r="B387" s="4">
        <v>45720.50277777778</v>
      </c>
      <c r="C387" t="s">
        <v>484</v>
      </c>
      <c r="D387" t="s">
        <v>405</v>
      </c>
      <c r="E387" t="s">
        <v>351</v>
      </c>
      <c r="F387" t="s">
        <v>1400</v>
      </c>
      <c r="G387" t="s">
        <v>382</v>
      </c>
      <c r="H387" t="s">
        <v>361</v>
      </c>
      <c r="I387" t="s">
        <v>482</v>
      </c>
    </row>
    <row r="388" spans="1:9">
      <c r="A388">
        <v>178</v>
      </c>
      <c r="B388" s="4">
        <v>45735.53125</v>
      </c>
      <c r="C388" t="s">
        <v>485</v>
      </c>
      <c r="D388" t="s">
        <v>405</v>
      </c>
      <c r="E388" t="s">
        <v>351</v>
      </c>
      <c r="F388" t="s">
        <v>1400</v>
      </c>
      <c r="G388" t="s">
        <v>382</v>
      </c>
      <c r="H388" t="s">
        <v>422</v>
      </c>
      <c r="I388" t="s">
        <v>482</v>
      </c>
    </row>
    <row r="389" spans="1:9">
      <c r="A389">
        <v>181</v>
      </c>
      <c r="B389" s="4">
        <v>45376.333333333336</v>
      </c>
      <c r="C389" t="s">
        <v>481</v>
      </c>
      <c r="D389" t="s">
        <v>405</v>
      </c>
      <c r="E389" t="s">
        <v>351</v>
      </c>
      <c r="F389" t="s">
        <v>407</v>
      </c>
      <c r="G389" t="s">
        <v>371</v>
      </c>
      <c r="H389" t="s">
        <v>1401</v>
      </c>
      <c r="I389" t="s">
        <v>482</v>
      </c>
    </row>
    <row r="390" spans="1:9">
      <c r="A390">
        <v>182</v>
      </c>
      <c r="B390" s="4">
        <v>45355.945833333331</v>
      </c>
      <c r="C390" t="s">
        <v>481</v>
      </c>
      <c r="D390" t="s">
        <v>405</v>
      </c>
      <c r="E390" t="s">
        <v>351</v>
      </c>
      <c r="F390" t="s">
        <v>407</v>
      </c>
      <c r="G390" t="s">
        <v>397</v>
      </c>
      <c r="H390" t="s">
        <v>419</v>
      </c>
      <c r="I390" t="s">
        <v>482</v>
      </c>
    </row>
    <row r="391" spans="1:9">
      <c r="A391">
        <v>204</v>
      </c>
      <c r="B391" s="4">
        <v>45720.707638888889</v>
      </c>
      <c r="C391" t="s">
        <v>484</v>
      </c>
      <c r="D391" t="s">
        <v>405</v>
      </c>
      <c r="E391" t="s">
        <v>351</v>
      </c>
      <c r="F391" t="s">
        <v>1400</v>
      </c>
      <c r="G391" t="s">
        <v>390</v>
      </c>
      <c r="H391" t="s">
        <v>436</v>
      </c>
      <c r="I391" t="s">
        <v>482</v>
      </c>
    </row>
    <row r="392" spans="1:9">
      <c r="A392">
        <v>223</v>
      </c>
      <c r="B392" s="4">
        <v>45370.740277777775</v>
      </c>
      <c r="C392" t="s">
        <v>484</v>
      </c>
      <c r="D392" t="s">
        <v>405</v>
      </c>
      <c r="E392" t="s">
        <v>351</v>
      </c>
      <c r="F392" t="s">
        <v>407</v>
      </c>
      <c r="G392" t="s">
        <v>391</v>
      </c>
      <c r="H392" t="s">
        <v>423</v>
      </c>
      <c r="I392" t="s">
        <v>482</v>
      </c>
    </row>
    <row r="393" spans="1:9">
      <c r="A393">
        <v>226</v>
      </c>
      <c r="B393" s="4">
        <v>45358.65625</v>
      </c>
      <c r="C393" t="s">
        <v>486</v>
      </c>
      <c r="D393" t="s">
        <v>405</v>
      </c>
      <c r="E393" t="s">
        <v>351</v>
      </c>
      <c r="F393" t="s">
        <v>407</v>
      </c>
      <c r="G393" t="s">
        <v>388</v>
      </c>
      <c r="H393" t="s">
        <v>422</v>
      </c>
      <c r="I393" t="s">
        <v>482</v>
      </c>
    </row>
    <row r="394" spans="1:9">
      <c r="A394">
        <v>295</v>
      </c>
      <c r="B394" s="4">
        <v>45736.847916666666</v>
      </c>
      <c r="C394" t="s">
        <v>486</v>
      </c>
      <c r="D394" t="s">
        <v>405</v>
      </c>
      <c r="E394" t="s">
        <v>351</v>
      </c>
      <c r="F394" t="s">
        <v>1400</v>
      </c>
      <c r="G394" t="s">
        <v>394</v>
      </c>
      <c r="H394" t="s">
        <v>396</v>
      </c>
      <c r="I394" t="s">
        <v>482</v>
      </c>
    </row>
    <row r="395" spans="1:9">
      <c r="A395">
        <v>303</v>
      </c>
      <c r="B395" s="4">
        <v>45739.659722222219</v>
      </c>
      <c r="C395" t="s">
        <v>487</v>
      </c>
      <c r="D395" t="s">
        <v>405</v>
      </c>
      <c r="E395" t="s">
        <v>351</v>
      </c>
      <c r="F395" t="s">
        <v>1400</v>
      </c>
      <c r="G395" t="s">
        <v>388</v>
      </c>
      <c r="H395" t="s">
        <v>427</v>
      </c>
      <c r="I395" t="s">
        <v>482</v>
      </c>
    </row>
    <row r="396" spans="1:9">
      <c r="A396">
        <v>320</v>
      </c>
      <c r="B396" s="4">
        <v>45370.723611111112</v>
      </c>
      <c r="C396" t="s">
        <v>484</v>
      </c>
      <c r="D396" t="s">
        <v>405</v>
      </c>
      <c r="E396" t="s">
        <v>351</v>
      </c>
      <c r="F396" t="s">
        <v>407</v>
      </c>
      <c r="G396" t="s">
        <v>391</v>
      </c>
      <c r="H396" t="s">
        <v>397</v>
      </c>
      <c r="I396" t="s">
        <v>482</v>
      </c>
    </row>
    <row r="397" spans="1:9">
      <c r="A397">
        <v>322</v>
      </c>
      <c r="B397" s="4">
        <v>45362.970138888886</v>
      </c>
      <c r="C397" t="s">
        <v>481</v>
      </c>
      <c r="D397" t="s">
        <v>405</v>
      </c>
      <c r="E397" t="s">
        <v>351</v>
      </c>
      <c r="F397" t="s">
        <v>407</v>
      </c>
      <c r="G397" t="s">
        <v>398</v>
      </c>
      <c r="H397" t="s">
        <v>391</v>
      </c>
      <c r="I397" t="s">
        <v>482</v>
      </c>
    </row>
    <row r="398" spans="1:9">
      <c r="A398">
        <v>331</v>
      </c>
      <c r="B398" s="4">
        <v>45356.908333333333</v>
      </c>
      <c r="C398" t="s">
        <v>484</v>
      </c>
      <c r="D398" t="s">
        <v>405</v>
      </c>
      <c r="E398" t="s">
        <v>351</v>
      </c>
      <c r="F398" t="s">
        <v>407</v>
      </c>
      <c r="G398" t="s">
        <v>396</v>
      </c>
      <c r="H398" t="s">
        <v>425</v>
      </c>
      <c r="I398" t="s">
        <v>482</v>
      </c>
    </row>
    <row r="399" spans="1:9">
      <c r="A399">
        <v>350</v>
      </c>
      <c r="B399" s="4">
        <v>45356.131249999999</v>
      </c>
      <c r="C399" t="s">
        <v>484</v>
      </c>
      <c r="D399" t="s">
        <v>405</v>
      </c>
      <c r="E399" t="s">
        <v>351</v>
      </c>
      <c r="F399" t="s">
        <v>407</v>
      </c>
      <c r="G399" t="s">
        <v>359</v>
      </c>
      <c r="H399" t="s">
        <v>374</v>
      </c>
      <c r="I399" t="s">
        <v>482</v>
      </c>
    </row>
    <row r="400" spans="1:9">
      <c r="A400">
        <v>355</v>
      </c>
      <c r="B400" s="4">
        <v>45743.550694444442</v>
      </c>
      <c r="C400" t="s">
        <v>486</v>
      </c>
      <c r="D400" t="s">
        <v>405</v>
      </c>
      <c r="E400" t="s">
        <v>351</v>
      </c>
      <c r="F400" t="s">
        <v>1400</v>
      </c>
      <c r="G400" t="s">
        <v>383</v>
      </c>
      <c r="H400" t="s">
        <v>383</v>
      </c>
      <c r="I400" t="s">
        <v>482</v>
      </c>
    </row>
    <row r="401" spans="1:9">
      <c r="A401">
        <v>378</v>
      </c>
      <c r="B401" s="4">
        <v>45365.781944444447</v>
      </c>
      <c r="C401" t="s">
        <v>486</v>
      </c>
      <c r="D401" t="s">
        <v>405</v>
      </c>
      <c r="E401" t="s">
        <v>351</v>
      </c>
      <c r="F401" t="s">
        <v>407</v>
      </c>
      <c r="G401" t="s">
        <v>392</v>
      </c>
      <c r="H401" t="s">
        <v>423</v>
      </c>
      <c r="I401" t="s">
        <v>482</v>
      </c>
    </row>
    <row r="402" spans="1:9">
      <c r="A402">
        <v>386</v>
      </c>
      <c r="B402" s="4">
        <v>45365.199305555558</v>
      </c>
      <c r="C402" t="s">
        <v>486</v>
      </c>
      <c r="D402" t="s">
        <v>405</v>
      </c>
      <c r="E402" t="s">
        <v>351</v>
      </c>
      <c r="F402" t="s">
        <v>407</v>
      </c>
      <c r="G402" t="s">
        <v>361</v>
      </c>
      <c r="H402" t="s">
        <v>424</v>
      </c>
      <c r="I402" t="s">
        <v>482</v>
      </c>
    </row>
    <row r="403" spans="1:9">
      <c r="A403">
        <v>387</v>
      </c>
      <c r="B403" s="4">
        <v>45718.859027777777</v>
      </c>
      <c r="C403" t="s">
        <v>487</v>
      </c>
      <c r="D403" t="s">
        <v>405</v>
      </c>
      <c r="E403" t="s">
        <v>351</v>
      </c>
      <c r="F403" t="s">
        <v>1400</v>
      </c>
      <c r="G403" t="s">
        <v>394</v>
      </c>
      <c r="H403" t="s">
        <v>414</v>
      </c>
      <c r="I403" t="s">
        <v>482</v>
      </c>
    </row>
    <row r="404" spans="1:9">
      <c r="A404">
        <v>430</v>
      </c>
      <c r="B404" s="4">
        <v>45378.591666666667</v>
      </c>
      <c r="C404" t="s">
        <v>485</v>
      </c>
      <c r="D404" t="s">
        <v>405</v>
      </c>
      <c r="E404" t="s">
        <v>351</v>
      </c>
      <c r="F404" t="s">
        <v>407</v>
      </c>
      <c r="G404" t="s">
        <v>385</v>
      </c>
      <c r="H404" t="s">
        <v>382</v>
      </c>
      <c r="I404" t="s">
        <v>482</v>
      </c>
    </row>
    <row r="405" spans="1:9">
      <c r="A405">
        <v>442</v>
      </c>
      <c r="B405" s="4">
        <v>45362.637499999997</v>
      </c>
      <c r="C405" t="s">
        <v>481</v>
      </c>
      <c r="D405" t="s">
        <v>405</v>
      </c>
      <c r="E405" t="s">
        <v>351</v>
      </c>
      <c r="F405" t="s">
        <v>407</v>
      </c>
      <c r="G405" t="s">
        <v>388</v>
      </c>
      <c r="H405" t="s">
        <v>392</v>
      </c>
      <c r="I405" t="s">
        <v>482</v>
      </c>
    </row>
    <row r="406" spans="1:9">
      <c r="A406">
        <v>443</v>
      </c>
      <c r="B406" s="4">
        <v>45375.862500000003</v>
      </c>
      <c r="C406" t="s">
        <v>487</v>
      </c>
      <c r="D406" t="s">
        <v>405</v>
      </c>
      <c r="E406" t="s">
        <v>351</v>
      </c>
      <c r="F406" t="s">
        <v>407</v>
      </c>
      <c r="G406" t="s">
        <v>394</v>
      </c>
      <c r="H406" t="s">
        <v>419</v>
      </c>
      <c r="I406" t="s">
        <v>482</v>
      </c>
    </row>
    <row r="407" spans="1:9">
      <c r="A407">
        <v>445</v>
      </c>
      <c r="B407" s="4">
        <v>45734.173611111109</v>
      </c>
      <c r="C407" t="s">
        <v>484</v>
      </c>
      <c r="D407" t="s">
        <v>405</v>
      </c>
      <c r="E407" t="s">
        <v>351</v>
      </c>
      <c r="F407" t="s">
        <v>1400</v>
      </c>
      <c r="G407" t="s">
        <v>361</v>
      </c>
      <c r="H407" t="s">
        <v>377</v>
      </c>
      <c r="I407" t="s">
        <v>482</v>
      </c>
    </row>
    <row r="408" spans="1:9">
      <c r="A408">
        <v>468</v>
      </c>
      <c r="B408" s="4">
        <v>45729.722222222219</v>
      </c>
      <c r="C408" t="s">
        <v>486</v>
      </c>
      <c r="D408" t="s">
        <v>405</v>
      </c>
      <c r="E408" t="s">
        <v>351</v>
      </c>
      <c r="F408" t="s">
        <v>1400</v>
      </c>
      <c r="G408" t="s">
        <v>391</v>
      </c>
      <c r="H408" t="s">
        <v>394</v>
      </c>
      <c r="I408" t="s">
        <v>482</v>
      </c>
    </row>
    <row r="409" spans="1:9">
      <c r="A409">
        <v>480</v>
      </c>
      <c r="B409" s="4">
        <v>45734.746527777781</v>
      </c>
      <c r="C409" t="s">
        <v>484</v>
      </c>
      <c r="D409" t="s">
        <v>405</v>
      </c>
      <c r="E409" t="s">
        <v>351</v>
      </c>
      <c r="F409" t="s">
        <v>1400</v>
      </c>
      <c r="G409" t="s">
        <v>391</v>
      </c>
      <c r="H409" t="s">
        <v>432</v>
      </c>
      <c r="I409" t="s">
        <v>482</v>
      </c>
    </row>
    <row r="410" spans="1:9">
      <c r="A410">
        <v>490</v>
      </c>
      <c r="B410" s="4">
        <v>45726.745138888888</v>
      </c>
      <c r="C410" t="s">
        <v>481</v>
      </c>
      <c r="D410" t="s">
        <v>405</v>
      </c>
      <c r="E410" t="s">
        <v>351</v>
      </c>
      <c r="F410" t="s">
        <v>1400</v>
      </c>
      <c r="G410" t="s">
        <v>391</v>
      </c>
      <c r="H410" t="s">
        <v>430</v>
      </c>
      <c r="I410" t="s">
        <v>482</v>
      </c>
    </row>
    <row r="411" spans="1:9">
      <c r="A411">
        <v>569</v>
      </c>
      <c r="B411" s="4">
        <v>45375.598611111112</v>
      </c>
      <c r="C411" t="s">
        <v>487</v>
      </c>
      <c r="D411" t="s">
        <v>405</v>
      </c>
      <c r="E411" t="s">
        <v>351</v>
      </c>
      <c r="F411" t="s">
        <v>407</v>
      </c>
      <c r="G411" t="s">
        <v>385</v>
      </c>
      <c r="H411" t="s">
        <v>397</v>
      </c>
      <c r="I411" t="s">
        <v>482</v>
      </c>
    </row>
    <row r="412" spans="1:9">
      <c r="A412">
        <v>577</v>
      </c>
      <c r="B412" s="4">
        <v>45719.835416666669</v>
      </c>
      <c r="C412" t="s">
        <v>481</v>
      </c>
      <c r="D412" t="s">
        <v>405</v>
      </c>
      <c r="E412" t="s">
        <v>351</v>
      </c>
      <c r="F412" t="s">
        <v>1400</v>
      </c>
      <c r="G412" t="s">
        <v>394</v>
      </c>
      <c r="H412" t="s">
        <v>359</v>
      </c>
      <c r="I412" t="s">
        <v>482</v>
      </c>
    </row>
    <row r="413" spans="1:9">
      <c r="A413">
        <v>583</v>
      </c>
      <c r="B413" s="4">
        <v>45735.763888888891</v>
      </c>
      <c r="C413" t="s">
        <v>485</v>
      </c>
      <c r="D413" t="s">
        <v>405</v>
      </c>
      <c r="E413" t="s">
        <v>351</v>
      </c>
      <c r="F413" t="s">
        <v>1400</v>
      </c>
      <c r="G413" t="s">
        <v>392</v>
      </c>
      <c r="H413" t="s">
        <v>394</v>
      </c>
      <c r="I413" t="s">
        <v>482</v>
      </c>
    </row>
    <row r="414" spans="1:9">
      <c r="A414">
        <v>585</v>
      </c>
      <c r="B414" s="4">
        <v>45369.853472222225</v>
      </c>
      <c r="C414" t="s">
        <v>481</v>
      </c>
      <c r="D414" t="s">
        <v>405</v>
      </c>
      <c r="E414" t="s">
        <v>351</v>
      </c>
      <c r="F414" t="s">
        <v>407</v>
      </c>
      <c r="G414" t="s">
        <v>394</v>
      </c>
      <c r="H414" t="s">
        <v>404</v>
      </c>
      <c r="I414" t="s">
        <v>482</v>
      </c>
    </row>
    <row r="415" spans="1:9">
      <c r="A415">
        <v>593</v>
      </c>
      <c r="B415" s="4">
        <v>45362.852083333331</v>
      </c>
      <c r="C415" t="s">
        <v>481</v>
      </c>
      <c r="D415" t="s">
        <v>405</v>
      </c>
      <c r="E415" t="s">
        <v>351</v>
      </c>
      <c r="F415" t="s">
        <v>407</v>
      </c>
      <c r="G415" t="s">
        <v>394</v>
      </c>
      <c r="H415" t="s">
        <v>402</v>
      </c>
      <c r="I415" t="s">
        <v>482</v>
      </c>
    </row>
    <row r="416" spans="1:9">
      <c r="A416">
        <v>617</v>
      </c>
      <c r="B416" s="4">
        <v>45372.274305555555</v>
      </c>
      <c r="C416" t="s">
        <v>486</v>
      </c>
      <c r="D416" t="s">
        <v>405</v>
      </c>
      <c r="E416" t="s">
        <v>351</v>
      </c>
      <c r="F416" t="s">
        <v>407</v>
      </c>
      <c r="G416" t="s">
        <v>366</v>
      </c>
      <c r="H416" t="s">
        <v>412</v>
      </c>
      <c r="I416" t="s">
        <v>482</v>
      </c>
    </row>
    <row r="417" spans="1:9">
      <c r="A417">
        <v>650</v>
      </c>
      <c r="B417" s="4">
        <v>45741.384722222225</v>
      </c>
      <c r="C417" t="s">
        <v>484</v>
      </c>
      <c r="D417" t="s">
        <v>405</v>
      </c>
      <c r="E417" t="s">
        <v>351</v>
      </c>
      <c r="F417" t="s">
        <v>1400</v>
      </c>
      <c r="G417" t="s">
        <v>374</v>
      </c>
      <c r="H417" t="s">
        <v>385</v>
      </c>
      <c r="I417" t="s">
        <v>482</v>
      </c>
    </row>
    <row r="418" spans="1:9">
      <c r="A418">
        <v>693</v>
      </c>
      <c r="B418" s="4">
        <v>45357.236111111109</v>
      </c>
      <c r="C418" t="s">
        <v>485</v>
      </c>
      <c r="D418" t="s">
        <v>405</v>
      </c>
      <c r="E418" t="s">
        <v>351</v>
      </c>
      <c r="F418" t="s">
        <v>407</v>
      </c>
      <c r="G418" t="s">
        <v>364</v>
      </c>
      <c r="H418" t="s">
        <v>417</v>
      </c>
      <c r="I418" t="s">
        <v>482</v>
      </c>
    </row>
    <row r="419" spans="1:9">
      <c r="A419">
        <v>698</v>
      </c>
      <c r="B419" s="4">
        <v>45382.545138888891</v>
      </c>
      <c r="C419" t="s">
        <v>487</v>
      </c>
      <c r="D419" t="s">
        <v>405</v>
      </c>
      <c r="E419" t="s">
        <v>351</v>
      </c>
      <c r="F419" t="s">
        <v>407</v>
      </c>
      <c r="G419" t="s">
        <v>383</v>
      </c>
      <c r="H419" t="s">
        <v>364</v>
      </c>
      <c r="I419" t="s">
        <v>482</v>
      </c>
    </row>
    <row r="420" spans="1:9">
      <c r="A420">
        <v>724</v>
      </c>
      <c r="B420" s="4">
        <v>45733.43472222222</v>
      </c>
      <c r="C420" t="s">
        <v>481</v>
      </c>
      <c r="D420" t="s">
        <v>405</v>
      </c>
      <c r="E420" t="s">
        <v>351</v>
      </c>
      <c r="F420" t="s">
        <v>1400</v>
      </c>
      <c r="G420" t="s">
        <v>377</v>
      </c>
      <c r="H420" t="s">
        <v>401</v>
      </c>
      <c r="I420" t="s">
        <v>482</v>
      </c>
    </row>
    <row r="421" spans="1:9">
      <c r="A421">
        <v>749</v>
      </c>
      <c r="B421" s="4">
        <v>45747.313888888886</v>
      </c>
      <c r="C421" t="s">
        <v>481</v>
      </c>
      <c r="D421" t="s">
        <v>405</v>
      </c>
      <c r="E421" t="s">
        <v>351</v>
      </c>
      <c r="F421" t="s">
        <v>1400</v>
      </c>
      <c r="G421" t="s">
        <v>369</v>
      </c>
      <c r="H421" t="s">
        <v>409</v>
      </c>
      <c r="I421" t="s">
        <v>482</v>
      </c>
    </row>
    <row r="422" spans="1:9">
      <c r="A422">
        <v>752</v>
      </c>
      <c r="B422" s="4">
        <v>45739.97152777778</v>
      </c>
      <c r="C422" t="s">
        <v>487</v>
      </c>
      <c r="D422" t="s">
        <v>405</v>
      </c>
      <c r="E422" t="s">
        <v>351</v>
      </c>
      <c r="F422" t="s">
        <v>1400</v>
      </c>
      <c r="G422" t="s">
        <v>398</v>
      </c>
      <c r="H422" t="s">
        <v>393</v>
      </c>
      <c r="I422" t="s">
        <v>482</v>
      </c>
    </row>
    <row r="423" spans="1:9">
      <c r="A423">
        <v>757</v>
      </c>
      <c r="B423" s="4">
        <v>45375.536805555559</v>
      </c>
      <c r="C423" t="s">
        <v>487</v>
      </c>
      <c r="D423" t="s">
        <v>405</v>
      </c>
      <c r="E423" t="s">
        <v>351</v>
      </c>
      <c r="F423" t="s">
        <v>407</v>
      </c>
      <c r="G423" t="s">
        <v>382</v>
      </c>
      <c r="H423" t="s">
        <v>430</v>
      </c>
      <c r="I423" t="s">
        <v>482</v>
      </c>
    </row>
    <row r="424" spans="1:9">
      <c r="A424">
        <v>783</v>
      </c>
      <c r="B424" s="4">
        <v>45740.964583333334</v>
      </c>
      <c r="C424" t="s">
        <v>481</v>
      </c>
      <c r="D424" t="s">
        <v>405</v>
      </c>
      <c r="E424" t="s">
        <v>351</v>
      </c>
      <c r="F424" t="s">
        <v>1400</v>
      </c>
      <c r="G424" t="s">
        <v>398</v>
      </c>
      <c r="H424" t="s">
        <v>374</v>
      </c>
      <c r="I424" t="s">
        <v>482</v>
      </c>
    </row>
    <row r="425" spans="1:9">
      <c r="A425">
        <v>797</v>
      </c>
      <c r="B425" s="4">
        <v>45746.138194444444</v>
      </c>
      <c r="C425" t="s">
        <v>487</v>
      </c>
      <c r="D425" t="s">
        <v>405</v>
      </c>
      <c r="E425" t="s">
        <v>351</v>
      </c>
      <c r="F425" t="s">
        <v>1400</v>
      </c>
      <c r="G425" t="s">
        <v>359</v>
      </c>
      <c r="H425" t="s">
        <v>393</v>
      </c>
      <c r="I425" t="s">
        <v>482</v>
      </c>
    </row>
    <row r="426" spans="1:9">
      <c r="A426">
        <v>826</v>
      </c>
      <c r="B426" s="4">
        <v>45365.427777777775</v>
      </c>
      <c r="C426" t="s">
        <v>486</v>
      </c>
      <c r="D426" t="s">
        <v>405</v>
      </c>
      <c r="E426" t="s">
        <v>351</v>
      </c>
      <c r="F426" t="s">
        <v>407</v>
      </c>
      <c r="G426" t="s">
        <v>377</v>
      </c>
      <c r="H426" t="s">
        <v>390</v>
      </c>
      <c r="I426" t="s">
        <v>482</v>
      </c>
    </row>
    <row r="427" spans="1:9">
      <c r="A427">
        <v>834</v>
      </c>
      <c r="B427" s="4">
        <v>45732.696527777778</v>
      </c>
      <c r="C427" t="s">
        <v>487</v>
      </c>
      <c r="D427" t="s">
        <v>405</v>
      </c>
      <c r="E427" t="s">
        <v>351</v>
      </c>
      <c r="F427" t="s">
        <v>1400</v>
      </c>
      <c r="G427" t="s">
        <v>390</v>
      </c>
      <c r="H427" t="s">
        <v>420</v>
      </c>
      <c r="I427" t="s">
        <v>482</v>
      </c>
    </row>
    <row r="428" spans="1:9">
      <c r="A428">
        <v>838</v>
      </c>
      <c r="B428" s="4">
        <v>45720.386805555558</v>
      </c>
      <c r="C428" t="s">
        <v>484</v>
      </c>
      <c r="D428" t="s">
        <v>405</v>
      </c>
      <c r="E428" t="s">
        <v>351</v>
      </c>
      <c r="F428" t="s">
        <v>1400</v>
      </c>
      <c r="G428" t="s">
        <v>374</v>
      </c>
      <c r="H428" t="s">
        <v>391</v>
      </c>
      <c r="I428" t="s">
        <v>482</v>
      </c>
    </row>
    <row r="429" spans="1:9">
      <c r="A429">
        <v>854</v>
      </c>
      <c r="B429" s="4">
        <v>45736.902777777781</v>
      </c>
      <c r="C429" t="s">
        <v>486</v>
      </c>
      <c r="D429" t="s">
        <v>405</v>
      </c>
      <c r="E429" t="s">
        <v>351</v>
      </c>
      <c r="F429" t="s">
        <v>1400</v>
      </c>
      <c r="G429" t="s">
        <v>396</v>
      </c>
      <c r="H429" t="s">
        <v>417</v>
      </c>
      <c r="I429" t="s">
        <v>482</v>
      </c>
    </row>
    <row r="430" spans="1:9">
      <c r="A430">
        <v>892</v>
      </c>
      <c r="B430" s="4">
        <v>45746.325694444444</v>
      </c>
      <c r="C430" t="s">
        <v>487</v>
      </c>
      <c r="D430" t="s">
        <v>405</v>
      </c>
      <c r="E430" t="s">
        <v>351</v>
      </c>
      <c r="F430" t="s">
        <v>1400</v>
      </c>
      <c r="G430" t="s">
        <v>369</v>
      </c>
      <c r="H430" t="s">
        <v>426</v>
      </c>
      <c r="I430" t="s">
        <v>482</v>
      </c>
    </row>
    <row r="431" spans="1:9">
      <c r="A431">
        <v>899</v>
      </c>
      <c r="B431" s="4">
        <v>45734.245833333334</v>
      </c>
      <c r="C431" t="s">
        <v>484</v>
      </c>
      <c r="D431" t="s">
        <v>405</v>
      </c>
      <c r="E431" t="s">
        <v>351</v>
      </c>
      <c r="F431" t="s">
        <v>1400</v>
      </c>
      <c r="G431" t="s">
        <v>364</v>
      </c>
      <c r="H431" t="s">
        <v>431</v>
      </c>
      <c r="I431" t="s">
        <v>482</v>
      </c>
    </row>
    <row r="432" spans="1:9">
      <c r="A432">
        <v>918</v>
      </c>
      <c r="B432" s="4">
        <v>45728.120138888888</v>
      </c>
      <c r="C432" t="s">
        <v>485</v>
      </c>
      <c r="D432" t="s">
        <v>405</v>
      </c>
      <c r="E432" t="s">
        <v>351</v>
      </c>
      <c r="F432" t="s">
        <v>1400</v>
      </c>
      <c r="G432" t="s">
        <v>355</v>
      </c>
      <c r="H432" t="s">
        <v>430</v>
      </c>
      <c r="I432" t="s">
        <v>482</v>
      </c>
    </row>
    <row r="433" spans="1:9">
      <c r="A433">
        <v>928</v>
      </c>
      <c r="B433" s="4">
        <v>45376.419444444444</v>
      </c>
      <c r="C433" t="s">
        <v>481</v>
      </c>
      <c r="D433" t="s">
        <v>405</v>
      </c>
      <c r="E433" t="s">
        <v>351</v>
      </c>
      <c r="F433" t="s">
        <v>407</v>
      </c>
      <c r="G433" t="s">
        <v>377</v>
      </c>
      <c r="H433" t="s">
        <v>361</v>
      </c>
      <c r="I433" t="s">
        <v>482</v>
      </c>
    </row>
    <row r="434" spans="1:9">
      <c r="A434">
        <v>960</v>
      </c>
      <c r="B434" s="4">
        <v>45370.688888888886</v>
      </c>
      <c r="C434" t="s">
        <v>484</v>
      </c>
      <c r="D434" t="s">
        <v>405</v>
      </c>
      <c r="E434" t="s">
        <v>351</v>
      </c>
      <c r="F434" t="s">
        <v>407</v>
      </c>
      <c r="G434" t="s">
        <v>390</v>
      </c>
      <c r="H434" t="s">
        <v>409</v>
      </c>
      <c r="I434" t="s">
        <v>482</v>
      </c>
    </row>
    <row r="435" spans="1:9">
      <c r="A435">
        <v>973</v>
      </c>
      <c r="B435" s="4">
        <v>45736.677083333336</v>
      </c>
      <c r="C435" t="s">
        <v>486</v>
      </c>
      <c r="D435" t="s">
        <v>405</v>
      </c>
      <c r="E435" t="s">
        <v>351</v>
      </c>
      <c r="F435" t="s">
        <v>1400</v>
      </c>
      <c r="G435" t="s">
        <v>390</v>
      </c>
      <c r="H435" t="s">
        <v>388</v>
      </c>
      <c r="I435" t="s">
        <v>482</v>
      </c>
    </row>
    <row r="436" spans="1:9">
      <c r="A436">
        <v>980</v>
      </c>
      <c r="B436" s="4">
        <v>45357.352083333331</v>
      </c>
      <c r="C436" t="s">
        <v>485</v>
      </c>
      <c r="D436" t="s">
        <v>405</v>
      </c>
      <c r="E436" t="s">
        <v>351</v>
      </c>
      <c r="F436" t="s">
        <v>407</v>
      </c>
      <c r="G436" t="s">
        <v>371</v>
      </c>
      <c r="H436" t="s">
        <v>402</v>
      </c>
      <c r="I436" t="s">
        <v>482</v>
      </c>
    </row>
    <row r="437" spans="1:9">
      <c r="A437">
        <v>981</v>
      </c>
      <c r="B437" s="4">
        <v>45728.209722222222</v>
      </c>
      <c r="C437" t="s">
        <v>485</v>
      </c>
      <c r="D437" t="s">
        <v>405</v>
      </c>
      <c r="E437" t="s">
        <v>351</v>
      </c>
      <c r="F437" t="s">
        <v>1400</v>
      </c>
      <c r="G437" t="s">
        <v>364</v>
      </c>
      <c r="H437" t="s">
        <v>355</v>
      </c>
      <c r="I437" t="s">
        <v>482</v>
      </c>
    </row>
    <row r="438" spans="1:9">
      <c r="A438">
        <v>25</v>
      </c>
      <c r="B438" s="4">
        <v>45497.612500000003</v>
      </c>
      <c r="C438" t="s">
        <v>485</v>
      </c>
      <c r="D438" t="s">
        <v>373</v>
      </c>
      <c r="E438" t="s">
        <v>359</v>
      </c>
      <c r="F438" t="s">
        <v>407</v>
      </c>
      <c r="G438" t="s">
        <v>385</v>
      </c>
      <c r="H438" t="s">
        <v>419</v>
      </c>
      <c r="I438" t="s">
        <v>482</v>
      </c>
    </row>
    <row r="439" spans="1:9">
      <c r="A439">
        <v>28</v>
      </c>
      <c r="B439" s="4">
        <v>45481.938194444447</v>
      </c>
      <c r="C439" t="s">
        <v>481</v>
      </c>
      <c r="D439" t="s">
        <v>373</v>
      </c>
      <c r="E439" t="s">
        <v>359</v>
      </c>
      <c r="F439" t="s">
        <v>407</v>
      </c>
      <c r="G439" t="s">
        <v>397</v>
      </c>
      <c r="H439" t="s">
        <v>408</v>
      </c>
      <c r="I439" t="s">
        <v>482</v>
      </c>
    </row>
    <row r="440" spans="1:9">
      <c r="A440">
        <v>36</v>
      </c>
      <c r="B440" s="4">
        <v>45484.865277777775</v>
      </c>
      <c r="C440" t="s">
        <v>486</v>
      </c>
      <c r="D440" t="s">
        <v>373</v>
      </c>
      <c r="E440" t="s">
        <v>359</v>
      </c>
      <c r="F440" t="s">
        <v>407</v>
      </c>
      <c r="G440" t="s">
        <v>394</v>
      </c>
      <c r="H440" t="s">
        <v>423</v>
      </c>
      <c r="I440" t="s">
        <v>482</v>
      </c>
    </row>
    <row r="441" spans="1:9">
      <c r="A441">
        <v>42</v>
      </c>
      <c r="B441" s="4">
        <v>45503.513194444444</v>
      </c>
      <c r="C441" t="s">
        <v>484</v>
      </c>
      <c r="D441" t="s">
        <v>373</v>
      </c>
      <c r="E441" t="s">
        <v>359</v>
      </c>
      <c r="F441" t="s">
        <v>407</v>
      </c>
      <c r="G441" t="s">
        <v>382</v>
      </c>
      <c r="H441" t="s">
        <v>393</v>
      </c>
      <c r="I441" t="s">
        <v>482</v>
      </c>
    </row>
    <row r="442" spans="1:9">
      <c r="A442">
        <v>49</v>
      </c>
      <c r="B442" s="4">
        <v>45491.392361111109</v>
      </c>
      <c r="C442" t="s">
        <v>486</v>
      </c>
      <c r="D442" t="s">
        <v>373</v>
      </c>
      <c r="E442" t="s">
        <v>359</v>
      </c>
      <c r="F442" t="s">
        <v>407</v>
      </c>
      <c r="G442" t="s">
        <v>374</v>
      </c>
      <c r="H442" t="s">
        <v>400</v>
      </c>
      <c r="I442" t="s">
        <v>482</v>
      </c>
    </row>
    <row r="443" spans="1:9">
      <c r="A443">
        <v>54</v>
      </c>
      <c r="B443" s="4">
        <v>45498.925694444442</v>
      </c>
      <c r="C443" t="s">
        <v>486</v>
      </c>
      <c r="D443" t="s">
        <v>373</v>
      </c>
      <c r="E443" t="s">
        <v>359</v>
      </c>
      <c r="F443" t="s">
        <v>407</v>
      </c>
      <c r="G443" t="s">
        <v>397</v>
      </c>
      <c r="H443" t="s">
        <v>383</v>
      </c>
      <c r="I443" t="s">
        <v>482</v>
      </c>
    </row>
    <row r="444" spans="1:9">
      <c r="A444">
        <v>58</v>
      </c>
      <c r="B444" s="4">
        <v>45868.11041666667</v>
      </c>
      <c r="C444" t="s">
        <v>485</v>
      </c>
      <c r="D444" t="s">
        <v>373</v>
      </c>
      <c r="E444" t="s">
        <v>359</v>
      </c>
      <c r="F444" t="s">
        <v>1400</v>
      </c>
      <c r="G444" t="s">
        <v>355</v>
      </c>
      <c r="H444" t="s">
        <v>416</v>
      </c>
      <c r="I444" t="s">
        <v>482</v>
      </c>
    </row>
    <row r="445" spans="1:9">
      <c r="A445">
        <v>62</v>
      </c>
      <c r="B445" s="4">
        <v>45854.85833333333</v>
      </c>
      <c r="C445" t="s">
        <v>485</v>
      </c>
      <c r="D445" t="s">
        <v>373</v>
      </c>
      <c r="E445" t="s">
        <v>359</v>
      </c>
      <c r="F445" t="s">
        <v>1400</v>
      </c>
      <c r="G445" t="s">
        <v>394</v>
      </c>
      <c r="H445" t="s">
        <v>413</v>
      </c>
      <c r="I445" t="s">
        <v>482</v>
      </c>
    </row>
    <row r="446" spans="1:9">
      <c r="A446">
        <v>79</v>
      </c>
      <c r="B446" s="4">
        <v>45867.910416666666</v>
      </c>
      <c r="C446" t="s">
        <v>484</v>
      </c>
      <c r="D446" t="s">
        <v>373</v>
      </c>
      <c r="E446" t="s">
        <v>359</v>
      </c>
      <c r="F446" t="s">
        <v>1400</v>
      </c>
      <c r="G446" t="s">
        <v>396</v>
      </c>
      <c r="H446" t="s">
        <v>428</v>
      </c>
      <c r="I446" t="s">
        <v>482</v>
      </c>
    </row>
    <row r="447" spans="1:9">
      <c r="A447">
        <v>91</v>
      </c>
      <c r="B447" s="4">
        <v>45480.088194444441</v>
      </c>
      <c r="C447" t="s">
        <v>487</v>
      </c>
      <c r="D447" t="s">
        <v>373</v>
      </c>
      <c r="E447" t="s">
        <v>359</v>
      </c>
      <c r="F447" t="s">
        <v>407</v>
      </c>
      <c r="G447" t="s">
        <v>355</v>
      </c>
      <c r="H447" t="s">
        <v>369</v>
      </c>
      <c r="I447" t="s">
        <v>482</v>
      </c>
    </row>
    <row r="448" spans="1:9">
      <c r="A448">
        <v>116</v>
      </c>
      <c r="B448" s="4">
        <v>45487.689583333333</v>
      </c>
      <c r="C448" t="s">
        <v>487</v>
      </c>
      <c r="D448" t="s">
        <v>373</v>
      </c>
      <c r="E448" t="s">
        <v>359</v>
      </c>
      <c r="F448" t="s">
        <v>407</v>
      </c>
      <c r="G448" t="s">
        <v>390</v>
      </c>
      <c r="H448" t="s">
        <v>410</v>
      </c>
      <c r="I448" t="s">
        <v>482</v>
      </c>
    </row>
    <row r="449" spans="1:9">
      <c r="A449">
        <v>126</v>
      </c>
      <c r="B449" s="4">
        <v>45845.854861111111</v>
      </c>
      <c r="C449" t="s">
        <v>481</v>
      </c>
      <c r="D449" t="s">
        <v>373</v>
      </c>
      <c r="E449" t="s">
        <v>359</v>
      </c>
      <c r="F449" t="s">
        <v>1400</v>
      </c>
      <c r="G449" t="s">
        <v>394</v>
      </c>
      <c r="H449" t="s">
        <v>408</v>
      </c>
      <c r="I449" t="s">
        <v>482</v>
      </c>
    </row>
    <row r="450" spans="1:9">
      <c r="A450">
        <v>151</v>
      </c>
      <c r="B450" s="4">
        <v>45846.560416666667</v>
      </c>
      <c r="C450" t="s">
        <v>484</v>
      </c>
      <c r="D450" t="s">
        <v>373</v>
      </c>
      <c r="E450" t="s">
        <v>359</v>
      </c>
      <c r="F450" t="s">
        <v>1400</v>
      </c>
      <c r="G450" t="s">
        <v>383</v>
      </c>
      <c r="H450" t="s">
        <v>402</v>
      </c>
      <c r="I450" t="s">
        <v>482</v>
      </c>
    </row>
    <row r="451" spans="1:9">
      <c r="A451">
        <v>197</v>
      </c>
      <c r="B451" s="4">
        <v>45841.238888888889</v>
      </c>
      <c r="C451" t="s">
        <v>486</v>
      </c>
      <c r="D451" t="s">
        <v>373</v>
      </c>
      <c r="E451" t="s">
        <v>359</v>
      </c>
      <c r="F451" t="s">
        <v>1400</v>
      </c>
      <c r="G451" t="s">
        <v>364</v>
      </c>
      <c r="H451" t="s">
        <v>421</v>
      </c>
      <c r="I451" t="s">
        <v>482</v>
      </c>
    </row>
    <row r="452" spans="1:9">
      <c r="A452">
        <v>219</v>
      </c>
      <c r="B452" s="4">
        <v>45482.297222222223</v>
      </c>
      <c r="C452" t="s">
        <v>484</v>
      </c>
      <c r="D452" t="s">
        <v>373</v>
      </c>
      <c r="E452" t="s">
        <v>359</v>
      </c>
      <c r="F452" t="s">
        <v>407</v>
      </c>
      <c r="G452" t="s">
        <v>369</v>
      </c>
      <c r="H452" t="s">
        <v>371</v>
      </c>
      <c r="I452" t="s">
        <v>482</v>
      </c>
    </row>
    <row r="453" spans="1:9">
      <c r="A453">
        <v>235</v>
      </c>
      <c r="B453" s="4">
        <v>45497.75277777778</v>
      </c>
      <c r="C453" t="s">
        <v>485</v>
      </c>
      <c r="D453" t="s">
        <v>373</v>
      </c>
      <c r="E453" t="s">
        <v>359</v>
      </c>
      <c r="F453" t="s">
        <v>407</v>
      </c>
      <c r="G453" t="s">
        <v>392</v>
      </c>
      <c r="H453" t="s">
        <v>361</v>
      </c>
      <c r="I453" t="s">
        <v>482</v>
      </c>
    </row>
    <row r="454" spans="1:9">
      <c r="A454">
        <v>237</v>
      </c>
      <c r="B454" s="4">
        <v>45474.697222222225</v>
      </c>
      <c r="C454" t="s">
        <v>481</v>
      </c>
      <c r="D454" t="s">
        <v>373</v>
      </c>
      <c r="E454" t="s">
        <v>359</v>
      </c>
      <c r="F454" t="s">
        <v>407</v>
      </c>
      <c r="G454" t="s">
        <v>390</v>
      </c>
      <c r="H454" t="s">
        <v>421</v>
      </c>
      <c r="I454" t="s">
        <v>482</v>
      </c>
    </row>
    <row r="455" spans="1:9">
      <c r="A455">
        <v>241</v>
      </c>
      <c r="B455" s="4">
        <v>45483.179166666669</v>
      </c>
      <c r="C455" t="s">
        <v>485</v>
      </c>
      <c r="D455" t="s">
        <v>373</v>
      </c>
      <c r="E455" t="s">
        <v>359</v>
      </c>
      <c r="F455" t="s">
        <v>407</v>
      </c>
      <c r="G455" t="s">
        <v>361</v>
      </c>
      <c r="H455" t="s">
        <v>392</v>
      </c>
      <c r="I455" t="s">
        <v>482</v>
      </c>
    </row>
    <row r="456" spans="1:9">
      <c r="A456">
        <v>246</v>
      </c>
      <c r="B456" s="4">
        <v>45474.574999999997</v>
      </c>
      <c r="C456" t="s">
        <v>481</v>
      </c>
      <c r="D456" t="s">
        <v>373</v>
      </c>
      <c r="E456" t="s">
        <v>359</v>
      </c>
      <c r="F456" t="s">
        <v>407</v>
      </c>
      <c r="G456" t="s">
        <v>383</v>
      </c>
      <c r="H456" t="s">
        <v>425</v>
      </c>
      <c r="I456" t="s">
        <v>482</v>
      </c>
    </row>
    <row r="457" spans="1:9">
      <c r="A457">
        <v>252</v>
      </c>
      <c r="B457" s="4">
        <v>45845.697222222225</v>
      </c>
      <c r="C457" t="s">
        <v>481</v>
      </c>
      <c r="D457" t="s">
        <v>373</v>
      </c>
      <c r="E457" t="s">
        <v>359</v>
      </c>
      <c r="F457" t="s">
        <v>1400</v>
      </c>
      <c r="G457" t="s">
        <v>390</v>
      </c>
      <c r="H457" t="s">
        <v>421</v>
      </c>
      <c r="I457" t="s">
        <v>482</v>
      </c>
    </row>
    <row r="458" spans="1:9">
      <c r="A458">
        <v>254</v>
      </c>
      <c r="B458" s="4">
        <v>45839.224305555559</v>
      </c>
      <c r="C458" t="s">
        <v>484</v>
      </c>
      <c r="D458" t="s">
        <v>373</v>
      </c>
      <c r="E458" t="s">
        <v>359</v>
      </c>
      <c r="F458" t="s">
        <v>1400</v>
      </c>
      <c r="G458" t="s">
        <v>364</v>
      </c>
      <c r="H458" t="s">
        <v>398</v>
      </c>
      <c r="I458" t="s">
        <v>482</v>
      </c>
    </row>
    <row r="459" spans="1:9">
      <c r="A459">
        <v>265</v>
      </c>
      <c r="B459" s="4">
        <v>45482.329861111109</v>
      </c>
      <c r="C459" t="s">
        <v>484</v>
      </c>
      <c r="D459" t="s">
        <v>373</v>
      </c>
      <c r="E459" t="s">
        <v>359</v>
      </c>
      <c r="F459" t="s">
        <v>407</v>
      </c>
      <c r="G459" t="s">
        <v>369</v>
      </c>
      <c r="H459" t="s">
        <v>432</v>
      </c>
      <c r="I459" t="s">
        <v>482</v>
      </c>
    </row>
    <row r="460" spans="1:9">
      <c r="A460">
        <v>272</v>
      </c>
      <c r="B460" s="4">
        <v>45866.15</v>
      </c>
      <c r="C460" t="s">
        <v>481</v>
      </c>
      <c r="D460" t="s">
        <v>373</v>
      </c>
      <c r="E460" t="s">
        <v>359</v>
      </c>
      <c r="F460" t="s">
        <v>1400</v>
      </c>
      <c r="G460" t="s">
        <v>359</v>
      </c>
      <c r="H460" t="s">
        <v>413</v>
      </c>
      <c r="I460" t="s">
        <v>482</v>
      </c>
    </row>
    <row r="461" spans="1:9">
      <c r="A461">
        <v>291</v>
      </c>
      <c r="B461" s="4">
        <v>45841.546527777777</v>
      </c>
      <c r="C461" t="s">
        <v>486</v>
      </c>
      <c r="D461" t="s">
        <v>373</v>
      </c>
      <c r="E461" t="s">
        <v>359</v>
      </c>
      <c r="F461" t="s">
        <v>1400</v>
      </c>
      <c r="G461" t="s">
        <v>383</v>
      </c>
      <c r="H461" t="s">
        <v>369</v>
      </c>
      <c r="I461" t="s">
        <v>482</v>
      </c>
    </row>
    <row r="462" spans="1:9">
      <c r="A462">
        <v>294</v>
      </c>
      <c r="B462" s="4">
        <v>45859.805555555555</v>
      </c>
      <c r="C462" t="s">
        <v>481</v>
      </c>
      <c r="D462" t="s">
        <v>373</v>
      </c>
      <c r="E462" t="s">
        <v>359</v>
      </c>
      <c r="F462" t="s">
        <v>1400</v>
      </c>
      <c r="G462" t="s">
        <v>393</v>
      </c>
      <c r="H462" t="s">
        <v>394</v>
      </c>
      <c r="I462" t="s">
        <v>482</v>
      </c>
    </row>
    <row r="463" spans="1:9">
      <c r="A463">
        <v>329</v>
      </c>
      <c r="B463" s="4">
        <v>45489.807638888888</v>
      </c>
      <c r="C463" t="s">
        <v>484</v>
      </c>
      <c r="D463" t="s">
        <v>373</v>
      </c>
      <c r="E463" t="s">
        <v>359</v>
      </c>
      <c r="F463" t="s">
        <v>407</v>
      </c>
      <c r="G463" t="s">
        <v>393</v>
      </c>
      <c r="H463" t="s">
        <v>398</v>
      </c>
      <c r="I463" t="s">
        <v>482</v>
      </c>
    </row>
    <row r="464" spans="1:9">
      <c r="A464">
        <v>334</v>
      </c>
      <c r="B464" s="4">
        <v>45865.881944444445</v>
      </c>
      <c r="C464" t="s">
        <v>487</v>
      </c>
      <c r="D464" t="s">
        <v>373</v>
      </c>
      <c r="E464" t="s">
        <v>359</v>
      </c>
      <c r="F464" t="s">
        <v>1400</v>
      </c>
      <c r="G464" t="s">
        <v>396</v>
      </c>
      <c r="H464" t="s">
        <v>377</v>
      </c>
      <c r="I464" t="s">
        <v>482</v>
      </c>
    </row>
    <row r="465" spans="1:9">
      <c r="A465">
        <v>335</v>
      </c>
      <c r="B465" s="4">
        <v>45503.777777777781</v>
      </c>
      <c r="C465" t="s">
        <v>484</v>
      </c>
      <c r="D465" t="s">
        <v>373</v>
      </c>
      <c r="E465" t="s">
        <v>359</v>
      </c>
      <c r="F465" t="s">
        <v>407</v>
      </c>
      <c r="G465" t="s">
        <v>392</v>
      </c>
      <c r="H465" t="s">
        <v>417</v>
      </c>
      <c r="I465" t="s">
        <v>482</v>
      </c>
    </row>
    <row r="466" spans="1:9">
      <c r="A466">
        <v>336</v>
      </c>
      <c r="B466" s="4">
        <v>45845.041666666664</v>
      </c>
      <c r="C466" t="s">
        <v>481</v>
      </c>
      <c r="D466" t="s">
        <v>373</v>
      </c>
      <c r="E466" t="s">
        <v>359</v>
      </c>
      <c r="F466" t="s">
        <v>1400</v>
      </c>
      <c r="G466" t="s">
        <v>351</v>
      </c>
      <c r="H466" t="s">
        <v>1401</v>
      </c>
      <c r="I466" t="s">
        <v>482</v>
      </c>
    </row>
    <row r="467" spans="1:9">
      <c r="A467">
        <v>340</v>
      </c>
      <c r="B467" s="4">
        <v>45498.579861111109</v>
      </c>
      <c r="C467" t="s">
        <v>486</v>
      </c>
      <c r="D467" t="s">
        <v>373</v>
      </c>
      <c r="E467" t="s">
        <v>359</v>
      </c>
      <c r="F467" t="s">
        <v>407</v>
      </c>
      <c r="G467" t="s">
        <v>383</v>
      </c>
      <c r="H467" t="s">
        <v>432</v>
      </c>
      <c r="I467" t="s">
        <v>482</v>
      </c>
    </row>
    <row r="468" spans="1:9">
      <c r="A468">
        <v>342</v>
      </c>
      <c r="B468" s="4">
        <v>45860.481249999997</v>
      </c>
      <c r="C468" t="s">
        <v>484</v>
      </c>
      <c r="D468" t="s">
        <v>373</v>
      </c>
      <c r="E468" t="s">
        <v>359</v>
      </c>
      <c r="F468" t="s">
        <v>1400</v>
      </c>
      <c r="G468" t="s">
        <v>380</v>
      </c>
      <c r="H468" t="s">
        <v>410</v>
      </c>
      <c r="I468" t="s">
        <v>482</v>
      </c>
    </row>
    <row r="469" spans="1:9">
      <c r="A469">
        <v>365</v>
      </c>
      <c r="B469" s="4">
        <v>45839.537499999999</v>
      </c>
      <c r="C469" t="s">
        <v>484</v>
      </c>
      <c r="D469" t="s">
        <v>373</v>
      </c>
      <c r="E469" t="s">
        <v>359</v>
      </c>
      <c r="F469" t="s">
        <v>1400</v>
      </c>
      <c r="G469" t="s">
        <v>382</v>
      </c>
      <c r="H469" t="s">
        <v>431</v>
      </c>
      <c r="I469" t="s">
        <v>482</v>
      </c>
    </row>
    <row r="470" spans="1:9">
      <c r="A470">
        <v>367</v>
      </c>
      <c r="B470" s="4">
        <v>45858.010416666664</v>
      </c>
      <c r="C470" t="s">
        <v>487</v>
      </c>
      <c r="D470" t="s">
        <v>373</v>
      </c>
      <c r="E470" t="s">
        <v>359</v>
      </c>
      <c r="F470" t="s">
        <v>1400</v>
      </c>
      <c r="G470" t="s">
        <v>1401</v>
      </c>
      <c r="H470" t="s">
        <v>388</v>
      </c>
      <c r="I470" t="s">
        <v>482</v>
      </c>
    </row>
    <row r="471" spans="1:9">
      <c r="A471">
        <v>384</v>
      </c>
      <c r="B471" s="4">
        <v>45490.509722222225</v>
      </c>
      <c r="C471" t="s">
        <v>485</v>
      </c>
      <c r="D471" t="s">
        <v>373</v>
      </c>
      <c r="E471" t="s">
        <v>359</v>
      </c>
      <c r="F471" t="s">
        <v>407</v>
      </c>
      <c r="G471" t="s">
        <v>382</v>
      </c>
      <c r="H471" t="s">
        <v>385</v>
      </c>
      <c r="I471" t="s">
        <v>482</v>
      </c>
    </row>
    <row r="472" spans="1:9">
      <c r="A472">
        <v>414</v>
      </c>
      <c r="B472" s="4">
        <v>45852.411805555559</v>
      </c>
      <c r="C472" t="s">
        <v>481</v>
      </c>
      <c r="D472" t="s">
        <v>373</v>
      </c>
      <c r="E472" t="s">
        <v>359</v>
      </c>
      <c r="F472" t="s">
        <v>1400</v>
      </c>
      <c r="G472" t="s">
        <v>374</v>
      </c>
      <c r="H472" t="s">
        <v>430</v>
      </c>
      <c r="I472" t="s">
        <v>482</v>
      </c>
    </row>
    <row r="473" spans="1:9">
      <c r="A473">
        <v>416</v>
      </c>
      <c r="B473" s="4">
        <v>45491.268750000003</v>
      </c>
      <c r="C473" t="s">
        <v>486</v>
      </c>
      <c r="D473" t="s">
        <v>373</v>
      </c>
      <c r="E473" t="s">
        <v>359</v>
      </c>
      <c r="F473" t="s">
        <v>407</v>
      </c>
      <c r="G473" t="s">
        <v>366</v>
      </c>
      <c r="H473" t="s">
        <v>402</v>
      </c>
      <c r="I473" t="s">
        <v>482</v>
      </c>
    </row>
    <row r="474" spans="1:9">
      <c r="A474">
        <v>422</v>
      </c>
      <c r="B474" s="4">
        <v>45866.118750000001</v>
      </c>
      <c r="C474" t="s">
        <v>481</v>
      </c>
      <c r="D474" t="s">
        <v>373</v>
      </c>
      <c r="E474" t="s">
        <v>359</v>
      </c>
      <c r="F474" t="s">
        <v>1400</v>
      </c>
      <c r="G474" t="s">
        <v>355</v>
      </c>
      <c r="H474" t="s">
        <v>428</v>
      </c>
      <c r="I474" t="s">
        <v>482</v>
      </c>
    </row>
    <row r="475" spans="1:9">
      <c r="A475">
        <v>425</v>
      </c>
      <c r="B475" s="4">
        <v>45852.475694444445</v>
      </c>
      <c r="C475" t="s">
        <v>481</v>
      </c>
      <c r="D475" t="s">
        <v>373</v>
      </c>
      <c r="E475" t="s">
        <v>359</v>
      </c>
      <c r="F475" t="s">
        <v>1400</v>
      </c>
      <c r="G475" t="s">
        <v>380</v>
      </c>
      <c r="H475" t="s">
        <v>400</v>
      </c>
      <c r="I475" t="s">
        <v>482</v>
      </c>
    </row>
    <row r="476" spans="1:9">
      <c r="A476">
        <v>426</v>
      </c>
      <c r="B476" s="4">
        <v>45847.008333333331</v>
      </c>
      <c r="C476" t="s">
        <v>485</v>
      </c>
      <c r="D476" t="s">
        <v>373</v>
      </c>
      <c r="E476" t="s">
        <v>359</v>
      </c>
      <c r="F476" t="s">
        <v>1400</v>
      </c>
      <c r="G476" t="s">
        <v>1401</v>
      </c>
      <c r="H476" t="s">
        <v>382</v>
      </c>
      <c r="I476" t="s">
        <v>482</v>
      </c>
    </row>
    <row r="477" spans="1:9">
      <c r="A477">
        <v>429</v>
      </c>
      <c r="B477" s="4">
        <v>45869.380555555559</v>
      </c>
      <c r="C477" t="s">
        <v>486</v>
      </c>
      <c r="D477" t="s">
        <v>373</v>
      </c>
      <c r="E477" t="s">
        <v>359</v>
      </c>
      <c r="F477" t="s">
        <v>1400</v>
      </c>
      <c r="G477" t="s">
        <v>374</v>
      </c>
      <c r="H477" t="s">
        <v>371</v>
      </c>
      <c r="I477" t="s">
        <v>482</v>
      </c>
    </row>
    <row r="478" spans="1:9">
      <c r="A478">
        <v>438</v>
      </c>
      <c r="B478" s="4">
        <v>45483.13958333333</v>
      </c>
      <c r="C478" t="s">
        <v>485</v>
      </c>
      <c r="D478" t="s">
        <v>373</v>
      </c>
      <c r="E478" t="s">
        <v>359</v>
      </c>
      <c r="F478" t="s">
        <v>407</v>
      </c>
      <c r="G478" t="s">
        <v>359</v>
      </c>
      <c r="H478" t="s">
        <v>396</v>
      </c>
      <c r="I478" t="s">
        <v>482</v>
      </c>
    </row>
    <row r="479" spans="1:9">
      <c r="A479">
        <v>459</v>
      </c>
      <c r="B479" s="4">
        <v>45488.750694444447</v>
      </c>
      <c r="C479" t="s">
        <v>481</v>
      </c>
      <c r="D479" t="s">
        <v>373</v>
      </c>
      <c r="E479" t="s">
        <v>359</v>
      </c>
      <c r="F479" t="s">
        <v>407</v>
      </c>
      <c r="G479" t="s">
        <v>392</v>
      </c>
      <c r="H479" t="s">
        <v>351</v>
      </c>
      <c r="I479" t="s">
        <v>482</v>
      </c>
    </row>
    <row r="480" spans="1:9">
      <c r="A480">
        <v>474</v>
      </c>
      <c r="B480" s="4">
        <v>45847.412499999999</v>
      </c>
      <c r="C480" t="s">
        <v>485</v>
      </c>
      <c r="D480" t="s">
        <v>373</v>
      </c>
      <c r="E480" t="s">
        <v>359</v>
      </c>
      <c r="F480" t="s">
        <v>1400</v>
      </c>
      <c r="G480" t="s">
        <v>374</v>
      </c>
      <c r="H480" t="s">
        <v>431</v>
      </c>
      <c r="I480" t="s">
        <v>482</v>
      </c>
    </row>
    <row r="481" spans="1:9">
      <c r="A481">
        <v>477</v>
      </c>
      <c r="B481" s="4">
        <v>45854.413194444445</v>
      </c>
      <c r="C481" t="s">
        <v>485</v>
      </c>
      <c r="D481" t="s">
        <v>373</v>
      </c>
      <c r="E481" t="s">
        <v>359</v>
      </c>
      <c r="F481" t="s">
        <v>1400</v>
      </c>
      <c r="G481" t="s">
        <v>374</v>
      </c>
      <c r="H481" t="s">
        <v>432</v>
      </c>
      <c r="I481" t="s">
        <v>482</v>
      </c>
    </row>
    <row r="482" spans="1:9">
      <c r="A482">
        <v>516</v>
      </c>
      <c r="B482" s="4">
        <v>45868.131944444445</v>
      </c>
      <c r="C482" t="s">
        <v>485</v>
      </c>
      <c r="D482" t="s">
        <v>373</v>
      </c>
      <c r="E482" t="s">
        <v>359</v>
      </c>
      <c r="F482" t="s">
        <v>1400</v>
      </c>
      <c r="G482" t="s">
        <v>359</v>
      </c>
      <c r="H482" t="s">
        <v>377</v>
      </c>
      <c r="I482" t="s">
        <v>482</v>
      </c>
    </row>
    <row r="483" spans="1:9">
      <c r="A483">
        <v>528</v>
      </c>
      <c r="B483" s="4">
        <v>45488.072916666664</v>
      </c>
      <c r="C483" t="s">
        <v>481</v>
      </c>
      <c r="D483" t="s">
        <v>373</v>
      </c>
      <c r="E483" t="s">
        <v>359</v>
      </c>
      <c r="F483" t="s">
        <v>407</v>
      </c>
      <c r="G483" t="s">
        <v>351</v>
      </c>
      <c r="H483" t="s">
        <v>422</v>
      </c>
      <c r="I483" t="s">
        <v>482</v>
      </c>
    </row>
    <row r="484" spans="1:9">
      <c r="A484">
        <v>547</v>
      </c>
      <c r="B484" s="4">
        <v>45498.385416666664</v>
      </c>
      <c r="C484" t="s">
        <v>486</v>
      </c>
      <c r="D484" t="s">
        <v>373</v>
      </c>
      <c r="E484" t="s">
        <v>359</v>
      </c>
      <c r="F484" t="s">
        <v>407</v>
      </c>
      <c r="G484" t="s">
        <v>374</v>
      </c>
      <c r="H484" t="s">
        <v>388</v>
      </c>
      <c r="I484" t="s">
        <v>482</v>
      </c>
    </row>
    <row r="485" spans="1:9">
      <c r="A485">
        <v>555</v>
      </c>
      <c r="B485" s="4">
        <v>45490.917361111111</v>
      </c>
      <c r="C485" t="s">
        <v>485</v>
      </c>
      <c r="D485" t="s">
        <v>373</v>
      </c>
      <c r="E485" t="s">
        <v>359</v>
      </c>
      <c r="F485" t="s">
        <v>407</v>
      </c>
      <c r="G485" t="s">
        <v>397</v>
      </c>
      <c r="H485" t="s">
        <v>351</v>
      </c>
      <c r="I485" t="s">
        <v>482</v>
      </c>
    </row>
    <row r="486" spans="1:9">
      <c r="A486">
        <v>556</v>
      </c>
      <c r="B486" s="4">
        <v>45852.98541666667</v>
      </c>
      <c r="C486" t="s">
        <v>481</v>
      </c>
      <c r="D486" t="s">
        <v>373</v>
      </c>
      <c r="E486" t="s">
        <v>359</v>
      </c>
      <c r="F486" t="s">
        <v>1400</v>
      </c>
      <c r="G486" t="s">
        <v>398</v>
      </c>
      <c r="H486" t="s">
        <v>416</v>
      </c>
      <c r="I486" t="s">
        <v>482</v>
      </c>
    </row>
    <row r="487" spans="1:9">
      <c r="A487">
        <v>600</v>
      </c>
      <c r="B487" s="4">
        <v>45484.501388888886</v>
      </c>
      <c r="C487" t="s">
        <v>486</v>
      </c>
      <c r="D487" t="s">
        <v>373</v>
      </c>
      <c r="E487" t="s">
        <v>359</v>
      </c>
      <c r="F487" t="s">
        <v>407</v>
      </c>
      <c r="G487" t="s">
        <v>382</v>
      </c>
      <c r="H487" t="s">
        <v>355</v>
      </c>
      <c r="I487" t="s">
        <v>482</v>
      </c>
    </row>
    <row r="488" spans="1:9">
      <c r="A488">
        <v>606</v>
      </c>
      <c r="B488" s="4">
        <v>45475.949305555558</v>
      </c>
      <c r="C488" t="s">
        <v>484</v>
      </c>
      <c r="D488" t="s">
        <v>373</v>
      </c>
      <c r="E488" t="s">
        <v>359</v>
      </c>
      <c r="F488" t="s">
        <v>407</v>
      </c>
      <c r="G488" t="s">
        <v>397</v>
      </c>
      <c r="H488" t="s">
        <v>424</v>
      </c>
      <c r="I488" t="s">
        <v>482</v>
      </c>
    </row>
    <row r="489" spans="1:9">
      <c r="A489">
        <v>607</v>
      </c>
      <c r="B489" s="4">
        <v>45489.786111111112</v>
      </c>
      <c r="C489" t="s">
        <v>484</v>
      </c>
      <c r="D489" t="s">
        <v>373</v>
      </c>
      <c r="E489" t="s">
        <v>359</v>
      </c>
      <c r="F489" t="s">
        <v>407</v>
      </c>
      <c r="G489" t="s">
        <v>392</v>
      </c>
      <c r="H489" t="s">
        <v>429</v>
      </c>
      <c r="I489" t="s">
        <v>482</v>
      </c>
    </row>
    <row r="490" spans="1:9">
      <c r="A490">
        <v>610</v>
      </c>
      <c r="B490" s="4">
        <v>45502.962500000001</v>
      </c>
      <c r="C490" t="s">
        <v>481</v>
      </c>
      <c r="D490" t="s">
        <v>373</v>
      </c>
      <c r="E490" t="s">
        <v>359</v>
      </c>
      <c r="F490" t="s">
        <v>407</v>
      </c>
      <c r="G490" t="s">
        <v>398</v>
      </c>
      <c r="H490" t="s">
        <v>366</v>
      </c>
      <c r="I490" t="s">
        <v>482</v>
      </c>
    </row>
    <row r="491" spans="1:9">
      <c r="A491">
        <v>614</v>
      </c>
      <c r="B491" s="4">
        <v>45866.137499999997</v>
      </c>
      <c r="C491" t="s">
        <v>481</v>
      </c>
      <c r="D491" t="s">
        <v>373</v>
      </c>
      <c r="E491" t="s">
        <v>359</v>
      </c>
      <c r="F491" t="s">
        <v>1400</v>
      </c>
      <c r="G491" t="s">
        <v>359</v>
      </c>
      <c r="H491" t="s">
        <v>392</v>
      </c>
      <c r="I491" t="s">
        <v>482</v>
      </c>
    </row>
    <row r="492" spans="1:9">
      <c r="A492">
        <v>619</v>
      </c>
      <c r="B492" s="4">
        <v>45495.140972222223</v>
      </c>
      <c r="C492" t="s">
        <v>481</v>
      </c>
      <c r="D492" t="s">
        <v>373</v>
      </c>
      <c r="E492" t="s">
        <v>359</v>
      </c>
      <c r="F492" t="s">
        <v>407</v>
      </c>
      <c r="G492" t="s">
        <v>359</v>
      </c>
      <c r="H492" t="s">
        <v>398</v>
      </c>
      <c r="I492" t="s">
        <v>482</v>
      </c>
    </row>
    <row r="493" spans="1:9">
      <c r="A493">
        <v>623</v>
      </c>
      <c r="B493" s="4">
        <v>45501.686805555553</v>
      </c>
      <c r="C493" t="s">
        <v>487</v>
      </c>
      <c r="D493" t="s">
        <v>373</v>
      </c>
      <c r="E493" t="s">
        <v>359</v>
      </c>
      <c r="F493" t="s">
        <v>407</v>
      </c>
      <c r="G493" t="s">
        <v>390</v>
      </c>
      <c r="H493" t="s">
        <v>404</v>
      </c>
      <c r="I493" t="s">
        <v>482</v>
      </c>
    </row>
    <row r="494" spans="1:9">
      <c r="A494">
        <v>628</v>
      </c>
      <c r="B494" s="4">
        <v>45502.507638888892</v>
      </c>
      <c r="C494" t="s">
        <v>481</v>
      </c>
      <c r="D494" t="s">
        <v>373</v>
      </c>
      <c r="E494" t="s">
        <v>359</v>
      </c>
      <c r="F494" t="s">
        <v>407</v>
      </c>
      <c r="G494" t="s">
        <v>382</v>
      </c>
      <c r="H494" t="s">
        <v>380</v>
      </c>
      <c r="I494" t="s">
        <v>482</v>
      </c>
    </row>
    <row r="495" spans="1:9">
      <c r="A495">
        <v>657</v>
      </c>
      <c r="B495" s="4">
        <v>45847.592361111114</v>
      </c>
      <c r="C495" t="s">
        <v>485</v>
      </c>
      <c r="D495" t="s">
        <v>373</v>
      </c>
      <c r="E495" t="s">
        <v>359</v>
      </c>
      <c r="F495" t="s">
        <v>1400</v>
      </c>
      <c r="G495" t="s">
        <v>385</v>
      </c>
      <c r="H495" t="s">
        <v>383</v>
      </c>
      <c r="I495" t="s">
        <v>482</v>
      </c>
    </row>
    <row r="496" spans="1:9">
      <c r="A496">
        <v>661</v>
      </c>
      <c r="B496" s="4">
        <v>45854.09097222222</v>
      </c>
      <c r="C496" t="s">
        <v>485</v>
      </c>
      <c r="D496" t="s">
        <v>373</v>
      </c>
      <c r="E496" t="s">
        <v>359</v>
      </c>
      <c r="F496" t="s">
        <v>1400</v>
      </c>
      <c r="G496" t="s">
        <v>355</v>
      </c>
      <c r="H496" t="s">
        <v>380</v>
      </c>
      <c r="I496" t="s">
        <v>482</v>
      </c>
    </row>
    <row r="497" spans="1:9">
      <c r="A497">
        <v>690</v>
      </c>
      <c r="B497" s="4">
        <v>45475.40347222222</v>
      </c>
      <c r="C497" t="s">
        <v>484</v>
      </c>
      <c r="D497" t="s">
        <v>373</v>
      </c>
      <c r="E497" t="s">
        <v>359</v>
      </c>
      <c r="F497" t="s">
        <v>407</v>
      </c>
      <c r="G497" t="s">
        <v>374</v>
      </c>
      <c r="H497" t="s">
        <v>418</v>
      </c>
      <c r="I497" t="s">
        <v>482</v>
      </c>
    </row>
    <row r="498" spans="1:9">
      <c r="A498">
        <v>714</v>
      </c>
      <c r="B498" s="4">
        <v>45480.518055555556</v>
      </c>
      <c r="C498" t="s">
        <v>487</v>
      </c>
      <c r="D498" t="s">
        <v>373</v>
      </c>
      <c r="E498" t="s">
        <v>359</v>
      </c>
      <c r="F498" t="s">
        <v>407</v>
      </c>
      <c r="G498" t="s">
        <v>382</v>
      </c>
      <c r="H498" t="s">
        <v>401</v>
      </c>
      <c r="I498" t="s">
        <v>482</v>
      </c>
    </row>
    <row r="499" spans="1:9">
      <c r="A499">
        <v>717</v>
      </c>
      <c r="B499" s="4">
        <v>45841.181944444441</v>
      </c>
      <c r="C499" t="s">
        <v>486</v>
      </c>
      <c r="D499" t="s">
        <v>373</v>
      </c>
      <c r="E499" t="s">
        <v>359</v>
      </c>
      <c r="F499" t="s">
        <v>1400</v>
      </c>
      <c r="G499" t="s">
        <v>361</v>
      </c>
      <c r="H499" t="s">
        <v>397</v>
      </c>
      <c r="I499" t="s">
        <v>482</v>
      </c>
    </row>
    <row r="500" spans="1:9">
      <c r="A500">
        <v>732</v>
      </c>
      <c r="B500" s="4">
        <v>45501.464583333334</v>
      </c>
      <c r="C500" t="s">
        <v>487</v>
      </c>
      <c r="D500" t="s">
        <v>373</v>
      </c>
      <c r="E500" t="s">
        <v>359</v>
      </c>
      <c r="F500" t="s">
        <v>407</v>
      </c>
      <c r="G500" t="s">
        <v>380</v>
      </c>
      <c r="H500" t="s">
        <v>374</v>
      </c>
      <c r="I500" t="s">
        <v>482</v>
      </c>
    </row>
    <row r="501" spans="1:9">
      <c r="A501">
        <v>750</v>
      </c>
      <c r="B501" s="4">
        <v>45490.222222222219</v>
      </c>
      <c r="C501" t="s">
        <v>485</v>
      </c>
      <c r="D501" t="s">
        <v>373</v>
      </c>
      <c r="E501" t="s">
        <v>359</v>
      </c>
      <c r="F501" t="s">
        <v>407</v>
      </c>
      <c r="G501" t="s">
        <v>364</v>
      </c>
      <c r="H501" t="s">
        <v>394</v>
      </c>
      <c r="I501" t="s">
        <v>482</v>
      </c>
    </row>
    <row r="502" spans="1:9">
      <c r="A502">
        <v>751</v>
      </c>
      <c r="B502" s="4">
        <v>45491.786805555559</v>
      </c>
      <c r="C502" t="s">
        <v>486</v>
      </c>
      <c r="D502" t="s">
        <v>373</v>
      </c>
      <c r="E502" t="s">
        <v>359</v>
      </c>
      <c r="F502" t="s">
        <v>407</v>
      </c>
      <c r="G502" t="s">
        <v>392</v>
      </c>
      <c r="H502" t="s">
        <v>430</v>
      </c>
      <c r="I502" t="s">
        <v>482</v>
      </c>
    </row>
    <row r="503" spans="1:9">
      <c r="A503">
        <v>758</v>
      </c>
      <c r="B503" s="4">
        <v>45840.879166666666</v>
      </c>
      <c r="C503" t="s">
        <v>485</v>
      </c>
      <c r="D503" t="s">
        <v>373</v>
      </c>
      <c r="E503" t="s">
        <v>359</v>
      </c>
      <c r="F503" t="s">
        <v>1400</v>
      </c>
      <c r="G503" t="s">
        <v>396</v>
      </c>
      <c r="H503" t="s">
        <v>366</v>
      </c>
      <c r="I503" t="s">
        <v>482</v>
      </c>
    </row>
    <row r="504" spans="1:9">
      <c r="A504">
        <v>775</v>
      </c>
      <c r="B504" s="4">
        <v>45869.723611111112</v>
      </c>
      <c r="C504" t="s">
        <v>486</v>
      </c>
      <c r="D504" t="s">
        <v>373</v>
      </c>
      <c r="E504" t="s">
        <v>359</v>
      </c>
      <c r="F504" t="s">
        <v>1400</v>
      </c>
      <c r="G504" t="s">
        <v>391</v>
      </c>
      <c r="H504" t="s">
        <v>397</v>
      </c>
      <c r="I504" t="s">
        <v>482</v>
      </c>
    </row>
    <row r="505" spans="1:9">
      <c r="A505">
        <v>787</v>
      </c>
      <c r="B505" s="4">
        <v>45498.634722222225</v>
      </c>
      <c r="C505" t="s">
        <v>486</v>
      </c>
      <c r="D505" t="s">
        <v>373</v>
      </c>
      <c r="E505" t="s">
        <v>359</v>
      </c>
      <c r="F505" t="s">
        <v>407</v>
      </c>
      <c r="G505" t="s">
        <v>388</v>
      </c>
      <c r="H505" t="s">
        <v>385</v>
      </c>
      <c r="I505" t="s">
        <v>482</v>
      </c>
    </row>
    <row r="506" spans="1:9">
      <c r="A506">
        <v>821</v>
      </c>
      <c r="B506" s="4">
        <v>45502.178472222222</v>
      </c>
      <c r="C506" t="s">
        <v>481</v>
      </c>
      <c r="D506" t="s">
        <v>373</v>
      </c>
      <c r="E506" t="s">
        <v>359</v>
      </c>
      <c r="F506" t="s">
        <v>407</v>
      </c>
      <c r="G506" t="s">
        <v>361</v>
      </c>
      <c r="H506" t="s">
        <v>391</v>
      </c>
      <c r="I506" t="s">
        <v>482</v>
      </c>
    </row>
    <row r="507" spans="1:9">
      <c r="A507">
        <v>830</v>
      </c>
      <c r="B507" s="4">
        <v>45865.717361111114</v>
      </c>
      <c r="C507" t="s">
        <v>487</v>
      </c>
      <c r="D507" t="s">
        <v>373</v>
      </c>
      <c r="E507" t="s">
        <v>359</v>
      </c>
      <c r="F507" t="s">
        <v>1400</v>
      </c>
      <c r="G507" t="s">
        <v>391</v>
      </c>
      <c r="H507" t="s">
        <v>383</v>
      </c>
      <c r="I507" t="s">
        <v>482</v>
      </c>
    </row>
    <row r="508" spans="1:9">
      <c r="A508">
        <v>845</v>
      </c>
      <c r="B508" s="4">
        <v>45848.361805555556</v>
      </c>
      <c r="C508" t="s">
        <v>486</v>
      </c>
      <c r="D508" t="s">
        <v>373</v>
      </c>
      <c r="E508" t="s">
        <v>359</v>
      </c>
      <c r="F508" t="s">
        <v>1400</v>
      </c>
      <c r="G508" t="s">
        <v>371</v>
      </c>
      <c r="H508" t="s">
        <v>418</v>
      </c>
      <c r="I508" t="s">
        <v>482</v>
      </c>
    </row>
    <row r="509" spans="1:9">
      <c r="A509">
        <v>861</v>
      </c>
      <c r="B509" s="4">
        <v>45858.091666666667</v>
      </c>
      <c r="C509" t="s">
        <v>487</v>
      </c>
      <c r="D509" t="s">
        <v>373</v>
      </c>
      <c r="E509" t="s">
        <v>359</v>
      </c>
      <c r="F509" t="s">
        <v>1400</v>
      </c>
      <c r="G509" t="s">
        <v>355</v>
      </c>
      <c r="H509" t="s">
        <v>382</v>
      </c>
      <c r="I509" t="s">
        <v>482</v>
      </c>
    </row>
    <row r="510" spans="1:9">
      <c r="A510">
        <v>863</v>
      </c>
      <c r="B510" s="4">
        <v>45489.457638888889</v>
      </c>
      <c r="C510" t="s">
        <v>484</v>
      </c>
      <c r="D510" t="s">
        <v>373</v>
      </c>
      <c r="E510" t="s">
        <v>359</v>
      </c>
      <c r="F510" t="s">
        <v>407</v>
      </c>
      <c r="G510" t="s">
        <v>377</v>
      </c>
      <c r="H510" t="s">
        <v>436</v>
      </c>
      <c r="I510" t="s">
        <v>482</v>
      </c>
    </row>
    <row r="511" spans="1:9">
      <c r="A511">
        <v>891</v>
      </c>
      <c r="B511" s="4">
        <v>45854.949305555558</v>
      </c>
      <c r="C511" t="s">
        <v>485</v>
      </c>
      <c r="D511" t="s">
        <v>373</v>
      </c>
      <c r="E511" t="s">
        <v>359</v>
      </c>
      <c r="F511" t="s">
        <v>1400</v>
      </c>
      <c r="G511" t="s">
        <v>397</v>
      </c>
      <c r="H511" t="s">
        <v>424</v>
      </c>
      <c r="I511" t="s">
        <v>482</v>
      </c>
    </row>
    <row r="512" spans="1:9">
      <c r="A512">
        <v>913</v>
      </c>
      <c r="B512" s="4">
        <v>45483.750694444447</v>
      </c>
      <c r="C512" t="s">
        <v>485</v>
      </c>
      <c r="D512" t="s">
        <v>373</v>
      </c>
      <c r="E512" t="s">
        <v>359</v>
      </c>
      <c r="F512" t="s">
        <v>407</v>
      </c>
      <c r="G512" t="s">
        <v>392</v>
      </c>
      <c r="H512" t="s">
        <v>351</v>
      </c>
      <c r="I512" t="s">
        <v>482</v>
      </c>
    </row>
    <row r="513" spans="1:9">
      <c r="A513">
        <v>922</v>
      </c>
      <c r="B513" s="4">
        <v>45489.946527777778</v>
      </c>
      <c r="C513" t="s">
        <v>484</v>
      </c>
      <c r="D513" t="s">
        <v>373</v>
      </c>
      <c r="E513" t="s">
        <v>359</v>
      </c>
      <c r="F513" t="s">
        <v>407</v>
      </c>
      <c r="G513" t="s">
        <v>397</v>
      </c>
      <c r="H513" t="s">
        <v>420</v>
      </c>
      <c r="I513" t="s">
        <v>482</v>
      </c>
    </row>
    <row r="514" spans="1:9">
      <c r="A514">
        <v>941</v>
      </c>
      <c r="B514" s="4">
        <v>45851.773611111108</v>
      </c>
      <c r="C514" t="s">
        <v>487</v>
      </c>
      <c r="D514" t="s">
        <v>373</v>
      </c>
      <c r="E514" t="s">
        <v>359</v>
      </c>
      <c r="F514" t="s">
        <v>1400</v>
      </c>
      <c r="G514" t="s">
        <v>392</v>
      </c>
      <c r="H514" t="s">
        <v>411</v>
      </c>
      <c r="I514" t="s">
        <v>482</v>
      </c>
    </row>
    <row r="515" spans="1:9">
      <c r="A515">
        <v>943</v>
      </c>
      <c r="B515" s="4">
        <v>45496.620138888888</v>
      </c>
      <c r="C515" t="s">
        <v>484</v>
      </c>
      <c r="D515" t="s">
        <v>373</v>
      </c>
      <c r="E515" t="s">
        <v>359</v>
      </c>
      <c r="F515" t="s">
        <v>407</v>
      </c>
      <c r="G515" t="s">
        <v>385</v>
      </c>
      <c r="H515" t="s">
        <v>430</v>
      </c>
      <c r="I515" t="s">
        <v>482</v>
      </c>
    </row>
    <row r="516" spans="1:9">
      <c r="A516">
        <v>947</v>
      </c>
      <c r="B516" s="4">
        <v>45491.992361111108</v>
      </c>
      <c r="C516" t="s">
        <v>486</v>
      </c>
      <c r="D516" t="s">
        <v>373</v>
      </c>
      <c r="E516" t="s">
        <v>359</v>
      </c>
      <c r="F516" t="s">
        <v>407</v>
      </c>
      <c r="G516" t="s">
        <v>398</v>
      </c>
      <c r="H516" t="s">
        <v>426</v>
      </c>
      <c r="I516" t="s">
        <v>482</v>
      </c>
    </row>
    <row r="517" spans="1:9">
      <c r="A517">
        <v>948</v>
      </c>
      <c r="B517" s="4">
        <v>45503.65902777778</v>
      </c>
      <c r="C517" t="s">
        <v>484</v>
      </c>
      <c r="D517" t="s">
        <v>373</v>
      </c>
      <c r="E517" t="s">
        <v>359</v>
      </c>
      <c r="F517" t="s">
        <v>407</v>
      </c>
      <c r="G517" t="s">
        <v>388</v>
      </c>
      <c r="H517" t="s">
        <v>426</v>
      </c>
      <c r="I517" t="s">
        <v>482</v>
      </c>
    </row>
    <row r="518" spans="1:9">
      <c r="A518">
        <v>963</v>
      </c>
      <c r="B518" s="4">
        <v>45477.561111111114</v>
      </c>
      <c r="C518" t="s">
        <v>486</v>
      </c>
      <c r="D518" t="s">
        <v>373</v>
      </c>
      <c r="E518" t="s">
        <v>359</v>
      </c>
      <c r="F518" t="s">
        <v>407</v>
      </c>
      <c r="G518" t="s">
        <v>383</v>
      </c>
      <c r="H518" t="s">
        <v>403</v>
      </c>
      <c r="I518" t="s">
        <v>482</v>
      </c>
    </row>
    <row r="519" spans="1:9">
      <c r="A519">
        <v>1</v>
      </c>
      <c r="B519" s="4">
        <v>45879.339583333334</v>
      </c>
      <c r="C519" t="s">
        <v>487</v>
      </c>
      <c r="D519" t="s">
        <v>384</v>
      </c>
      <c r="E519" t="s">
        <v>359</v>
      </c>
      <c r="F519" t="s">
        <v>1400</v>
      </c>
      <c r="G519" t="s">
        <v>371</v>
      </c>
      <c r="H519" t="s">
        <v>374</v>
      </c>
      <c r="I519" t="s">
        <v>482</v>
      </c>
    </row>
    <row r="520" spans="1:9">
      <c r="A520">
        <v>20</v>
      </c>
      <c r="B520" s="4">
        <v>45890.54583333333</v>
      </c>
      <c r="C520" t="s">
        <v>486</v>
      </c>
      <c r="D520" t="s">
        <v>384</v>
      </c>
      <c r="E520" t="s">
        <v>359</v>
      </c>
      <c r="F520" t="s">
        <v>1400</v>
      </c>
      <c r="G520" t="s">
        <v>383</v>
      </c>
      <c r="H520" t="s">
        <v>366</v>
      </c>
      <c r="I520" t="s">
        <v>482</v>
      </c>
    </row>
    <row r="521" spans="1:9">
      <c r="A521">
        <v>77</v>
      </c>
      <c r="B521" s="4">
        <v>45508.775694444441</v>
      </c>
      <c r="C521" t="s">
        <v>487</v>
      </c>
      <c r="D521" t="s">
        <v>384</v>
      </c>
      <c r="E521" t="s">
        <v>359</v>
      </c>
      <c r="F521" t="s">
        <v>407</v>
      </c>
      <c r="G521" t="s">
        <v>392</v>
      </c>
      <c r="H521" t="s">
        <v>414</v>
      </c>
      <c r="I521" t="s">
        <v>482</v>
      </c>
    </row>
    <row r="522" spans="1:9">
      <c r="A522">
        <v>81</v>
      </c>
      <c r="B522" s="4">
        <v>45508.379166666666</v>
      </c>
      <c r="C522" t="s">
        <v>487</v>
      </c>
      <c r="D522" t="s">
        <v>384</v>
      </c>
      <c r="E522" t="s">
        <v>359</v>
      </c>
      <c r="F522" t="s">
        <v>407</v>
      </c>
      <c r="G522" t="s">
        <v>374</v>
      </c>
      <c r="H522" t="s">
        <v>366</v>
      </c>
      <c r="I522" t="s">
        <v>482</v>
      </c>
    </row>
    <row r="523" spans="1:9">
      <c r="A523">
        <v>103</v>
      </c>
      <c r="B523" s="4">
        <v>45890.503472222219</v>
      </c>
      <c r="C523" t="s">
        <v>486</v>
      </c>
      <c r="D523" t="s">
        <v>384</v>
      </c>
      <c r="E523" t="s">
        <v>359</v>
      </c>
      <c r="F523" t="s">
        <v>1400</v>
      </c>
      <c r="G523" t="s">
        <v>382</v>
      </c>
      <c r="H523" t="s">
        <v>364</v>
      </c>
      <c r="I523" t="s">
        <v>482</v>
      </c>
    </row>
    <row r="524" spans="1:9">
      <c r="A524">
        <v>104</v>
      </c>
      <c r="B524" s="4">
        <v>45873.463194444441</v>
      </c>
      <c r="C524" t="s">
        <v>481</v>
      </c>
      <c r="D524" t="s">
        <v>384</v>
      </c>
      <c r="E524" t="s">
        <v>359</v>
      </c>
      <c r="F524" t="s">
        <v>1400</v>
      </c>
      <c r="G524" t="s">
        <v>380</v>
      </c>
      <c r="H524" t="s">
        <v>369</v>
      </c>
      <c r="I524" t="s">
        <v>482</v>
      </c>
    </row>
    <row r="525" spans="1:9">
      <c r="A525">
        <v>105</v>
      </c>
      <c r="B525" s="4">
        <v>45889.775000000001</v>
      </c>
      <c r="C525" t="s">
        <v>485</v>
      </c>
      <c r="D525" t="s">
        <v>384</v>
      </c>
      <c r="E525" t="s">
        <v>359</v>
      </c>
      <c r="F525" t="s">
        <v>1400</v>
      </c>
      <c r="G525" t="s">
        <v>392</v>
      </c>
      <c r="H525" t="s">
        <v>413</v>
      </c>
      <c r="I525" t="s">
        <v>482</v>
      </c>
    </row>
    <row r="526" spans="1:9">
      <c r="A526">
        <v>136</v>
      </c>
      <c r="B526" s="4">
        <v>45888.113888888889</v>
      </c>
      <c r="C526" t="s">
        <v>484</v>
      </c>
      <c r="D526" t="s">
        <v>384</v>
      </c>
      <c r="E526" t="s">
        <v>359</v>
      </c>
      <c r="F526" t="s">
        <v>1400</v>
      </c>
      <c r="G526" t="s">
        <v>355</v>
      </c>
      <c r="H526" t="s">
        <v>421</v>
      </c>
      <c r="I526" t="s">
        <v>482</v>
      </c>
    </row>
    <row r="527" spans="1:9">
      <c r="A527">
        <v>141</v>
      </c>
      <c r="B527" s="4">
        <v>45517.347916666666</v>
      </c>
      <c r="C527" t="s">
        <v>484</v>
      </c>
      <c r="D527" t="s">
        <v>384</v>
      </c>
      <c r="E527" t="s">
        <v>359</v>
      </c>
      <c r="F527" t="s">
        <v>407</v>
      </c>
      <c r="G527" t="s">
        <v>371</v>
      </c>
      <c r="H527" t="s">
        <v>396</v>
      </c>
      <c r="I527" t="s">
        <v>482</v>
      </c>
    </row>
    <row r="528" spans="1:9">
      <c r="A528">
        <v>154</v>
      </c>
      <c r="B528" s="4">
        <v>45523.810416666667</v>
      </c>
      <c r="C528" t="s">
        <v>481</v>
      </c>
      <c r="D528" t="s">
        <v>384</v>
      </c>
      <c r="E528" t="s">
        <v>359</v>
      </c>
      <c r="F528" t="s">
        <v>407</v>
      </c>
      <c r="G528" t="s">
        <v>393</v>
      </c>
      <c r="H528" t="s">
        <v>402</v>
      </c>
      <c r="I528" t="s">
        <v>482</v>
      </c>
    </row>
    <row r="529" spans="1:9">
      <c r="A529">
        <v>168</v>
      </c>
      <c r="B529" s="4">
        <v>45524.034722222219</v>
      </c>
      <c r="C529" t="s">
        <v>484</v>
      </c>
      <c r="D529" t="s">
        <v>384</v>
      </c>
      <c r="E529" t="s">
        <v>359</v>
      </c>
      <c r="F529" t="s">
        <v>407</v>
      </c>
      <c r="G529" t="s">
        <v>1401</v>
      </c>
      <c r="H529" t="s">
        <v>427</v>
      </c>
      <c r="I529" t="s">
        <v>482</v>
      </c>
    </row>
    <row r="530" spans="1:9">
      <c r="A530">
        <v>175</v>
      </c>
      <c r="B530" s="4">
        <v>45883.216666666667</v>
      </c>
      <c r="C530" t="s">
        <v>486</v>
      </c>
      <c r="D530" t="s">
        <v>384</v>
      </c>
      <c r="E530" t="s">
        <v>359</v>
      </c>
      <c r="F530" t="s">
        <v>1400</v>
      </c>
      <c r="G530" t="s">
        <v>364</v>
      </c>
      <c r="H530" t="s">
        <v>382</v>
      </c>
      <c r="I530" t="s">
        <v>482</v>
      </c>
    </row>
    <row r="531" spans="1:9">
      <c r="A531">
        <v>180</v>
      </c>
      <c r="B531" s="4">
        <v>45505.850694444445</v>
      </c>
      <c r="C531" t="s">
        <v>486</v>
      </c>
      <c r="D531" t="s">
        <v>384</v>
      </c>
      <c r="E531" t="s">
        <v>359</v>
      </c>
      <c r="F531" t="s">
        <v>407</v>
      </c>
      <c r="G531" t="s">
        <v>394</v>
      </c>
      <c r="H531" t="s">
        <v>400</v>
      </c>
      <c r="I531" t="s">
        <v>482</v>
      </c>
    </row>
    <row r="532" spans="1:9">
      <c r="A532">
        <v>192</v>
      </c>
      <c r="B532" s="4">
        <v>45880.681944444441</v>
      </c>
      <c r="C532" t="s">
        <v>481</v>
      </c>
      <c r="D532" t="s">
        <v>384</v>
      </c>
      <c r="E532" t="s">
        <v>359</v>
      </c>
      <c r="F532" t="s">
        <v>1400</v>
      </c>
      <c r="G532" t="s">
        <v>390</v>
      </c>
      <c r="H532" t="s">
        <v>397</v>
      </c>
      <c r="I532" t="s">
        <v>482</v>
      </c>
    </row>
    <row r="533" spans="1:9">
      <c r="A533">
        <v>207</v>
      </c>
      <c r="B533" s="4">
        <v>45512.765277777777</v>
      </c>
      <c r="C533" t="s">
        <v>486</v>
      </c>
      <c r="D533" t="s">
        <v>384</v>
      </c>
      <c r="E533" t="s">
        <v>359</v>
      </c>
      <c r="F533" t="s">
        <v>407</v>
      </c>
      <c r="G533" t="s">
        <v>392</v>
      </c>
      <c r="H533" t="s">
        <v>397</v>
      </c>
      <c r="I533" t="s">
        <v>482</v>
      </c>
    </row>
    <row r="534" spans="1:9">
      <c r="A534">
        <v>250</v>
      </c>
      <c r="B534" s="4">
        <v>45523.754861111112</v>
      </c>
      <c r="C534" t="s">
        <v>481</v>
      </c>
      <c r="D534" t="s">
        <v>384</v>
      </c>
      <c r="E534" t="s">
        <v>359</v>
      </c>
      <c r="F534" t="s">
        <v>407</v>
      </c>
      <c r="G534" t="s">
        <v>392</v>
      </c>
      <c r="H534" t="s">
        <v>369</v>
      </c>
      <c r="I534" t="s">
        <v>482</v>
      </c>
    </row>
    <row r="535" spans="1:9">
      <c r="A535">
        <v>251</v>
      </c>
      <c r="B535" s="4">
        <v>45883.804166666669</v>
      </c>
      <c r="C535" t="s">
        <v>486</v>
      </c>
      <c r="D535" t="s">
        <v>384</v>
      </c>
      <c r="E535" t="s">
        <v>359</v>
      </c>
      <c r="F535" t="s">
        <v>1400</v>
      </c>
      <c r="G535" t="s">
        <v>393</v>
      </c>
      <c r="H535" t="s">
        <v>392</v>
      </c>
      <c r="I535" t="s">
        <v>482</v>
      </c>
    </row>
    <row r="536" spans="1:9">
      <c r="A536">
        <v>275</v>
      </c>
      <c r="B536" s="4">
        <v>45515.118750000001</v>
      </c>
      <c r="C536" t="s">
        <v>487</v>
      </c>
      <c r="D536" t="s">
        <v>384</v>
      </c>
      <c r="E536" t="s">
        <v>359</v>
      </c>
      <c r="F536" t="s">
        <v>407</v>
      </c>
      <c r="G536" t="s">
        <v>355</v>
      </c>
      <c r="H536" t="s">
        <v>428</v>
      </c>
      <c r="I536" t="s">
        <v>482</v>
      </c>
    </row>
    <row r="537" spans="1:9">
      <c r="A537">
        <v>282</v>
      </c>
      <c r="B537" s="4">
        <v>45873.617361111108</v>
      </c>
      <c r="C537" t="s">
        <v>481</v>
      </c>
      <c r="D537" t="s">
        <v>384</v>
      </c>
      <c r="E537" t="s">
        <v>359</v>
      </c>
      <c r="F537" t="s">
        <v>1400</v>
      </c>
      <c r="G537" t="s">
        <v>385</v>
      </c>
      <c r="H537" t="s">
        <v>426</v>
      </c>
      <c r="I537" t="s">
        <v>482</v>
      </c>
    </row>
    <row r="538" spans="1:9">
      <c r="A538">
        <v>300</v>
      </c>
      <c r="B538" s="4">
        <v>45888.272916666669</v>
      </c>
      <c r="C538" t="s">
        <v>484</v>
      </c>
      <c r="D538" t="s">
        <v>384</v>
      </c>
      <c r="E538" t="s">
        <v>359</v>
      </c>
      <c r="F538" t="s">
        <v>1400</v>
      </c>
      <c r="G538" t="s">
        <v>366</v>
      </c>
      <c r="H538" t="s">
        <v>410</v>
      </c>
      <c r="I538" t="s">
        <v>482</v>
      </c>
    </row>
    <row r="539" spans="1:9">
      <c r="A539">
        <v>314</v>
      </c>
      <c r="B539" s="4">
        <v>45519.21875</v>
      </c>
      <c r="C539" t="s">
        <v>486</v>
      </c>
      <c r="D539" t="s">
        <v>384</v>
      </c>
      <c r="E539" t="s">
        <v>359</v>
      </c>
      <c r="F539" t="s">
        <v>407</v>
      </c>
      <c r="G539" t="s">
        <v>364</v>
      </c>
      <c r="H539" t="s">
        <v>388</v>
      </c>
      <c r="I539" t="s">
        <v>482</v>
      </c>
    </row>
    <row r="540" spans="1:9">
      <c r="A540">
        <v>315</v>
      </c>
      <c r="B540" s="4">
        <v>45890.736805555556</v>
      </c>
      <c r="C540" t="s">
        <v>486</v>
      </c>
      <c r="D540" t="s">
        <v>384</v>
      </c>
      <c r="E540" t="s">
        <v>359</v>
      </c>
      <c r="F540" t="s">
        <v>1400</v>
      </c>
      <c r="G540" t="s">
        <v>391</v>
      </c>
      <c r="H540" t="s">
        <v>418</v>
      </c>
      <c r="I540" t="s">
        <v>482</v>
      </c>
    </row>
    <row r="541" spans="1:9">
      <c r="A541">
        <v>346</v>
      </c>
      <c r="B541" s="4">
        <v>45510.869444444441</v>
      </c>
      <c r="C541" t="s">
        <v>484</v>
      </c>
      <c r="D541" t="s">
        <v>384</v>
      </c>
      <c r="E541" t="s">
        <v>359</v>
      </c>
      <c r="F541" t="s">
        <v>407</v>
      </c>
      <c r="G541" t="s">
        <v>394</v>
      </c>
      <c r="H541" t="s">
        <v>429</v>
      </c>
      <c r="I541" t="s">
        <v>482</v>
      </c>
    </row>
    <row r="542" spans="1:9">
      <c r="A542">
        <v>366</v>
      </c>
      <c r="B542" s="4">
        <v>45510.167361111111</v>
      </c>
      <c r="C542" t="s">
        <v>484</v>
      </c>
      <c r="D542" t="s">
        <v>384</v>
      </c>
      <c r="E542" t="s">
        <v>359</v>
      </c>
      <c r="F542" t="s">
        <v>407</v>
      </c>
      <c r="G542" t="s">
        <v>361</v>
      </c>
      <c r="H542" t="s">
        <v>351</v>
      </c>
      <c r="I542" t="s">
        <v>482</v>
      </c>
    </row>
    <row r="543" spans="1:9">
      <c r="A543">
        <v>368</v>
      </c>
      <c r="B543" s="4">
        <v>45890.245833333334</v>
      </c>
      <c r="C543" t="s">
        <v>486</v>
      </c>
      <c r="D543" t="s">
        <v>384</v>
      </c>
      <c r="E543" t="s">
        <v>359</v>
      </c>
      <c r="F543" t="s">
        <v>1400</v>
      </c>
      <c r="G543" t="s">
        <v>364</v>
      </c>
      <c r="H543" t="s">
        <v>431</v>
      </c>
      <c r="I543" t="s">
        <v>482</v>
      </c>
    </row>
    <row r="544" spans="1:9">
      <c r="A544">
        <v>372</v>
      </c>
      <c r="B544" s="4">
        <v>45874.122916666667</v>
      </c>
      <c r="C544" t="s">
        <v>484</v>
      </c>
      <c r="D544" t="s">
        <v>384</v>
      </c>
      <c r="E544" t="s">
        <v>359</v>
      </c>
      <c r="F544" t="s">
        <v>1400</v>
      </c>
      <c r="G544" t="s">
        <v>355</v>
      </c>
      <c r="H544" t="s">
        <v>434</v>
      </c>
      <c r="I544" t="s">
        <v>482</v>
      </c>
    </row>
    <row r="545" spans="1:9">
      <c r="A545">
        <v>376</v>
      </c>
      <c r="B545" s="4">
        <v>45874.061805555553</v>
      </c>
      <c r="C545" t="s">
        <v>484</v>
      </c>
      <c r="D545" t="s">
        <v>384</v>
      </c>
      <c r="E545" t="s">
        <v>359</v>
      </c>
      <c r="F545" t="s">
        <v>1400</v>
      </c>
      <c r="G545" t="s">
        <v>351</v>
      </c>
      <c r="H545" t="s">
        <v>404</v>
      </c>
      <c r="I545" t="s">
        <v>482</v>
      </c>
    </row>
    <row r="546" spans="1:9">
      <c r="A546">
        <v>409</v>
      </c>
      <c r="B546" s="4">
        <v>45879.704861111109</v>
      </c>
      <c r="C546" t="s">
        <v>487</v>
      </c>
      <c r="D546" t="s">
        <v>384</v>
      </c>
      <c r="E546" t="s">
        <v>359</v>
      </c>
      <c r="F546" t="s">
        <v>1400</v>
      </c>
      <c r="G546" t="s">
        <v>390</v>
      </c>
      <c r="H546" t="s">
        <v>432</v>
      </c>
      <c r="I546" t="s">
        <v>482</v>
      </c>
    </row>
    <row r="547" spans="1:9">
      <c r="A547">
        <v>427</v>
      </c>
      <c r="B547" s="4">
        <v>45881.981249999997</v>
      </c>
      <c r="C547" t="s">
        <v>484</v>
      </c>
      <c r="D547" t="s">
        <v>384</v>
      </c>
      <c r="E547" t="s">
        <v>359</v>
      </c>
      <c r="F547" t="s">
        <v>1400</v>
      </c>
      <c r="G547" t="s">
        <v>398</v>
      </c>
      <c r="H547" t="s">
        <v>410</v>
      </c>
      <c r="I547" t="s">
        <v>482</v>
      </c>
    </row>
    <row r="548" spans="1:9">
      <c r="A548">
        <v>447</v>
      </c>
      <c r="B548" s="4">
        <v>45872.952777777777</v>
      </c>
      <c r="C548" t="s">
        <v>487</v>
      </c>
      <c r="D548" t="s">
        <v>384</v>
      </c>
      <c r="E548" t="s">
        <v>359</v>
      </c>
      <c r="F548" t="s">
        <v>1400</v>
      </c>
      <c r="G548" t="s">
        <v>397</v>
      </c>
      <c r="H548" t="s">
        <v>429</v>
      </c>
      <c r="I548" t="s">
        <v>482</v>
      </c>
    </row>
    <row r="549" spans="1:9">
      <c r="A549">
        <v>492</v>
      </c>
      <c r="B549" s="4">
        <v>45875.494444444441</v>
      </c>
      <c r="C549" t="s">
        <v>485</v>
      </c>
      <c r="D549" t="s">
        <v>384</v>
      </c>
      <c r="E549" t="s">
        <v>359</v>
      </c>
      <c r="F549" t="s">
        <v>1400</v>
      </c>
      <c r="G549" t="s">
        <v>380</v>
      </c>
      <c r="H549" t="s">
        <v>429</v>
      </c>
      <c r="I549" t="s">
        <v>482</v>
      </c>
    </row>
    <row r="550" spans="1:9">
      <c r="A550">
        <v>495</v>
      </c>
      <c r="B550" s="4">
        <v>45509.147222222222</v>
      </c>
      <c r="C550" t="s">
        <v>481</v>
      </c>
      <c r="D550" t="s">
        <v>384</v>
      </c>
      <c r="E550" t="s">
        <v>359</v>
      </c>
      <c r="F550" t="s">
        <v>407</v>
      </c>
      <c r="G550" t="s">
        <v>359</v>
      </c>
      <c r="H550" t="s">
        <v>409</v>
      </c>
      <c r="I550" t="s">
        <v>482</v>
      </c>
    </row>
    <row r="551" spans="1:9">
      <c r="A551">
        <v>518</v>
      </c>
      <c r="B551" s="4">
        <v>45512.865972222222</v>
      </c>
      <c r="C551" t="s">
        <v>486</v>
      </c>
      <c r="D551" t="s">
        <v>384</v>
      </c>
      <c r="E551" t="s">
        <v>359</v>
      </c>
      <c r="F551" t="s">
        <v>407</v>
      </c>
      <c r="G551" t="s">
        <v>394</v>
      </c>
      <c r="H551" t="s">
        <v>424</v>
      </c>
      <c r="I551" t="s">
        <v>482</v>
      </c>
    </row>
    <row r="552" spans="1:9">
      <c r="A552">
        <v>520</v>
      </c>
      <c r="B552" s="4">
        <v>45510.277083333334</v>
      </c>
      <c r="C552" t="s">
        <v>484</v>
      </c>
      <c r="D552" t="s">
        <v>384</v>
      </c>
      <c r="E552" t="s">
        <v>359</v>
      </c>
      <c r="F552" t="s">
        <v>407</v>
      </c>
      <c r="G552" t="s">
        <v>366</v>
      </c>
      <c r="H552" t="s">
        <v>416</v>
      </c>
      <c r="I552" t="s">
        <v>482</v>
      </c>
    </row>
    <row r="553" spans="1:9">
      <c r="A553">
        <v>529</v>
      </c>
      <c r="B553" s="4">
        <v>45517.526388888888</v>
      </c>
      <c r="C553" t="s">
        <v>484</v>
      </c>
      <c r="D553" t="s">
        <v>384</v>
      </c>
      <c r="E553" t="s">
        <v>359</v>
      </c>
      <c r="F553" t="s">
        <v>407</v>
      </c>
      <c r="G553" t="s">
        <v>382</v>
      </c>
      <c r="H553" t="s">
        <v>415</v>
      </c>
      <c r="I553" t="s">
        <v>482</v>
      </c>
    </row>
    <row r="554" spans="1:9">
      <c r="A554">
        <v>531</v>
      </c>
      <c r="B554" s="4">
        <v>45881.445138888892</v>
      </c>
      <c r="C554" t="s">
        <v>484</v>
      </c>
      <c r="D554" t="s">
        <v>384</v>
      </c>
      <c r="E554" t="s">
        <v>359</v>
      </c>
      <c r="F554" t="s">
        <v>1400</v>
      </c>
      <c r="G554" t="s">
        <v>377</v>
      </c>
      <c r="H554" t="s">
        <v>418</v>
      </c>
      <c r="I554" t="s">
        <v>482</v>
      </c>
    </row>
    <row r="555" spans="1:9">
      <c r="A555">
        <v>538</v>
      </c>
      <c r="B555" s="4">
        <v>45886.909722222219</v>
      </c>
      <c r="C555" t="s">
        <v>487</v>
      </c>
      <c r="D555" t="s">
        <v>384</v>
      </c>
      <c r="E555" t="s">
        <v>359</v>
      </c>
      <c r="F555" t="s">
        <v>1400</v>
      </c>
      <c r="G555" t="s">
        <v>396</v>
      </c>
      <c r="H555" t="s">
        <v>427</v>
      </c>
      <c r="I555" t="s">
        <v>482</v>
      </c>
    </row>
    <row r="556" spans="1:9">
      <c r="A556">
        <v>548</v>
      </c>
      <c r="B556" s="4">
        <v>45879.794444444444</v>
      </c>
      <c r="C556" t="s">
        <v>487</v>
      </c>
      <c r="D556" t="s">
        <v>384</v>
      </c>
      <c r="E556" t="s">
        <v>359</v>
      </c>
      <c r="F556" t="s">
        <v>1400</v>
      </c>
      <c r="G556" t="s">
        <v>393</v>
      </c>
      <c r="H556" t="s">
        <v>361</v>
      </c>
      <c r="I556" t="s">
        <v>482</v>
      </c>
    </row>
    <row r="557" spans="1:9">
      <c r="A557">
        <v>581</v>
      </c>
      <c r="B557" s="4">
        <v>45522.206250000003</v>
      </c>
      <c r="C557" t="s">
        <v>487</v>
      </c>
      <c r="D557" t="s">
        <v>384</v>
      </c>
      <c r="E557" t="s">
        <v>359</v>
      </c>
      <c r="F557" t="s">
        <v>407</v>
      </c>
      <c r="G557" t="s">
        <v>361</v>
      </c>
      <c r="H557" t="s">
        <v>434</v>
      </c>
      <c r="I557" t="s">
        <v>482</v>
      </c>
    </row>
    <row r="558" spans="1:9">
      <c r="A558">
        <v>595</v>
      </c>
      <c r="B558" s="4">
        <v>45529.95208333333</v>
      </c>
      <c r="C558" t="s">
        <v>487</v>
      </c>
      <c r="D558" t="s">
        <v>384</v>
      </c>
      <c r="E558" t="s">
        <v>359</v>
      </c>
      <c r="F558" t="s">
        <v>407</v>
      </c>
      <c r="G558" t="s">
        <v>397</v>
      </c>
      <c r="H558" t="s">
        <v>428</v>
      </c>
      <c r="I558" t="s">
        <v>482</v>
      </c>
    </row>
    <row r="559" spans="1:9">
      <c r="A559">
        <v>642</v>
      </c>
      <c r="B559" s="4">
        <v>45526.556250000001</v>
      </c>
      <c r="C559" t="s">
        <v>486</v>
      </c>
      <c r="D559" t="s">
        <v>384</v>
      </c>
      <c r="E559" t="s">
        <v>359</v>
      </c>
      <c r="F559" t="s">
        <v>407</v>
      </c>
      <c r="G559" t="s">
        <v>383</v>
      </c>
      <c r="H559" t="s">
        <v>396</v>
      </c>
      <c r="I559" t="s">
        <v>482</v>
      </c>
    </row>
    <row r="560" spans="1:9">
      <c r="A560">
        <v>646</v>
      </c>
      <c r="B560" s="4">
        <v>45508.004166666666</v>
      </c>
      <c r="C560" t="s">
        <v>487</v>
      </c>
      <c r="D560" t="s">
        <v>384</v>
      </c>
      <c r="E560" t="s">
        <v>359</v>
      </c>
      <c r="F560" t="s">
        <v>407</v>
      </c>
      <c r="G560" t="s">
        <v>1401</v>
      </c>
      <c r="H560" t="s">
        <v>366</v>
      </c>
      <c r="I560" t="s">
        <v>482</v>
      </c>
    </row>
    <row r="561" spans="1:9">
      <c r="A561">
        <v>660</v>
      </c>
      <c r="B561" s="4">
        <v>45505.881249999999</v>
      </c>
      <c r="C561" t="s">
        <v>486</v>
      </c>
      <c r="D561" t="s">
        <v>384</v>
      </c>
      <c r="E561" t="s">
        <v>359</v>
      </c>
      <c r="F561" t="s">
        <v>407</v>
      </c>
      <c r="G561" t="s">
        <v>396</v>
      </c>
      <c r="H561" t="s">
        <v>374</v>
      </c>
      <c r="I561" t="s">
        <v>482</v>
      </c>
    </row>
    <row r="562" spans="1:9">
      <c r="A562">
        <v>677</v>
      </c>
      <c r="B562" s="4">
        <v>45880.792361111111</v>
      </c>
      <c r="C562" t="s">
        <v>481</v>
      </c>
      <c r="D562" t="s">
        <v>384</v>
      </c>
      <c r="E562" t="s">
        <v>359</v>
      </c>
      <c r="F562" t="s">
        <v>1400</v>
      </c>
      <c r="G562" t="s">
        <v>393</v>
      </c>
      <c r="H562" t="s">
        <v>351</v>
      </c>
      <c r="I562" t="s">
        <v>482</v>
      </c>
    </row>
    <row r="563" spans="1:9">
      <c r="A563">
        <v>681</v>
      </c>
      <c r="B563" s="4">
        <v>45518.474305555559</v>
      </c>
      <c r="C563" t="s">
        <v>485</v>
      </c>
      <c r="D563" t="s">
        <v>384</v>
      </c>
      <c r="E563" t="s">
        <v>359</v>
      </c>
      <c r="F563" t="s">
        <v>407</v>
      </c>
      <c r="G563" t="s">
        <v>380</v>
      </c>
      <c r="H563" t="s">
        <v>398</v>
      </c>
      <c r="I563" t="s">
        <v>482</v>
      </c>
    </row>
    <row r="564" spans="1:9">
      <c r="A564">
        <v>682</v>
      </c>
      <c r="B564" s="4">
        <v>45872.818055555559</v>
      </c>
      <c r="C564" t="s">
        <v>487</v>
      </c>
      <c r="D564" t="s">
        <v>384</v>
      </c>
      <c r="E564" t="s">
        <v>359</v>
      </c>
      <c r="F564" t="s">
        <v>1400</v>
      </c>
      <c r="G564" t="s">
        <v>393</v>
      </c>
      <c r="H564" t="s">
        <v>415</v>
      </c>
      <c r="I564" t="s">
        <v>482</v>
      </c>
    </row>
    <row r="565" spans="1:9">
      <c r="A565">
        <v>701</v>
      </c>
      <c r="B565" s="4">
        <v>45875.199999999997</v>
      </c>
      <c r="C565" t="s">
        <v>485</v>
      </c>
      <c r="D565" t="s">
        <v>384</v>
      </c>
      <c r="E565" t="s">
        <v>359</v>
      </c>
      <c r="F565" t="s">
        <v>1400</v>
      </c>
      <c r="G565" t="s">
        <v>361</v>
      </c>
      <c r="H565" t="s">
        <v>425</v>
      </c>
      <c r="I565" t="s">
        <v>482</v>
      </c>
    </row>
    <row r="566" spans="1:9">
      <c r="A566">
        <v>703</v>
      </c>
      <c r="B566" s="4">
        <v>45530.193055555559</v>
      </c>
      <c r="C566" t="s">
        <v>481</v>
      </c>
      <c r="D566" t="s">
        <v>384</v>
      </c>
      <c r="E566" t="s">
        <v>359</v>
      </c>
      <c r="F566" t="s">
        <v>407</v>
      </c>
      <c r="G566" t="s">
        <v>361</v>
      </c>
      <c r="H566" t="s">
        <v>415</v>
      </c>
      <c r="I566" t="s">
        <v>482</v>
      </c>
    </row>
    <row r="567" spans="1:9">
      <c r="A567">
        <v>706</v>
      </c>
      <c r="B567" s="4">
        <v>45882.415277777778</v>
      </c>
      <c r="C567" t="s">
        <v>485</v>
      </c>
      <c r="D567" t="s">
        <v>384</v>
      </c>
      <c r="E567" t="s">
        <v>359</v>
      </c>
      <c r="F567" t="s">
        <v>1400</v>
      </c>
      <c r="G567" t="s">
        <v>374</v>
      </c>
      <c r="H567" t="s">
        <v>435</v>
      </c>
      <c r="I567" t="s">
        <v>482</v>
      </c>
    </row>
    <row r="568" spans="1:9">
      <c r="A568">
        <v>708</v>
      </c>
      <c r="B568" s="4">
        <v>45516.661805555559</v>
      </c>
      <c r="C568" t="s">
        <v>481</v>
      </c>
      <c r="D568" t="s">
        <v>384</v>
      </c>
      <c r="E568" t="s">
        <v>359</v>
      </c>
      <c r="F568" t="s">
        <v>407</v>
      </c>
      <c r="G568" t="s">
        <v>388</v>
      </c>
      <c r="H568" t="s">
        <v>430</v>
      </c>
      <c r="I568" t="s">
        <v>482</v>
      </c>
    </row>
    <row r="569" spans="1:9">
      <c r="A569">
        <v>731</v>
      </c>
      <c r="B569" s="4">
        <v>45887.118055555555</v>
      </c>
      <c r="C569" t="s">
        <v>481</v>
      </c>
      <c r="D569" t="s">
        <v>384</v>
      </c>
      <c r="E569" t="s">
        <v>359</v>
      </c>
      <c r="F569" t="s">
        <v>1400</v>
      </c>
      <c r="G569" t="s">
        <v>355</v>
      </c>
      <c r="H569" t="s">
        <v>427</v>
      </c>
      <c r="I569" t="s">
        <v>482</v>
      </c>
    </row>
    <row r="570" spans="1:9">
      <c r="A570">
        <v>733</v>
      </c>
      <c r="B570" s="4">
        <v>45872.334027777775</v>
      </c>
      <c r="C570" t="s">
        <v>487</v>
      </c>
      <c r="D570" t="s">
        <v>384</v>
      </c>
      <c r="E570" t="s">
        <v>359</v>
      </c>
      <c r="F570" t="s">
        <v>1400</v>
      </c>
      <c r="G570" t="s">
        <v>371</v>
      </c>
      <c r="H570" t="s">
        <v>351</v>
      </c>
      <c r="I570" t="s">
        <v>482</v>
      </c>
    </row>
    <row r="571" spans="1:9">
      <c r="A571">
        <v>739</v>
      </c>
      <c r="B571" s="4">
        <v>45509.863888888889</v>
      </c>
      <c r="C571" t="s">
        <v>481</v>
      </c>
      <c r="D571" t="s">
        <v>384</v>
      </c>
      <c r="E571" t="s">
        <v>359</v>
      </c>
      <c r="F571" t="s">
        <v>407</v>
      </c>
      <c r="G571" t="s">
        <v>394</v>
      </c>
      <c r="H571" t="s">
        <v>421</v>
      </c>
      <c r="I571" t="s">
        <v>482</v>
      </c>
    </row>
    <row r="572" spans="1:9">
      <c r="A572">
        <v>763</v>
      </c>
      <c r="B572" s="4">
        <v>45516.37222222222</v>
      </c>
      <c r="C572" t="s">
        <v>481</v>
      </c>
      <c r="D572" t="s">
        <v>384</v>
      </c>
      <c r="E572" t="s">
        <v>359</v>
      </c>
      <c r="F572" t="s">
        <v>407</v>
      </c>
      <c r="G572" t="s">
        <v>371</v>
      </c>
      <c r="H572" t="s">
        <v>433</v>
      </c>
      <c r="I572" t="s">
        <v>482</v>
      </c>
    </row>
    <row r="573" spans="1:9">
      <c r="A573">
        <v>766</v>
      </c>
      <c r="B573" s="4">
        <v>45511.306944444441</v>
      </c>
      <c r="C573" t="s">
        <v>485</v>
      </c>
      <c r="D573" t="s">
        <v>384</v>
      </c>
      <c r="E573" t="s">
        <v>359</v>
      </c>
      <c r="F573" t="s">
        <v>407</v>
      </c>
      <c r="G573" t="s">
        <v>369</v>
      </c>
      <c r="H573" t="s">
        <v>397</v>
      </c>
      <c r="I573" t="s">
        <v>482</v>
      </c>
    </row>
    <row r="574" spans="1:9">
      <c r="A574">
        <v>767</v>
      </c>
      <c r="B574" s="4">
        <v>45512.195138888892</v>
      </c>
      <c r="C574" t="s">
        <v>486</v>
      </c>
      <c r="D574" t="s">
        <v>384</v>
      </c>
      <c r="E574" t="s">
        <v>359</v>
      </c>
      <c r="F574" t="s">
        <v>407</v>
      </c>
      <c r="G574" t="s">
        <v>361</v>
      </c>
      <c r="H574" t="s">
        <v>418</v>
      </c>
      <c r="I574" t="s">
        <v>482</v>
      </c>
    </row>
    <row r="575" spans="1:9">
      <c r="A575">
        <v>796</v>
      </c>
      <c r="B575" s="4">
        <v>45882.069444444445</v>
      </c>
      <c r="C575" t="s">
        <v>485</v>
      </c>
      <c r="D575" t="s">
        <v>384</v>
      </c>
      <c r="E575" t="s">
        <v>359</v>
      </c>
      <c r="F575" t="s">
        <v>1400</v>
      </c>
      <c r="G575" t="s">
        <v>351</v>
      </c>
      <c r="H575" t="s">
        <v>417</v>
      </c>
      <c r="I575" t="s">
        <v>482</v>
      </c>
    </row>
    <row r="576" spans="1:9">
      <c r="A576">
        <v>803</v>
      </c>
      <c r="B576" s="4">
        <v>45886.00277777778</v>
      </c>
      <c r="C576" t="s">
        <v>487</v>
      </c>
      <c r="D576" t="s">
        <v>384</v>
      </c>
      <c r="E576" t="s">
        <v>359</v>
      </c>
      <c r="F576" t="s">
        <v>1400</v>
      </c>
      <c r="G576" t="s">
        <v>1401</v>
      </c>
      <c r="H576" t="s">
        <v>361</v>
      </c>
      <c r="I576" t="s">
        <v>482</v>
      </c>
    </row>
    <row r="577" spans="1:9">
      <c r="A577">
        <v>813</v>
      </c>
      <c r="B577" s="4">
        <v>45888.677083333336</v>
      </c>
      <c r="C577" t="s">
        <v>484</v>
      </c>
      <c r="D577" t="s">
        <v>384</v>
      </c>
      <c r="E577" t="s">
        <v>359</v>
      </c>
      <c r="F577" t="s">
        <v>1400</v>
      </c>
      <c r="G577" t="s">
        <v>390</v>
      </c>
      <c r="H577" t="s">
        <v>388</v>
      </c>
      <c r="I577" t="s">
        <v>482</v>
      </c>
    </row>
    <row r="578" spans="1:9">
      <c r="A578">
        <v>835</v>
      </c>
      <c r="B578" s="4">
        <v>45522.631944444445</v>
      </c>
      <c r="C578" t="s">
        <v>487</v>
      </c>
      <c r="D578" t="s">
        <v>384</v>
      </c>
      <c r="E578" t="s">
        <v>359</v>
      </c>
      <c r="F578" t="s">
        <v>407</v>
      </c>
      <c r="G578" t="s">
        <v>388</v>
      </c>
      <c r="H578" t="s">
        <v>377</v>
      </c>
      <c r="I578" t="s">
        <v>482</v>
      </c>
    </row>
    <row r="579" spans="1:9">
      <c r="A579">
        <v>857</v>
      </c>
      <c r="B579" s="4">
        <v>45872.404861111114</v>
      </c>
      <c r="C579" t="s">
        <v>487</v>
      </c>
      <c r="D579" t="s">
        <v>384</v>
      </c>
      <c r="E579" t="s">
        <v>359</v>
      </c>
      <c r="F579" t="s">
        <v>1400</v>
      </c>
      <c r="G579" t="s">
        <v>374</v>
      </c>
      <c r="H579" t="s">
        <v>420</v>
      </c>
      <c r="I579" t="s">
        <v>482</v>
      </c>
    </row>
    <row r="580" spans="1:9">
      <c r="A580">
        <v>893</v>
      </c>
      <c r="B580" s="4">
        <v>45524.411111111112</v>
      </c>
      <c r="C580" t="s">
        <v>484</v>
      </c>
      <c r="D580" t="s">
        <v>384</v>
      </c>
      <c r="E580" t="s">
        <v>359</v>
      </c>
      <c r="F580" t="s">
        <v>407</v>
      </c>
      <c r="G580" t="s">
        <v>374</v>
      </c>
      <c r="H580" t="s">
        <v>429</v>
      </c>
      <c r="I580" t="s">
        <v>482</v>
      </c>
    </row>
    <row r="581" spans="1:9">
      <c r="A581">
        <v>896</v>
      </c>
      <c r="B581" s="4">
        <v>45517.789583333331</v>
      </c>
      <c r="C581" t="s">
        <v>484</v>
      </c>
      <c r="D581" t="s">
        <v>384</v>
      </c>
      <c r="E581" t="s">
        <v>359</v>
      </c>
      <c r="F581" t="s">
        <v>407</v>
      </c>
      <c r="G581" t="s">
        <v>392</v>
      </c>
      <c r="H581" t="s">
        <v>434</v>
      </c>
      <c r="I581" t="s">
        <v>482</v>
      </c>
    </row>
    <row r="582" spans="1:9">
      <c r="A582">
        <v>953</v>
      </c>
      <c r="B582" s="4">
        <v>45880.718055555553</v>
      </c>
      <c r="C582" t="s">
        <v>481</v>
      </c>
      <c r="D582" t="s">
        <v>384</v>
      </c>
      <c r="E582" t="s">
        <v>359</v>
      </c>
      <c r="F582" t="s">
        <v>1400</v>
      </c>
      <c r="G582" t="s">
        <v>391</v>
      </c>
      <c r="H582" t="s">
        <v>385</v>
      </c>
      <c r="I582" t="s">
        <v>482</v>
      </c>
    </row>
    <row r="583" spans="1:9">
      <c r="A583">
        <v>977</v>
      </c>
      <c r="B583" s="4">
        <v>45519.636111111111</v>
      </c>
      <c r="C583" t="s">
        <v>486</v>
      </c>
      <c r="D583" t="s">
        <v>384</v>
      </c>
      <c r="E583" t="s">
        <v>359</v>
      </c>
      <c r="F583" t="s">
        <v>407</v>
      </c>
      <c r="G583" t="s">
        <v>388</v>
      </c>
      <c r="H583" t="s">
        <v>390</v>
      </c>
      <c r="I583" t="s">
        <v>482</v>
      </c>
    </row>
    <row r="584" spans="1:9">
      <c r="A584">
        <v>984</v>
      </c>
      <c r="B584" s="4">
        <v>45517.593055555553</v>
      </c>
      <c r="C584" t="s">
        <v>484</v>
      </c>
      <c r="D584" t="s">
        <v>384</v>
      </c>
      <c r="E584" t="s">
        <v>359</v>
      </c>
      <c r="F584" t="s">
        <v>407</v>
      </c>
      <c r="G584" t="s">
        <v>385</v>
      </c>
      <c r="H584" t="s">
        <v>385</v>
      </c>
      <c r="I584" t="s">
        <v>482</v>
      </c>
    </row>
    <row r="585" spans="1:9">
      <c r="A585">
        <v>993</v>
      </c>
      <c r="B585" s="4">
        <v>45518.304861111108</v>
      </c>
      <c r="C585" t="s">
        <v>485</v>
      </c>
      <c r="D585" t="s">
        <v>384</v>
      </c>
      <c r="E585" t="s">
        <v>359</v>
      </c>
      <c r="F585" t="s">
        <v>407</v>
      </c>
      <c r="G585" t="s">
        <v>369</v>
      </c>
      <c r="H585" t="s">
        <v>393</v>
      </c>
      <c r="I585" t="s">
        <v>482</v>
      </c>
    </row>
    <row r="586" spans="1:9">
      <c r="A586">
        <v>996</v>
      </c>
      <c r="B586" s="4">
        <v>45526.4375</v>
      </c>
      <c r="C586" t="s">
        <v>486</v>
      </c>
      <c r="D586" t="s">
        <v>384</v>
      </c>
      <c r="E586" t="s">
        <v>359</v>
      </c>
      <c r="F586" t="s">
        <v>407</v>
      </c>
      <c r="G586" t="s">
        <v>377</v>
      </c>
      <c r="H586" t="s">
        <v>406</v>
      </c>
      <c r="I586" t="s">
        <v>482</v>
      </c>
    </row>
    <row r="587" spans="1:9">
      <c r="A587">
        <v>26</v>
      </c>
      <c r="B587" s="4">
        <v>45536.094444444447</v>
      </c>
      <c r="C587" t="s">
        <v>487</v>
      </c>
      <c r="D587" t="s">
        <v>362</v>
      </c>
      <c r="E587" t="s">
        <v>359</v>
      </c>
      <c r="F587" t="s">
        <v>407</v>
      </c>
      <c r="G587" t="s">
        <v>355</v>
      </c>
      <c r="H587" t="s">
        <v>390</v>
      </c>
      <c r="I587" t="s">
        <v>482</v>
      </c>
    </row>
    <row r="588" spans="1:9">
      <c r="A588">
        <v>64</v>
      </c>
      <c r="B588" s="4">
        <v>45560.911805555559</v>
      </c>
      <c r="C588" t="s">
        <v>485</v>
      </c>
      <c r="D588" t="s">
        <v>362</v>
      </c>
      <c r="E588" t="s">
        <v>359</v>
      </c>
      <c r="F588" t="s">
        <v>407</v>
      </c>
      <c r="G588" t="s">
        <v>396</v>
      </c>
      <c r="H588" t="s">
        <v>430</v>
      </c>
      <c r="I588" t="s">
        <v>482</v>
      </c>
    </row>
    <row r="589" spans="1:9">
      <c r="A589">
        <v>89</v>
      </c>
      <c r="B589" s="4">
        <v>45551.004166666666</v>
      </c>
      <c r="C589" t="s">
        <v>481</v>
      </c>
      <c r="D589" t="s">
        <v>362</v>
      </c>
      <c r="E589" t="s">
        <v>359</v>
      </c>
      <c r="F589" t="s">
        <v>407</v>
      </c>
      <c r="G589" t="s">
        <v>1401</v>
      </c>
      <c r="H589" t="s">
        <v>366</v>
      </c>
      <c r="I589" t="s">
        <v>482</v>
      </c>
    </row>
    <row r="590" spans="1:9">
      <c r="A590">
        <v>102</v>
      </c>
      <c r="B590" s="4">
        <v>45544.039583333331</v>
      </c>
      <c r="C590" t="s">
        <v>481</v>
      </c>
      <c r="D590" t="s">
        <v>362</v>
      </c>
      <c r="E590" t="s">
        <v>359</v>
      </c>
      <c r="F590" t="s">
        <v>407</v>
      </c>
      <c r="G590" t="s">
        <v>1401</v>
      </c>
      <c r="H590" t="s">
        <v>434</v>
      </c>
      <c r="I590" t="s">
        <v>482</v>
      </c>
    </row>
    <row r="591" spans="1:9">
      <c r="A591">
        <v>109</v>
      </c>
      <c r="B591" s="4">
        <v>45537.84097222222</v>
      </c>
      <c r="C591" t="s">
        <v>481</v>
      </c>
      <c r="D591" t="s">
        <v>362</v>
      </c>
      <c r="E591" t="s">
        <v>359</v>
      </c>
      <c r="F591" t="s">
        <v>407</v>
      </c>
      <c r="G591" t="s">
        <v>394</v>
      </c>
      <c r="H591" t="s">
        <v>380</v>
      </c>
      <c r="I591" t="s">
        <v>482</v>
      </c>
    </row>
    <row r="592" spans="1:9">
      <c r="A592">
        <v>113</v>
      </c>
      <c r="B592" s="4">
        <v>45565.087500000001</v>
      </c>
      <c r="C592" t="s">
        <v>481</v>
      </c>
      <c r="D592" t="s">
        <v>362</v>
      </c>
      <c r="E592" t="s">
        <v>359</v>
      </c>
      <c r="F592" t="s">
        <v>407</v>
      </c>
      <c r="G592" t="s">
        <v>355</v>
      </c>
      <c r="H592" t="s">
        <v>366</v>
      </c>
      <c r="I592" t="s">
        <v>482</v>
      </c>
    </row>
    <row r="593" spans="1:9">
      <c r="A593">
        <v>156</v>
      </c>
      <c r="B593" s="4">
        <v>45540.074305555558</v>
      </c>
      <c r="C593" t="s">
        <v>486</v>
      </c>
      <c r="D593" t="s">
        <v>362</v>
      </c>
      <c r="E593" t="s">
        <v>359</v>
      </c>
      <c r="F593" t="s">
        <v>407</v>
      </c>
      <c r="G593" t="s">
        <v>351</v>
      </c>
      <c r="H593" t="s">
        <v>424</v>
      </c>
      <c r="I593" t="s">
        <v>482</v>
      </c>
    </row>
    <row r="594" spans="1:9">
      <c r="A594">
        <v>172</v>
      </c>
      <c r="B594" s="4">
        <v>45544.691666666666</v>
      </c>
      <c r="C594" t="s">
        <v>481</v>
      </c>
      <c r="D594" t="s">
        <v>362</v>
      </c>
      <c r="E594" t="s">
        <v>359</v>
      </c>
      <c r="F594" t="s">
        <v>407</v>
      </c>
      <c r="G594" t="s">
        <v>390</v>
      </c>
      <c r="H594" t="s">
        <v>413</v>
      </c>
      <c r="I594" t="s">
        <v>482</v>
      </c>
    </row>
    <row r="595" spans="1:9">
      <c r="A595">
        <v>190</v>
      </c>
      <c r="B595" s="4">
        <v>45536.538888888892</v>
      </c>
      <c r="C595" t="s">
        <v>487</v>
      </c>
      <c r="D595" t="s">
        <v>362</v>
      </c>
      <c r="E595" t="s">
        <v>359</v>
      </c>
      <c r="F595" t="s">
        <v>407</v>
      </c>
      <c r="G595" t="s">
        <v>382</v>
      </c>
      <c r="H595" t="s">
        <v>433</v>
      </c>
      <c r="I595" t="s">
        <v>482</v>
      </c>
    </row>
    <row r="596" spans="1:9">
      <c r="A596">
        <v>230</v>
      </c>
      <c r="B596" s="4">
        <v>45559.17291666667</v>
      </c>
      <c r="C596" t="s">
        <v>484</v>
      </c>
      <c r="D596" t="s">
        <v>362</v>
      </c>
      <c r="E596" t="s">
        <v>359</v>
      </c>
      <c r="F596" t="s">
        <v>407</v>
      </c>
      <c r="G596" t="s">
        <v>361</v>
      </c>
      <c r="H596" t="s">
        <v>374</v>
      </c>
      <c r="I596" t="s">
        <v>482</v>
      </c>
    </row>
    <row r="597" spans="1:9">
      <c r="A597">
        <v>277</v>
      </c>
      <c r="B597" s="4">
        <v>45561.645833333336</v>
      </c>
      <c r="C597" t="s">
        <v>486</v>
      </c>
      <c r="D597" t="s">
        <v>362</v>
      </c>
      <c r="E597" t="s">
        <v>359</v>
      </c>
      <c r="F597" t="s">
        <v>407</v>
      </c>
      <c r="G597" t="s">
        <v>388</v>
      </c>
      <c r="H597" t="s">
        <v>406</v>
      </c>
      <c r="I597" t="s">
        <v>482</v>
      </c>
    </row>
    <row r="598" spans="1:9">
      <c r="A598">
        <v>283</v>
      </c>
      <c r="B598" s="4">
        <v>45538.301388888889</v>
      </c>
      <c r="C598" t="s">
        <v>484</v>
      </c>
      <c r="D598" t="s">
        <v>362</v>
      </c>
      <c r="E598" t="s">
        <v>359</v>
      </c>
      <c r="F598" t="s">
        <v>407</v>
      </c>
      <c r="G598" t="s">
        <v>369</v>
      </c>
      <c r="H598" t="s">
        <v>385</v>
      </c>
      <c r="I598" t="s">
        <v>482</v>
      </c>
    </row>
    <row r="599" spans="1:9">
      <c r="A599">
        <v>298</v>
      </c>
      <c r="B599" s="4">
        <v>45564.664583333331</v>
      </c>
      <c r="C599" t="s">
        <v>487</v>
      </c>
      <c r="D599" t="s">
        <v>362</v>
      </c>
      <c r="E599" t="s">
        <v>359</v>
      </c>
      <c r="F599" t="s">
        <v>407</v>
      </c>
      <c r="G599" t="s">
        <v>388</v>
      </c>
      <c r="H599" t="s">
        <v>434</v>
      </c>
      <c r="I599" t="s">
        <v>482</v>
      </c>
    </row>
    <row r="600" spans="1:9">
      <c r="A600">
        <v>396</v>
      </c>
      <c r="B600" s="4">
        <v>45565.407638888886</v>
      </c>
      <c r="C600" t="s">
        <v>481</v>
      </c>
      <c r="D600" t="s">
        <v>362</v>
      </c>
      <c r="E600" t="s">
        <v>359</v>
      </c>
      <c r="F600" t="s">
        <v>407</v>
      </c>
      <c r="G600" t="s">
        <v>374</v>
      </c>
      <c r="H600" t="s">
        <v>424</v>
      </c>
      <c r="I600" t="s">
        <v>482</v>
      </c>
    </row>
    <row r="601" spans="1:9">
      <c r="A601">
        <v>404</v>
      </c>
      <c r="B601" s="4">
        <v>45538.767361111109</v>
      </c>
      <c r="C601" t="s">
        <v>484</v>
      </c>
      <c r="D601" t="s">
        <v>362</v>
      </c>
      <c r="E601" t="s">
        <v>359</v>
      </c>
      <c r="F601" t="s">
        <v>407</v>
      </c>
      <c r="G601" t="s">
        <v>392</v>
      </c>
      <c r="H601" t="s">
        <v>400</v>
      </c>
      <c r="I601" t="s">
        <v>482</v>
      </c>
    </row>
    <row r="602" spans="1:9">
      <c r="A602">
        <v>408</v>
      </c>
      <c r="B602" s="4">
        <v>45564.480555555558</v>
      </c>
      <c r="C602" t="s">
        <v>487</v>
      </c>
      <c r="D602" t="s">
        <v>362</v>
      </c>
      <c r="E602" t="s">
        <v>359</v>
      </c>
      <c r="F602" t="s">
        <v>407</v>
      </c>
      <c r="G602" t="s">
        <v>380</v>
      </c>
      <c r="H602" t="s">
        <v>409</v>
      </c>
      <c r="I602" t="s">
        <v>482</v>
      </c>
    </row>
    <row r="603" spans="1:9">
      <c r="A603">
        <v>434</v>
      </c>
      <c r="B603" s="4">
        <v>45559.292361111111</v>
      </c>
      <c r="C603" t="s">
        <v>484</v>
      </c>
      <c r="D603" t="s">
        <v>362</v>
      </c>
      <c r="E603" t="s">
        <v>359</v>
      </c>
      <c r="F603" t="s">
        <v>407</v>
      </c>
      <c r="G603" t="s">
        <v>369</v>
      </c>
      <c r="H603" t="s">
        <v>351</v>
      </c>
      <c r="I603" t="s">
        <v>482</v>
      </c>
    </row>
    <row r="604" spans="1:9">
      <c r="A604">
        <v>473</v>
      </c>
      <c r="B604" s="4">
        <v>45537.472916666666</v>
      </c>
      <c r="C604" t="s">
        <v>481</v>
      </c>
      <c r="D604" t="s">
        <v>362</v>
      </c>
      <c r="E604" t="s">
        <v>359</v>
      </c>
      <c r="F604" t="s">
        <v>407</v>
      </c>
      <c r="G604" t="s">
        <v>380</v>
      </c>
      <c r="H604" t="s">
        <v>396</v>
      </c>
      <c r="I604" t="s">
        <v>482</v>
      </c>
    </row>
    <row r="605" spans="1:9">
      <c r="A605">
        <v>478</v>
      </c>
      <c r="B605" s="4">
        <v>45539.222222222219</v>
      </c>
      <c r="C605" t="s">
        <v>485</v>
      </c>
      <c r="D605" t="s">
        <v>362</v>
      </c>
      <c r="E605" t="s">
        <v>359</v>
      </c>
      <c r="F605" t="s">
        <v>407</v>
      </c>
      <c r="G605" t="s">
        <v>364</v>
      </c>
      <c r="H605" t="s">
        <v>394</v>
      </c>
      <c r="I605" t="s">
        <v>482</v>
      </c>
    </row>
    <row r="606" spans="1:9">
      <c r="A606">
        <v>510</v>
      </c>
      <c r="B606" s="4">
        <v>45545.354861111111</v>
      </c>
      <c r="C606" t="s">
        <v>484</v>
      </c>
      <c r="D606" t="s">
        <v>362</v>
      </c>
      <c r="E606" t="s">
        <v>359</v>
      </c>
      <c r="F606" t="s">
        <v>407</v>
      </c>
      <c r="G606" t="s">
        <v>371</v>
      </c>
      <c r="H606" t="s">
        <v>408</v>
      </c>
      <c r="I606" t="s">
        <v>482</v>
      </c>
    </row>
    <row r="607" spans="1:9">
      <c r="A607">
        <v>557</v>
      </c>
      <c r="B607" s="4">
        <v>45538.604166666664</v>
      </c>
      <c r="C607" t="s">
        <v>484</v>
      </c>
      <c r="D607" t="s">
        <v>362</v>
      </c>
      <c r="E607" t="s">
        <v>359</v>
      </c>
      <c r="F607" t="s">
        <v>407</v>
      </c>
      <c r="G607" t="s">
        <v>385</v>
      </c>
      <c r="H607" t="s">
        <v>406</v>
      </c>
      <c r="I607" t="s">
        <v>482</v>
      </c>
    </row>
    <row r="608" spans="1:9">
      <c r="A608">
        <v>653</v>
      </c>
      <c r="B608" s="4">
        <v>45543.943055555559</v>
      </c>
      <c r="C608" t="s">
        <v>487</v>
      </c>
      <c r="D608" t="s">
        <v>362</v>
      </c>
      <c r="E608" t="s">
        <v>359</v>
      </c>
      <c r="F608" t="s">
        <v>407</v>
      </c>
      <c r="G608" t="s">
        <v>397</v>
      </c>
      <c r="H608" t="s">
        <v>415</v>
      </c>
      <c r="I608" t="s">
        <v>482</v>
      </c>
    </row>
    <row r="609" spans="1:9">
      <c r="A609">
        <v>688</v>
      </c>
      <c r="B609" s="4">
        <v>45550.961111111108</v>
      </c>
      <c r="C609" t="s">
        <v>487</v>
      </c>
      <c r="D609" t="s">
        <v>362</v>
      </c>
      <c r="E609" t="s">
        <v>359</v>
      </c>
      <c r="F609" t="s">
        <v>407</v>
      </c>
      <c r="G609" t="s">
        <v>398</v>
      </c>
      <c r="H609" t="s">
        <v>361</v>
      </c>
      <c r="I609" t="s">
        <v>482</v>
      </c>
    </row>
    <row r="610" spans="1:9">
      <c r="A610">
        <v>833</v>
      </c>
      <c r="B610" s="4">
        <v>45551.742361111108</v>
      </c>
      <c r="C610" t="s">
        <v>481</v>
      </c>
      <c r="D610" t="s">
        <v>362</v>
      </c>
      <c r="E610" t="s">
        <v>359</v>
      </c>
      <c r="F610" t="s">
        <v>407</v>
      </c>
      <c r="G610" t="s">
        <v>391</v>
      </c>
      <c r="H610" t="s">
        <v>426</v>
      </c>
      <c r="I610" t="s">
        <v>482</v>
      </c>
    </row>
    <row r="611" spans="1:9">
      <c r="A611">
        <v>836</v>
      </c>
      <c r="B611" s="4">
        <v>45561.118055555555</v>
      </c>
      <c r="C611" t="s">
        <v>486</v>
      </c>
      <c r="D611" t="s">
        <v>362</v>
      </c>
      <c r="E611" t="s">
        <v>359</v>
      </c>
      <c r="F611" t="s">
        <v>407</v>
      </c>
      <c r="G611" t="s">
        <v>355</v>
      </c>
      <c r="H611" t="s">
        <v>427</v>
      </c>
      <c r="I611" t="s">
        <v>482</v>
      </c>
    </row>
    <row r="612" spans="1:9">
      <c r="A612">
        <v>839</v>
      </c>
      <c r="B612" s="4">
        <v>45546.831250000003</v>
      </c>
      <c r="C612" t="s">
        <v>485</v>
      </c>
      <c r="D612" t="s">
        <v>362</v>
      </c>
      <c r="E612" t="s">
        <v>359</v>
      </c>
      <c r="F612" t="s">
        <v>407</v>
      </c>
      <c r="G612" t="s">
        <v>393</v>
      </c>
      <c r="H612" t="s">
        <v>434</v>
      </c>
      <c r="I612" t="s">
        <v>482</v>
      </c>
    </row>
    <row r="613" spans="1:9">
      <c r="A613">
        <v>849</v>
      </c>
      <c r="B613" s="4">
        <v>45544.350694444445</v>
      </c>
      <c r="C613" t="s">
        <v>481</v>
      </c>
      <c r="D613" t="s">
        <v>362</v>
      </c>
      <c r="E613" t="s">
        <v>359</v>
      </c>
      <c r="F613" t="s">
        <v>407</v>
      </c>
      <c r="G613" t="s">
        <v>371</v>
      </c>
      <c r="H613" t="s">
        <v>400</v>
      </c>
      <c r="I613" t="s">
        <v>482</v>
      </c>
    </row>
    <row r="614" spans="1:9">
      <c r="A614">
        <v>880</v>
      </c>
      <c r="B614" s="4">
        <v>45560.029166666667</v>
      </c>
      <c r="C614" t="s">
        <v>485</v>
      </c>
      <c r="D614" t="s">
        <v>362</v>
      </c>
      <c r="E614" t="s">
        <v>359</v>
      </c>
      <c r="F614" t="s">
        <v>407</v>
      </c>
      <c r="G614" t="s">
        <v>1401</v>
      </c>
      <c r="H614" t="s">
        <v>419</v>
      </c>
      <c r="I614" t="s">
        <v>482</v>
      </c>
    </row>
    <row r="615" spans="1:9">
      <c r="A615">
        <v>926</v>
      </c>
      <c r="B615" s="4">
        <v>45539.556250000001</v>
      </c>
      <c r="C615" t="s">
        <v>485</v>
      </c>
      <c r="D615" t="s">
        <v>362</v>
      </c>
      <c r="E615" t="s">
        <v>359</v>
      </c>
      <c r="F615" t="s">
        <v>407</v>
      </c>
      <c r="G615" t="s">
        <v>383</v>
      </c>
      <c r="H615" t="s">
        <v>396</v>
      </c>
      <c r="I615" t="s">
        <v>482</v>
      </c>
    </row>
    <row r="616" spans="1:9">
      <c r="A616">
        <v>988</v>
      </c>
      <c r="B616" s="4">
        <v>45564.568749999999</v>
      </c>
      <c r="C616" t="s">
        <v>487</v>
      </c>
      <c r="D616" t="s">
        <v>362</v>
      </c>
      <c r="E616" t="s">
        <v>359</v>
      </c>
      <c r="F616" t="s">
        <v>407</v>
      </c>
      <c r="G616" t="s">
        <v>383</v>
      </c>
      <c r="H616" t="s">
        <v>416</v>
      </c>
      <c r="I616" t="s">
        <v>482</v>
      </c>
    </row>
    <row r="617" spans="1:9">
      <c r="A617">
        <v>8</v>
      </c>
      <c r="B617" s="4">
        <v>45571.839583333334</v>
      </c>
      <c r="C617" t="s">
        <v>487</v>
      </c>
      <c r="D617" t="s">
        <v>376</v>
      </c>
      <c r="E617" t="s">
        <v>361</v>
      </c>
      <c r="F617" t="s">
        <v>407</v>
      </c>
      <c r="G617" t="s">
        <v>394</v>
      </c>
      <c r="H617" t="s">
        <v>374</v>
      </c>
      <c r="I617" t="s">
        <v>482</v>
      </c>
    </row>
    <row r="618" spans="1:9">
      <c r="A618">
        <v>15</v>
      </c>
      <c r="B618" s="4">
        <v>45585.098611111112</v>
      </c>
      <c r="C618" t="s">
        <v>487</v>
      </c>
      <c r="D618" t="s">
        <v>376</v>
      </c>
      <c r="E618" t="s">
        <v>361</v>
      </c>
      <c r="F618" t="s">
        <v>407</v>
      </c>
      <c r="G618" t="s">
        <v>355</v>
      </c>
      <c r="H618" t="s">
        <v>397</v>
      </c>
      <c r="I618" t="s">
        <v>482</v>
      </c>
    </row>
    <row r="619" spans="1:9">
      <c r="A619">
        <v>38</v>
      </c>
      <c r="B619" s="4">
        <v>45617.311111111114</v>
      </c>
      <c r="C619" t="s">
        <v>486</v>
      </c>
      <c r="D619" t="s">
        <v>357</v>
      </c>
      <c r="E619" t="s">
        <v>361</v>
      </c>
      <c r="F619" t="s">
        <v>407</v>
      </c>
      <c r="G619" t="s">
        <v>369</v>
      </c>
      <c r="H619" t="s">
        <v>403</v>
      </c>
      <c r="I619" t="s">
        <v>482</v>
      </c>
    </row>
    <row r="620" spans="1:9">
      <c r="A620">
        <v>61</v>
      </c>
      <c r="B620" s="4">
        <v>45650.14166666667</v>
      </c>
      <c r="C620" t="s">
        <v>484</v>
      </c>
      <c r="D620" t="s">
        <v>386</v>
      </c>
      <c r="E620" t="s">
        <v>361</v>
      </c>
      <c r="F620" t="s">
        <v>407</v>
      </c>
      <c r="G620" t="s">
        <v>359</v>
      </c>
      <c r="H620" t="s">
        <v>399</v>
      </c>
      <c r="I620" t="s">
        <v>482</v>
      </c>
    </row>
    <row r="621" spans="1:9">
      <c r="A621">
        <v>67</v>
      </c>
      <c r="B621" s="4">
        <v>45657.435416666667</v>
      </c>
      <c r="C621" t="s">
        <v>484</v>
      </c>
      <c r="D621" t="s">
        <v>386</v>
      </c>
      <c r="E621" t="s">
        <v>361</v>
      </c>
      <c r="F621" t="s">
        <v>407</v>
      </c>
      <c r="G621" t="s">
        <v>377</v>
      </c>
      <c r="H621" t="s">
        <v>402</v>
      </c>
      <c r="I621" t="s">
        <v>482</v>
      </c>
    </row>
    <row r="622" spans="1:9">
      <c r="A622">
        <v>93</v>
      </c>
      <c r="B622" s="4">
        <v>45574.580555555556</v>
      </c>
      <c r="C622" t="s">
        <v>485</v>
      </c>
      <c r="D622" t="s">
        <v>376</v>
      </c>
      <c r="E622" t="s">
        <v>361</v>
      </c>
      <c r="F622" t="s">
        <v>407</v>
      </c>
      <c r="G622" t="s">
        <v>383</v>
      </c>
      <c r="H622" t="s">
        <v>433</v>
      </c>
      <c r="I622" t="s">
        <v>482</v>
      </c>
    </row>
    <row r="623" spans="1:9">
      <c r="A623">
        <v>106</v>
      </c>
      <c r="B623" s="4">
        <v>45648.397222222222</v>
      </c>
      <c r="C623" t="s">
        <v>487</v>
      </c>
      <c r="D623" t="s">
        <v>386</v>
      </c>
      <c r="E623" t="s">
        <v>361</v>
      </c>
      <c r="F623" t="s">
        <v>407</v>
      </c>
      <c r="G623" t="s">
        <v>374</v>
      </c>
      <c r="H623" t="s">
        <v>409</v>
      </c>
      <c r="I623" t="s">
        <v>482</v>
      </c>
    </row>
    <row r="624" spans="1:9">
      <c r="A624">
        <v>115</v>
      </c>
      <c r="B624" s="4">
        <v>45655.418749999997</v>
      </c>
      <c r="C624" t="s">
        <v>487</v>
      </c>
      <c r="D624" t="s">
        <v>386</v>
      </c>
      <c r="E624" t="s">
        <v>361</v>
      </c>
      <c r="F624" t="s">
        <v>407</v>
      </c>
      <c r="G624" t="s">
        <v>377</v>
      </c>
      <c r="H624" t="s">
        <v>359</v>
      </c>
      <c r="I624" t="s">
        <v>482</v>
      </c>
    </row>
    <row r="625" spans="1:9">
      <c r="A625">
        <v>129</v>
      </c>
      <c r="B625" s="4">
        <v>45630.393750000003</v>
      </c>
      <c r="C625" t="s">
        <v>485</v>
      </c>
      <c r="D625" t="s">
        <v>386</v>
      </c>
      <c r="E625" t="s">
        <v>361</v>
      </c>
      <c r="F625" t="s">
        <v>407</v>
      </c>
      <c r="G625" t="s">
        <v>374</v>
      </c>
      <c r="H625" t="s">
        <v>402</v>
      </c>
      <c r="I625" t="s">
        <v>482</v>
      </c>
    </row>
    <row r="626" spans="1:9">
      <c r="A626">
        <v>132</v>
      </c>
      <c r="B626" s="4">
        <v>45585.519444444442</v>
      </c>
      <c r="C626" t="s">
        <v>487</v>
      </c>
      <c r="D626" t="s">
        <v>376</v>
      </c>
      <c r="E626" t="s">
        <v>361</v>
      </c>
      <c r="F626" t="s">
        <v>407</v>
      </c>
      <c r="G626" t="s">
        <v>382</v>
      </c>
      <c r="H626" t="s">
        <v>403</v>
      </c>
      <c r="I626" t="s">
        <v>482</v>
      </c>
    </row>
    <row r="627" spans="1:9">
      <c r="A627">
        <v>135</v>
      </c>
      <c r="B627" s="4">
        <v>45631.585416666669</v>
      </c>
      <c r="C627" t="s">
        <v>486</v>
      </c>
      <c r="D627" t="s">
        <v>386</v>
      </c>
      <c r="E627" t="s">
        <v>361</v>
      </c>
      <c r="F627" t="s">
        <v>407</v>
      </c>
      <c r="G627" t="s">
        <v>385</v>
      </c>
      <c r="H627" t="s">
        <v>359</v>
      </c>
      <c r="I627" t="s">
        <v>482</v>
      </c>
    </row>
    <row r="628" spans="1:9">
      <c r="A628">
        <v>138</v>
      </c>
      <c r="B628" s="4">
        <v>45624.115972222222</v>
      </c>
      <c r="C628" t="s">
        <v>486</v>
      </c>
      <c r="D628" t="s">
        <v>357</v>
      </c>
      <c r="E628" t="s">
        <v>361</v>
      </c>
      <c r="F628" t="s">
        <v>407</v>
      </c>
      <c r="G628" t="s">
        <v>355</v>
      </c>
      <c r="H628" t="s">
        <v>424</v>
      </c>
      <c r="I628" t="s">
        <v>482</v>
      </c>
    </row>
    <row r="629" spans="1:9">
      <c r="A629">
        <v>146</v>
      </c>
      <c r="B629" s="4">
        <v>45636.707638888889</v>
      </c>
      <c r="C629" t="s">
        <v>484</v>
      </c>
      <c r="D629" t="s">
        <v>386</v>
      </c>
      <c r="E629" t="s">
        <v>361</v>
      </c>
      <c r="F629" t="s">
        <v>407</v>
      </c>
      <c r="G629" t="s">
        <v>390</v>
      </c>
      <c r="H629" t="s">
        <v>436</v>
      </c>
      <c r="I629" t="s">
        <v>482</v>
      </c>
    </row>
    <row r="630" spans="1:9">
      <c r="A630">
        <v>152</v>
      </c>
      <c r="B630" s="4">
        <v>45606.788194444445</v>
      </c>
      <c r="C630" t="s">
        <v>487</v>
      </c>
      <c r="D630" t="s">
        <v>357</v>
      </c>
      <c r="E630" t="s">
        <v>361</v>
      </c>
      <c r="F630" t="s">
        <v>407</v>
      </c>
      <c r="G630" t="s">
        <v>392</v>
      </c>
      <c r="H630" t="s">
        <v>432</v>
      </c>
      <c r="I630" t="s">
        <v>482</v>
      </c>
    </row>
    <row r="631" spans="1:9">
      <c r="A631">
        <v>157</v>
      </c>
      <c r="B631" s="4">
        <v>45614.295138888891</v>
      </c>
      <c r="C631" t="s">
        <v>481</v>
      </c>
      <c r="D631" t="s">
        <v>357</v>
      </c>
      <c r="E631" t="s">
        <v>361</v>
      </c>
      <c r="F631" t="s">
        <v>407</v>
      </c>
      <c r="G631" t="s">
        <v>369</v>
      </c>
      <c r="H631" t="s">
        <v>364</v>
      </c>
      <c r="I631" t="s">
        <v>482</v>
      </c>
    </row>
    <row r="632" spans="1:9">
      <c r="A632">
        <v>166</v>
      </c>
      <c r="B632" s="4">
        <v>45600.550694444442</v>
      </c>
      <c r="C632" t="s">
        <v>481</v>
      </c>
      <c r="D632" t="s">
        <v>357</v>
      </c>
      <c r="E632" t="s">
        <v>361</v>
      </c>
      <c r="F632" t="s">
        <v>407</v>
      </c>
      <c r="G632" t="s">
        <v>383</v>
      </c>
      <c r="H632" t="s">
        <v>383</v>
      </c>
      <c r="I632" t="s">
        <v>482</v>
      </c>
    </row>
    <row r="633" spans="1:9">
      <c r="A633">
        <v>171</v>
      </c>
      <c r="B633" s="4">
        <v>45580.768750000003</v>
      </c>
      <c r="C633" t="s">
        <v>484</v>
      </c>
      <c r="D633" t="s">
        <v>376</v>
      </c>
      <c r="E633" t="s">
        <v>361</v>
      </c>
      <c r="F633" t="s">
        <v>407</v>
      </c>
      <c r="G633" t="s">
        <v>392</v>
      </c>
      <c r="H633" t="s">
        <v>402</v>
      </c>
      <c r="I633" t="s">
        <v>482</v>
      </c>
    </row>
    <row r="634" spans="1:9">
      <c r="A634">
        <v>176</v>
      </c>
      <c r="B634" s="4">
        <v>45634.88958333333</v>
      </c>
      <c r="C634" t="s">
        <v>487</v>
      </c>
      <c r="D634" t="s">
        <v>386</v>
      </c>
      <c r="E634" t="s">
        <v>361</v>
      </c>
      <c r="F634" t="s">
        <v>407</v>
      </c>
      <c r="G634" t="s">
        <v>396</v>
      </c>
      <c r="H634" t="s">
        <v>396</v>
      </c>
      <c r="I634" t="s">
        <v>482</v>
      </c>
    </row>
    <row r="635" spans="1:9">
      <c r="A635">
        <v>183</v>
      </c>
      <c r="B635" s="4">
        <v>45643.529166666667</v>
      </c>
      <c r="C635" t="s">
        <v>484</v>
      </c>
      <c r="D635" t="s">
        <v>386</v>
      </c>
      <c r="E635" t="s">
        <v>361</v>
      </c>
      <c r="F635" t="s">
        <v>407</v>
      </c>
      <c r="G635" t="s">
        <v>382</v>
      </c>
      <c r="H635" t="s">
        <v>419</v>
      </c>
      <c r="I635" t="s">
        <v>482</v>
      </c>
    </row>
    <row r="636" spans="1:9">
      <c r="A636">
        <v>187</v>
      </c>
      <c r="B636" s="4">
        <v>45594.326388888891</v>
      </c>
      <c r="C636" t="s">
        <v>484</v>
      </c>
      <c r="D636" t="s">
        <v>376</v>
      </c>
      <c r="E636" t="s">
        <v>361</v>
      </c>
      <c r="F636" t="s">
        <v>407</v>
      </c>
      <c r="G636" t="s">
        <v>369</v>
      </c>
      <c r="H636" t="s">
        <v>427</v>
      </c>
      <c r="I636" t="s">
        <v>482</v>
      </c>
    </row>
    <row r="637" spans="1:9">
      <c r="A637">
        <v>189</v>
      </c>
      <c r="B637" s="4">
        <v>45631.226388888892</v>
      </c>
      <c r="C637" t="s">
        <v>486</v>
      </c>
      <c r="D637" t="s">
        <v>386</v>
      </c>
      <c r="E637" t="s">
        <v>361</v>
      </c>
      <c r="F637" t="s">
        <v>407</v>
      </c>
      <c r="G637" t="s">
        <v>364</v>
      </c>
      <c r="H637" t="s">
        <v>401</v>
      </c>
      <c r="I637" t="s">
        <v>482</v>
      </c>
    </row>
    <row r="638" spans="1:9">
      <c r="A638">
        <v>202</v>
      </c>
      <c r="B638" s="4">
        <v>45635.523611111108</v>
      </c>
      <c r="C638" t="s">
        <v>481</v>
      </c>
      <c r="D638" t="s">
        <v>386</v>
      </c>
      <c r="E638" t="s">
        <v>361</v>
      </c>
      <c r="F638" t="s">
        <v>407</v>
      </c>
      <c r="G638" t="s">
        <v>382</v>
      </c>
      <c r="H638" t="s">
        <v>411</v>
      </c>
      <c r="I638" t="s">
        <v>482</v>
      </c>
    </row>
    <row r="639" spans="1:9">
      <c r="A639">
        <v>206</v>
      </c>
      <c r="B639" s="4">
        <v>45636.647916666669</v>
      </c>
      <c r="C639" t="s">
        <v>484</v>
      </c>
      <c r="D639" t="s">
        <v>386</v>
      </c>
      <c r="E639" t="s">
        <v>361</v>
      </c>
      <c r="F639" t="s">
        <v>407</v>
      </c>
      <c r="G639" t="s">
        <v>388</v>
      </c>
      <c r="H639" t="s">
        <v>410</v>
      </c>
      <c r="I639" t="s">
        <v>482</v>
      </c>
    </row>
    <row r="640" spans="1:9">
      <c r="A640">
        <v>212</v>
      </c>
      <c r="B640" s="4">
        <v>45636.503472222219</v>
      </c>
      <c r="C640" t="s">
        <v>484</v>
      </c>
      <c r="D640" t="s">
        <v>386</v>
      </c>
      <c r="E640" t="s">
        <v>361</v>
      </c>
      <c r="F640" t="s">
        <v>407</v>
      </c>
      <c r="G640" t="s">
        <v>382</v>
      </c>
      <c r="H640" t="s">
        <v>364</v>
      </c>
      <c r="I640" t="s">
        <v>482</v>
      </c>
    </row>
    <row r="641" spans="1:9">
      <c r="A641">
        <v>215</v>
      </c>
      <c r="B641" s="4">
        <v>45578.381249999999</v>
      </c>
      <c r="C641" t="s">
        <v>487</v>
      </c>
      <c r="D641" t="s">
        <v>376</v>
      </c>
      <c r="E641" t="s">
        <v>361</v>
      </c>
      <c r="F641" t="s">
        <v>407</v>
      </c>
      <c r="G641" t="s">
        <v>374</v>
      </c>
      <c r="H641" t="s">
        <v>374</v>
      </c>
      <c r="I641" t="s">
        <v>482</v>
      </c>
    </row>
    <row r="642" spans="1:9">
      <c r="A642">
        <v>225</v>
      </c>
      <c r="B642" s="4">
        <v>45621.338194444441</v>
      </c>
      <c r="C642" t="s">
        <v>481</v>
      </c>
      <c r="D642" t="s">
        <v>357</v>
      </c>
      <c r="E642" t="s">
        <v>361</v>
      </c>
      <c r="F642" t="s">
        <v>407</v>
      </c>
      <c r="G642" t="s">
        <v>371</v>
      </c>
      <c r="H642" t="s">
        <v>369</v>
      </c>
      <c r="I642" t="s">
        <v>482</v>
      </c>
    </row>
    <row r="643" spans="1:9">
      <c r="A643">
        <v>232</v>
      </c>
      <c r="B643" s="4">
        <v>45599.250694444447</v>
      </c>
      <c r="C643" t="s">
        <v>487</v>
      </c>
      <c r="D643" t="s">
        <v>357</v>
      </c>
      <c r="E643" t="s">
        <v>361</v>
      </c>
      <c r="F643" t="s">
        <v>407</v>
      </c>
      <c r="G643" t="s">
        <v>366</v>
      </c>
      <c r="H643" t="s">
        <v>351</v>
      </c>
      <c r="I643" t="s">
        <v>482</v>
      </c>
    </row>
    <row r="644" spans="1:9">
      <c r="A644">
        <v>244</v>
      </c>
      <c r="B644" s="4">
        <v>45615.6</v>
      </c>
      <c r="C644" t="s">
        <v>484</v>
      </c>
      <c r="D644" t="s">
        <v>357</v>
      </c>
      <c r="E644" t="s">
        <v>361</v>
      </c>
      <c r="F644" t="s">
        <v>407</v>
      </c>
      <c r="G644" t="s">
        <v>385</v>
      </c>
      <c r="H644" t="s">
        <v>399</v>
      </c>
      <c r="I644" t="s">
        <v>482</v>
      </c>
    </row>
    <row r="645" spans="1:9">
      <c r="A645">
        <v>259</v>
      </c>
      <c r="B645" s="4">
        <v>45575.090277777781</v>
      </c>
      <c r="C645" t="s">
        <v>486</v>
      </c>
      <c r="D645" t="s">
        <v>376</v>
      </c>
      <c r="E645" t="s">
        <v>361</v>
      </c>
      <c r="F645" t="s">
        <v>407</v>
      </c>
      <c r="G645" t="s">
        <v>355</v>
      </c>
      <c r="H645" t="s">
        <v>377</v>
      </c>
      <c r="I645" t="s">
        <v>482</v>
      </c>
    </row>
    <row r="646" spans="1:9">
      <c r="A646">
        <v>268</v>
      </c>
      <c r="B646" s="4">
        <v>45574.018055555556</v>
      </c>
      <c r="C646" t="s">
        <v>485</v>
      </c>
      <c r="D646" t="s">
        <v>376</v>
      </c>
      <c r="E646" t="s">
        <v>361</v>
      </c>
      <c r="F646" t="s">
        <v>407</v>
      </c>
      <c r="G646" t="s">
        <v>1401</v>
      </c>
      <c r="H646" t="s">
        <v>401</v>
      </c>
      <c r="I646" t="s">
        <v>482</v>
      </c>
    </row>
    <row r="647" spans="1:9">
      <c r="A647">
        <v>285</v>
      </c>
      <c r="B647" s="4">
        <v>45652.057638888888</v>
      </c>
      <c r="C647" t="s">
        <v>486</v>
      </c>
      <c r="D647" t="s">
        <v>386</v>
      </c>
      <c r="E647" t="s">
        <v>361</v>
      </c>
      <c r="F647" t="s">
        <v>407</v>
      </c>
      <c r="G647" t="s">
        <v>351</v>
      </c>
      <c r="H647" t="s">
        <v>398</v>
      </c>
      <c r="I647" t="s">
        <v>482</v>
      </c>
    </row>
    <row r="648" spans="1:9">
      <c r="A648">
        <v>292</v>
      </c>
      <c r="B648" s="4">
        <v>45638.875694444447</v>
      </c>
      <c r="C648" t="s">
        <v>486</v>
      </c>
      <c r="D648" t="s">
        <v>386</v>
      </c>
      <c r="E648" t="s">
        <v>361</v>
      </c>
      <c r="F648" t="s">
        <v>407</v>
      </c>
      <c r="G648" t="s">
        <v>396</v>
      </c>
      <c r="H648" t="s">
        <v>351</v>
      </c>
      <c r="I648" t="s">
        <v>482</v>
      </c>
    </row>
    <row r="649" spans="1:9">
      <c r="A649">
        <v>296</v>
      </c>
      <c r="B649" s="4">
        <v>45582.177083333336</v>
      </c>
      <c r="C649" t="s">
        <v>486</v>
      </c>
      <c r="D649" t="s">
        <v>376</v>
      </c>
      <c r="E649" t="s">
        <v>361</v>
      </c>
      <c r="F649" t="s">
        <v>407</v>
      </c>
      <c r="G649" t="s">
        <v>361</v>
      </c>
      <c r="H649" t="s">
        <v>388</v>
      </c>
      <c r="I649" t="s">
        <v>482</v>
      </c>
    </row>
    <row r="650" spans="1:9">
      <c r="A650">
        <v>302</v>
      </c>
      <c r="B650" s="4">
        <v>45616.179861111108</v>
      </c>
      <c r="C650" t="s">
        <v>485</v>
      </c>
      <c r="D650" t="s">
        <v>357</v>
      </c>
      <c r="E650" t="s">
        <v>361</v>
      </c>
      <c r="F650" t="s">
        <v>407</v>
      </c>
      <c r="G650" t="s">
        <v>361</v>
      </c>
      <c r="H650" t="s">
        <v>393</v>
      </c>
      <c r="I650" t="s">
        <v>482</v>
      </c>
    </row>
    <row r="651" spans="1:9">
      <c r="A651">
        <v>311</v>
      </c>
      <c r="B651" s="4">
        <v>45574.456944444442</v>
      </c>
      <c r="C651" t="s">
        <v>485</v>
      </c>
      <c r="D651" t="s">
        <v>376</v>
      </c>
      <c r="E651" t="s">
        <v>361</v>
      </c>
      <c r="F651" t="s">
        <v>407</v>
      </c>
      <c r="G651" t="s">
        <v>377</v>
      </c>
      <c r="H651" t="s">
        <v>435</v>
      </c>
      <c r="I651" t="s">
        <v>482</v>
      </c>
    </row>
    <row r="652" spans="1:9">
      <c r="A652">
        <v>319</v>
      </c>
      <c r="B652" s="4">
        <v>45586.386111111111</v>
      </c>
      <c r="C652" t="s">
        <v>481</v>
      </c>
      <c r="D652" t="s">
        <v>376</v>
      </c>
      <c r="E652" t="s">
        <v>361</v>
      </c>
      <c r="F652" t="s">
        <v>407</v>
      </c>
      <c r="G652" t="s">
        <v>374</v>
      </c>
      <c r="H652" t="s">
        <v>390</v>
      </c>
      <c r="I652" t="s">
        <v>482</v>
      </c>
    </row>
    <row r="653" spans="1:9">
      <c r="A653">
        <v>323</v>
      </c>
      <c r="B653" s="4">
        <v>45587.222916666666</v>
      </c>
      <c r="C653" t="s">
        <v>484</v>
      </c>
      <c r="D653" t="s">
        <v>376</v>
      </c>
      <c r="E653" t="s">
        <v>361</v>
      </c>
      <c r="F653" t="s">
        <v>407</v>
      </c>
      <c r="G653" t="s">
        <v>364</v>
      </c>
      <c r="H653" t="s">
        <v>396</v>
      </c>
      <c r="I653" t="s">
        <v>482</v>
      </c>
    </row>
    <row r="654" spans="1:9">
      <c r="A654">
        <v>328</v>
      </c>
      <c r="B654" s="4">
        <v>45589.788194444445</v>
      </c>
      <c r="C654" t="s">
        <v>486</v>
      </c>
      <c r="D654" t="s">
        <v>376</v>
      </c>
      <c r="E654" t="s">
        <v>361</v>
      </c>
      <c r="F654" t="s">
        <v>407</v>
      </c>
      <c r="G654" t="s">
        <v>392</v>
      </c>
      <c r="H654" t="s">
        <v>432</v>
      </c>
      <c r="I654" t="s">
        <v>482</v>
      </c>
    </row>
    <row r="655" spans="1:9">
      <c r="A655">
        <v>381</v>
      </c>
      <c r="B655" s="4">
        <v>45575.697916666664</v>
      </c>
      <c r="C655" t="s">
        <v>486</v>
      </c>
      <c r="D655" t="s">
        <v>376</v>
      </c>
      <c r="E655" t="s">
        <v>361</v>
      </c>
      <c r="F655" t="s">
        <v>407</v>
      </c>
      <c r="G655" t="s">
        <v>390</v>
      </c>
      <c r="H655" t="s">
        <v>422</v>
      </c>
      <c r="I655" t="s">
        <v>482</v>
      </c>
    </row>
    <row r="656" spans="1:9">
      <c r="A656">
        <v>391</v>
      </c>
      <c r="B656" s="4">
        <v>45609.963888888888</v>
      </c>
      <c r="C656" t="s">
        <v>485</v>
      </c>
      <c r="D656" t="s">
        <v>357</v>
      </c>
      <c r="E656" t="s">
        <v>361</v>
      </c>
      <c r="F656" t="s">
        <v>407</v>
      </c>
      <c r="G656" t="s">
        <v>398</v>
      </c>
      <c r="H656" t="s">
        <v>371</v>
      </c>
      <c r="I656" t="s">
        <v>482</v>
      </c>
    </row>
    <row r="657" spans="1:9">
      <c r="A657">
        <v>392</v>
      </c>
      <c r="B657" s="4">
        <v>45628.702777777777</v>
      </c>
      <c r="C657" t="s">
        <v>481</v>
      </c>
      <c r="D657" t="s">
        <v>386</v>
      </c>
      <c r="E657" t="s">
        <v>361</v>
      </c>
      <c r="F657" t="s">
        <v>407</v>
      </c>
      <c r="G657" t="s">
        <v>390</v>
      </c>
      <c r="H657" t="s">
        <v>429</v>
      </c>
      <c r="I657" t="s">
        <v>482</v>
      </c>
    </row>
    <row r="658" spans="1:9">
      <c r="A658">
        <v>418</v>
      </c>
      <c r="B658" s="4">
        <v>45627.277777777781</v>
      </c>
      <c r="C658" t="s">
        <v>487</v>
      </c>
      <c r="D658" t="s">
        <v>386</v>
      </c>
      <c r="E658" t="s">
        <v>361</v>
      </c>
      <c r="F658" t="s">
        <v>407</v>
      </c>
      <c r="G658" t="s">
        <v>366</v>
      </c>
      <c r="H658" t="s">
        <v>417</v>
      </c>
      <c r="I658" t="s">
        <v>482</v>
      </c>
    </row>
    <row r="659" spans="1:9">
      <c r="A659">
        <v>428</v>
      </c>
      <c r="B659" s="4">
        <v>45573.852083333331</v>
      </c>
      <c r="C659" t="s">
        <v>484</v>
      </c>
      <c r="D659" t="s">
        <v>376</v>
      </c>
      <c r="E659" t="s">
        <v>361</v>
      </c>
      <c r="F659" t="s">
        <v>407</v>
      </c>
      <c r="G659" t="s">
        <v>394</v>
      </c>
      <c r="H659" t="s">
        <v>402</v>
      </c>
      <c r="I659" t="s">
        <v>482</v>
      </c>
    </row>
    <row r="660" spans="1:9">
      <c r="A660">
        <v>431</v>
      </c>
      <c r="B660" s="4">
        <v>45628.665972222225</v>
      </c>
      <c r="C660" t="s">
        <v>481</v>
      </c>
      <c r="D660" t="s">
        <v>386</v>
      </c>
      <c r="E660" t="s">
        <v>361</v>
      </c>
      <c r="F660" t="s">
        <v>407</v>
      </c>
      <c r="G660" t="s">
        <v>388</v>
      </c>
      <c r="H660" t="s">
        <v>436</v>
      </c>
      <c r="I660" t="s">
        <v>482</v>
      </c>
    </row>
    <row r="661" spans="1:9">
      <c r="A661">
        <v>436</v>
      </c>
      <c r="B661" s="4">
        <v>45630.071527777778</v>
      </c>
      <c r="C661" t="s">
        <v>485</v>
      </c>
      <c r="D661" t="s">
        <v>386</v>
      </c>
      <c r="E661" t="s">
        <v>361</v>
      </c>
      <c r="F661" t="s">
        <v>407</v>
      </c>
      <c r="G661" t="s">
        <v>351</v>
      </c>
      <c r="H661" t="s">
        <v>420</v>
      </c>
      <c r="I661" t="s">
        <v>482</v>
      </c>
    </row>
    <row r="662" spans="1:9">
      <c r="A662">
        <v>444</v>
      </c>
      <c r="B662" s="4">
        <v>45648.629166666666</v>
      </c>
      <c r="C662" t="s">
        <v>487</v>
      </c>
      <c r="D662" t="s">
        <v>386</v>
      </c>
      <c r="E662" t="s">
        <v>361</v>
      </c>
      <c r="F662" t="s">
        <v>407</v>
      </c>
      <c r="G662" t="s">
        <v>388</v>
      </c>
      <c r="H662" t="s">
        <v>366</v>
      </c>
      <c r="I662" t="s">
        <v>482</v>
      </c>
    </row>
    <row r="663" spans="1:9">
      <c r="A663">
        <v>454</v>
      </c>
      <c r="B663" s="4">
        <v>45655.947916666664</v>
      </c>
      <c r="C663" t="s">
        <v>487</v>
      </c>
      <c r="D663" t="s">
        <v>386</v>
      </c>
      <c r="E663" t="s">
        <v>361</v>
      </c>
      <c r="F663" t="s">
        <v>407</v>
      </c>
      <c r="G663" t="s">
        <v>397</v>
      </c>
      <c r="H663" t="s">
        <v>422</v>
      </c>
      <c r="I663" t="s">
        <v>482</v>
      </c>
    </row>
    <row r="664" spans="1:9">
      <c r="A664">
        <v>464</v>
      </c>
      <c r="B664" s="4">
        <v>45600.131249999999</v>
      </c>
      <c r="C664" t="s">
        <v>481</v>
      </c>
      <c r="D664" t="s">
        <v>357</v>
      </c>
      <c r="E664" t="s">
        <v>361</v>
      </c>
      <c r="F664" t="s">
        <v>407</v>
      </c>
      <c r="G664" t="s">
        <v>359</v>
      </c>
      <c r="H664" t="s">
        <v>374</v>
      </c>
      <c r="I664" t="s">
        <v>482</v>
      </c>
    </row>
    <row r="665" spans="1:9">
      <c r="A665">
        <v>481</v>
      </c>
      <c r="B665" s="4">
        <v>45643.490972222222</v>
      </c>
      <c r="C665" t="s">
        <v>484</v>
      </c>
      <c r="D665" t="s">
        <v>386</v>
      </c>
      <c r="E665" t="s">
        <v>361</v>
      </c>
      <c r="F665" t="s">
        <v>407</v>
      </c>
      <c r="G665" t="s">
        <v>380</v>
      </c>
      <c r="H665" t="s">
        <v>424</v>
      </c>
      <c r="I665" t="s">
        <v>482</v>
      </c>
    </row>
    <row r="666" spans="1:9">
      <c r="A666">
        <v>482</v>
      </c>
      <c r="B666" s="4">
        <v>45589.40625</v>
      </c>
      <c r="C666" t="s">
        <v>486</v>
      </c>
      <c r="D666" t="s">
        <v>376</v>
      </c>
      <c r="E666" t="s">
        <v>361</v>
      </c>
      <c r="F666" t="s">
        <v>407</v>
      </c>
      <c r="G666" t="s">
        <v>374</v>
      </c>
      <c r="H666" t="s">
        <v>422</v>
      </c>
      <c r="I666" t="s">
        <v>482</v>
      </c>
    </row>
    <row r="667" spans="1:9">
      <c r="A667">
        <v>486</v>
      </c>
      <c r="B667" s="4">
        <v>45634.277083333334</v>
      </c>
      <c r="C667" t="s">
        <v>487</v>
      </c>
      <c r="D667" t="s">
        <v>386</v>
      </c>
      <c r="E667" t="s">
        <v>361</v>
      </c>
      <c r="F667" t="s">
        <v>407</v>
      </c>
      <c r="G667" t="s">
        <v>366</v>
      </c>
      <c r="H667" t="s">
        <v>416</v>
      </c>
      <c r="I667" t="s">
        <v>482</v>
      </c>
    </row>
    <row r="668" spans="1:9">
      <c r="A668">
        <v>487</v>
      </c>
      <c r="B668" s="4">
        <v>45580.834027777775</v>
      </c>
      <c r="C668" t="s">
        <v>484</v>
      </c>
      <c r="D668" t="s">
        <v>376</v>
      </c>
      <c r="E668" t="s">
        <v>361</v>
      </c>
      <c r="F668" t="s">
        <v>407</v>
      </c>
      <c r="G668" t="s">
        <v>394</v>
      </c>
      <c r="H668" t="s">
        <v>351</v>
      </c>
      <c r="I668" t="s">
        <v>482</v>
      </c>
    </row>
    <row r="669" spans="1:9">
      <c r="A669">
        <v>493</v>
      </c>
      <c r="B669" s="4">
        <v>45634.824999999997</v>
      </c>
      <c r="C669" t="s">
        <v>487</v>
      </c>
      <c r="D669" t="s">
        <v>386</v>
      </c>
      <c r="E669" t="s">
        <v>361</v>
      </c>
      <c r="F669" t="s">
        <v>407</v>
      </c>
      <c r="G669" t="s">
        <v>393</v>
      </c>
      <c r="H669" t="s">
        <v>425</v>
      </c>
      <c r="I669" t="s">
        <v>482</v>
      </c>
    </row>
    <row r="670" spans="1:9">
      <c r="A670">
        <v>498</v>
      </c>
      <c r="B670" s="4">
        <v>45566.956944444442</v>
      </c>
      <c r="C670" t="s">
        <v>484</v>
      </c>
      <c r="D670" t="s">
        <v>376</v>
      </c>
      <c r="E670" t="s">
        <v>361</v>
      </c>
      <c r="F670" t="s">
        <v>407</v>
      </c>
      <c r="G670" t="s">
        <v>397</v>
      </c>
      <c r="H670" t="s">
        <v>435</v>
      </c>
      <c r="I670" t="s">
        <v>482</v>
      </c>
    </row>
    <row r="671" spans="1:9">
      <c r="A671">
        <v>499</v>
      </c>
      <c r="B671" s="4">
        <v>45601.625</v>
      </c>
      <c r="C671" t="s">
        <v>484</v>
      </c>
      <c r="D671" t="s">
        <v>357</v>
      </c>
      <c r="E671" t="s">
        <v>361</v>
      </c>
      <c r="F671" t="s">
        <v>407</v>
      </c>
      <c r="G671" t="s">
        <v>388</v>
      </c>
      <c r="H671" t="s">
        <v>1401</v>
      </c>
      <c r="I671" t="s">
        <v>482</v>
      </c>
    </row>
    <row r="672" spans="1:9">
      <c r="A672">
        <v>503</v>
      </c>
      <c r="B672" s="4">
        <v>45630.100694444445</v>
      </c>
      <c r="C672" t="s">
        <v>485</v>
      </c>
      <c r="D672" t="s">
        <v>386</v>
      </c>
      <c r="E672" t="s">
        <v>361</v>
      </c>
      <c r="F672" t="s">
        <v>407</v>
      </c>
      <c r="G672" t="s">
        <v>355</v>
      </c>
      <c r="H672" t="s">
        <v>400</v>
      </c>
      <c r="I672" t="s">
        <v>482</v>
      </c>
    </row>
    <row r="673" spans="1:9">
      <c r="A673">
        <v>508</v>
      </c>
      <c r="B673" s="4">
        <v>45573.96597222222</v>
      </c>
      <c r="C673" t="s">
        <v>484</v>
      </c>
      <c r="D673" t="s">
        <v>376</v>
      </c>
      <c r="E673" t="s">
        <v>361</v>
      </c>
      <c r="F673" t="s">
        <v>407</v>
      </c>
      <c r="G673" t="s">
        <v>398</v>
      </c>
      <c r="H673" t="s">
        <v>380</v>
      </c>
      <c r="I673" t="s">
        <v>482</v>
      </c>
    </row>
    <row r="674" spans="1:9">
      <c r="A674">
        <v>512</v>
      </c>
      <c r="B674" s="4">
        <v>45621.8</v>
      </c>
      <c r="C674" t="s">
        <v>481</v>
      </c>
      <c r="D674" t="s">
        <v>357</v>
      </c>
      <c r="E674" t="s">
        <v>361</v>
      </c>
      <c r="F674" t="s">
        <v>407</v>
      </c>
      <c r="G674" t="s">
        <v>393</v>
      </c>
      <c r="H674" t="s">
        <v>382</v>
      </c>
      <c r="I674" t="s">
        <v>482</v>
      </c>
    </row>
    <row r="675" spans="1:9">
      <c r="A675">
        <v>523</v>
      </c>
      <c r="B675" s="4">
        <v>45627.861805555556</v>
      </c>
      <c r="C675" t="s">
        <v>487</v>
      </c>
      <c r="D675" t="s">
        <v>386</v>
      </c>
      <c r="E675" t="s">
        <v>361</v>
      </c>
      <c r="F675" t="s">
        <v>407</v>
      </c>
      <c r="G675" t="s">
        <v>394</v>
      </c>
      <c r="H675" t="s">
        <v>418</v>
      </c>
      <c r="I675" t="s">
        <v>482</v>
      </c>
    </row>
    <row r="676" spans="1:9">
      <c r="A676">
        <v>525</v>
      </c>
      <c r="B676" s="4">
        <v>45648.647222222222</v>
      </c>
      <c r="C676" t="s">
        <v>487</v>
      </c>
      <c r="D676" t="s">
        <v>386</v>
      </c>
      <c r="E676" t="s">
        <v>361</v>
      </c>
      <c r="F676" t="s">
        <v>407</v>
      </c>
      <c r="G676" t="s">
        <v>388</v>
      </c>
      <c r="H676" t="s">
        <v>409</v>
      </c>
      <c r="I676" t="s">
        <v>482</v>
      </c>
    </row>
    <row r="677" spans="1:9">
      <c r="A677">
        <v>527</v>
      </c>
      <c r="B677" s="4">
        <v>45575.981944444444</v>
      </c>
      <c r="C677" t="s">
        <v>486</v>
      </c>
      <c r="D677" t="s">
        <v>376</v>
      </c>
      <c r="E677" t="s">
        <v>361</v>
      </c>
      <c r="F677" t="s">
        <v>407</v>
      </c>
      <c r="G677" t="s">
        <v>398</v>
      </c>
      <c r="H677" t="s">
        <v>411</v>
      </c>
      <c r="I677" t="s">
        <v>482</v>
      </c>
    </row>
    <row r="678" spans="1:9">
      <c r="A678">
        <v>530</v>
      </c>
      <c r="B678" s="4">
        <v>45656.664583333331</v>
      </c>
      <c r="C678" t="s">
        <v>481</v>
      </c>
      <c r="D678" t="s">
        <v>386</v>
      </c>
      <c r="E678" t="s">
        <v>361</v>
      </c>
      <c r="F678" t="s">
        <v>407</v>
      </c>
      <c r="G678" t="s">
        <v>388</v>
      </c>
      <c r="H678" t="s">
        <v>434</v>
      </c>
      <c r="I678" t="s">
        <v>482</v>
      </c>
    </row>
    <row r="679" spans="1:9">
      <c r="A679">
        <v>541</v>
      </c>
      <c r="B679" s="4">
        <v>45572.924305555556</v>
      </c>
      <c r="C679" t="s">
        <v>481</v>
      </c>
      <c r="D679" t="s">
        <v>376</v>
      </c>
      <c r="E679" t="s">
        <v>361</v>
      </c>
      <c r="F679" t="s">
        <v>407</v>
      </c>
      <c r="G679" t="s">
        <v>397</v>
      </c>
      <c r="H679" t="s">
        <v>380</v>
      </c>
      <c r="I679" t="s">
        <v>482</v>
      </c>
    </row>
    <row r="680" spans="1:9">
      <c r="A680">
        <v>567</v>
      </c>
      <c r="B680" s="4">
        <v>45602.871527777781</v>
      </c>
      <c r="C680" t="s">
        <v>485</v>
      </c>
      <c r="D680" t="s">
        <v>357</v>
      </c>
      <c r="E680" t="s">
        <v>361</v>
      </c>
      <c r="F680" t="s">
        <v>407</v>
      </c>
      <c r="G680" t="s">
        <v>394</v>
      </c>
      <c r="H680" t="s">
        <v>432</v>
      </c>
      <c r="I680" t="s">
        <v>482</v>
      </c>
    </row>
    <row r="681" spans="1:9">
      <c r="A681">
        <v>572</v>
      </c>
      <c r="B681" s="4">
        <v>45624.770138888889</v>
      </c>
      <c r="C681" t="s">
        <v>486</v>
      </c>
      <c r="D681" t="s">
        <v>357</v>
      </c>
      <c r="E681" t="s">
        <v>361</v>
      </c>
      <c r="F681" t="s">
        <v>407</v>
      </c>
      <c r="G681" t="s">
        <v>392</v>
      </c>
      <c r="H681" t="s">
        <v>404</v>
      </c>
      <c r="I681" t="s">
        <v>482</v>
      </c>
    </row>
    <row r="682" spans="1:9">
      <c r="A682">
        <v>576</v>
      </c>
      <c r="B682" s="4">
        <v>45656.462500000001</v>
      </c>
      <c r="C682" t="s">
        <v>481</v>
      </c>
      <c r="D682" t="s">
        <v>386</v>
      </c>
      <c r="E682" t="s">
        <v>361</v>
      </c>
      <c r="F682" t="s">
        <v>407</v>
      </c>
      <c r="G682" t="s">
        <v>380</v>
      </c>
      <c r="H682" t="s">
        <v>366</v>
      </c>
      <c r="I682" t="s">
        <v>482</v>
      </c>
    </row>
    <row r="683" spans="1:9">
      <c r="A683">
        <v>579</v>
      </c>
      <c r="B683" s="4">
        <v>45616.92291666667</v>
      </c>
      <c r="C683" t="s">
        <v>485</v>
      </c>
      <c r="D683" t="s">
        <v>357</v>
      </c>
      <c r="E683" t="s">
        <v>361</v>
      </c>
      <c r="F683" t="s">
        <v>407</v>
      </c>
      <c r="G683" t="s">
        <v>397</v>
      </c>
      <c r="H683" t="s">
        <v>374</v>
      </c>
      <c r="I683" t="s">
        <v>482</v>
      </c>
    </row>
    <row r="684" spans="1:9">
      <c r="A684">
        <v>612</v>
      </c>
      <c r="B684" s="4">
        <v>45606.797222222223</v>
      </c>
      <c r="C684" t="s">
        <v>487</v>
      </c>
      <c r="D684" t="s">
        <v>357</v>
      </c>
      <c r="E684" t="s">
        <v>361</v>
      </c>
      <c r="F684" t="s">
        <v>407</v>
      </c>
      <c r="G684" t="s">
        <v>393</v>
      </c>
      <c r="H684" t="s">
        <v>371</v>
      </c>
      <c r="I684" t="s">
        <v>482</v>
      </c>
    </row>
    <row r="685" spans="1:9">
      <c r="A685">
        <v>624</v>
      </c>
      <c r="B685" s="4">
        <v>45635.44027777778</v>
      </c>
      <c r="C685" t="s">
        <v>481</v>
      </c>
      <c r="D685" t="s">
        <v>386</v>
      </c>
      <c r="E685" t="s">
        <v>361</v>
      </c>
      <c r="F685" t="s">
        <v>407</v>
      </c>
      <c r="G685" t="s">
        <v>377</v>
      </c>
      <c r="H685" t="s">
        <v>411</v>
      </c>
      <c r="I685" t="s">
        <v>482</v>
      </c>
    </row>
    <row r="686" spans="1:9">
      <c r="A686">
        <v>647</v>
      </c>
      <c r="B686" s="4">
        <v>45642.486805555556</v>
      </c>
      <c r="C686" t="s">
        <v>481</v>
      </c>
      <c r="D686" t="s">
        <v>386</v>
      </c>
      <c r="E686" t="s">
        <v>361</v>
      </c>
      <c r="F686" t="s">
        <v>407</v>
      </c>
      <c r="G686" t="s">
        <v>380</v>
      </c>
      <c r="H686" t="s">
        <v>418</v>
      </c>
      <c r="I686" t="s">
        <v>482</v>
      </c>
    </row>
    <row r="687" spans="1:9">
      <c r="A687">
        <v>649</v>
      </c>
      <c r="B687" s="4">
        <v>45649.484722222223</v>
      </c>
      <c r="C687" t="s">
        <v>481</v>
      </c>
      <c r="D687" t="s">
        <v>386</v>
      </c>
      <c r="E687" t="s">
        <v>361</v>
      </c>
      <c r="F687" t="s">
        <v>407</v>
      </c>
      <c r="G687" t="s">
        <v>380</v>
      </c>
      <c r="H687" t="s">
        <v>415</v>
      </c>
      <c r="I687" t="s">
        <v>482</v>
      </c>
    </row>
    <row r="688" spans="1:9">
      <c r="A688">
        <v>658</v>
      </c>
      <c r="B688" s="4">
        <v>45617.73333333333</v>
      </c>
      <c r="C688" t="s">
        <v>486</v>
      </c>
      <c r="D688" t="s">
        <v>357</v>
      </c>
      <c r="E688" t="s">
        <v>361</v>
      </c>
      <c r="F688" t="s">
        <v>407</v>
      </c>
      <c r="G688" t="s">
        <v>391</v>
      </c>
      <c r="H688" t="s">
        <v>413</v>
      </c>
      <c r="I688" t="s">
        <v>482</v>
      </c>
    </row>
    <row r="689" spans="1:9">
      <c r="A689">
        <v>666</v>
      </c>
      <c r="B689" s="4">
        <v>45616.380555555559</v>
      </c>
      <c r="C689" t="s">
        <v>485</v>
      </c>
      <c r="D689" t="s">
        <v>357</v>
      </c>
      <c r="E689" t="s">
        <v>361</v>
      </c>
      <c r="F689" t="s">
        <v>407</v>
      </c>
      <c r="G689" t="s">
        <v>374</v>
      </c>
      <c r="H689" t="s">
        <v>371</v>
      </c>
      <c r="I689" t="s">
        <v>482</v>
      </c>
    </row>
    <row r="690" spans="1:9">
      <c r="A690">
        <v>667</v>
      </c>
      <c r="B690" s="4">
        <v>45568.984027777777</v>
      </c>
      <c r="C690" t="s">
        <v>486</v>
      </c>
      <c r="D690" t="s">
        <v>376</v>
      </c>
      <c r="E690" t="s">
        <v>361</v>
      </c>
      <c r="F690" t="s">
        <v>407</v>
      </c>
      <c r="G690" t="s">
        <v>398</v>
      </c>
      <c r="H690" t="s">
        <v>414</v>
      </c>
      <c r="I690" t="s">
        <v>482</v>
      </c>
    </row>
    <row r="691" spans="1:9">
      <c r="A691">
        <v>673</v>
      </c>
      <c r="B691" s="4">
        <v>45615.550694444442</v>
      </c>
      <c r="C691" t="s">
        <v>484</v>
      </c>
      <c r="D691" t="s">
        <v>357</v>
      </c>
      <c r="E691" t="s">
        <v>361</v>
      </c>
      <c r="F691" t="s">
        <v>407</v>
      </c>
      <c r="G691" t="s">
        <v>383</v>
      </c>
      <c r="H691" t="s">
        <v>383</v>
      </c>
      <c r="I691" t="s">
        <v>482</v>
      </c>
    </row>
    <row r="692" spans="1:9">
      <c r="A692">
        <v>687</v>
      </c>
      <c r="B692" s="4">
        <v>45627.523611111108</v>
      </c>
      <c r="C692" t="s">
        <v>487</v>
      </c>
      <c r="D692" t="s">
        <v>386</v>
      </c>
      <c r="E692" t="s">
        <v>361</v>
      </c>
      <c r="F692" t="s">
        <v>407</v>
      </c>
      <c r="G692" t="s">
        <v>382</v>
      </c>
      <c r="H692" t="s">
        <v>411</v>
      </c>
      <c r="I692" t="s">
        <v>482</v>
      </c>
    </row>
    <row r="693" spans="1:9">
      <c r="A693">
        <v>709</v>
      </c>
      <c r="B693" s="4">
        <v>45649.106249999997</v>
      </c>
      <c r="C693" t="s">
        <v>481</v>
      </c>
      <c r="D693" t="s">
        <v>386</v>
      </c>
      <c r="E693" t="s">
        <v>361</v>
      </c>
      <c r="F693" t="s">
        <v>407</v>
      </c>
      <c r="G693" t="s">
        <v>355</v>
      </c>
      <c r="H693" t="s">
        <v>410</v>
      </c>
      <c r="I693" t="s">
        <v>482</v>
      </c>
    </row>
    <row r="694" spans="1:9">
      <c r="A694">
        <v>713</v>
      </c>
      <c r="B694" s="4">
        <v>45592.807638888888</v>
      </c>
      <c r="C694" t="s">
        <v>487</v>
      </c>
      <c r="D694" t="s">
        <v>376</v>
      </c>
      <c r="E694" t="s">
        <v>361</v>
      </c>
      <c r="F694" t="s">
        <v>407</v>
      </c>
      <c r="G694" t="s">
        <v>393</v>
      </c>
      <c r="H694" t="s">
        <v>398</v>
      </c>
      <c r="I694" t="s">
        <v>482</v>
      </c>
    </row>
    <row r="695" spans="1:9">
      <c r="A695">
        <v>728</v>
      </c>
      <c r="B695" s="4">
        <v>45629.023611111108</v>
      </c>
      <c r="C695" t="s">
        <v>484</v>
      </c>
      <c r="D695" t="s">
        <v>386</v>
      </c>
      <c r="E695" t="s">
        <v>361</v>
      </c>
      <c r="F695" t="s">
        <v>407</v>
      </c>
      <c r="G695" t="s">
        <v>1401</v>
      </c>
      <c r="H695" t="s">
        <v>411</v>
      </c>
      <c r="I695" t="s">
        <v>482</v>
      </c>
    </row>
    <row r="696" spans="1:9">
      <c r="A696">
        <v>729</v>
      </c>
      <c r="B696" s="4">
        <v>45582.25</v>
      </c>
      <c r="C696" t="s">
        <v>486</v>
      </c>
      <c r="D696" t="s">
        <v>376</v>
      </c>
      <c r="E696" t="s">
        <v>361</v>
      </c>
      <c r="F696" t="s">
        <v>407</v>
      </c>
      <c r="G696" t="s">
        <v>366</v>
      </c>
      <c r="H696" t="s">
        <v>1401</v>
      </c>
      <c r="I696" t="s">
        <v>482</v>
      </c>
    </row>
    <row r="697" spans="1:9">
      <c r="A697">
        <v>730</v>
      </c>
      <c r="B697" s="4">
        <v>45572.442361111112</v>
      </c>
      <c r="C697" t="s">
        <v>481</v>
      </c>
      <c r="D697" t="s">
        <v>376</v>
      </c>
      <c r="E697" t="s">
        <v>361</v>
      </c>
      <c r="F697" t="s">
        <v>407</v>
      </c>
      <c r="G697" t="s">
        <v>377</v>
      </c>
      <c r="H697" t="s">
        <v>414</v>
      </c>
      <c r="I697" t="s">
        <v>482</v>
      </c>
    </row>
    <row r="698" spans="1:9">
      <c r="A698">
        <v>740</v>
      </c>
      <c r="B698" s="4">
        <v>45637.238194444442</v>
      </c>
      <c r="C698" t="s">
        <v>485</v>
      </c>
      <c r="D698" t="s">
        <v>386</v>
      </c>
      <c r="E698" t="s">
        <v>361</v>
      </c>
      <c r="F698" t="s">
        <v>407</v>
      </c>
      <c r="G698" t="s">
        <v>364</v>
      </c>
      <c r="H698" t="s">
        <v>420</v>
      </c>
      <c r="I698" t="s">
        <v>482</v>
      </c>
    </row>
    <row r="699" spans="1:9">
      <c r="A699">
        <v>748</v>
      </c>
      <c r="B699" s="4">
        <v>45649.558333333334</v>
      </c>
      <c r="C699" t="s">
        <v>481</v>
      </c>
      <c r="D699" t="s">
        <v>386</v>
      </c>
      <c r="E699" t="s">
        <v>361</v>
      </c>
      <c r="F699" t="s">
        <v>407</v>
      </c>
      <c r="G699" t="s">
        <v>383</v>
      </c>
      <c r="H699" t="s">
        <v>399</v>
      </c>
      <c r="I699" t="s">
        <v>482</v>
      </c>
    </row>
    <row r="700" spans="1:9">
      <c r="A700">
        <v>769</v>
      </c>
      <c r="B700" s="4">
        <v>45574.542361111111</v>
      </c>
      <c r="C700" t="s">
        <v>485</v>
      </c>
      <c r="D700" t="s">
        <v>376</v>
      </c>
      <c r="E700" t="s">
        <v>361</v>
      </c>
      <c r="F700" t="s">
        <v>407</v>
      </c>
      <c r="G700" t="s">
        <v>383</v>
      </c>
      <c r="H700" t="s">
        <v>351</v>
      </c>
      <c r="I700" t="s">
        <v>482</v>
      </c>
    </row>
    <row r="701" spans="1:9">
      <c r="A701">
        <v>793</v>
      </c>
      <c r="B701" s="4">
        <v>45606.251388888886</v>
      </c>
      <c r="C701" t="s">
        <v>487</v>
      </c>
      <c r="D701" t="s">
        <v>357</v>
      </c>
      <c r="E701" t="s">
        <v>361</v>
      </c>
      <c r="F701" t="s">
        <v>407</v>
      </c>
      <c r="G701" t="s">
        <v>366</v>
      </c>
      <c r="H701" t="s">
        <v>355</v>
      </c>
      <c r="I701" t="s">
        <v>482</v>
      </c>
    </row>
    <row r="702" spans="1:9">
      <c r="A702">
        <v>825</v>
      </c>
      <c r="B702" s="4">
        <v>45628.396527777775</v>
      </c>
      <c r="C702" t="s">
        <v>481</v>
      </c>
      <c r="D702" t="s">
        <v>386</v>
      </c>
      <c r="E702" t="s">
        <v>361</v>
      </c>
      <c r="F702" t="s">
        <v>407</v>
      </c>
      <c r="G702" t="s">
        <v>374</v>
      </c>
      <c r="H702" t="s">
        <v>408</v>
      </c>
      <c r="I702" t="s">
        <v>482</v>
      </c>
    </row>
    <row r="703" spans="1:9">
      <c r="A703">
        <v>858</v>
      </c>
      <c r="B703" s="4">
        <v>45621.987500000003</v>
      </c>
      <c r="C703" t="s">
        <v>481</v>
      </c>
      <c r="D703" t="s">
        <v>357</v>
      </c>
      <c r="E703" t="s">
        <v>361</v>
      </c>
      <c r="F703" t="s">
        <v>407</v>
      </c>
      <c r="G703" t="s">
        <v>398</v>
      </c>
      <c r="H703" t="s">
        <v>419</v>
      </c>
      <c r="I703" t="s">
        <v>482</v>
      </c>
    </row>
    <row r="704" spans="1:9">
      <c r="A704">
        <v>865</v>
      </c>
      <c r="B704" s="4">
        <v>45645.722222222219</v>
      </c>
      <c r="C704" t="s">
        <v>486</v>
      </c>
      <c r="D704" t="s">
        <v>386</v>
      </c>
      <c r="E704" t="s">
        <v>361</v>
      </c>
      <c r="F704" t="s">
        <v>407</v>
      </c>
      <c r="G704" t="s">
        <v>391</v>
      </c>
      <c r="H704" t="s">
        <v>394</v>
      </c>
      <c r="I704" t="s">
        <v>482</v>
      </c>
    </row>
    <row r="705" spans="1:9">
      <c r="A705">
        <v>869</v>
      </c>
      <c r="B705" s="4">
        <v>45620.763194444444</v>
      </c>
      <c r="C705" t="s">
        <v>487</v>
      </c>
      <c r="D705" t="s">
        <v>357</v>
      </c>
      <c r="E705" t="s">
        <v>361</v>
      </c>
      <c r="F705" t="s">
        <v>407</v>
      </c>
      <c r="G705" t="s">
        <v>392</v>
      </c>
      <c r="H705" t="s">
        <v>393</v>
      </c>
      <c r="I705" t="s">
        <v>482</v>
      </c>
    </row>
    <row r="706" spans="1:9">
      <c r="A706">
        <v>879</v>
      </c>
      <c r="B706" s="4">
        <v>45573.181250000001</v>
      </c>
      <c r="C706" t="s">
        <v>484</v>
      </c>
      <c r="D706" t="s">
        <v>376</v>
      </c>
      <c r="E706" t="s">
        <v>361</v>
      </c>
      <c r="F706" t="s">
        <v>407</v>
      </c>
      <c r="G706" t="s">
        <v>361</v>
      </c>
      <c r="H706" t="s">
        <v>396</v>
      </c>
      <c r="I706" t="s">
        <v>482</v>
      </c>
    </row>
    <row r="707" spans="1:9">
      <c r="A707">
        <v>901</v>
      </c>
      <c r="B707" s="4">
        <v>45614.734722222223</v>
      </c>
      <c r="C707" t="s">
        <v>481</v>
      </c>
      <c r="D707" t="s">
        <v>357</v>
      </c>
      <c r="E707" t="s">
        <v>361</v>
      </c>
      <c r="F707" t="s">
        <v>407</v>
      </c>
      <c r="G707" t="s">
        <v>391</v>
      </c>
      <c r="H707" t="s">
        <v>415</v>
      </c>
      <c r="I707" t="s">
        <v>482</v>
      </c>
    </row>
    <row r="708" spans="1:9">
      <c r="A708">
        <v>902</v>
      </c>
      <c r="B708" s="4">
        <v>45620.799305555556</v>
      </c>
      <c r="C708" t="s">
        <v>487</v>
      </c>
      <c r="D708" t="s">
        <v>357</v>
      </c>
      <c r="E708" t="s">
        <v>361</v>
      </c>
      <c r="F708" t="s">
        <v>407</v>
      </c>
      <c r="G708" t="s">
        <v>393</v>
      </c>
      <c r="H708" t="s">
        <v>380</v>
      </c>
      <c r="I708" t="s">
        <v>482</v>
      </c>
    </row>
    <row r="709" spans="1:9">
      <c r="A709">
        <v>906</v>
      </c>
      <c r="B709" s="4">
        <v>45624.334027777775</v>
      </c>
      <c r="C709" t="s">
        <v>486</v>
      </c>
      <c r="D709" t="s">
        <v>357</v>
      </c>
      <c r="E709" t="s">
        <v>361</v>
      </c>
      <c r="F709" t="s">
        <v>407</v>
      </c>
      <c r="G709" t="s">
        <v>371</v>
      </c>
      <c r="H709" t="s">
        <v>351</v>
      </c>
      <c r="I709" t="s">
        <v>482</v>
      </c>
    </row>
    <row r="710" spans="1:9">
      <c r="A710">
        <v>911</v>
      </c>
      <c r="B710" s="4">
        <v>45642.402777777781</v>
      </c>
      <c r="C710" t="s">
        <v>481</v>
      </c>
      <c r="D710" t="s">
        <v>386</v>
      </c>
      <c r="E710" t="s">
        <v>361</v>
      </c>
      <c r="F710" t="s">
        <v>407</v>
      </c>
      <c r="G710" t="s">
        <v>374</v>
      </c>
      <c r="H710" t="s">
        <v>417</v>
      </c>
      <c r="I710" t="s">
        <v>482</v>
      </c>
    </row>
    <row r="711" spans="1:9">
      <c r="A711">
        <v>921</v>
      </c>
      <c r="B711" s="4">
        <v>45574.415277777778</v>
      </c>
      <c r="C711" t="s">
        <v>485</v>
      </c>
      <c r="D711" t="s">
        <v>376</v>
      </c>
      <c r="E711" t="s">
        <v>361</v>
      </c>
      <c r="F711" t="s">
        <v>407</v>
      </c>
      <c r="G711" t="s">
        <v>374</v>
      </c>
      <c r="H711" t="s">
        <v>435</v>
      </c>
      <c r="I711" t="s">
        <v>482</v>
      </c>
    </row>
    <row r="712" spans="1:9">
      <c r="A712">
        <v>929</v>
      </c>
      <c r="B712" s="4">
        <v>45638.667361111111</v>
      </c>
      <c r="C712" t="s">
        <v>486</v>
      </c>
      <c r="D712" t="s">
        <v>386</v>
      </c>
      <c r="E712" t="s">
        <v>361</v>
      </c>
      <c r="F712" t="s">
        <v>407</v>
      </c>
      <c r="G712" t="s">
        <v>390</v>
      </c>
      <c r="H712" t="s">
        <v>351</v>
      </c>
      <c r="I712" t="s">
        <v>482</v>
      </c>
    </row>
    <row r="713" spans="1:9">
      <c r="A713">
        <v>939</v>
      </c>
      <c r="B713" s="4">
        <v>45614</v>
      </c>
      <c r="C713" t="s">
        <v>481</v>
      </c>
      <c r="D713" t="s">
        <v>357</v>
      </c>
      <c r="E713" t="s">
        <v>361</v>
      </c>
      <c r="F713" t="s">
        <v>407</v>
      </c>
      <c r="G713" t="s">
        <v>1401</v>
      </c>
      <c r="H713" t="s">
        <v>1401</v>
      </c>
      <c r="I713" t="s">
        <v>482</v>
      </c>
    </row>
    <row r="714" spans="1:9">
      <c r="A714">
        <v>942</v>
      </c>
      <c r="B714" s="4">
        <v>45623.189583333333</v>
      </c>
      <c r="C714" t="s">
        <v>485</v>
      </c>
      <c r="D714" t="s">
        <v>357</v>
      </c>
      <c r="E714" t="s">
        <v>361</v>
      </c>
      <c r="F714" t="s">
        <v>407</v>
      </c>
      <c r="G714" t="s">
        <v>361</v>
      </c>
      <c r="H714" t="s">
        <v>410</v>
      </c>
      <c r="I714" t="s">
        <v>482</v>
      </c>
    </row>
    <row r="715" spans="1:9">
      <c r="A715">
        <v>949</v>
      </c>
      <c r="B715" s="4">
        <v>45623.530555555553</v>
      </c>
      <c r="C715" t="s">
        <v>485</v>
      </c>
      <c r="D715" t="s">
        <v>357</v>
      </c>
      <c r="E715" t="s">
        <v>361</v>
      </c>
      <c r="F715" t="s">
        <v>407</v>
      </c>
      <c r="G715" t="s">
        <v>382</v>
      </c>
      <c r="H715" t="s">
        <v>421</v>
      </c>
      <c r="I715" t="s">
        <v>482</v>
      </c>
    </row>
    <row r="716" spans="1:9">
      <c r="A716">
        <v>954</v>
      </c>
      <c r="B716" s="4">
        <v>45616.885416666664</v>
      </c>
      <c r="C716" t="s">
        <v>485</v>
      </c>
      <c r="D716" t="s">
        <v>357</v>
      </c>
      <c r="E716" t="s">
        <v>361</v>
      </c>
      <c r="F716" t="s">
        <v>407</v>
      </c>
      <c r="G716" t="s">
        <v>396</v>
      </c>
      <c r="H716" t="s">
        <v>388</v>
      </c>
      <c r="I716" t="s">
        <v>482</v>
      </c>
    </row>
    <row r="717" spans="1:9">
      <c r="A717">
        <v>956</v>
      </c>
      <c r="B717" s="4">
        <v>45596.712500000001</v>
      </c>
      <c r="C717" t="s">
        <v>486</v>
      </c>
      <c r="D717" t="s">
        <v>376</v>
      </c>
      <c r="E717" t="s">
        <v>361</v>
      </c>
      <c r="F717" t="s">
        <v>407</v>
      </c>
      <c r="G717" t="s">
        <v>391</v>
      </c>
      <c r="H717" t="s">
        <v>366</v>
      </c>
      <c r="I717" t="s">
        <v>482</v>
      </c>
    </row>
    <row r="718" spans="1:9">
      <c r="A718">
        <v>958</v>
      </c>
      <c r="B718" s="4">
        <v>45602.648611111108</v>
      </c>
      <c r="C718" t="s">
        <v>485</v>
      </c>
      <c r="D718" t="s">
        <v>357</v>
      </c>
      <c r="E718" t="s">
        <v>361</v>
      </c>
      <c r="F718" t="s">
        <v>407</v>
      </c>
      <c r="G718" t="s">
        <v>388</v>
      </c>
      <c r="H718" t="s">
        <v>411</v>
      </c>
      <c r="I718" t="s">
        <v>482</v>
      </c>
    </row>
    <row r="719" spans="1:9">
      <c r="A719">
        <v>965</v>
      </c>
      <c r="B719" s="4">
        <v>45650.966666666667</v>
      </c>
      <c r="C719" t="s">
        <v>484</v>
      </c>
      <c r="D719" t="s">
        <v>386</v>
      </c>
      <c r="E719" t="s">
        <v>361</v>
      </c>
      <c r="F719" t="s">
        <v>407</v>
      </c>
      <c r="G719" t="s">
        <v>398</v>
      </c>
      <c r="H719" t="s">
        <v>382</v>
      </c>
      <c r="I719" t="s">
        <v>482</v>
      </c>
    </row>
    <row r="720" spans="1:9">
      <c r="A720">
        <v>969</v>
      </c>
      <c r="B720" s="4">
        <v>45617.121527777781</v>
      </c>
      <c r="C720" t="s">
        <v>486</v>
      </c>
      <c r="D720" t="s">
        <v>357</v>
      </c>
      <c r="E720" t="s">
        <v>361</v>
      </c>
      <c r="F720" t="s">
        <v>407</v>
      </c>
      <c r="G720" t="s">
        <v>355</v>
      </c>
      <c r="H720" t="s">
        <v>432</v>
      </c>
      <c r="I720" t="s">
        <v>482</v>
      </c>
    </row>
    <row r="721" spans="1:9">
      <c r="A721">
        <v>978</v>
      </c>
      <c r="B721" s="4">
        <v>45579.336805555555</v>
      </c>
      <c r="C721" t="s">
        <v>481</v>
      </c>
      <c r="D721" t="s">
        <v>376</v>
      </c>
      <c r="E721" t="s">
        <v>361</v>
      </c>
      <c r="F721" t="s">
        <v>407</v>
      </c>
      <c r="G721" t="s">
        <v>371</v>
      </c>
      <c r="H721" t="s">
        <v>364</v>
      </c>
      <c r="I721" t="s">
        <v>482</v>
      </c>
    </row>
    <row r="722" spans="1:9">
      <c r="A722">
        <v>979</v>
      </c>
      <c r="B722" s="4">
        <v>45574.808333333334</v>
      </c>
      <c r="C722" t="s">
        <v>485</v>
      </c>
      <c r="D722" t="s">
        <v>376</v>
      </c>
      <c r="E722" t="s">
        <v>361</v>
      </c>
      <c r="F722" t="s">
        <v>407</v>
      </c>
      <c r="G722" t="s">
        <v>393</v>
      </c>
      <c r="H722" t="s">
        <v>399</v>
      </c>
      <c r="I722" t="s">
        <v>482</v>
      </c>
    </row>
    <row r="723" spans="1:9">
      <c r="A723">
        <v>10</v>
      </c>
      <c r="B723" s="4">
        <v>45745.155555555553</v>
      </c>
      <c r="C723" t="s">
        <v>488</v>
      </c>
      <c r="D723" t="s">
        <v>405</v>
      </c>
      <c r="E723" t="s">
        <v>351</v>
      </c>
      <c r="F723" t="s">
        <v>1400</v>
      </c>
      <c r="G723" t="s">
        <v>359</v>
      </c>
      <c r="H723" t="s">
        <v>421</v>
      </c>
      <c r="I723" t="s">
        <v>489</v>
      </c>
    </row>
    <row r="724" spans="1:9">
      <c r="A724">
        <v>12</v>
      </c>
      <c r="B724" s="4">
        <v>45647.974999999999</v>
      </c>
      <c r="C724" t="s">
        <v>488</v>
      </c>
      <c r="D724" t="s">
        <v>386</v>
      </c>
      <c r="E724" t="s">
        <v>361</v>
      </c>
      <c r="F724" t="s">
        <v>407</v>
      </c>
      <c r="G724" t="s">
        <v>398</v>
      </c>
      <c r="H724" t="s">
        <v>399</v>
      </c>
      <c r="I724" t="s">
        <v>489</v>
      </c>
    </row>
    <row r="725" spans="1:9">
      <c r="A725">
        <v>18</v>
      </c>
      <c r="B725" s="4">
        <v>45395.759027777778</v>
      </c>
      <c r="C725" t="s">
        <v>488</v>
      </c>
      <c r="D725" t="s">
        <v>381</v>
      </c>
      <c r="E725" t="s">
        <v>355</v>
      </c>
      <c r="F725" t="s">
        <v>407</v>
      </c>
      <c r="G725" t="s">
        <v>392</v>
      </c>
      <c r="H725" t="s">
        <v>383</v>
      </c>
      <c r="I725" t="s">
        <v>489</v>
      </c>
    </row>
    <row r="726" spans="1:9">
      <c r="A726">
        <v>29</v>
      </c>
      <c r="B726" s="4">
        <v>45542.81527777778</v>
      </c>
      <c r="C726" t="s">
        <v>488</v>
      </c>
      <c r="D726" t="s">
        <v>362</v>
      </c>
      <c r="E726" t="s">
        <v>359</v>
      </c>
      <c r="F726" t="s">
        <v>407</v>
      </c>
      <c r="G726" t="s">
        <v>393</v>
      </c>
      <c r="H726" t="s">
        <v>411</v>
      </c>
      <c r="I726" t="s">
        <v>489</v>
      </c>
    </row>
    <row r="727" spans="1:9">
      <c r="A727">
        <v>32</v>
      </c>
      <c r="B727" s="4">
        <v>45878.281944444447</v>
      </c>
      <c r="C727" t="s">
        <v>488</v>
      </c>
      <c r="D727" t="s">
        <v>384</v>
      </c>
      <c r="E727" t="s">
        <v>359</v>
      </c>
      <c r="F727" t="s">
        <v>1400</v>
      </c>
      <c r="G727" t="s">
        <v>366</v>
      </c>
      <c r="H727" t="s">
        <v>423</v>
      </c>
      <c r="I727" t="s">
        <v>489</v>
      </c>
    </row>
    <row r="728" spans="1:9">
      <c r="A728">
        <v>33</v>
      </c>
      <c r="B728" s="4">
        <v>45857.965277777781</v>
      </c>
      <c r="C728" t="s">
        <v>488</v>
      </c>
      <c r="D728" t="s">
        <v>373</v>
      </c>
      <c r="E728" t="s">
        <v>359</v>
      </c>
      <c r="F728" t="s">
        <v>1400</v>
      </c>
      <c r="G728" t="s">
        <v>398</v>
      </c>
      <c r="H728" t="s">
        <v>377</v>
      </c>
      <c r="I728" t="s">
        <v>489</v>
      </c>
    </row>
    <row r="729" spans="1:9">
      <c r="A729">
        <v>41</v>
      </c>
      <c r="B729" s="4">
        <v>45766.46597222222</v>
      </c>
      <c r="C729" t="s">
        <v>488</v>
      </c>
      <c r="D729" t="s">
        <v>381</v>
      </c>
      <c r="E729" t="s">
        <v>355</v>
      </c>
      <c r="F729" t="s">
        <v>1400</v>
      </c>
      <c r="G729" t="s">
        <v>380</v>
      </c>
      <c r="H729" t="s">
        <v>380</v>
      </c>
      <c r="I729" t="s">
        <v>489</v>
      </c>
    </row>
    <row r="730" spans="1:9">
      <c r="A730">
        <v>46</v>
      </c>
      <c r="B730" s="4">
        <v>45479.893750000003</v>
      </c>
      <c r="C730" t="s">
        <v>488</v>
      </c>
      <c r="D730" t="s">
        <v>373</v>
      </c>
      <c r="E730" t="s">
        <v>359</v>
      </c>
      <c r="F730" t="s">
        <v>407</v>
      </c>
      <c r="G730" t="s">
        <v>396</v>
      </c>
      <c r="H730" t="s">
        <v>402</v>
      </c>
      <c r="I730" t="s">
        <v>489</v>
      </c>
    </row>
    <row r="731" spans="1:9">
      <c r="A731">
        <v>52</v>
      </c>
      <c r="B731" s="4">
        <v>45731.782638888886</v>
      </c>
      <c r="C731" t="s">
        <v>488</v>
      </c>
      <c r="D731" t="s">
        <v>405</v>
      </c>
      <c r="E731" t="s">
        <v>351</v>
      </c>
      <c r="F731" t="s">
        <v>1400</v>
      </c>
      <c r="G731" t="s">
        <v>392</v>
      </c>
      <c r="H731" t="s">
        <v>424</v>
      </c>
      <c r="I731" t="s">
        <v>489</v>
      </c>
    </row>
    <row r="732" spans="1:9">
      <c r="A732">
        <v>59</v>
      </c>
      <c r="B732" s="4">
        <v>45619.828472222223</v>
      </c>
      <c r="C732" t="s">
        <v>488</v>
      </c>
      <c r="D732" t="s">
        <v>357</v>
      </c>
      <c r="E732" t="s">
        <v>361</v>
      </c>
      <c r="F732" t="s">
        <v>407</v>
      </c>
      <c r="G732" t="s">
        <v>393</v>
      </c>
      <c r="H732" t="s">
        <v>430</v>
      </c>
      <c r="I732" t="s">
        <v>489</v>
      </c>
    </row>
    <row r="733" spans="1:9">
      <c r="A733">
        <v>87</v>
      </c>
      <c r="B733" s="4">
        <v>45479.043749999997</v>
      </c>
      <c r="C733" t="s">
        <v>488</v>
      </c>
      <c r="D733" t="s">
        <v>373</v>
      </c>
      <c r="E733" t="s">
        <v>359</v>
      </c>
      <c r="F733" t="s">
        <v>407</v>
      </c>
      <c r="G733" t="s">
        <v>351</v>
      </c>
      <c r="H733" t="s">
        <v>359</v>
      </c>
      <c r="I733" t="s">
        <v>489</v>
      </c>
    </row>
    <row r="734" spans="1:9">
      <c r="A734">
        <v>95</v>
      </c>
      <c r="B734" s="4">
        <v>45850.15</v>
      </c>
      <c r="C734" t="s">
        <v>488</v>
      </c>
      <c r="D734" t="s">
        <v>373</v>
      </c>
      <c r="E734" t="s">
        <v>359</v>
      </c>
      <c r="F734" t="s">
        <v>1400</v>
      </c>
      <c r="G734" t="s">
        <v>359</v>
      </c>
      <c r="H734" t="s">
        <v>413</v>
      </c>
      <c r="I734" t="s">
        <v>489</v>
      </c>
    </row>
    <row r="735" spans="1:9">
      <c r="A735">
        <v>101</v>
      </c>
      <c r="B735" s="4">
        <v>45381.837500000001</v>
      </c>
      <c r="C735" t="s">
        <v>488</v>
      </c>
      <c r="D735" t="s">
        <v>405</v>
      </c>
      <c r="E735" t="s">
        <v>351</v>
      </c>
      <c r="F735" t="s">
        <v>407</v>
      </c>
      <c r="G735" t="s">
        <v>394</v>
      </c>
      <c r="H735" t="s">
        <v>366</v>
      </c>
      <c r="I735" t="s">
        <v>489</v>
      </c>
    </row>
    <row r="736" spans="1:9">
      <c r="A736">
        <v>122</v>
      </c>
      <c r="B736" s="4">
        <v>45703.787499999999</v>
      </c>
      <c r="C736" t="s">
        <v>488</v>
      </c>
      <c r="D736" t="s">
        <v>379</v>
      </c>
      <c r="E736" t="s">
        <v>351</v>
      </c>
      <c r="F736" t="s">
        <v>1400</v>
      </c>
      <c r="G736" t="s">
        <v>392</v>
      </c>
      <c r="H736" t="s">
        <v>431</v>
      </c>
      <c r="I736" t="s">
        <v>489</v>
      </c>
    </row>
    <row r="737" spans="1:9">
      <c r="A737">
        <v>123</v>
      </c>
      <c r="B737" s="4">
        <v>45724.372916666667</v>
      </c>
      <c r="C737" t="s">
        <v>488</v>
      </c>
      <c r="D737" t="s">
        <v>405</v>
      </c>
      <c r="E737" t="s">
        <v>351</v>
      </c>
      <c r="F737" t="s">
        <v>1400</v>
      </c>
      <c r="G737" t="s">
        <v>371</v>
      </c>
      <c r="H737" t="s">
        <v>434</v>
      </c>
      <c r="I737" t="s">
        <v>489</v>
      </c>
    </row>
    <row r="738" spans="1:9">
      <c r="A738">
        <v>162</v>
      </c>
      <c r="B738" s="4">
        <v>45661.59097222222</v>
      </c>
      <c r="C738" t="s">
        <v>488</v>
      </c>
      <c r="D738" t="s">
        <v>367</v>
      </c>
      <c r="E738" t="s">
        <v>351</v>
      </c>
      <c r="F738" t="s">
        <v>1400</v>
      </c>
      <c r="G738" t="s">
        <v>385</v>
      </c>
      <c r="H738" t="s">
        <v>380</v>
      </c>
      <c r="I738" t="s">
        <v>489</v>
      </c>
    </row>
    <row r="739" spans="1:9">
      <c r="A739">
        <v>164</v>
      </c>
      <c r="B739" s="4">
        <v>45402.923611111109</v>
      </c>
      <c r="C739" t="s">
        <v>488</v>
      </c>
      <c r="D739" t="s">
        <v>381</v>
      </c>
      <c r="E739" t="s">
        <v>355</v>
      </c>
      <c r="F739" t="s">
        <v>407</v>
      </c>
      <c r="G739" t="s">
        <v>397</v>
      </c>
      <c r="H739" t="s">
        <v>377</v>
      </c>
      <c r="I739" t="s">
        <v>489</v>
      </c>
    </row>
    <row r="740" spans="1:9">
      <c r="A740">
        <v>169</v>
      </c>
      <c r="B740" s="4">
        <v>45731.887499999997</v>
      </c>
      <c r="C740" t="s">
        <v>488</v>
      </c>
      <c r="D740" t="s">
        <v>405</v>
      </c>
      <c r="E740" t="s">
        <v>351</v>
      </c>
      <c r="F740" t="s">
        <v>1400</v>
      </c>
      <c r="G740" t="s">
        <v>396</v>
      </c>
      <c r="H740" t="s">
        <v>392</v>
      </c>
      <c r="I740" t="s">
        <v>489</v>
      </c>
    </row>
    <row r="741" spans="1:9">
      <c r="A741">
        <v>170</v>
      </c>
      <c r="B741" s="4">
        <v>45367.935416666667</v>
      </c>
      <c r="C741" t="s">
        <v>488</v>
      </c>
      <c r="D741" t="s">
        <v>405</v>
      </c>
      <c r="E741" t="s">
        <v>351</v>
      </c>
      <c r="F741" t="s">
        <v>407</v>
      </c>
      <c r="G741" t="s">
        <v>397</v>
      </c>
      <c r="H741" t="s">
        <v>402</v>
      </c>
      <c r="I741" t="s">
        <v>489</v>
      </c>
    </row>
    <row r="742" spans="1:9">
      <c r="A742">
        <v>201</v>
      </c>
      <c r="B742" s="4">
        <v>45822.741666666669</v>
      </c>
      <c r="C742" t="s">
        <v>488</v>
      </c>
      <c r="D742" t="s">
        <v>395</v>
      </c>
      <c r="E742" t="s">
        <v>355</v>
      </c>
      <c r="F742" t="s">
        <v>1400</v>
      </c>
      <c r="G742" t="s">
        <v>391</v>
      </c>
      <c r="H742" t="s">
        <v>425</v>
      </c>
      <c r="I742" t="s">
        <v>489</v>
      </c>
    </row>
    <row r="743" spans="1:9">
      <c r="A743">
        <v>214</v>
      </c>
      <c r="B743" s="4">
        <v>45339.443055555559</v>
      </c>
      <c r="C743" t="s">
        <v>488</v>
      </c>
      <c r="D743" t="s">
        <v>379</v>
      </c>
      <c r="E743" t="s">
        <v>351</v>
      </c>
      <c r="F743" t="s">
        <v>407</v>
      </c>
      <c r="G743" t="s">
        <v>377</v>
      </c>
      <c r="H743" t="s">
        <v>415</v>
      </c>
      <c r="I743" t="s">
        <v>489</v>
      </c>
    </row>
    <row r="744" spans="1:9">
      <c r="A744">
        <v>221</v>
      </c>
      <c r="B744" s="4">
        <v>45563.606944444444</v>
      </c>
      <c r="C744" t="s">
        <v>488</v>
      </c>
      <c r="D744" t="s">
        <v>362</v>
      </c>
      <c r="E744" t="s">
        <v>359</v>
      </c>
      <c r="F744" t="s">
        <v>407</v>
      </c>
      <c r="G744" t="s">
        <v>385</v>
      </c>
      <c r="H744" t="s">
        <v>411</v>
      </c>
      <c r="I744" t="s">
        <v>489</v>
      </c>
    </row>
    <row r="745" spans="1:9">
      <c r="A745">
        <v>222</v>
      </c>
      <c r="B745" s="4">
        <v>45360.919444444444</v>
      </c>
      <c r="C745" t="s">
        <v>488</v>
      </c>
      <c r="D745" t="s">
        <v>405</v>
      </c>
      <c r="E745" t="s">
        <v>351</v>
      </c>
      <c r="F745" t="s">
        <v>407</v>
      </c>
      <c r="G745" t="s">
        <v>397</v>
      </c>
      <c r="H745" t="s">
        <v>361</v>
      </c>
      <c r="I745" t="s">
        <v>489</v>
      </c>
    </row>
    <row r="746" spans="1:9">
      <c r="A746">
        <v>243</v>
      </c>
      <c r="B746" s="4">
        <v>45675.986111111109</v>
      </c>
      <c r="C746" t="s">
        <v>488</v>
      </c>
      <c r="D746" t="s">
        <v>367</v>
      </c>
      <c r="E746" t="s">
        <v>351</v>
      </c>
      <c r="F746" t="s">
        <v>1400</v>
      </c>
      <c r="G746" t="s">
        <v>398</v>
      </c>
      <c r="H746" t="s">
        <v>417</v>
      </c>
      <c r="I746" t="s">
        <v>489</v>
      </c>
    </row>
    <row r="747" spans="1:9">
      <c r="A747">
        <v>267</v>
      </c>
      <c r="B747" s="4">
        <v>45528.29583333333</v>
      </c>
      <c r="C747" t="s">
        <v>488</v>
      </c>
      <c r="D747" t="s">
        <v>384</v>
      </c>
      <c r="E747" t="s">
        <v>359</v>
      </c>
      <c r="F747" t="s">
        <v>407</v>
      </c>
      <c r="G747" t="s">
        <v>369</v>
      </c>
      <c r="H747" t="s">
        <v>366</v>
      </c>
      <c r="I747" t="s">
        <v>489</v>
      </c>
    </row>
    <row r="748" spans="1:9">
      <c r="A748">
        <v>289</v>
      </c>
      <c r="B748" s="4">
        <v>45640.053472222222</v>
      </c>
      <c r="C748" t="s">
        <v>488</v>
      </c>
      <c r="D748" t="s">
        <v>386</v>
      </c>
      <c r="E748" t="s">
        <v>361</v>
      </c>
      <c r="F748" t="s">
        <v>407</v>
      </c>
      <c r="G748" t="s">
        <v>351</v>
      </c>
      <c r="H748" t="s">
        <v>391</v>
      </c>
      <c r="I748" t="s">
        <v>489</v>
      </c>
    </row>
    <row r="749" spans="1:9">
      <c r="A749">
        <v>293</v>
      </c>
      <c r="B749" s="4">
        <v>45500.175694444442</v>
      </c>
      <c r="C749" t="s">
        <v>488</v>
      </c>
      <c r="D749" t="s">
        <v>373</v>
      </c>
      <c r="E749" t="s">
        <v>359</v>
      </c>
      <c r="F749" t="s">
        <v>407</v>
      </c>
      <c r="G749" t="s">
        <v>361</v>
      </c>
      <c r="H749" t="s">
        <v>383</v>
      </c>
      <c r="I749" t="s">
        <v>489</v>
      </c>
    </row>
    <row r="750" spans="1:9">
      <c r="A750">
        <v>299</v>
      </c>
      <c r="B750" s="4">
        <v>45794.043749999997</v>
      </c>
      <c r="C750" t="s">
        <v>488</v>
      </c>
      <c r="D750" t="s">
        <v>353</v>
      </c>
      <c r="E750" t="s">
        <v>355</v>
      </c>
      <c r="F750" t="s">
        <v>1400</v>
      </c>
      <c r="G750" t="s">
        <v>351</v>
      </c>
      <c r="H750" t="s">
        <v>359</v>
      </c>
      <c r="I750" t="s">
        <v>489</v>
      </c>
    </row>
    <row r="751" spans="1:9">
      <c r="A751">
        <v>305</v>
      </c>
      <c r="B751" s="4">
        <v>45717.047222222223</v>
      </c>
      <c r="C751" t="s">
        <v>488</v>
      </c>
      <c r="D751" t="s">
        <v>405</v>
      </c>
      <c r="E751" t="s">
        <v>351</v>
      </c>
      <c r="F751" t="s">
        <v>1400</v>
      </c>
      <c r="G751" t="s">
        <v>351</v>
      </c>
      <c r="H751" t="s">
        <v>371</v>
      </c>
      <c r="I751" t="s">
        <v>489</v>
      </c>
    </row>
    <row r="752" spans="1:9">
      <c r="A752">
        <v>306</v>
      </c>
      <c r="B752" s="4">
        <v>45633.88958333333</v>
      </c>
      <c r="C752" t="s">
        <v>488</v>
      </c>
      <c r="D752" t="s">
        <v>386</v>
      </c>
      <c r="E752" t="s">
        <v>361</v>
      </c>
      <c r="F752" t="s">
        <v>407</v>
      </c>
      <c r="G752" t="s">
        <v>396</v>
      </c>
      <c r="H752" t="s">
        <v>396</v>
      </c>
      <c r="I752" t="s">
        <v>489</v>
      </c>
    </row>
    <row r="753" spans="1:9">
      <c r="A753">
        <v>309</v>
      </c>
      <c r="B753" s="4">
        <v>45388.015972222223</v>
      </c>
      <c r="C753" t="s">
        <v>488</v>
      </c>
      <c r="D753" t="s">
        <v>381</v>
      </c>
      <c r="E753" t="s">
        <v>355</v>
      </c>
      <c r="F753" t="s">
        <v>407</v>
      </c>
      <c r="G753" t="s">
        <v>1401</v>
      </c>
      <c r="H753" t="s">
        <v>398</v>
      </c>
      <c r="I753" t="s">
        <v>489</v>
      </c>
    </row>
    <row r="754" spans="1:9">
      <c r="A754">
        <v>310</v>
      </c>
      <c r="B754" s="4">
        <v>45423.136805555558</v>
      </c>
      <c r="C754" t="s">
        <v>488</v>
      </c>
      <c r="D754" t="s">
        <v>353</v>
      </c>
      <c r="E754" t="s">
        <v>355</v>
      </c>
      <c r="F754" t="s">
        <v>407</v>
      </c>
      <c r="G754" t="s">
        <v>359</v>
      </c>
      <c r="H754" t="s">
        <v>391</v>
      </c>
      <c r="I754" t="s">
        <v>489</v>
      </c>
    </row>
    <row r="755" spans="1:9">
      <c r="A755">
        <v>317</v>
      </c>
      <c r="B755" s="4">
        <v>45304.970138888886</v>
      </c>
      <c r="C755" t="s">
        <v>488</v>
      </c>
      <c r="D755" t="s">
        <v>367</v>
      </c>
      <c r="E755" t="s">
        <v>351</v>
      </c>
      <c r="F755" t="s">
        <v>407</v>
      </c>
      <c r="G755" t="s">
        <v>398</v>
      </c>
      <c r="H755" t="s">
        <v>391</v>
      </c>
      <c r="I755" t="s">
        <v>489</v>
      </c>
    </row>
    <row r="756" spans="1:9">
      <c r="A756">
        <v>326</v>
      </c>
      <c r="B756" s="4">
        <v>45654.850694444445</v>
      </c>
      <c r="C756" t="s">
        <v>488</v>
      </c>
      <c r="D756" t="s">
        <v>386</v>
      </c>
      <c r="E756" t="s">
        <v>361</v>
      </c>
      <c r="F756" t="s">
        <v>407</v>
      </c>
      <c r="G756" t="s">
        <v>394</v>
      </c>
      <c r="H756" t="s">
        <v>400</v>
      </c>
      <c r="I756" t="s">
        <v>489</v>
      </c>
    </row>
    <row r="757" spans="1:9">
      <c r="A757">
        <v>333</v>
      </c>
      <c r="B757" s="4">
        <v>45374.913888888892</v>
      </c>
      <c r="C757" t="s">
        <v>488</v>
      </c>
      <c r="D757" t="s">
        <v>405</v>
      </c>
      <c r="E757" t="s">
        <v>351</v>
      </c>
      <c r="F757" t="s">
        <v>407</v>
      </c>
      <c r="G757" t="s">
        <v>396</v>
      </c>
      <c r="H757" t="s">
        <v>433</v>
      </c>
      <c r="I757" t="s">
        <v>489</v>
      </c>
    </row>
    <row r="758" spans="1:9">
      <c r="A758">
        <v>339</v>
      </c>
      <c r="B758" s="4">
        <v>45689.933333333334</v>
      </c>
      <c r="C758" t="s">
        <v>488</v>
      </c>
      <c r="D758" t="s">
        <v>379</v>
      </c>
      <c r="E758" t="s">
        <v>351</v>
      </c>
      <c r="F758" t="s">
        <v>1400</v>
      </c>
      <c r="G758" t="s">
        <v>397</v>
      </c>
      <c r="H758" t="s">
        <v>399</v>
      </c>
      <c r="I758" t="s">
        <v>489</v>
      </c>
    </row>
    <row r="759" spans="1:9">
      <c r="A759">
        <v>345</v>
      </c>
      <c r="B759" s="4">
        <v>45612.75</v>
      </c>
      <c r="C759" t="s">
        <v>488</v>
      </c>
      <c r="D759" t="s">
        <v>357</v>
      </c>
      <c r="E759" t="s">
        <v>361</v>
      </c>
      <c r="F759" t="s">
        <v>407</v>
      </c>
      <c r="G759" t="s">
        <v>392</v>
      </c>
      <c r="H759" t="s">
        <v>1401</v>
      </c>
      <c r="I759" t="s">
        <v>489</v>
      </c>
    </row>
    <row r="760" spans="1:9">
      <c r="A760">
        <v>349</v>
      </c>
      <c r="B760" s="4">
        <v>45829.643750000003</v>
      </c>
      <c r="C760" t="s">
        <v>488</v>
      </c>
      <c r="D760" t="s">
        <v>395</v>
      </c>
      <c r="E760" t="s">
        <v>355</v>
      </c>
      <c r="F760" t="s">
        <v>1400</v>
      </c>
      <c r="G760" t="s">
        <v>388</v>
      </c>
      <c r="H760" t="s">
        <v>402</v>
      </c>
      <c r="I760" t="s">
        <v>489</v>
      </c>
    </row>
    <row r="761" spans="1:9">
      <c r="A761">
        <v>358</v>
      </c>
      <c r="B761" s="4">
        <v>45416.691666666666</v>
      </c>
      <c r="C761" t="s">
        <v>488</v>
      </c>
      <c r="D761" t="s">
        <v>353</v>
      </c>
      <c r="E761" t="s">
        <v>355</v>
      </c>
      <c r="F761" t="s">
        <v>407</v>
      </c>
      <c r="G761" t="s">
        <v>390</v>
      </c>
      <c r="H761" t="s">
        <v>413</v>
      </c>
      <c r="I761" t="s">
        <v>489</v>
      </c>
    </row>
    <row r="762" spans="1:9">
      <c r="A762">
        <v>388</v>
      </c>
      <c r="B762" s="4">
        <v>45332.515972222223</v>
      </c>
      <c r="C762" t="s">
        <v>488</v>
      </c>
      <c r="D762" t="s">
        <v>379</v>
      </c>
      <c r="E762" t="s">
        <v>351</v>
      </c>
      <c r="F762" t="s">
        <v>407</v>
      </c>
      <c r="G762" t="s">
        <v>382</v>
      </c>
      <c r="H762" t="s">
        <v>398</v>
      </c>
      <c r="I762" t="s">
        <v>489</v>
      </c>
    </row>
    <row r="763" spans="1:9">
      <c r="A763">
        <v>399</v>
      </c>
      <c r="B763" s="4">
        <v>45724.136805555558</v>
      </c>
      <c r="C763" t="s">
        <v>488</v>
      </c>
      <c r="D763" t="s">
        <v>405</v>
      </c>
      <c r="E763" t="s">
        <v>351</v>
      </c>
      <c r="F763" t="s">
        <v>1400</v>
      </c>
      <c r="G763" t="s">
        <v>359</v>
      </c>
      <c r="H763" t="s">
        <v>391</v>
      </c>
      <c r="I763" t="s">
        <v>489</v>
      </c>
    </row>
    <row r="764" spans="1:9">
      <c r="A764">
        <v>401</v>
      </c>
      <c r="B764" s="4">
        <v>45850.446527777778</v>
      </c>
      <c r="C764" t="s">
        <v>488</v>
      </c>
      <c r="D764" t="s">
        <v>373</v>
      </c>
      <c r="E764" t="s">
        <v>359</v>
      </c>
      <c r="F764" t="s">
        <v>1400</v>
      </c>
      <c r="G764" t="s">
        <v>377</v>
      </c>
      <c r="H764" t="s">
        <v>420</v>
      </c>
      <c r="I764" t="s">
        <v>489</v>
      </c>
    </row>
    <row r="765" spans="1:9">
      <c r="A765">
        <v>402</v>
      </c>
      <c r="B765" s="4">
        <v>45556.509722222225</v>
      </c>
      <c r="C765" t="s">
        <v>488</v>
      </c>
      <c r="D765" t="s">
        <v>362</v>
      </c>
      <c r="E765" t="s">
        <v>359</v>
      </c>
      <c r="F765" t="s">
        <v>407</v>
      </c>
      <c r="G765" t="s">
        <v>382</v>
      </c>
      <c r="H765" t="s">
        <v>385</v>
      </c>
      <c r="I765" t="s">
        <v>489</v>
      </c>
    </row>
    <row r="766" spans="1:9">
      <c r="A766">
        <v>405</v>
      </c>
      <c r="B766" s="4">
        <v>45829.560416666667</v>
      </c>
      <c r="C766" t="s">
        <v>488</v>
      </c>
      <c r="D766" t="s">
        <v>395</v>
      </c>
      <c r="E766" t="s">
        <v>355</v>
      </c>
      <c r="F766" t="s">
        <v>1400</v>
      </c>
      <c r="G766" t="s">
        <v>383</v>
      </c>
      <c r="H766" t="s">
        <v>402</v>
      </c>
      <c r="I766" t="s">
        <v>489</v>
      </c>
    </row>
    <row r="767" spans="1:9">
      <c r="A767">
        <v>406</v>
      </c>
      <c r="B767" s="4">
        <v>45724.729861111111</v>
      </c>
      <c r="C767" t="s">
        <v>488</v>
      </c>
      <c r="D767" t="s">
        <v>405</v>
      </c>
      <c r="E767" t="s">
        <v>351</v>
      </c>
      <c r="F767" t="s">
        <v>1400</v>
      </c>
      <c r="G767" t="s">
        <v>391</v>
      </c>
      <c r="H767" t="s">
        <v>408</v>
      </c>
      <c r="I767" t="s">
        <v>489</v>
      </c>
    </row>
    <row r="768" spans="1:9">
      <c r="A768">
        <v>420</v>
      </c>
      <c r="B768" s="4">
        <v>45381.54583333333</v>
      </c>
      <c r="C768" t="s">
        <v>488</v>
      </c>
      <c r="D768" t="s">
        <v>405</v>
      </c>
      <c r="E768" t="s">
        <v>351</v>
      </c>
      <c r="F768" t="s">
        <v>407</v>
      </c>
      <c r="G768" t="s">
        <v>383</v>
      </c>
      <c r="H768" t="s">
        <v>366</v>
      </c>
      <c r="I768" t="s">
        <v>489</v>
      </c>
    </row>
    <row r="769" spans="1:9">
      <c r="A769">
        <v>424</v>
      </c>
      <c r="B769" s="4">
        <v>45689.478472222225</v>
      </c>
      <c r="C769" t="s">
        <v>488</v>
      </c>
      <c r="D769" t="s">
        <v>379</v>
      </c>
      <c r="E769" t="s">
        <v>351</v>
      </c>
      <c r="F769" t="s">
        <v>1400</v>
      </c>
      <c r="G769" t="s">
        <v>380</v>
      </c>
      <c r="H769" t="s">
        <v>404</v>
      </c>
      <c r="I769" t="s">
        <v>489</v>
      </c>
    </row>
    <row r="770" spans="1:9">
      <c r="A770">
        <v>448</v>
      </c>
      <c r="B770" s="4">
        <v>45584.343055555553</v>
      </c>
      <c r="C770" t="s">
        <v>488</v>
      </c>
      <c r="D770" t="s">
        <v>376</v>
      </c>
      <c r="E770" t="s">
        <v>361</v>
      </c>
      <c r="F770" t="s">
        <v>407</v>
      </c>
      <c r="G770" t="s">
        <v>371</v>
      </c>
      <c r="H770" t="s">
        <v>385</v>
      </c>
      <c r="I770" t="s">
        <v>489</v>
      </c>
    </row>
    <row r="771" spans="1:9">
      <c r="A771">
        <v>462</v>
      </c>
      <c r="B771" s="4">
        <v>45738.463888888888</v>
      </c>
      <c r="C771" t="s">
        <v>488</v>
      </c>
      <c r="D771" t="s">
        <v>405</v>
      </c>
      <c r="E771" t="s">
        <v>351</v>
      </c>
      <c r="F771" t="s">
        <v>1400</v>
      </c>
      <c r="G771" t="s">
        <v>380</v>
      </c>
      <c r="H771" t="s">
        <v>371</v>
      </c>
      <c r="I771" t="s">
        <v>489</v>
      </c>
    </row>
    <row r="772" spans="1:9">
      <c r="A772">
        <v>470</v>
      </c>
      <c r="B772" s="4">
        <v>45311.973611111112</v>
      </c>
      <c r="C772" t="s">
        <v>488</v>
      </c>
      <c r="D772" t="s">
        <v>367</v>
      </c>
      <c r="E772" t="s">
        <v>351</v>
      </c>
      <c r="F772" t="s">
        <v>407</v>
      </c>
      <c r="G772" t="s">
        <v>398</v>
      </c>
      <c r="H772" t="s">
        <v>397</v>
      </c>
      <c r="I772" t="s">
        <v>489</v>
      </c>
    </row>
    <row r="773" spans="1:9">
      <c r="A773">
        <v>494</v>
      </c>
      <c r="B773" s="4">
        <v>45430.081250000003</v>
      </c>
      <c r="C773" t="s">
        <v>488</v>
      </c>
      <c r="D773" t="s">
        <v>353</v>
      </c>
      <c r="E773" t="s">
        <v>355</v>
      </c>
      <c r="F773" t="s">
        <v>407</v>
      </c>
      <c r="G773" t="s">
        <v>351</v>
      </c>
      <c r="H773" t="s">
        <v>434</v>
      </c>
      <c r="I773" t="s">
        <v>489</v>
      </c>
    </row>
    <row r="774" spans="1:9">
      <c r="A774">
        <v>507</v>
      </c>
      <c r="B774" s="4">
        <v>45549.17083333333</v>
      </c>
      <c r="C774" t="s">
        <v>488</v>
      </c>
      <c r="D774" t="s">
        <v>362</v>
      </c>
      <c r="E774" t="s">
        <v>359</v>
      </c>
      <c r="F774" t="s">
        <v>407</v>
      </c>
      <c r="G774" t="s">
        <v>361</v>
      </c>
      <c r="H774" t="s">
        <v>366</v>
      </c>
      <c r="I774" t="s">
        <v>489</v>
      </c>
    </row>
    <row r="775" spans="1:9">
      <c r="A775">
        <v>519</v>
      </c>
      <c r="B775" s="4">
        <v>45528.533333333333</v>
      </c>
      <c r="C775" t="s">
        <v>488</v>
      </c>
      <c r="D775" t="s">
        <v>384</v>
      </c>
      <c r="E775" t="s">
        <v>359</v>
      </c>
      <c r="F775" t="s">
        <v>407</v>
      </c>
      <c r="G775" t="s">
        <v>382</v>
      </c>
      <c r="H775" t="s">
        <v>425</v>
      </c>
      <c r="I775" t="s">
        <v>489</v>
      </c>
    </row>
    <row r="776" spans="1:9">
      <c r="A776">
        <v>521</v>
      </c>
      <c r="B776" s="4">
        <v>45752.956944444442</v>
      </c>
      <c r="C776" t="s">
        <v>488</v>
      </c>
      <c r="D776" t="s">
        <v>381</v>
      </c>
      <c r="E776" t="s">
        <v>355</v>
      </c>
      <c r="F776" t="s">
        <v>1400</v>
      </c>
      <c r="G776" t="s">
        <v>397</v>
      </c>
      <c r="H776" t="s">
        <v>435</v>
      </c>
      <c r="I776" t="s">
        <v>489</v>
      </c>
    </row>
    <row r="777" spans="1:9">
      <c r="A777">
        <v>533</v>
      </c>
      <c r="B777" s="4">
        <v>45836.288194444445</v>
      </c>
      <c r="C777" t="s">
        <v>488</v>
      </c>
      <c r="D777" t="s">
        <v>395</v>
      </c>
      <c r="E777" t="s">
        <v>355</v>
      </c>
      <c r="F777" t="s">
        <v>1400</v>
      </c>
      <c r="G777" t="s">
        <v>366</v>
      </c>
      <c r="H777" t="s">
        <v>432</v>
      </c>
      <c r="I777" t="s">
        <v>489</v>
      </c>
    </row>
    <row r="778" spans="1:9">
      <c r="A778">
        <v>535</v>
      </c>
      <c r="B778" s="4">
        <v>45598.404166666667</v>
      </c>
      <c r="C778" t="s">
        <v>488</v>
      </c>
      <c r="D778" t="s">
        <v>357</v>
      </c>
      <c r="E778" t="s">
        <v>361</v>
      </c>
      <c r="F778" t="s">
        <v>407</v>
      </c>
      <c r="G778" t="s">
        <v>374</v>
      </c>
      <c r="H778" t="s">
        <v>419</v>
      </c>
      <c r="I778" t="s">
        <v>489</v>
      </c>
    </row>
    <row r="779" spans="1:9">
      <c r="A779">
        <v>536</v>
      </c>
      <c r="B779" s="4">
        <v>45668.609027777777</v>
      </c>
      <c r="C779" t="s">
        <v>488</v>
      </c>
      <c r="D779" t="s">
        <v>367</v>
      </c>
      <c r="E779" t="s">
        <v>351</v>
      </c>
      <c r="F779" t="s">
        <v>1400</v>
      </c>
      <c r="G779" t="s">
        <v>385</v>
      </c>
      <c r="H779" t="s">
        <v>414</v>
      </c>
      <c r="I779" t="s">
        <v>489</v>
      </c>
    </row>
    <row r="780" spans="1:9">
      <c r="A780">
        <v>544</v>
      </c>
      <c r="B780" s="4">
        <v>45801.939583333333</v>
      </c>
      <c r="C780" t="s">
        <v>488</v>
      </c>
      <c r="D780" t="s">
        <v>353</v>
      </c>
      <c r="E780" t="s">
        <v>355</v>
      </c>
      <c r="F780" t="s">
        <v>1400</v>
      </c>
      <c r="G780" t="s">
        <v>397</v>
      </c>
      <c r="H780" t="s">
        <v>410</v>
      </c>
      <c r="I780" t="s">
        <v>489</v>
      </c>
    </row>
    <row r="781" spans="1:9">
      <c r="A781">
        <v>552</v>
      </c>
      <c r="B781" s="4">
        <v>45381.692361111112</v>
      </c>
      <c r="C781" t="s">
        <v>488</v>
      </c>
      <c r="D781" t="s">
        <v>405</v>
      </c>
      <c r="E781" t="s">
        <v>351</v>
      </c>
      <c r="F781" t="s">
        <v>407</v>
      </c>
      <c r="G781" t="s">
        <v>390</v>
      </c>
      <c r="H781" t="s">
        <v>414</v>
      </c>
      <c r="I781" t="s">
        <v>489</v>
      </c>
    </row>
    <row r="782" spans="1:9">
      <c r="A782">
        <v>566</v>
      </c>
      <c r="B782" s="4">
        <v>45794.674305555556</v>
      </c>
      <c r="C782" t="s">
        <v>488</v>
      </c>
      <c r="D782" t="s">
        <v>353</v>
      </c>
      <c r="E782" t="s">
        <v>355</v>
      </c>
      <c r="F782" t="s">
        <v>1400</v>
      </c>
      <c r="G782" t="s">
        <v>390</v>
      </c>
      <c r="H782" t="s">
        <v>380</v>
      </c>
      <c r="I782" t="s">
        <v>489</v>
      </c>
    </row>
    <row r="783" spans="1:9">
      <c r="A783">
        <v>574</v>
      </c>
      <c r="B783" s="4">
        <v>45353.149305555555</v>
      </c>
      <c r="C783" t="s">
        <v>488</v>
      </c>
      <c r="D783" t="s">
        <v>405</v>
      </c>
      <c r="E783" t="s">
        <v>351</v>
      </c>
      <c r="F783" t="s">
        <v>407</v>
      </c>
      <c r="G783" t="s">
        <v>359</v>
      </c>
      <c r="H783" t="s">
        <v>412</v>
      </c>
      <c r="I783" t="s">
        <v>489</v>
      </c>
    </row>
    <row r="784" spans="1:9">
      <c r="A784">
        <v>575</v>
      </c>
      <c r="B784" s="4">
        <v>45759.804166666669</v>
      </c>
      <c r="C784" t="s">
        <v>488</v>
      </c>
      <c r="D784" t="s">
        <v>381</v>
      </c>
      <c r="E784" t="s">
        <v>355</v>
      </c>
      <c r="F784" t="s">
        <v>1400</v>
      </c>
      <c r="G784" t="s">
        <v>393</v>
      </c>
      <c r="H784" t="s">
        <v>392</v>
      </c>
      <c r="I784" t="s">
        <v>489</v>
      </c>
    </row>
    <row r="785" spans="1:9">
      <c r="A785">
        <v>587</v>
      </c>
      <c r="B785" s="4">
        <v>45360.818749999999</v>
      </c>
      <c r="C785" t="s">
        <v>488</v>
      </c>
      <c r="D785" t="s">
        <v>405</v>
      </c>
      <c r="E785" t="s">
        <v>351</v>
      </c>
      <c r="F785" t="s">
        <v>407</v>
      </c>
      <c r="G785" t="s">
        <v>393</v>
      </c>
      <c r="H785" t="s">
        <v>416</v>
      </c>
      <c r="I785" t="s">
        <v>489</v>
      </c>
    </row>
    <row r="786" spans="1:9">
      <c r="A786">
        <v>601</v>
      </c>
      <c r="B786" s="4">
        <v>45717.856944444444</v>
      </c>
      <c r="C786" t="s">
        <v>488</v>
      </c>
      <c r="D786" t="s">
        <v>405</v>
      </c>
      <c r="E786" t="s">
        <v>351</v>
      </c>
      <c r="F786" t="s">
        <v>1400</v>
      </c>
      <c r="G786" t="s">
        <v>394</v>
      </c>
      <c r="H786" t="s">
        <v>411</v>
      </c>
      <c r="I786" t="s">
        <v>489</v>
      </c>
    </row>
    <row r="787" spans="1:9">
      <c r="A787">
        <v>602</v>
      </c>
      <c r="B787" s="4">
        <v>45843.1</v>
      </c>
      <c r="C787" t="s">
        <v>488</v>
      </c>
      <c r="D787" t="s">
        <v>373</v>
      </c>
      <c r="E787" t="s">
        <v>359</v>
      </c>
      <c r="F787" t="s">
        <v>1400</v>
      </c>
      <c r="G787" t="s">
        <v>355</v>
      </c>
      <c r="H787" t="s">
        <v>399</v>
      </c>
      <c r="I787" t="s">
        <v>489</v>
      </c>
    </row>
    <row r="788" spans="1:9">
      <c r="A788">
        <v>603</v>
      </c>
      <c r="B788" s="4">
        <v>45528.238888888889</v>
      </c>
      <c r="C788" t="s">
        <v>488</v>
      </c>
      <c r="D788" t="s">
        <v>384</v>
      </c>
      <c r="E788" t="s">
        <v>359</v>
      </c>
      <c r="F788" t="s">
        <v>407</v>
      </c>
      <c r="G788" t="s">
        <v>364</v>
      </c>
      <c r="H788" t="s">
        <v>421</v>
      </c>
      <c r="I788" t="s">
        <v>489</v>
      </c>
    </row>
    <row r="789" spans="1:9">
      <c r="A789">
        <v>604</v>
      </c>
      <c r="B789" s="4">
        <v>45346.82708333333</v>
      </c>
      <c r="C789" t="s">
        <v>488</v>
      </c>
      <c r="D789" t="s">
        <v>379</v>
      </c>
      <c r="E789" t="s">
        <v>351</v>
      </c>
      <c r="F789" t="s">
        <v>407</v>
      </c>
      <c r="G789" t="s">
        <v>393</v>
      </c>
      <c r="H789" t="s">
        <v>428</v>
      </c>
      <c r="I789" t="s">
        <v>489</v>
      </c>
    </row>
    <row r="790" spans="1:9">
      <c r="A790">
        <v>611</v>
      </c>
      <c r="B790" s="4">
        <v>45409.40347222222</v>
      </c>
      <c r="C790" t="s">
        <v>488</v>
      </c>
      <c r="D790" t="s">
        <v>381</v>
      </c>
      <c r="E790" t="s">
        <v>355</v>
      </c>
      <c r="F790" t="s">
        <v>407</v>
      </c>
      <c r="G790" t="s">
        <v>374</v>
      </c>
      <c r="H790" t="s">
        <v>418</v>
      </c>
      <c r="I790" t="s">
        <v>489</v>
      </c>
    </row>
    <row r="791" spans="1:9">
      <c r="A791">
        <v>621</v>
      </c>
      <c r="B791" s="4">
        <v>45598.967361111114</v>
      </c>
      <c r="C791" t="s">
        <v>488</v>
      </c>
      <c r="D791" t="s">
        <v>357</v>
      </c>
      <c r="E791" t="s">
        <v>361</v>
      </c>
      <c r="F791" t="s">
        <v>407</v>
      </c>
      <c r="G791" t="s">
        <v>398</v>
      </c>
      <c r="H791" t="s">
        <v>383</v>
      </c>
      <c r="I791" t="s">
        <v>489</v>
      </c>
    </row>
    <row r="792" spans="1:9">
      <c r="A792">
        <v>622</v>
      </c>
      <c r="B792" s="4">
        <v>45437.413888888892</v>
      </c>
      <c r="C792" t="s">
        <v>488</v>
      </c>
      <c r="D792" t="s">
        <v>353</v>
      </c>
      <c r="E792" t="s">
        <v>355</v>
      </c>
      <c r="F792" t="s">
        <v>407</v>
      </c>
      <c r="G792" t="s">
        <v>374</v>
      </c>
      <c r="H792" t="s">
        <v>433</v>
      </c>
      <c r="I792" t="s">
        <v>489</v>
      </c>
    </row>
    <row r="793" spans="1:9">
      <c r="A793">
        <v>625</v>
      </c>
      <c r="B793" s="4">
        <v>45570.666666666664</v>
      </c>
      <c r="C793" t="s">
        <v>488</v>
      </c>
      <c r="D793" t="s">
        <v>376</v>
      </c>
      <c r="E793" t="s">
        <v>361</v>
      </c>
      <c r="F793" t="s">
        <v>407</v>
      </c>
      <c r="G793" t="s">
        <v>390</v>
      </c>
      <c r="H793" t="s">
        <v>1401</v>
      </c>
      <c r="I793" t="s">
        <v>489</v>
      </c>
    </row>
    <row r="794" spans="1:9">
      <c r="A794">
        <v>626</v>
      </c>
      <c r="B794" s="4">
        <v>45626.343055555553</v>
      </c>
      <c r="C794" t="s">
        <v>488</v>
      </c>
      <c r="D794" t="s">
        <v>357</v>
      </c>
      <c r="E794" t="s">
        <v>361</v>
      </c>
      <c r="F794" t="s">
        <v>407</v>
      </c>
      <c r="G794" t="s">
        <v>371</v>
      </c>
      <c r="H794" t="s">
        <v>385</v>
      </c>
      <c r="I794" t="s">
        <v>489</v>
      </c>
    </row>
    <row r="795" spans="1:9">
      <c r="A795">
        <v>627</v>
      </c>
      <c r="B795" s="4">
        <v>45710.893055555556</v>
      </c>
      <c r="C795" t="s">
        <v>488</v>
      </c>
      <c r="D795" t="s">
        <v>379</v>
      </c>
      <c r="E795" t="s">
        <v>351</v>
      </c>
      <c r="F795" t="s">
        <v>1400</v>
      </c>
      <c r="G795" t="s">
        <v>396</v>
      </c>
      <c r="H795" t="s">
        <v>401</v>
      </c>
      <c r="I795" t="s">
        <v>489</v>
      </c>
    </row>
    <row r="796" spans="1:9">
      <c r="A796">
        <v>629</v>
      </c>
      <c r="B796" s="4">
        <v>45612.866666666669</v>
      </c>
      <c r="C796" t="s">
        <v>488</v>
      </c>
      <c r="D796" t="s">
        <v>357</v>
      </c>
      <c r="E796" t="s">
        <v>361</v>
      </c>
      <c r="F796" t="s">
        <v>407</v>
      </c>
      <c r="G796" t="s">
        <v>394</v>
      </c>
      <c r="H796" t="s">
        <v>425</v>
      </c>
      <c r="I796" t="s">
        <v>489</v>
      </c>
    </row>
    <row r="797" spans="1:9">
      <c r="A797">
        <v>632</v>
      </c>
      <c r="B797" s="4">
        <v>45437.65625</v>
      </c>
      <c r="C797" t="s">
        <v>488</v>
      </c>
      <c r="D797" t="s">
        <v>353</v>
      </c>
      <c r="E797" t="s">
        <v>355</v>
      </c>
      <c r="F797" t="s">
        <v>407</v>
      </c>
      <c r="G797" t="s">
        <v>388</v>
      </c>
      <c r="H797" t="s">
        <v>422</v>
      </c>
      <c r="I797" t="s">
        <v>489</v>
      </c>
    </row>
    <row r="798" spans="1:9">
      <c r="A798">
        <v>633</v>
      </c>
      <c r="B798" s="4">
        <v>45318.748611111114</v>
      </c>
      <c r="C798" t="s">
        <v>488</v>
      </c>
      <c r="D798" t="s">
        <v>367</v>
      </c>
      <c r="E798" t="s">
        <v>351</v>
      </c>
      <c r="F798" t="s">
        <v>407</v>
      </c>
      <c r="G798" t="s">
        <v>391</v>
      </c>
      <c r="H798" t="s">
        <v>435</v>
      </c>
      <c r="I798" t="s">
        <v>489</v>
      </c>
    </row>
    <row r="799" spans="1:9">
      <c r="A799">
        <v>640</v>
      </c>
      <c r="B799" s="4">
        <v>45689.151388888888</v>
      </c>
      <c r="C799" t="s">
        <v>488</v>
      </c>
      <c r="D799" t="s">
        <v>379</v>
      </c>
      <c r="E799" t="s">
        <v>351</v>
      </c>
      <c r="F799" t="s">
        <v>1400</v>
      </c>
      <c r="G799" t="s">
        <v>359</v>
      </c>
      <c r="H799" t="s">
        <v>415</v>
      </c>
      <c r="I799" t="s">
        <v>489</v>
      </c>
    </row>
    <row r="800" spans="1:9">
      <c r="A800">
        <v>641</v>
      </c>
      <c r="B800" s="4">
        <v>45759.459027777775</v>
      </c>
      <c r="C800" t="s">
        <v>488</v>
      </c>
      <c r="D800" t="s">
        <v>381</v>
      </c>
      <c r="E800" t="s">
        <v>355</v>
      </c>
      <c r="F800" t="s">
        <v>1400</v>
      </c>
      <c r="G800" t="s">
        <v>380</v>
      </c>
      <c r="H800" t="s">
        <v>351</v>
      </c>
      <c r="I800" t="s">
        <v>489</v>
      </c>
    </row>
    <row r="801" spans="1:9">
      <c r="A801">
        <v>656</v>
      </c>
      <c r="B801" s="4">
        <v>45605.772916666669</v>
      </c>
      <c r="C801" t="s">
        <v>488</v>
      </c>
      <c r="D801" t="s">
        <v>357</v>
      </c>
      <c r="E801" t="s">
        <v>361</v>
      </c>
      <c r="F801" t="s">
        <v>407</v>
      </c>
      <c r="G801" t="s">
        <v>392</v>
      </c>
      <c r="H801" t="s">
        <v>410</v>
      </c>
      <c r="I801" t="s">
        <v>489</v>
      </c>
    </row>
    <row r="802" spans="1:9">
      <c r="A802">
        <v>694</v>
      </c>
      <c r="B802" s="4">
        <v>45738.830555555556</v>
      </c>
      <c r="C802" t="s">
        <v>488</v>
      </c>
      <c r="D802" t="s">
        <v>405</v>
      </c>
      <c r="E802" t="s">
        <v>351</v>
      </c>
      <c r="F802" t="s">
        <v>1400</v>
      </c>
      <c r="G802" t="s">
        <v>393</v>
      </c>
      <c r="H802" t="s">
        <v>433</v>
      </c>
      <c r="I802" t="s">
        <v>489</v>
      </c>
    </row>
    <row r="803" spans="1:9">
      <c r="A803">
        <v>700</v>
      </c>
      <c r="B803" s="4">
        <v>45626.686111111114</v>
      </c>
      <c r="C803" t="s">
        <v>488</v>
      </c>
      <c r="D803" t="s">
        <v>357</v>
      </c>
      <c r="E803" t="s">
        <v>361</v>
      </c>
      <c r="F803" t="s">
        <v>407</v>
      </c>
      <c r="G803" t="s">
        <v>390</v>
      </c>
      <c r="H803" t="s">
        <v>403</v>
      </c>
      <c r="I803" t="s">
        <v>489</v>
      </c>
    </row>
    <row r="804" spans="1:9">
      <c r="A804">
        <v>707</v>
      </c>
      <c r="B804" s="4">
        <v>45591.723611111112</v>
      </c>
      <c r="C804" t="s">
        <v>488</v>
      </c>
      <c r="D804" t="s">
        <v>376</v>
      </c>
      <c r="E804" t="s">
        <v>361</v>
      </c>
      <c r="F804" t="s">
        <v>407</v>
      </c>
      <c r="G804" t="s">
        <v>391</v>
      </c>
      <c r="H804" t="s">
        <v>397</v>
      </c>
      <c r="I804" t="s">
        <v>489</v>
      </c>
    </row>
    <row r="805" spans="1:9">
      <c r="A805">
        <v>716</v>
      </c>
      <c r="B805" s="4">
        <v>45850.873611111114</v>
      </c>
      <c r="C805" t="s">
        <v>488</v>
      </c>
      <c r="D805" t="s">
        <v>373</v>
      </c>
      <c r="E805" t="s">
        <v>359</v>
      </c>
      <c r="F805" t="s">
        <v>1400</v>
      </c>
      <c r="G805" t="s">
        <v>394</v>
      </c>
      <c r="H805" t="s">
        <v>435</v>
      </c>
      <c r="I805" t="s">
        <v>489</v>
      </c>
    </row>
    <row r="806" spans="1:9">
      <c r="A806">
        <v>734</v>
      </c>
      <c r="B806" s="4">
        <v>45479.229166666664</v>
      </c>
      <c r="C806" t="s">
        <v>488</v>
      </c>
      <c r="D806" t="s">
        <v>373</v>
      </c>
      <c r="E806" t="s">
        <v>359</v>
      </c>
      <c r="F806" t="s">
        <v>407</v>
      </c>
      <c r="G806" t="s">
        <v>364</v>
      </c>
      <c r="H806" t="s">
        <v>406</v>
      </c>
      <c r="I806" t="s">
        <v>489</v>
      </c>
    </row>
    <row r="807" spans="1:9">
      <c r="A807">
        <v>761</v>
      </c>
      <c r="B807" s="4">
        <v>45703.650694444441</v>
      </c>
      <c r="C807" t="s">
        <v>488</v>
      </c>
      <c r="D807" t="s">
        <v>379</v>
      </c>
      <c r="E807" t="s">
        <v>351</v>
      </c>
      <c r="F807" t="s">
        <v>1400</v>
      </c>
      <c r="G807" t="s">
        <v>388</v>
      </c>
      <c r="H807" t="s">
        <v>414</v>
      </c>
      <c r="I807" t="s">
        <v>489</v>
      </c>
    </row>
    <row r="808" spans="1:9">
      <c r="A808">
        <v>772</v>
      </c>
      <c r="B808" s="4">
        <v>45717.808333333334</v>
      </c>
      <c r="C808" t="s">
        <v>488</v>
      </c>
      <c r="D808" t="s">
        <v>405</v>
      </c>
      <c r="E808" t="s">
        <v>351</v>
      </c>
      <c r="F808" t="s">
        <v>1400</v>
      </c>
      <c r="G808" t="s">
        <v>393</v>
      </c>
      <c r="H808" t="s">
        <v>399</v>
      </c>
      <c r="I808" t="s">
        <v>489</v>
      </c>
    </row>
    <row r="809" spans="1:9">
      <c r="A809">
        <v>773</v>
      </c>
      <c r="B809" s="4">
        <v>45416.086805555555</v>
      </c>
      <c r="C809" t="s">
        <v>488</v>
      </c>
      <c r="D809" t="s">
        <v>353</v>
      </c>
      <c r="E809" t="s">
        <v>355</v>
      </c>
      <c r="F809" t="s">
        <v>407</v>
      </c>
      <c r="G809" t="s">
        <v>355</v>
      </c>
      <c r="H809" t="s">
        <v>364</v>
      </c>
      <c r="I809" t="s">
        <v>489</v>
      </c>
    </row>
    <row r="810" spans="1:9">
      <c r="A810">
        <v>774</v>
      </c>
      <c r="B810" s="4">
        <v>45605.244444444441</v>
      </c>
      <c r="C810" t="s">
        <v>488</v>
      </c>
      <c r="D810" t="s">
        <v>357</v>
      </c>
      <c r="E810" t="s">
        <v>361</v>
      </c>
      <c r="F810" t="s">
        <v>407</v>
      </c>
      <c r="G810" t="s">
        <v>364</v>
      </c>
      <c r="H810" t="s">
        <v>429</v>
      </c>
      <c r="I810" t="s">
        <v>489</v>
      </c>
    </row>
    <row r="811" spans="1:9">
      <c r="A811">
        <v>779</v>
      </c>
      <c r="B811" s="4">
        <v>45500.036111111112</v>
      </c>
      <c r="C811" t="s">
        <v>488</v>
      </c>
      <c r="D811" t="s">
        <v>373</v>
      </c>
      <c r="E811" t="s">
        <v>359</v>
      </c>
      <c r="F811" t="s">
        <v>407</v>
      </c>
      <c r="G811" t="s">
        <v>1401</v>
      </c>
      <c r="H811" t="s">
        <v>429</v>
      </c>
      <c r="I811" t="s">
        <v>489</v>
      </c>
    </row>
    <row r="812" spans="1:9">
      <c r="A812">
        <v>782</v>
      </c>
      <c r="B812" s="4">
        <v>45507.904861111114</v>
      </c>
      <c r="C812" t="s">
        <v>488</v>
      </c>
      <c r="D812" t="s">
        <v>384</v>
      </c>
      <c r="E812" t="s">
        <v>359</v>
      </c>
      <c r="F812" t="s">
        <v>407</v>
      </c>
      <c r="G812" t="s">
        <v>396</v>
      </c>
      <c r="H812" t="s">
        <v>420</v>
      </c>
      <c r="I812" t="s">
        <v>489</v>
      </c>
    </row>
    <row r="813" spans="1:9">
      <c r="A813">
        <v>800</v>
      </c>
      <c r="B813" s="4">
        <v>45479.981944444444</v>
      </c>
      <c r="C813" t="s">
        <v>488</v>
      </c>
      <c r="D813" t="s">
        <v>373</v>
      </c>
      <c r="E813" t="s">
        <v>359</v>
      </c>
      <c r="F813" t="s">
        <v>407</v>
      </c>
      <c r="G813" t="s">
        <v>398</v>
      </c>
      <c r="H813" t="s">
        <v>411</v>
      </c>
      <c r="I813" t="s">
        <v>489</v>
      </c>
    </row>
    <row r="814" spans="1:9">
      <c r="A814">
        <v>804</v>
      </c>
      <c r="B814" s="4">
        <v>45598.890972222223</v>
      </c>
      <c r="C814" t="s">
        <v>488</v>
      </c>
      <c r="D814" t="s">
        <v>357</v>
      </c>
      <c r="E814" t="s">
        <v>361</v>
      </c>
      <c r="F814" t="s">
        <v>407</v>
      </c>
      <c r="G814" t="s">
        <v>396</v>
      </c>
      <c r="H814" t="s">
        <v>398</v>
      </c>
      <c r="I814" t="s">
        <v>489</v>
      </c>
    </row>
    <row r="815" spans="1:9">
      <c r="A815">
        <v>806</v>
      </c>
      <c r="B815" s="4">
        <v>45472.149305555555</v>
      </c>
      <c r="C815" t="s">
        <v>488</v>
      </c>
      <c r="D815" t="s">
        <v>395</v>
      </c>
      <c r="E815" t="s">
        <v>355</v>
      </c>
      <c r="F815" t="s">
        <v>407</v>
      </c>
      <c r="G815" t="s">
        <v>359</v>
      </c>
      <c r="H815" t="s">
        <v>412</v>
      </c>
      <c r="I815" t="s">
        <v>489</v>
      </c>
    </row>
    <row r="816" spans="1:9">
      <c r="A816">
        <v>808</v>
      </c>
      <c r="B816" s="4">
        <v>45472.742361111108</v>
      </c>
      <c r="C816" t="s">
        <v>488</v>
      </c>
      <c r="D816" t="s">
        <v>395</v>
      </c>
      <c r="E816" t="s">
        <v>355</v>
      </c>
      <c r="F816" t="s">
        <v>407</v>
      </c>
      <c r="G816" t="s">
        <v>391</v>
      </c>
      <c r="H816" t="s">
        <v>426</v>
      </c>
      <c r="I816" t="s">
        <v>489</v>
      </c>
    </row>
    <row r="817" spans="1:9">
      <c r="A817">
        <v>811</v>
      </c>
      <c r="B817" s="4">
        <v>45675.484722222223</v>
      </c>
      <c r="C817" t="s">
        <v>488</v>
      </c>
      <c r="D817" t="s">
        <v>367</v>
      </c>
      <c r="E817" t="s">
        <v>351</v>
      </c>
      <c r="F817" t="s">
        <v>1400</v>
      </c>
      <c r="G817" t="s">
        <v>380</v>
      </c>
      <c r="H817" t="s">
        <v>415</v>
      </c>
      <c r="I817" t="s">
        <v>489</v>
      </c>
    </row>
    <row r="818" spans="1:9">
      <c r="A818">
        <v>812</v>
      </c>
      <c r="B818" s="4">
        <v>45850.269444444442</v>
      </c>
      <c r="C818" t="s">
        <v>488</v>
      </c>
      <c r="D818" t="s">
        <v>373</v>
      </c>
      <c r="E818" t="s">
        <v>359</v>
      </c>
      <c r="F818" t="s">
        <v>1400</v>
      </c>
      <c r="G818" t="s">
        <v>366</v>
      </c>
      <c r="H818" t="s">
        <v>403</v>
      </c>
      <c r="I818" t="s">
        <v>489</v>
      </c>
    </row>
    <row r="819" spans="1:9">
      <c r="A819">
        <v>814</v>
      </c>
      <c r="B819" s="4">
        <v>45479.755555555559</v>
      </c>
      <c r="C819" t="s">
        <v>488</v>
      </c>
      <c r="D819" t="s">
        <v>373</v>
      </c>
      <c r="E819" t="s">
        <v>359</v>
      </c>
      <c r="F819" t="s">
        <v>407</v>
      </c>
      <c r="G819" t="s">
        <v>392</v>
      </c>
      <c r="H819" t="s">
        <v>371</v>
      </c>
      <c r="I819" t="s">
        <v>489</v>
      </c>
    </row>
    <row r="820" spans="1:9">
      <c r="A820">
        <v>823</v>
      </c>
      <c r="B820" s="4">
        <v>45682.57916666667</v>
      </c>
      <c r="C820" t="s">
        <v>488</v>
      </c>
      <c r="D820" t="s">
        <v>367</v>
      </c>
      <c r="E820" t="s">
        <v>351</v>
      </c>
      <c r="F820" t="s">
        <v>1400</v>
      </c>
      <c r="G820" t="s">
        <v>383</v>
      </c>
      <c r="H820" t="s">
        <v>431</v>
      </c>
      <c r="I820" t="s">
        <v>489</v>
      </c>
    </row>
    <row r="821" spans="1:9">
      <c r="A821">
        <v>827</v>
      </c>
      <c r="B821" s="4">
        <v>45360.52847222222</v>
      </c>
      <c r="C821" t="s">
        <v>488</v>
      </c>
      <c r="D821" t="s">
        <v>405</v>
      </c>
      <c r="E821" t="s">
        <v>351</v>
      </c>
      <c r="F821" t="s">
        <v>407</v>
      </c>
      <c r="G821" t="s">
        <v>382</v>
      </c>
      <c r="H821" t="s">
        <v>418</v>
      </c>
      <c r="I821" t="s">
        <v>489</v>
      </c>
    </row>
    <row r="822" spans="1:9">
      <c r="A822">
        <v>828</v>
      </c>
      <c r="B822" s="4">
        <v>45724.024305555555</v>
      </c>
      <c r="C822" t="s">
        <v>488</v>
      </c>
      <c r="D822" t="s">
        <v>405</v>
      </c>
      <c r="E822" t="s">
        <v>351</v>
      </c>
      <c r="F822" t="s">
        <v>1400</v>
      </c>
      <c r="G822" t="s">
        <v>1401</v>
      </c>
      <c r="H822" t="s">
        <v>412</v>
      </c>
      <c r="I822" t="s">
        <v>489</v>
      </c>
    </row>
    <row r="823" spans="1:9">
      <c r="A823">
        <v>837</v>
      </c>
      <c r="B823" s="4">
        <v>45353.400694444441</v>
      </c>
      <c r="C823" t="s">
        <v>488</v>
      </c>
      <c r="D823" t="s">
        <v>405</v>
      </c>
      <c r="E823" t="s">
        <v>351</v>
      </c>
      <c r="F823" t="s">
        <v>407</v>
      </c>
      <c r="G823" t="s">
        <v>374</v>
      </c>
      <c r="H823" t="s">
        <v>414</v>
      </c>
      <c r="I823" t="s">
        <v>489</v>
      </c>
    </row>
    <row r="824" spans="1:9">
      <c r="A824">
        <v>851</v>
      </c>
      <c r="B824" s="4">
        <v>45871.758333333331</v>
      </c>
      <c r="C824" t="s">
        <v>488</v>
      </c>
      <c r="D824" t="s">
        <v>384</v>
      </c>
      <c r="E824" t="s">
        <v>359</v>
      </c>
      <c r="F824" t="s">
        <v>1400</v>
      </c>
      <c r="G824" t="s">
        <v>392</v>
      </c>
      <c r="H824" t="s">
        <v>382</v>
      </c>
      <c r="I824" t="s">
        <v>489</v>
      </c>
    </row>
    <row r="825" spans="1:9">
      <c r="A825">
        <v>852</v>
      </c>
      <c r="B825" s="4">
        <v>45591.120833333334</v>
      </c>
      <c r="C825" t="s">
        <v>488</v>
      </c>
      <c r="D825" t="s">
        <v>376</v>
      </c>
      <c r="E825" t="s">
        <v>361</v>
      </c>
      <c r="F825" t="s">
        <v>407</v>
      </c>
      <c r="G825" t="s">
        <v>355</v>
      </c>
      <c r="H825" t="s">
        <v>431</v>
      </c>
      <c r="I825" t="s">
        <v>489</v>
      </c>
    </row>
    <row r="826" spans="1:9">
      <c r="A826">
        <v>860</v>
      </c>
      <c r="B826" s="4">
        <v>45577.253472222219</v>
      </c>
      <c r="C826" t="s">
        <v>488</v>
      </c>
      <c r="D826" t="s">
        <v>376</v>
      </c>
      <c r="E826" t="s">
        <v>361</v>
      </c>
      <c r="F826" t="s">
        <v>407</v>
      </c>
      <c r="G826" t="s">
        <v>366</v>
      </c>
      <c r="H826" t="s">
        <v>364</v>
      </c>
      <c r="I826" t="s">
        <v>489</v>
      </c>
    </row>
    <row r="827" spans="1:9">
      <c r="A827">
        <v>871</v>
      </c>
      <c r="B827" s="4">
        <v>45619.765277777777</v>
      </c>
      <c r="C827" t="s">
        <v>488</v>
      </c>
      <c r="D827" t="s">
        <v>357</v>
      </c>
      <c r="E827" t="s">
        <v>361</v>
      </c>
      <c r="F827" t="s">
        <v>407</v>
      </c>
      <c r="G827" t="s">
        <v>392</v>
      </c>
      <c r="H827" t="s">
        <v>397</v>
      </c>
      <c r="I827" t="s">
        <v>489</v>
      </c>
    </row>
    <row r="828" spans="1:9">
      <c r="A828">
        <v>872</v>
      </c>
      <c r="B828" s="4">
        <v>45843.78402777778</v>
      </c>
      <c r="C828" t="s">
        <v>488</v>
      </c>
      <c r="D828" t="s">
        <v>373</v>
      </c>
      <c r="E828" t="s">
        <v>359</v>
      </c>
      <c r="F828" t="s">
        <v>1400</v>
      </c>
      <c r="G828" t="s">
        <v>392</v>
      </c>
      <c r="H828" t="s">
        <v>426</v>
      </c>
      <c r="I828" t="s">
        <v>489</v>
      </c>
    </row>
    <row r="829" spans="1:9">
      <c r="A829">
        <v>877</v>
      </c>
      <c r="B829" s="4">
        <v>45829.463194444441</v>
      </c>
      <c r="C829" t="s">
        <v>488</v>
      </c>
      <c r="D829" t="s">
        <v>395</v>
      </c>
      <c r="E829" t="s">
        <v>355</v>
      </c>
      <c r="F829" t="s">
        <v>1400</v>
      </c>
      <c r="G829" t="s">
        <v>380</v>
      </c>
      <c r="H829" t="s">
        <v>369</v>
      </c>
      <c r="I829" t="s">
        <v>489</v>
      </c>
    </row>
    <row r="830" spans="1:9">
      <c r="A830">
        <v>889</v>
      </c>
      <c r="B830" s="4">
        <v>45829.257638888892</v>
      </c>
      <c r="C830" t="s">
        <v>488</v>
      </c>
      <c r="D830" t="s">
        <v>395</v>
      </c>
      <c r="E830" t="s">
        <v>355</v>
      </c>
      <c r="F830" t="s">
        <v>1400</v>
      </c>
      <c r="G830" t="s">
        <v>366</v>
      </c>
      <c r="H830" t="s">
        <v>380</v>
      </c>
      <c r="I830" t="s">
        <v>489</v>
      </c>
    </row>
    <row r="831" spans="1:9">
      <c r="A831">
        <v>894</v>
      </c>
      <c r="B831" s="4">
        <v>45542.343055555553</v>
      </c>
      <c r="C831" t="s">
        <v>488</v>
      </c>
      <c r="D831" t="s">
        <v>362</v>
      </c>
      <c r="E831" t="s">
        <v>359</v>
      </c>
      <c r="F831" t="s">
        <v>407</v>
      </c>
      <c r="G831" t="s">
        <v>371</v>
      </c>
      <c r="H831" t="s">
        <v>385</v>
      </c>
      <c r="I831" t="s">
        <v>489</v>
      </c>
    </row>
    <row r="832" spans="1:9">
      <c r="A832">
        <v>897</v>
      </c>
      <c r="B832" s="4">
        <v>45325.109027777777</v>
      </c>
      <c r="C832" t="s">
        <v>488</v>
      </c>
      <c r="D832" t="s">
        <v>379</v>
      </c>
      <c r="E832" t="s">
        <v>351</v>
      </c>
      <c r="F832" t="s">
        <v>407</v>
      </c>
      <c r="G832" t="s">
        <v>355</v>
      </c>
      <c r="H832" t="s">
        <v>414</v>
      </c>
      <c r="I832" t="s">
        <v>489</v>
      </c>
    </row>
    <row r="833" spans="1:9">
      <c r="A833">
        <v>907</v>
      </c>
      <c r="B833" s="4">
        <v>45584.510416666664</v>
      </c>
      <c r="C833" t="s">
        <v>488</v>
      </c>
      <c r="D833" t="s">
        <v>376</v>
      </c>
      <c r="E833" t="s">
        <v>361</v>
      </c>
      <c r="F833" t="s">
        <v>407</v>
      </c>
      <c r="G833" t="s">
        <v>382</v>
      </c>
      <c r="H833" t="s">
        <v>388</v>
      </c>
      <c r="I833" t="s">
        <v>489</v>
      </c>
    </row>
    <row r="834" spans="1:9">
      <c r="A834">
        <v>909</v>
      </c>
      <c r="B834" s="4">
        <v>45647.45416666667</v>
      </c>
      <c r="C834" t="s">
        <v>488</v>
      </c>
      <c r="D834" t="s">
        <v>386</v>
      </c>
      <c r="E834" t="s">
        <v>361</v>
      </c>
      <c r="F834" t="s">
        <v>407</v>
      </c>
      <c r="G834" t="s">
        <v>377</v>
      </c>
      <c r="H834" t="s">
        <v>431</v>
      </c>
      <c r="I834" t="s">
        <v>489</v>
      </c>
    </row>
    <row r="835" spans="1:9">
      <c r="A835">
        <v>910</v>
      </c>
      <c r="B835" s="4">
        <v>45465.115972222222</v>
      </c>
      <c r="C835" t="s">
        <v>488</v>
      </c>
      <c r="D835" t="s">
        <v>395</v>
      </c>
      <c r="E835" t="s">
        <v>355</v>
      </c>
      <c r="F835" t="s">
        <v>407</v>
      </c>
      <c r="G835" t="s">
        <v>355</v>
      </c>
      <c r="H835" t="s">
        <v>424</v>
      </c>
      <c r="I835" t="s">
        <v>489</v>
      </c>
    </row>
    <row r="836" spans="1:9">
      <c r="A836">
        <v>923</v>
      </c>
      <c r="B836" s="4">
        <v>45647.511111111111</v>
      </c>
      <c r="C836" t="s">
        <v>488</v>
      </c>
      <c r="D836" t="s">
        <v>386</v>
      </c>
      <c r="E836" t="s">
        <v>361</v>
      </c>
      <c r="F836" t="s">
        <v>407</v>
      </c>
      <c r="G836" t="s">
        <v>382</v>
      </c>
      <c r="H836" t="s">
        <v>390</v>
      </c>
      <c r="I836" t="s">
        <v>489</v>
      </c>
    </row>
    <row r="837" spans="1:9">
      <c r="A837">
        <v>925</v>
      </c>
      <c r="B837" s="4">
        <v>45367.257638888892</v>
      </c>
      <c r="C837" t="s">
        <v>488</v>
      </c>
      <c r="D837" t="s">
        <v>405</v>
      </c>
      <c r="E837" t="s">
        <v>351</v>
      </c>
      <c r="F837" t="s">
        <v>407</v>
      </c>
      <c r="G837" t="s">
        <v>366</v>
      </c>
      <c r="H837" t="s">
        <v>380</v>
      </c>
      <c r="I837" t="s">
        <v>489</v>
      </c>
    </row>
    <row r="838" spans="1:9">
      <c r="A838">
        <v>932</v>
      </c>
      <c r="B838" s="4">
        <v>45668.068749999999</v>
      </c>
      <c r="C838" t="s">
        <v>488</v>
      </c>
      <c r="D838" t="s">
        <v>367</v>
      </c>
      <c r="E838" t="s">
        <v>351</v>
      </c>
      <c r="F838" t="s">
        <v>1400</v>
      </c>
      <c r="G838" t="s">
        <v>351</v>
      </c>
      <c r="H838" t="s">
        <v>416</v>
      </c>
      <c r="I838" t="s">
        <v>489</v>
      </c>
    </row>
    <row r="839" spans="1:9">
      <c r="A839">
        <v>940</v>
      </c>
      <c r="B839" s="4">
        <v>45304.757638888892</v>
      </c>
      <c r="C839" t="s">
        <v>488</v>
      </c>
      <c r="D839" t="s">
        <v>367</v>
      </c>
      <c r="E839" t="s">
        <v>351</v>
      </c>
      <c r="F839" t="s">
        <v>407</v>
      </c>
      <c r="G839" t="s">
        <v>392</v>
      </c>
      <c r="H839" t="s">
        <v>380</v>
      </c>
      <c r="I839" t="s">
        <v>489</v>
      </c>
    </row>
    <row r="840" spans="1:9">
      <c r="A840">
        <v>946</v>
      </c>
      <c r="B840" s="4">
        <v>45395.897222222222</v>
      </c>
      <c r="C840" t="s">
        <v>488</v>
      </c>
      <c r="D840" t="s">
        <v>381</v>
      </c>
      <c r="E840" t="s">
        <v>355</v>
      </c>
      <c r="F840" t="s">
        <v>407</v>
      </c>
      <c r="G840" t="s">
        <v>396</v>
      </c>
      <c r="H840" t="s">
        <v>409</v>
      </c>
      <c r="I840" t="s">
        <v>489</v>
      </c>
    </row>
    <row r="841" spans="1:9">
      <c r="A841">
        <v>961</v>
      </c>
      <c r="B841" s="4">
        <v>45444.844444444447</v>
      </c>
      <c r="C841" t="s">
        <v>488</v>
      </c>
      <c r="D841" t="s">
        <v>395</v>
      </c>
      <c r="E841" t="s">
        <v>355</v>
      </c>
      <c r="F841" t="s">
        <v>407</v>
      </c>
      <c r="G841" t="s">
        <v>394</v>
      </c>
      <c r="H841" t="s">
        <v>390</v>
      </c>
      <c r="I841" t="s">
        <v>489</v>
      </c>
    </row>
    <row r="842" spans="1:9">
      <c r="A842">
        <v>962</v>
      </c>
      <c r="B842" s="4">
        <v>45570.427777777775</v>
      </c>
      <c r="C842" t="s">
        <v>488</v>
      </c>
      <c r="D842" t="s">
        <v>376</v>
      </c>
      <c r="E842" t="s">
        <v>361</v>
      </c>
      <c r="F842" t="s">
        <v>407</v>
      </c>
      <c r="G842" t="s">
        <v>377</v>
      </c>
      <c r="H842" t="s">
        <v>390</v>
      </c>
      <c r="I842" t="s">
        <v>489</v>
      </c>
    </row>
    <row r="843" spans="1:9">
      <c r="A843">
        <v>971</v>
      </c>
      <c r="B843" s="4">
        <v>45493.972222222219</v>
      </c>
      <c r="C843" t="s">
        <v>488</v>
      </c>
      <c r="D843" t="s">
        <v>373</v>
      </c>
      <c r="E843" t="s">
        <v>359</v>
      </c>
      <c r="F843" t="s">
        <v>407</v>
      </c>
      <c r="G843" t="s">
        <v>398</v>
      </c>
      <c r="H843" t="s">
        <v>394</v>
      </c>
      <c r="I843" t="s">
        <v>489</v>
      </c>
    </row>
    <row r="844" spans="1:9">
      <c r="A844">
        <v>985</v>
      </c>
      <c r="B844" s="4">
        <v>45528.581250000003</v>
      </c>
      <c r="C844" t="s">
        <v>488</v>
      </c>
      <c r="D844" t="s">
        <v>384</v>
      </c>
      <c r="E844" t="s">
        <v>359</v>
      </c>
      <c r="F844" t="s">
        <v>407</v>
      </c>
      <c r="G844" t="s">
        <v>383</v>
      </c>
      <c r="H844" t="s">
        <v>434</v>
      </c>
      <c r="I844" t="s">
        <v>489</v>
      </c>
    </row>
    <row r="845" spans="1:9">
      <c r="A845">
        <v>997</v>
      </c>
      <c r="B845" s="4">
        <v>45724.651388888888</v>
      </c>
      <c r="C845" t="s">
        <v>488</v>
      </c>
      <c r="D845" t="s">
        <v>405</v>
      </c>
      <c r="E845" t="s">
        <v>351</v>
      </c>
      <c r="F845" t="s">
        <v>1400</v>
      </c>
      <c r="G845" t="s">
        <v>388</v>
      </c>
      <c r="H845" t="s">
        <v>415</v>
      </c>
      <c r="I845" t="s">
        <v>489</v>
      </c>
    </row>
    <row r="846" spans="1:9">
      <c r="A846">
        <v>6</v>
      </c>
      <c r="B846" s="4">
        <v>45576.59097222222</v>
      </c>
      <c r="C846" t="s">
        <v>490</v>
      </c>
      <c r="D846" t="s">
        <v>376</v>
      </c>
      <c r="E846" t="s">
        <v>361</v>
      </c>
      <c r="F846" t="s">
        <v>407</v>
      </c>
      <c r="G846" t="s">
        <v>385</v>
      </c>
      <c r="H846" t="s">
        <v>380</v>
      </c>
      <c r="I846" t="s">
        <v>489</v>
      </c>
    </row>
    <row r="847" spans="1:9">
      <c r="A847">
        <v>13</v>
      </c>
      <c r="B847" s="4">
        <v>45387.030555555553</v>
      </c>
      <c r="C847" t="s">
        <v>490</v>
      </c>
      <c r="D847" t="s">
        <v>381</v>
      </c>
      <c r="E847" t="s">
        <v>355</v>
      </c>
      <c r="F847" t="s">
        <v>407</v>
      </c>
      <c r="G847" t="s">
        <v>1401</v>
      </c>
      <c r="H847" t="s">
        <v>421</v>
      </c>
      <c r="I847" t="s">
        <v>489</v>
      </c>
    </row>
    <row r="848" spans="1:9">
      <c r="A848">
        <v>21</v>
      </c>
      <c r="B848" s="4">
        <v>45849.613194444442</v>
      </c>
      <c r="C848" t="s">
        <v>490</v>
      </c>
      <c r="D848" t="s">
        <v>373</v>
      </c>
      <c r="E848" t="s">
        <v>359</v>
      </c>
      <c r="F848" t="s">
        <v>1400</v>
      </c>
      <c r="G848" t="s">
        <v>385</v>
      </c>
      <c r="H848" t="s">
        <v>420</v>
      </c>
      <c r="I848" t="s">
        <v>489</v>
      </c>
    </row>
    <row r="849" spans="1:9">
      <c r="A849">
        <v>23</v>
      </c>
      <c r="B849" s="4">
        <v>45786.481249999997</v>
      </c>
      <c r="C849" t="s">
        <v>490</v>
      </c>
      <c r="D849" t="s">
        <v>353</v>
      </c>
      <c r="E849" t="s">
        <v>355</v>
      </c>
      <c r="F849" t="s">
        <v>1400</v>
      </c>
      <c r="G849" t="s">
        <v>380</v>
      </c>
      <c r="H849" t="s">
        <v>410</v>
      </c>
      <c r="I849" t="s">
        <v>489</v>
      </c>
    </row>
    <row r="850" spans="1:9">
      <c r="A850">
        <v>30</v>
      </c>
      <c r="B850" s="4">
        <v>45492.224999999999</v>
      </c>
      <c r="C850" t="s">
        <v>490</v>
      </c>
      <c r="D850" t="s">
        <v>373</v>
      </c>
      <c r="E850" t="s">
        <v>359</v>
      </c>
      <c r="F850" t="s">
        <v>407</v>
      </c>
      <c r="G850" t="s">
        <v>364</v>
      </c>
      <c r="H850" t="s">
        <v>399</v>
      </c>
      <c r="I850" t="s">
        <v>489</v>
      </c>
    </row>
    <row r="851" spans="1:9">
      <c r="A851">
        <v>34</v>
      </c>
      <c r="B851" s="4">
        <v>45345.648611111108</v>
      </c>
      <c r="C851" t="s">
        <v>490</v>
      </c>
      <c r="D851" t="s">
        <v>379</v>
      </c>
      <c r="E851" t="s">
        <v>351</v>
      </c>
      <c r="F851" t="s">
        <v>407</v>
      </c>
      <c r="G851" t="s">
        <v>388</v>
      </c>
      <c r="H851" t="s">
        <v>411</v>
      </c>
      <c r="I851" t="s">
        <v>489</v>
      </c>
    </row>
    <row r="852" spans="1:9">
      <c r="A852">
        <v>40</v>
      </c>
      <c r="B852" s="4">
        <v>45422.086111111108</v>
      </c>
      <c r="C852" t="s">
        <v>490</v>
      </c>
      <c r="D852" t="s">
        <v>353</v>
      </c>
      <c r="E852" t="s">
        <v>355</v>
      </c>
      <c r="F852" t="s">
        <v>407</v>
      </c>
      <c r="G852" t="s">
        <v>355</v>
      </c>
      <c r="H852" t="s">
        <v>361</v>
      </c>
      <c r="I852" t="s">
        <v>489</v>
      </c>
    </row>
    <row r="853" spans="1:9">
      <c r="A853">
        <v>44</v>
      </c>
      <c r="B853" s="4">
        <v>45534.887499999997</v>
      </c>
      <c r="C853" t="s">
        <v>490</v>
      </c>
      <c r="D853" t="s">
        <v>384</v>
      </c>
      <c r="E853" t="s">
        <v>359</v>
      </c>
      <c r="F853" t="s">
        <v>407</v>
      </c>
      <c r="G853" t="s">
        <v>396</v>
      </c>
      <c r="H853" t="s">
        <v>392</v>
      </c>
      <c r="I853" t="s">
        <v>489</v>
      </c>
    </row>
    <row r="854" spans="1:9">
      <c r="A854">
        <v>50</v>
      </c>
      <c r="B854" s="4">
        <v>45317.945833333331</v>
      </c>
      <c r="C854" t="s">
        <v>490</v>
      </c>
      <c r="D854" t="s">
        <v>367</v>
      </c>
      <c r="E854" t="s">
        <v>351</v>
      </c>
      <c r="F854" t="s">
        <v>407</v>
      </c>
      <c r="G854" t="s">
        <v>397</v>
      </c>
      <c r="H854" t="s">
        <v>419</v>
      </c>
      <c r="I854" t="s">
        <v>489</v>
      </c>
    </row>
    <row r="855" spans="1:9">
      <c r="A855">
        <v>53</v>
      </c>
      <c r="B855" s="4">
        <v>45842.757638888892</v>
      </c>
      <c r="C855" t="s">
        <v>490</v>
      </c>
      <c r="D855" t="s">
        <v>373</v>
      </c>
      <c r="E855" t="s">
        <v>359</v>
      </c>
      <c r="F855" t="s">
        <v>1400</v>
      </c>
      <c r="G855" t="s">
        <v>392</v>
      </c>
      <c r="H855" t="s">
        <v>380</v>
      </c>
      <c r="I855" t="s">
        <v>489</v>
      </c>
    </row>
    <row r="856" spans="1:9">
      <c r="A856">
        <v>57</v>
      </c>
      <c r="B856" s="4">
        <v>45660.393750000003</v>
      </c>
      <c r="C856" t="s">
        <v>490</v>
      </c>
      <c r="D856" t="s">
        <v>367</v>
      </c>
      <c r="E856" t="s">
        <v>351</v>
      </c>
      <c r="F856" t="s">
        <v>1400</v>
      </c>
      <c r="G856" t="s">
        <v>374</v>
      </c>
      <c r="H856" t="s">
        <v>402</v>
      </c>
      <c r="I856" t="s">
        <v>489</v>
      </c>
    </row>
    <row r="857" spans="1:9">
      <c r="A857">
        <v>60</v>
      </c>
      <c r="B857" s="4">
        <v>45667.256944444445</v>
      </c>
      <c r="C857" t="s">
        <v>490</v>
      </c>
      <c r="D857" t="s">
        <v>367</v>
      </c>
      <c r="E857" t="s">
        <v>351</v>
      </c>
      <c r="F857" t="s">
        <v>1400</v>
      </c>
      <c r="G857" t="s">
        <v>366</v>
      </c>
      <c r="H857" t="s">
        <v>377</v>
      </c>
      <c r="I857" t="s">
        <v>489</v>
      </c>
    </row>
    <row r="858" spans="1:9">
      <c r="A858">
        <v>66</v>
      </c>
      <c r="B858" s="4">
        <v>45366.67083333333</v>
      </c>
      <c r="C858" t="s">
        <v>490</v>
      </c>
      <c r="D858" t="s">
        <v>405</v>
      </c>
      <c r="E858" t="s">
        <v>351</v>
      </c>
      <c r="F858" t="s">
        <v>407</v>
      </c>
      <c r="G858" t="s">
        <v>390</v>
      </c>
      <c r="H858" t="s">
        <v>366</v>
      </c>
      <c r="I858" t="s">
        <v>489</v>
      </c>
    </row>
    <row r="859" spans="1:9">
      <c r="A859">
        <v>71</v>
      </c>
      <c r="B859" s="4">
        <v>45604.894444444442</v>
      </c>
      <c r="C859" t="s">
        <v>490</v>
      </c>
      <c r="D859" t="s">
        <v>357</v>
      </c>
      <c r="E859" t="s">
        <v>361</v>
      </c>
      <c r="F859" t="s">
        <v>407</v>
      </c>
      <c r="G859" t="s">
        <v>396</v>
      </c>
      <c r="H859" t="s">
        <v>403</v>
      </c>
      <c r="I859" t="s">
        <v>489</v>
      </c>
    </row>
    <row r="860" spans="1:9">
      <c r="A860">
        <v>72</v>
      </c>
      <c r="B860" s="4">
        <v>45758.024305555555</v>
      </c>
      <c r="C860" t="s">
        <v>490</v>
      </c>
      <c r="D860" t="s">
        <v>381</v>
      </c>
      <c r="E860" t="s">
        <v>355</v>
      </c>
      <c r="F860" t="s">
        <v>1400</v>
      </c>
      <c r="G860" t="s">
        <v>1401</v>
      </c>
      <c r="H860" t="s">
        <v>412</v>
      </c>
      <c r="I860" t="s">
        <v>489</v>
      </c>
    </row>
    <row r="861" spans="1:9">
      <c r="A861">
        <v>73</v>
      </c>
      <c r="B861" s="4">
        <v>45625.103472222225</v>
      </c>
      <c r="C861" t="s">
        <v>490</v>
      </c>
      <c r="D861" t="s">
        <v>357</v>
      </c>
      <c r="E861" t="s">
        <v>361</v>
      </c>
      <c r="F861" t="s">
        <v>407</v>
      </c>
      <c r="G861" t="s">
        <v>355</v>
      </c>
      <c r="H861" t="s">
        <v>404</v>
      </c>
      <c r="I861" t="s">
        <v>489</v>
      </c>
    </row>
    <row r="862" spans="1:9">
      <c r="A862">
        <v>74</v>
      </c>
      <c r="B862" s="4">
        <v>45639.668055555558</v>
      </c>
      <c r="C862" t="s">
        <v>490</v>
      </c>
      <c r="D862" t="s">
        <v>386</v>
      </c>
      <c r="E862" t="s">
        <v>361</v>
      </c>
      <c r="F862" t="s">
        <v>407</v>
      </c>
      <c r="G862" t="s">
        <v>390</v>
      </c>
      <c r="H862" t="s">
        <v>355</v>
      </c>
      <c r="I862" t="s">
        <v>489</v>
      </c>
    </row>
    <row r="863" spans="1:9">
      <c r="A863">
        <v>82</v>
      </c>
      <c r="B863" s="4">
        <v>45569.678472222222</v>
      </c>
      <c r="C863" t="s">
        <v>490</v>
      </c>
      <c r="D863" t="s">
        <v>376</v>
      </c>
      <c r="E863" t="s">
        <v>361</v>
      </c>
      <c r="F863" t="s">
        <v>407</v>
      </c>
      <c r="G863" t="s">
        <v>390</v>
      </c>
      <c r="H863" t="s">
        <v>391</v>
      </c>
      <c r="I863" t="s">
        <v>489</v>
      </c>
    </row>
    <row r="864" spans="1:9">
      <c r="A864">
        <v>92</v>
      </c>
      <c r="B864" s="4">
        <v>45583.743750000001</v>
      </c>
      <c r="C864" t="s">
        <v>490</v>
      </c>
      <c r="D864" t="s">
        <v>376</v>
      </c>
      <c r="E864" t="s">
        <v>361</v>
      </c>
      <c r="F864" t="s">
        <v>407</v>
      </c>
      <c r="G864" t="s">
        <v>391</v>
      </c>
      <c r="H864" t="s">
        <v>428</v>
      </c>
      <c r="I864" t="s">
        <v>489</v>
      </c>
    </row>
    <row r="865" spans="1:9">
      <c r="A865">
        <v>100</v>
      </c>
      <c r="B865" s="4">
        <v>45513.136805555558</v>
      </c>
      <c r="C865" t="s">
        <v>490</v>
      </c>
      <c r="D865" t="s">
        <v>384</v>
      </c>
      <c r="E865" t="s">
        <v>359</v>
      </c>
      <c r="F865" t="s">
        <v>407</v>
      </c>
      <c r="G865" t="s">
        <v>359</v>
      </c>
      <c r="H865" t="s">
        <v>391</v>
      </c>
      <c r="I865" t="s">
        <v>489</v>
      </c>
    </row>
    <row r="866" spans="1:9">
      <c r="A866">
        <v>107</v>
      </c>
      <c r="B866" s="4">
        <v>45520.495138888888</v>
      </c>
      <c r="C866" t="s">
        <v>490</v>
      </c>
      <c r="D866" t="s">
        <v>384</v>
      </c>
      <c r="E866" t="s">
        <v>359</v>
      </c>
      <c r="F866" t="s">
        <v>407</v>
      </c>
      <c r="G866" t="s">
        <v>380</v>
      </c>
      <c r="H866" t="s">
        <v>430</v>
      </c>
      <c r="I866" t="s">
        <v>489</v>
      </c>
    </row>
    <row r="867" spans="1:9">
      <c r="A867">
        <v>111</v>
      </c>
      <c r="B867" s="4">
        <v>45408.584027777775</v>
      </c>
      <c r="C867" t="s">
        <v>490</v>
      </c>
      <c r="D867" t="s">
        <v>381</v>
      </c>
      <c r="E867" t="s">
        <v>355</v>
      </c>
      <c r="F867" t="s">
        <v>407</v>
      </c>
      <c r="G867" t="s">
        <v>385</v>
      </c>
      <c r="H867" t="s">
        <v>351</v>
      </c>
      <c r="I867" t="s">
        <v>489</v>
      </c>
    </row>
    <row r="868" spans="1:9">
      <c r="A868">
        <v>118</v>
      </c>
      <c r="B868" s="4">
        <v>45674.236805555556</v>
      </c>
      <c r="C868" t="s">
        <v>490</v>
      </c>
      <c r="D868" t="s">
        <v>367</v>
      </c>
      <c r="E868" t="s">
        <v>351</v>
      </c>
      <c r="F868" t="s">
        <v>1400</v>
      </c>
      <c r="G868" t="s">
        <v>364</v>
      </c>
      <c r="H868" t="s">
        <v>418</v>
      </c>
      <c r="I868" t="s">
        <v>489</v>
      </c>
    </row>
    <row r="869" spans="1:9">
      <c r="A869">
        <v>125</v>
      </c>
      <c r="B869" s="4">
        <v>45744.919444444444</v>
      </c>
      <c r="C869" t="s">
        <v>490</v>
      </c>
      <c r="D869" t="s">
        <v>405</v>
      </c>
      <c r="E869" t="s">
        <v>351</v>
      </c>
      <c r="F869" t="s">
        <v>1400</v>
      </c>
      <c r="G869" t="s">
        <v>397</v>
      </c>
      <c r="H869" t="s">
        <v>361</v>
      </c>
      <c r="I869" t="s">
        <v>489</v>
      </c>
    </row>
    <row r="870" spans="1:9">
      <c r="A870">
        <v>140</v>
      </c>
      <c r="B870" s="4">
        <v>45618.587500000001</v>
      </c>
      <c r="C870" t="s">
        <v>490</v>
      </c>
      <c r="D870" t="s">
        <v>357</v>
      </c>
      <c r="E870" t="s">
        <v>361</v>
      </c>
      <c r="F870" t="s">
        <v>407</v>
      </c>
      <c r="G870" t="s">
        <v>385</v>
      </c>
      <c r="H870" t="s">
        <v>366</v>
      </c>
      <c r="I870" t="s">
        <v>489</v>
      </c>
    </row>
    <row r="871" spans="1:9">
      <c r="A871">
        <v>145</v>
      </c>
      <c r="B871" s="4">
        <v>45660.71597222222</v>
      </c>
      <c r="C871" t="s">
        <v>490</v>
      </c>
      <c r="D871" t="s">
        <v>367</v>
      </c>
      <c r="E871" t="s">
        <v>351</v>
      </c>
      <c r="F871" t="s">
        <v>1400</v>
      </c>
      <c r="G871" t="s">
        <v>391</v>
      </c>
      <c r="H871" t="s">
        <v>380</v>
      </c>
      <c r="I871" t="s">
        <v>489</v>
      </c>
    </row>
    <row r="872" spans="1:9">
      <c r="A872">
        <v>155</v>
      </c>
      <c r="B872" s="4">
        <v>45772.15625</v>
      </c>
      <c r="C872" t="s">
        <v>490</v>
      </c>
      <c r="D872" t="s">
        <v>381</v>
      </c>
      <c r="E872" t="s">
        <v>355</v>
      </c>
      <c r="F872" t="s">
        <v>1400</v>
      </c>
      <c r="G872" t="s">
        <v>359</v>
      </c>
      <c r="H872" t="s">
        <v>422</v>
      </c>
      <c r="I872" t="s">
        <v>489</v>
      </c>
    </row>
    <row r="873" spans="1:9">
      <c r="A873">
        <v>158</v>
      </c>
      <c r="B873" s="4">
        <v>45723.270138888889</v>
      </c>
      <c r="C873" t="s">
        <v>490</v>
      </c>
      <c r="D873" t="s">
        <v>405</v>
      </c>
      <c r="E873" t="s">
        <v>351</v>
      </c>
      <c r="F873" t="s">
        <v>1400</v>
      </c>
      <c r="G873" t="s">
        <v>366</v>
      </c>
      <c r="H873" t="s">
        <v>404</v>
      </c>
      <c r="I873" t="s">
        <v>489</v>
      </c>
    </row>
    <row r="874" spans="1:9">
      <c r="A874">
        <v>160</v>
      </c>
      <c r="B874" s="4">
        <v>45828.828472222223</v>
      </c>
      <c r="C874" t="s">
        <v>490</v>
      </c>
      <c r="D874" t="s">
        <v>395</v>
      </c>
      <c r="E874" t="s">
        <v>355</v>
      </c>
      <c r="F874" t="s">
        <v>1400</v>
      </c>
      <c r="G874" t="s">
        <v>393</v>
      </c>
      <c r="H874" t="s">
        <v>430</v>
      </c>
      <c r="I874" t="s">
        <v>489</v>
      </c>
    </row>
    <row r="875" spans="1:9">
      <c r="A875">
        <v>163</v>
      </c>
      <c r="B875" s="4">
        <v>45786.53402777778</v>
      </c>
      <c r="C875" t="s">
        <v>490</v>
      </c>
      <c r="D875" t="s">
        <v>353</v>
      </c>
      <c r="E875" t="s">
        <v>355</v>
      </c>
      <c r="F875" t="s">
        <v>1400</v>
      </c>
      <c r="G875" t="s">
        <v>382</v>
      </c>
      <c r="H875" t="s">
        <v>426</v>
      </c>
      <c r="I875" t="s">
        <v>489</v>
      </c>
    </row>
    <row r="876" spans="1:9">
      <c r="A876">
        <v>179</v>
      </c>
      <c r="B876" s="4">
        <v>45527.95416666667</v>
      </c>
      <c r="C876" t="s">
        <v>490</v>
      </c>
      <c r="D876" t="s">
        <v>384</v>
      </c>
      <c r="E876" t="s">
        <v>359</v>
      </c>
      <c r="F876" t="s">
        <v>407</v>
      </c>
      <c r="G876" t="s">
        <v>397</v>
      </c>
      <c r="H876" t="s">
        <v>431</v>
      </c>
      <c r="I876" t="s">
        <v>489</v>
      </c>
    </row>
    <row r="877" spans="1:9">
      <c r="A877">
        <v>185</v>
      </c>
      <c r="B877" s="4">
        <v>45604.265277777777</v>
      </c>
      <c r="C877" t="s">
        <v>490</v>
      </c>
      <c r="D877" t="s">
        <v>357</v>
      </c>
      <c r="E877" t="s">
        <v>361</v>
      </c>
      <c r="F877" t="s">
        <v>407</v>
      </c>
      <c r="G877" t="s">
        <v>366</v>
      </c>
      <c r="H877" t="s">
        <v>397</v>
      </c>
      <c r="I877" t="s">
        <v>489</v>
      </c>
    </row>
    <row r="878" spans="1:9">
      <c r="A878">
        <v>195</v>
      </c>
      <c r="B878" s="4">
        <v>45828.736111111109</v>
      </c>
      <c r="C878" t="s">
        <v>490</v>
      </c>
      <c r="D878" t="s">
        <v>395</v>
      </c>
      <c r="E878" t="s">
        <v>355</v>
      </c>
      <c r="F878" t="s">
        <v>1400</v>
      </c>
      <c r="G878" t="s">
        <v>391</v>
      </c>
      <c r="H878" t="s">
        <v>417</v>
      </c>
      <c r="I878" t="s">
        <v>489</v>
      </c>
    </row>
    <row r="879" spans="1:9">
      <c r="A879">
        <v>198</v>
      </c>
      <c r="B879" s="4">
        <v>45366.542361111111</v>
      </c>
      <c r="C879" t="s">
        <v>490</v>
      </c>
      <c r="D879" t="s">
        <v>405</v>
      </c>
      <c r="E879" t="s">
        <v>351</v>
      </c>
      <c r="F879" t="s">
        <v>407</v>
      </c>
      <c r="G879" t="s">
        <v>383</v>
      </c>
      <c r="H879" t="s">
        <v>351</v>
      </c>
      <c r="I879" t="s">
        <v>489</v>
      </c>
    </row>
    <row r="880" spans="1:9">
      <c r="A880">
        <v>200</v>
      </c>
      <c r="B880" s="4">
        <v>45646.015972222223</v>
      </c>
      <c r="C880" t="s">
        <v>490</v>
      </c>
      <c r="D880" t="s">
        <v>386</v>
      </c>
      <c r="E880" t="s">
        <v>361</v>
      </c>
      <c r="F880" t="s">
        <v>407</v>
      </c>
      <c r="G880" t="s">
        <v>1401</v>
      </c>
      <c r="H880" t="s">
        <v>398</v>
      </c>
      <c r="I880" t="s">
        <v>489</v>
      </c>
    </row>
    <row r="881" spans="1:9">
      <c r="A881">
        <v>211</v>
      </c>
      <c r="B881" s="4">
        <v>45730.731249999997</v>
      </c>
      <c r="C881" t="s">
        <v>490</v>
      </c>
      <c r="D881" t="s">
        <v>405</v>
      </c>
      <c r="E881" t="s">
        <v>351</v>
      </c>
      <c r="F881" t="s">
        <v>1400</v>
      </c>
      <c r="G881" t="s">
        <v>391</v>
      </c>
      <c r="H881" t="s">
        <v>410</v>
      </c>
      <c r="I881" t="s">
        <v>489</v>
      </c>
    </row>
    <row r="882" spans="1:9">
      <c r="A882">
        <v>217</v>
      </c>
      <c r="B882" s="4">
        <v>45891.797222222223</v>
      </c>
      <c r="C882" t="s">
        <v>490</v>
      </c>
      <c r="D882" t="s">
        <v>384</v>
      </c>
      <c r="E882" t="s">
        <v>359</v>
      </c>
      <c r="F882" t="s">
        <v>1400</v>
      </c>
      <c r="G882" t="s">
        <v>393</v>
      </c>
      <c r="H882" t="s">
        <v>371</v>
      </c>
      <c r="I882" t="s">
        <v>489</v>
      </c>
    </row>
    <row r="883" spans="1:9">
      <c r="A883">
        <v>233</v>
      </c>
      <c r="B883" s="4">
        <v>45863.943055555559</v>
      </c>
      <c r="C883" t="s">
        <v>490</v>
      </c>
      <c r="D883" t="s">
        <v>373</v>
      </c>
      <c r="E883" t="s">
        <v>359</v>
      </c>
      <c r="F883" t="s">
        <v>1400</v>
      </c>
      <c r="G883" t="s">
        <v>397</v>
      </c>
      <c r="H883" t="s">
        <v>415</v>
      </c>
      <c r="I883" t="s">
        <v>489</v>
      </c>
    </row>
    <row r="884" spans="1:9">
      <c r="A884">
        <v>236</v>
      </c>
      <c r="B884" s="4">
        <v>45380.72152777778</v>
      </c>
      <c r="C884" t="s">
        <v>490</v>
      </c>
      <c r="D884" t="s">
        <v>405</v>
      </c>
      <c r="E884" t="s">
        <v>351</v>
      </c>
      <c r="F884" t="s">
        <v>407</v>
      </c>
      <c r="G884" t="s">
        <v>391</v>
      </c>
      <c r="H884" t="s">
        <v>393</v>
      </c>
      <c r="I884" t="s">
        <v>489</v>
      </c>
    </row>
    <row r="885" spans="1:9">
      <c r="A885">
        <v>242</v>
      </c>
      <c r="B885" s="4">
        <v>45758.59375</v>
      </c>
      <c r="C885" t="s">
        <v>490</v>
      </c>
      <c r="D885" t="s">
        <v>381</v>
      </c>
      <c r="E885" t="s">
        <v>355</v>
      </c>
      <c r="F885" t="s">
        <v>1400</v>
      </c>
      <c r="G885" t="s">
        <v>385</v>
      </c>
      <c r="H885" t="s">
        <v>388</v>
      </c>
      <c r="I885" t="s">
        <v>489</v>
      </c>
    </row>
    <row r="886" spans="1:9">
      <c r="A886">
        <v>247</v>
      </c>
      <c r="B886" s="4">
        <v>45758.232638888891</v>
      </c>
      <c r="C886" t="s">
        <v>490</v>
      </c>
      <c r="D886" t="s">
        <v>381</v>
      </c>
      <c r="E886" t="s">
        <v>355</v>
      </c>
      <c r="F886" t="s">
        <v>1400</v>
      </c>
      <c r="G886" t="s">
        <v>364</v>
      </c>
      <c r="H886" t="s">
        <v>412</v>
      </c>
      <c r="I886" t="s">
        <v>489</v>
      </c>
    </row>
    <row r="887" spans="1:9">
      <c r="A887">
        <v>255</v>
      </c>
      <c r="B887" s="4">
        <v>45506.227777777778</v>
      </c>
      <c r="C887" t="s">
        <v>490</v>
      </c>
      <c r="D887" t="s">
        <v>384</v>
      </c>
      <c r="E887" t="s">
        <v>359</v>
      </c>
      <c r="F887" t="s">
        <v>407</v>
      </c>
      <c r="G887" t="s">
        <v>364</v>
      </c>
      <c r="H887" t="s">
        <v>403</v>
      </c>
      <c r="I887" t="s">
        <v>489</v>
      </c>
    </row>
    <row r="888" spans="1:9">
      <c r="A888">
        <v>257</v>
      </c>
      <c r="B888" s="4">
        <v>45443.434027777781</v>
      </c>
      <c r="C888" t="s">
        <v>490</v>
      </c>
      <c r="D888" t="s">
        <v>353</v>
      </c>
      <c r="E888" t="s">
        <v>355</v>
      </c>
      <c r="F888" t="s">
        <v>407</v>
      </c>
      <c r="G888" t="s">
        <v>377</v>
      </c>
      <c r="H888" t="s">
        <v>400</v>
      </c>
      <c r="I888" t="s">
        <v>489</v>
      </c>
    </row>
    <row r="889" spans="1:9">
      <c r="A889">
        <v>258</v>
      </c>
      <c r="B889" s="4">
        <v>45674.772916666669</v>
      </c>
      <c r="C889" t="s">
        <v>490</v>
      </c>
      <c r="D889" t="s">
        <v>367</v>
      </c>
      <c r="E889" t="s">
        <v>351</v>
      </c>
      <c r="F889" t="s">
        <v>1400</v>
      </c>
      <c r="G889" t="s">
        <v>392</v>
      </c>
      <c r="H889" t="s">
        <v>410</v>
      </c>
      <c r="I889" t="s">
        <v>489</v>
      </c>
    </row>
    <row r="890" spans="1:9">
      <c r="A890">
        <v>260</v>
      </c>
      <c r="B890" s="4">
        <v>45457.576388888891</v>
      </c>
      <c r="C890" t="s">
        <v>490</v>
      </c>
      <c r="D890" t="s">
        <v>395</v>
      </c>
      <c r="E890" t="s">
        <v>355</v>
      </c>
      <c r="F890" t="s">
        <v>407</v>
      </c>
      <c r="G890" t="s">
        <v>383</v>
      </c>
      <c r="H890" t="s">
        <v>427</v>
      </c>
      <c r="I890" t="s">
        <v>489</v>
      </c>
    </row>
    <row r="891" spans="1:9">
      <c r="A891">
        <v>262</v>
      </c>
      <c r="B891" s="4">
        <v>45513.326388888891</v>
      </c>
      <c r="C891" t="s">
        <v>490</v>
      </c>
      <c r="D891" t="s">
        <v>384</v>
      </c>
      <c r="E891" t="s">
        <v>359</v>
      </c>
      <c r="F891" t="s">
        <v>407</v>
      </c>
      <c r="G891" t="s">
        <v>369</v>
      </c>
      <c r="H891" t="s">
        <v>427</v>
      </c>
      <c r="I891" t="s">
        <v>489</v>
      </c>
    </row>
    <row r="892" spans="1:9">
      <c r="A892">
        <v>264</v>
      </c>
      <c r="B892" s="4">
        <v>45618.363888888889</v>
      </c>
      <c r="C892" t="s">
        <v>490</v>
      </c>
      <c r="D892" t="s">
        <v>357</v>
      </c>
      <c r="E892" t="s">
        <v>361</v>
      </c>
      <c r="F892" t="s">
        <v>407</v>
      </c>
      <c r="G892" t="s">
        <v>371</v>
      </c>
      <c r="H892" t="s">
        <v>421</v>
      </c>
      <c r="I892" t="s">
        <v>489</v>
      </c>
    </row>
    <row r="893" spans="1:9">
      <c r="A893">
        <v>273</v>
      </c>
      <c r="B893" s="4">
        <v>45674.69027777778</v>
      </c>
      <c r="C893" t="s">
        <v>490</v>
      </c>
      <c r="D893" t="s">
        <v>367</v>
      </c>
      <c r="E893" t="s">
        <v>351</v>
      </c>
      <c r="F893" t="s">
        <v>1400</v>
      </c>
      <c r="G893" t="s">
        <v>390</v>
      </c>
      <c r="H893" t="s">
        <v>411</v>
      </c>
      <c r="I893" t="s">
        <v>489</v>
      </c>
    </row>
    <row r="894" spans="1:9">
      <c r="A894">
        <v>274</v>
      </c>
      <c r="B894" s="4">
        <v>45723.199305555558</v>
      </c>
      <c r="C894" t="s">
        <v>490</v>
      </c>
      <c r="D894" t="s">
        <v>405</v>
      </c>
      <c r="E894" t="s">
        <v>351</v>
      </c>
      <c r="F894" t="s">
        <v>1400</v>
      </c>
      <c r="G894" t="s">
        <v>361</v>
      </c>
      <c r="H894" t="s">
        <v>424</v>
      </c>
      <c r="I894" t="s">
        <v>489</v>
      </c>
    </row>
    <row r="895" spans="1:9">
      <c r="A895">
        <v>276</v>
      </c>
      <c r="B895" s="4">
        <v>45737.118750000001</v>
      </c>
      <c r="C895" t="s">
        <v>490</v>
      </c>
      <c r="D895" t="s">
        <v>405</v>
      </c>
      <c r="E895" t="s">
        <v>351</v>
      </c>
      <c r="F895" t="s">
        <v>1400</v>
      </c>
      <c r="G895" t="s">
        <v>355</v>
      </c>
      <c r="H895" t="s">
        <v>428</v>
      </c>
      <c r="I895" t="s">
        <v>489</v>
      </c>
    </row>
    <row r="896" spans="1:9">
      <c r="A896">
        <v>286</v>
      </c>
      <c r="B896" s="4">
        <v>45779.824999999997</v>
      </c>
      <c r="C896" t="s">
        <v>490</v>
      </c>
      <c r="D896" t="s">
        <v>353</v>
      </c>
      <c r="E896" t="s">
        <v>355</v>
      </c>
      <c r="F896" t="s">
        <v>1400</v>
      </c>
      <c r="G896" t="s">
        <v>393</v>
      </c>
      <c r="H896" t="s">
        <v>425</v>
      </c>
      <c r="I896" t="s">
        <v>489</v>
      </c>
    </row>
    <row r="897" spans="1:9">
      <c r="A897">
        <v>288</v>
      </c>
      <c r="B897" s="4">
        <v>45527.580555555556</v>
      </c>
      <c r="C897" t="s">
        <v>490</v>
      </c>
      <c r="D897" t="s">
        <v>384</v>
      </c>
      <c r="E897" t="s">
        <v>359</v>
      </c>
      <c r="F897" t="s">
        <v>407</v>
      </c>
      <c r="G897" t="s">
        <v>383</v>
      </c>
      <c r="H897" t="s">
        <v>433</v>
      </c>
      <c r="I897" t="s">
        <v>489</v>
      </c>
    </row>
    <row r="898" spans="1:9">
      <c r="A898">
        <v>290</v>
      </c>
      <c r="B898" s="4">
        <v>45793.269444444442</v>
      </c>
      <c r="C898" t="s">
        <v>490</v>
      </c>
      <c r="D898" t="s">
        <v>353</v>
      </c>
      <c r="E898" t="s">
        <v>355</v>
      </c>
      <c r="F898" t="s">
        <v>1400</v>
      </c>
      <c r="G898" t="s">
        <v>366</v>
      </c>
      <c r="H898" t="s">
        <v>403</v>
      </c>
      <c r="I898" t="s">
        <v>489</v>
      </c>
    </row>
    <row r="899" spans="1:9">
      <c r="A899">
        <v>297</v>
      </c>
      <c r="B899" s="4">
        <v>45597.695833333331</v>
      </c>
      <c r="C899" t="s">
        <v>490</v>
      </c>
      <c r="D899" t="s">
        <v>357</v>
      </c>
      <c r="E899" t="s">
        <v>361</v>
      </c>
      <c r="F899" t="s">
        <v>407</v>
      </c>
      <c r="G899" t="s">
        <v>390</v>
      </c>
      <c r="H899" t="s">
        <v>419</v>
      </c>
      <c r="I899" t="s">
        <v>489</v>
      </c>
    </row>
    <row r="900" spans="1:9">
      <c r="A900">
        <v>301</v>
      </c>
      <c r="B900" s="4">
        <v>45681.693055555559</v>
      </c>
      <c r="C900" t="s">
        <v>490</v>
      </c>
      <c r="D900" t="s">
        <v>367</v>
      </c>
      <c r="E900" t="s">
        <v>351</v>
      </c>
      <c r="F900" t="s">
        <v>1400</v>
      </c>
      <c r="G900" t="s">
        <v>390</v>
      </c>
      <c r="H900" t="s">
        <v>415</v>
      </c>
      <c r="I900" t="s">
        <v>489</v>
      </c>
    </row>
    <row r="901" spans="1:9">
      <c r="A901">
        <v>307</v>
      </c>
      <c r="B901" s="4">
        <v>45730.248611111114</v>
      </c>
      <c r="C901" t="s">
        <v>490</v>
      </c>
      <c r="D901" t="s">
        <v>405</v>
      </c>
      <c r="E901" t="s">
        <v>351</v>
      </c>
      <c r="F901" t="s">
        <v>1400</v>
      </c>
      <c r="G901" t="s">
        <v>364</v>
      </c>
      <c r="H901" t="s">
        <v>435</v>
      </c>
      <c r="I901" t="s">
        <v>489</v>
      </c>
    </row>
    <row r="902" spans="1:9">
      <c r="A902">
        <v>308</v>
      </c>
      <c r="B902" s="4">
        <v>45821.25</v>
      </c>
      <c r="C902" t="s">
        <v>490</v>
      </c>
      <c r="D902" t="s">
        <v>395</v>
      </c>
      <c r="E902" t="s">
        <v>355</v>
      </c>
      <c r="F902" t="s">
        <v>1400</v>
      </c>
      <c r="G902" t="s">
        <v>366</v>
      </c>
      <c r="H902" t="s">
        <v>1401</v>
      </c>
      <c r="I902" t="s">
        <v>489</v>
      </c>
    </row>
    <row r="903" spans="1:9">
      <c r="A903">
        <v>312</v>
      </c>
      <c r="B903" s="4">
        <v>45835.018750000003</v>
      </c>
      <c r="C903" t="s">
        <v>490</v>
      </c>
      <c r="D903" t="s">
        <v>395</v>
      </c>
      <c r="E903" t="s">
        <v>355</v>
      </c>
      <c r="F903" t="s">
        <v>1400</v>
      </c>
      <c r="G903" t="s">
        <v>1401</v>
      </c>
      <c r="H903" t="s">
        <v>402</v>
      </c>
      <c r="I903" t="s">
        <v>489</v>
      </c>
    </row>
    <row r="904" spans="1:9">
      <c r="A904">
        <v>330</v>
      </c>
      <c r="B904" s="4">
        <v>45702.213194444441</v>
      </c>
      <c r="C904" t="s">
        <v>490</v>
      </c>
      <c r="D904" t="s">
        <v>379</v>
      </c>
      <c r="E904" t="s">
        <v>351</v>
      </c>
      <c r="F904" t="s">
        <v>1400</v>
      </c>
      <c r="G904" t="s">
        <v>364</v>
      </c>
      <c r="H904" t="s">
        <v>369</v>
      </c>
      <c r="I904" t="s">
        <v>489</v>
      </c>
    </row>
    <row r="905" spans="1:9">
      <c r="A905">
        <v>332</v>
      </c>
      <c r="B905" s="4">
        <v>45660.990277777775</v>
      </c>
      <c r="C905" t="s">
        <v>490</v>
      </c>
      <c r="D905" t="s">
        <v>367</v>
      </c>
      <c r="E905" t="s">
        <v>351</v>
      </c>
      <c r="F905" t="s">
        <v>1400</v>
      </c>
      <c r="G905" t="s">
        <v>398</v>
      </c>
      <c r="H905" t="s">
        <v>423</v>
      </c>
      <c r="I905" t="s">
        <v>489</v>
      </c>
    </row>
    <row r="906" spans="1:9">
      <c r="A906">
        <v>341</v>
      </c>
      <c r="B906" s="4">
        <v>45569.121527777781</v>
      </c>
      <c r="C906" t="s">
        <v>490</v>
      </c>
      <c r="D906" t="s">
        <v>376</v>
      </c>
      <c r="E906" t="s">
        <v>361</v>
      </c>
      <c r="F906" t="s">
        <v>407</v>
      </c>
      <c r="G906" t="s">
        <v>355</v>
      </c>
      <c r="H906" t="s">
        <v>432</v>
      </c>
      <c r="I906" t="s">
        <v>489</v>
      </c>
    </row>
    <row r="907" spans="1:9">
      <c r="A907">
        <v>348</v>
      </c>
      <c r="B907" s="4">
        <v>45352.902083333334</v>
      </c>
      <c r="C907" t="s">
        <v>490</v>
      </c>
      <c r="D907" t="s">
        <v>405</v>
      </c>
      <c r="E907" t="s">
        <v>351</v>
      </c>
      <c r="F907" t="s">
        <v>407</v>
      </c>
      <c r="G907" t="s">
        <v>396</v>
      </c>
      <c r="H907" t="s">
        <v>416</v>
      </c>
      <c r="I907" t="s">
        <v>489</v>
      </c>
    </row>
    <row r="908" spans="1:9">
      <c r="A908">
        <v>353</v>
      </c>
      <c r="B908" s="4">
        <v>45618.468055555553</v>
      </c>
      <c r="C908" t="s">
        <v>490</v>
      </c>
      <c r="D908" t="s">
        <v>357</v>
      </c>
      <c r="E908" t="s">
        <v>361</v>
      </c>
      <c r="F908" t="s">
        <v>407</v>
      </c>
      <c r="G908" t="s">
        <v>380</v>
      </c>
      <c r="H908" t="s">
        <v>385</v>
      </c>
      <c r="I908" t="s">
        <v>489</v>
      </c>
    </row>
    <row r="909" spans="1:9">
      <c r="A909">
        <v>369</v>
      </c>
      <c r="B909" s="4">
        <v>45625.093055555553</v>
      </c>
      <c r="C909" t="s">
        <v>490</v>
      </c>
      <c r="D909" t="s">
        <v>357</v>
      </c>
      <c r="E909" t="s">
        <v>361</v>
      </c>
      <c r="F909" t="s">
        <v>407</v>
      </c>
      <c r="G909" t="s">
        <v>355</v>
      </c>
      <c r="H909" t="s">
        <v>385</v>
      </c>
      <c r="I909" t="s">
        <v>489</v>
      </c>
    </row>
    <row r="910" spans="1:9">
      <c r="A910">
        <v>370</v>
      </c>
      <c r="B910" s="4">
        <v>45870.936111111114</v>
      </c>
      <c r="C910" t="s">
        <v>490</v>
      </c>
      <c r="D910" t="s">
        <v>384</v>
      </c>
      <c r="E910" t="s">
        <v>359</v>
      </c>
      <c r="F910" t="s">
        <v>1400</v>
      </c>
      <c r="G910" t="s">
        <v>397</v>
      </c>
      <c r="H910" t="s">
        <v>403</v>
      </c>
      <c r="I910" t="s">
        <v>489</v>
      </c>
    </row>
    <row r="911" spans="1:9">
      <c r="A911">
        <v>382</v>
      </c>
      <c r="B911" s="4">
        <v>45478.747916666667</v>
      </c>
      <c r="C911" t="s">
        <v>490</v>
      </c>
      <c r="D911" t="s">
        <v>373</v>
      </c>
      <c r="E911" t="s">
        <v>359</v>
      </c>
      <c r="F911" t="s">
        <v>407</v>
      </c>
      <c r="G911" t="s">
        <v>391</v>
      </c>
      <c r="H911" t="s">
        <v>434</v>
      </c>
      <c r="I911" t="s">
        <v>489</v>
      </c>
    </row>
    <row r="912" spans="1:9">
      <c r="A912">
        <v>385</v>
      </c>
      <c r="B912" s="4">
        <v>45506.892361111109</v>
      </c>
      <c r="C912" t="s">
        <v>490</v>
      </c>
      <c r="D912" t="s">
        <v>384</v>
      </c>
      <c r="E912" t="s">
        <v>359</v>
      </c>
      <c r="F912" t="s">
        <v>407</v>
      </c>
      <c r="G912" t="s">
        <v>396</v>
      </c>
      <c r="H912" t="s">
        <v>400</v>
      </c>
      <c r="I912" t="s">
        <v>489</v>
      </c>
    </row>
    <row r="913" spans="1:9">
      <c r="A913">
        <v>390</v>
      </c>
      <c r="B913" s="4">
        <v>45520.063194444447</v>
      </c>
      <c r="C913" t="s">
        <v>490</v>
      </c>
      <c r="D913" t="s">
        <v>384</v>
      </c>
      <c r="E913" t="s">
        <v>359</v>
      </c>
      <c r="F913" t="s">
        <v>407</v>
      </c>
      <c r="G913" t="s">
        <v>351</v>
      </c>
      <c r="H913" t="s">
        <v>408</v>
      </c>
      <c r="I913" t="s">
        <v>489</v>
      </c>
    </row>
    <row r="914" spans="1:9">
      <c r="A914">
        <v>394</v>
      </c>
      <c r="B914" s="4">
        <v>45632.845138888886</v>
      </c>
      <c r="C914" t="s">
        <v>490</v>
      </c>
      <c r="D914" t="s">
        <v>386</v>
      </c>
      <c r="E914" t="s">
        <v>361</v>
      </c>
      <c r="F914" t="s">
        <v>407</v>
      </c>
      <c r="G914" t="s">
        <v>394</v>
      </c>
      <c r="H914" t="s">
        <v>391</v>
      </c>
      <c r="I914" t="s">
        <v>489</v>
      </c>
    </row>
    <row r="915" spans="1:9">
      <c r="A915">
        <v>395</v>
      </c>
      <c r="B915" s="4">
        <v>45443.405555555553</v>
      </c>
      <c r="C915" t="s">
        <v>490</v>
      </c>
      <c r="D915" t="s">
        <v>353</v>
      </c>
      <c r="E915" t="s">
        <v>355</v>
      </c>
      <c r="F915" t="s">
        <v>407</v>
      </c>
      <c r="G915" t="s">
        <v>374</v>
      </c>
      <c r="H915" t="s">
        <v>421</v>
      </c>
      <c r="I915" t="s">
        <v>489</v>
      </c>
    </row>
    <row r="916" spans="1:9">
      <c r="A916">
        <v>400</v>
      </c>
      <c r="B916" s="4">
        <v>45695.996527777781</v>
      </c>
      <c r="C916" t="s">
        <v>490</v>
      </c>
      <c r="D916" t="s">
        <v>379</v>
      </c>
      <c r="E916" t="s">
        <v>351</v>
      </c>
      <c r="F916" t="s">
        <v>1400</v>
      </c>
      <c r="G916" t="s">
        <v>398</v>
      </c>
      <c r="H916" t="s">
        <v>432</v>
      </c>
      <c r="I916" t="s">
        <v>489</v>
      </c>
    </row>
    <row r="917" spans="1:9">
      <c r="A917">
        <v>407</v>
      </c>
      <c r="B917" s="4">
        <v>45422.063888888886</v>
      </c>
      <c r="C917" t="s">
        <v>490</v>
      </c>
      <c r="D917" t="s">
        <v>353</v>
      </c>
      <c r="E917" t="s">
        <v>355</v>
      </c>
      <c r="F917" t="s">
        <v>407</v>
      </c>
      <c r="G917" t="s">
        <v>351</v>
      </c>
      <c r="H917" t="s">
        <v>409</v>
      </c>
      <c r="I917" t="s">
        <v>489</v>
      </c>
    </row>
    <row r="918" spans="1:9">
      <c r="A918">
        <v>411</v>
      </c>
      <c r="B918" s="4">
        <v>45646.32708333333</v>
      </c>
      <c r="C918" t="s">
        <v>490</v>
      </c>
      <c r="D918" t="s">
        <v>386</v>
      </c>
      <c r="E918" t="s">
        <v>361</v>
      </c>
      <c r="F918" t="s">
        <v>407</v>
      </c>
      <c r="G918" t="s">
        <v>369</v>
      </c>
      <c r="H918" t="s">
        <v>428</v>
      </c>
      <c r="I918" t="s">
        <v>489</v>
      </c>
    </row>
    <row r="919" spans="1:9">
      <c r="A919">
        <v>419</v>
      </c>
      <c r="B919" s="4">
        <v>45625.434027777781</v>
      </c>
      <c r="C919" t="s">
        <v>490</v>
      </c>
      <c r="D919" t="s">
        <v>357</v>
      </c>
      <c r="E919" t="s">
        <v>361</v>
      </c>
      <c r="F919" t="s">
        <v>407</v>
      </c>
      <c r="G919" t="s">
        <v>377</v>
      </c>
      <c r="H919" t="s">
        <v>400</v>
      </c>
      <c r="I919" t="s">
        <v>489</v>
      </c>
    </row>
    <row r="920" spans="1:9">
      <c r="A920">
        <v>423</v>
      </c>
      <c r="B920" s="4">
        <v>45359.417361111111</v>
      </c>
      <c r="C920" t="s">
        <v>490</v>
      </c>
      <c r="D920" t="s">
        <v>405</v>
      </c>
      <c r="E920" t="s">
        <v>351</v>
      </c>
      <c r="F920" t="s">
        <v>407</v>
      </c>
      <c r="G920" t="s">
        <v>377</v>
      </c>
      <c r="H920" t="s">
        <v>351</v>
      </c>
      <c r="I920" t="s">
        <v>489</v>
      </c>
    </row>
    <row r="921" spans="1:9">
      <c r="A921">
        <v>433</v>
      </c>
      <c r="B921" s="4">
        <v>45849.120833333334</v>
      </c>
      <c r="C921" t="s">
        <v>490</v>
      </c>
      <c r="D921" t="s">
        <v>373</v>
      </c>
      <c r="E921" t="s">
        <v>359</v>
      </c>
      <c r="F921" t="s">
        <v>1400</v>
      </c>
      <c r="G921" t="s">
        <v>355</v>
      </c>
      <c r="H921" t="s">
        <v>431</v>
      </c>
      <c r="I921" t="s">
        <v>489</v>
      </c>
    </row>
    <row r="922" spans="1:9">
      <c r="A922">
        <v>437</v>
      </c>
      <c r="B922" s="4">
        <v>45800.545138888891</v>
      </c>
      <c r="C922" t="s">
        <v>490</v>
      </c>
      <c r="D922" t="s">
        <v>353</v>
      </c>
      <c r="E922" t="s">
        <v>355</v>
      </c>
      <c r="F922" t="s">
        <v>1400</v>
      </c>
      <c r="G922" t="s">
        <v>383</v>
      </c>
      <c r="H922" t="s">
        <v>364</v>
      </c>
      <c r="I922" t="s">
        <v>489</v>
      </c>
    </row>
    <row r="923" spans="1:9">
      <c r="A923">
        <v>456</v>
      </c>
      <c r="B923" s="4">
        <v>45807.383333333331</v>
      </c>
      <c r="C923" t="s">
        <v>490</v>
      </c>
      <c r="D923" t="s">
        <v>353</v>
      </c>
      <c r="E923" t="s">
        <v>355</v>
      </c>
      <c r="F923" t="s">
        <v>1400</v>
      </c>
      <c r="G923" t="s">
        <v>374</v>
      </c>
      <c r="H923" t="s">
        <v>382</v>
      </c>
      <c r="I923" t="s">
        <v>489</v>
      </c>
    </row>
    <row r="924" spans="1:9">
      <c r="A924">
        <v>460</v>
      </c>
      <c r="B924" s="4">
        <v>45303.67291666667</v>
      </c>
      <c r="C924" t="s">
        <v>490</v>
      </c>
      <c r="D924" t="s">
        <v>367</v>
      </c>
      <c r="E924" t="s">
        <v>351</v>
      </c>
      <c r="F924" t="s">
        <v>407</v>
      </c>
      <c r="G924" t="s">
        <v>390</v>
      </c>
      <c r="H924" t="s">
        <v>374</v>
      </c>
      <c r="I924" t="s">
        <v>489</v>
      </c>
    </row>
    <row r="925" spans="1:9">
      <c r="A925">
        <v>467</v>
      </c>
      <c r="B925" s="4">
        <v>45751.574305555558</v>
      </c>
      <c r="C925" t="s">
        <v>490</v>
      </c>
      <c r="D925" t="s">
        <v>381</v>
      </c>
      <c r="E925" t="s">
        <v>355</v>
      </c>
      <c r="F925" t="s">
        <v>1400</v>
      </c>
      <c r="G925" t="s">
        <v>383</v>
      </c>
      <c r="H925" t="s">
        <v>424</v>
      </c>
      <c r="I925" t="s">
        <v>489</v>
      </c>
    </row>
    <row r="926" spans="1:9">
      <c r="A926">
        <v>469</v>
      </c>
      <c r="B926" s="4">
        <v>45527.728472222225</v>
      </c>
      <c r="C926" t="s">
        <v>490</v>
      </c>
      <c r="D926" t="s">
        <v>384</v>
      </c>
      <c r="E926" t="s">
        <v>359</v>
      </c>
      <c r="F926" t="s">
        <v>407</v>
      </c>
      <c r="G926" t="s">
        <v>391</v>
      </c>
      <c r="H926" t="s">
        <v>404</v>
      </c>
      <c r="I926" t="s">
        <v>489</v>
      </c>
    </row>
    <row r="927" spans="1:9">
      <c r="A927">
        <v>475</v>
      </c>
      <c r="B927" s="4">
        <v>45737.219444444447</v>
      </c>
      <c r="C927" t="s">
        <v>490</v>
      </c>
      <c r="D927" t="s">
        <v>405</v>
      </c>
      <c r="E927" t="s">
        <v>351</v>
      </c>
      <c r="F927" t="s">
        <v>1400</v>
      </c>
      <c r="G927" t="s">
        <v>364</v>
      </c>
      <c r="H927" t="s">
        <v>390</v>
      </c>
      <c r="I927" t="s">
        <v>489</v>
      </c>
    </row>
    <row r="928" spans="1:9">
      <c r="A928">
        <v>483</v>
      </c>
      <c r="B928" s="4">
        <v>45471.396527777775</v>
      </c>
      <c r="C928" t="s">
        <v>490</v>
      </c>
      <c r="D928" t="s">
        <v>395</v>
      </c>
      <c r="E928" t="s">
        <v>355</v>
      </c>
      <c r="F928" t="s">
        <v>407</v>
      </c>
      <c r="G928" t="s">
        <v>374</v>
      </c>
      <c r="H928" t="s">
        <v>408</v>
      </c>
      <c r="I928" t="s">
        <v>489</v>
      </c>
    </row>
    <row r="929" spans="1:9">
      <c r="A929">
        <v>488</v>
      </c>
      <c r="B929" s="4">
        <v>45821.605555555558</v>
      </c>
      <c r="C929" t="s">
        <v>490</v>
      </c>
      <c r="D929" t="s">
        <v>395</v>
      </c>
      <c r="E929" t="s">
        <v>355</v>
      </c>
      <c r="F929" t="s">
        <v>1400</v>
      </c>
      <c r="G929" t="s">
        <v>385</v>
      </c>
      <c r="H929" t="s">
        <v>409</v>
      </c>
      <c r="I929" t="s">
        <v>489</v>
      </c>
    </row>
    <row r="930" spans="1:9">
      <c r="A930">
        <v>489</v>
      </c>
      <c r="B930" s="4">
        <v>45520.054861111108</v>
      </c>
      <c r="C930" t="s">
        <v>490</v>
      </c>
      <c r="D930" t="s">
        <v>384</v>
      </c>
      <c r="E930" t="s">
        <v>359</v>
      </c>
      <c r="F930" t="s">
        <v>407</v>
      </c>
      <c r="G930" t="s">
        <v>351</v>
      </c>
      <c r="H930" t="s">
        <v>393</v>
      </c>
      <c r="I930" t="s">
        <v>489</v>
      </c>
    </row>
    <row r="931" spans="1:9">
      <c r="A931">
        <v>501</v>
      </c>
      <c r="B931" s="4">
        <v>45821.62777777778</v>
      </c>
      <c r="C931" t="s">
        <v>490</v>
      </c>
      <c r="D931" t="s">
        <v>395</v>
      </c>
      <c r="E931" t="s">
        <v>355</v>
      </c>
      <c r="F931" t="s">
        <v>1400</v>
      </c>
      <c r="G931" t="s">
        <v>388</v>
      </c>
      <c r="H931" t="s">
        <v>361</v>
      </c>
      <c r="I931" t="s">
        <v>489</v>
      </c>
    </row>
    <row r="932" spans="1:9">
      <c r="A932">
        <v>504</v>
      </c>
      <c r="B932" s="4">
        <v>45541.459027777775</v>
      </c>
      <c r="C932" t="s">
        <v>490</v>
      </c>
      <c r="D932" t="s">
        <v>362</v>
      </c>
      <c r="E932" t="s">
        <v>359</v>
      </c>
      <c r="F932" t="s">
        <v>407</v>
      </c>
      <c r="G932" t="s">
        <v>380</v>
      </c>
      <c r="H932" t="s">
        <v>351</v>
      </c>
      <c r="I932" t="s">
        <v>489</v>
      </c>
    </row>
    <row r="933" spans="1:9">
      <c r="A933">
        <v>511</v>
      </c>
      <c r="B933" s="4">
        <v>45688.173611111109</v>
      </c>
      <c r="C933" t="s">
        <v>490</v>
      </c>
      <c r="D933" t="s">
        <v>367</v>
      </c>
      <c r="E933" t="s">
        <v>351</v>
      </c>
      <c r="F933" t="s">
        <v>1400</v>
      </c>
      <c r="G933" t="s">
        <v>361</v>
      </c>
      <c r="H933" t="s">
        <v>377</v>
      </c>
      <c r="I933" t="s">
        <v>489</v>
      </c>
    </row>
    <row r="934" spans="1:9">
      <c r="A934">
        <v>515</v>
      </c>
      <c r="B934" s="4">
        <v>45331.093055555553</v>
      </c>
      <c r="C934" t="s">
        <v>490</v>
      </c>
      <c r="D934" t="s">
        <v>379</v>
      </c>
      <c r="E934" t="s">
        <v>351</v>
      </c>
      <c r="F934" t="s">
        <v>407</v>
      </c>
      <c r="G934" t="s">
        <v>355</v>
      </c>
      <c r="H934" t="s">
        <v>385</v>
      </c>
      <c r="I934" t="s">
        <v>489</v>
      </c>
    </row>
    <row r="935" spans="1:9">
      <c r="A935">
        <v>517</v>
      </c>
      <c r="B935" s="4">
        <v>45317.181944444441</v>
      </c>
      <c r="C935" t="s">
        <v>490</v>
      </c>
      <c r="D935" t="s">
        <v>367</v>
      </c>
      <c r="E935" t="s">
        <v>351</v>
      </c>
      <c r="F935" t="s">
        <v>407</v>
      </c>
      <c r="G935" t="s">
        <v>361</v>
      </c>
      <c r="H935" t="s">
        <v>397</v>
      </c>
      <c r="I935" t="s">
        <v>489</v>
      </c>
    </row>
    <row r="936" spans="1:9">
      <c r="A936">
        <v>546</v>
      </c>
      <c r="B936" s="4">
        <v>45716.53402777778</v>
      </c>
      <c r="C936" t="s">
        <v>490</v>
      </c>
      <c r="D936" t="s">
        <v>379</v>
      </c>
      <c r="E936" t="s">
        <v>351</v>
      </c>
      <c r="F936" t="s">
        <v>1400</v>
      </c>
      <c r="G936" t="s">
        <v>382</v>
      </c>
      <c r="H936" t="s">
        <v>426</v>
      </c>
      <c r="I936" t="s">
        <v>489</v>
      </c>
    </row>
    <row r="937" spans="1:9">
      <c r="A937">
        <v>565</v>
      </c>
      <c r="B937" s="4">
        <v>45660.90902777778</v>
      </c>
      <c r="C937" t="s">
        <v>490</v>
      </c>
      <c r="D937" t="s">
        <v>367</v>
      </c>
      <c r="E937" t="s">
        <v>351</v>
      </c>
      <c r="F937" t="s">
        <v>1400</v>
      </c>
      <c r="G937" t="s">
        <v>396</v>
      </c>
      <c r="H937" t="s">
        <v>426</v>
      </c>
      <c r="I937" t="s">
        <v>489</v>
      </c>
    </row>
    <row r="938" spans="1:9">
      <c r="A938">
        <v>571</v>
      </c>
      <c r="B938" s="4">
        <v>45436.73333333333</v>
      </c>
      <c r="C938" t="s">
        <v>490</v>
      </c>
      <c r="D938" t="s">
        <v>353</v>
      </c>
      <c r="E938" t="s">
        <v>355</v>
      </c>
      <c r="F938" t="s">
        <v>407</v>
      </c>
      <c r="G938" t="s">
        <v>391</v>
      </c>
      <c r="H938" t="s">
        <v>413</v>
      </c>
      <c r="I938" t="s">
        <v>489</v>
      </c>
    </row>
    <row r="939" spans="1:9">
      <c r="A939">
        <v>589</v>
      </c>
      <c r="B939" s="4">
        <v>45597.008333333331</v>
      </c>
      <c r="C939" t="s">
        <v>490</v>
      </c>
      <c r="D939" t="s">
        <v>357</v>
      </c>
      <c r="E939" t="s">
        <v>361</v>
      </c>
      <c r="F939" t="s">
        <v>407</v>
      </c>
      <c r="G939" t="s">
        <v>1401</v>
      </c>
      <c r="H939" t="s">
        <v>382</v>
      </c>
      <c r="I939" t="s">
        <v>489</v>
      </c>
    </row>
    <row r="940" spans="1:9">
      <c r="A940">
        <v>590</v>
      </c>
      <c r="B940" s="4">
        <v>45737.45</v>
      </c>
      <c r="C940" t="s">
        <v>490</v>
      </c>
      <c r="D940" t="s">
        <v>405</v>
      </c>
      <c r="E940" t="s">
        <v>351</v>
      </c>
      <c r="F940" t="s">
        <v>1400</v>
      </c>
      <c r="G940" t="s">
        <v>377</v>
      </c>
      <c r="H940" t="s">
        <v>425</v>
      </c>
      <c r="I940" t="s">
        <v>489</v>
      </c>
    </row>
    <row r="941" spans="1:9">
      <c r="A941">
        <v>598</v>
      </c>
      <c r="B941" s="4">
        <v>45821.586805555555</v>
      </c>
      <c r="C941" t="s">
        <v>490</v>
      </c>
      <c r="D941" t="s">
        <v>395</v>
      </c>
      <c r="E941" t="s">
        <v>355</v>
      </c>
      <c r="F941" t="s">
        <v>1400</v>
      </c>
      <c r="G941" t="s">
        <v>385</v>
      </c>
      <c r="H941" t="s">
        <v>364</v>
      </c>
      <c r="I941" t="s">
        <v>489</v>
      </c>
    </row>
    <row r="942" spans="1:9">
      <c r="A942">
        <v>609</v>
      </c>
      <c r="B942" s="4">
        <v>45800.054166666669</v>
      </c>
      <c r="C942" t="s">
        <v>490</v>
      </c>
      <c r="D942" t="s">
        <v>353</v>
      </c>
      <c r="E942" t="s">
        <v>355</v>
      </c>
      <c r="F942" t="s">
        <v>1400</v>
      </c>
      <c r="G942" t="s">
        <v>351</v>
      </c>
      <c r="H942" t="s">
        <v>392</v>
      </c>
      <c r="I942" t="s">
        <v>489</v>
      </c>
    </row>
    <row r="943" spans="1:9">
      <c r="A943">
        <v>620</v>
      </c>
      <c r="B943" s="4">
        <v>45576.335416666669</v>
      </c>
      <c r="C943" t="s">
        <v>490</v>
      </c>
      <c r="D943" t="s">
        <v>376</v>
      </c>
      <c r="E943" t="s">
        <v>361</v>
      </c>
      <c r="F943" t="s">
        <v>407</v>
      </c>
      <c r="G943" t="s">
        <v>371</v>
      </c>
      <c r="H943" t="s">
        <v>359</v>
      </c>
      <c r="I943" t="s">
        <v>489</v>
      </c>
    </row>
    <row r="944" spans="1:9">
      <c r="A944">
        <v>631</v>
      </c>
      <c r="B944" s="4">
        <v>45338.290972222225</v>
      </c>
      <c r="C944" t="s">
        <v>490</v>
      </c>
      <c r="D944" t="s">
        <v>379</v>
      </c>
      <c r="E944" t="s">
        <v>351</v>
      </c>
      <c r="F944" t="s">
        <v>407</v>
      </c>
      <c r="G944" t="s">
        <v>366</v>
      </c>
      <c r="H944" t="s">
        <v>436</v>
      </c>
      <c r="I944" t="s">
        <v>489</v>
      </c>
    </row>
    <row r="945" spans="1:9">
      <c r="A945">
        <v>634</v>
      </c>
      <c r="B945" s="4">
        <v>45373.463194444441</v>
      </c>
      <c r="C945" t="s">
        <v>490</v>
      </c>
      <c r="D945" t="s">
        <v>405</v>
      </c>
      <c r="E945" t="s">
        <v>351</v>
      </c>
      <c r="F945" t="s">
        <v>407</v>
      </c>
      <c r="G945" t="s">
        <v>380</v>
      </c>
      <c r="H945" t="s">
        <v>369</v>
      </c>
      <c r="I945" t="s">
        <v>489</v>
      </c>
    </row>
    <row r="946" spans="1:9">
      <c r="A946">
        <v>643</v>
      </c>
      <c r="B946" s="4">
        <v>45450.949305555558</v>
      </c>
      <c r="C946" t="s">
        <v>490</v>
      </c>
      <c r="D946" t="s">
        <v>395</v>
      </c>
      <c r="E946" t="s">
        <v>355</v>
      </c>
      <c r="F946" t="s">
        <v>407</v>
      </c>
      <c r="G946" t="s">
        <v>397</v>
      </c>
      <c r="H946" t="s">
        <v>424</v>
      </c>
      <c r="I946" t="s">
        <v>489</v>
      </c>
    </row>
    <row r="947" spans="1:9">
      <c r="A947">
        <v>644</v>
      </c>
      <c r="B947" s="4">
        <v>45695.245833333334</v>
      </c>
      <c r="C947" t="s">
        <v>490</v>
      </c>
      <c r="D947" t="s">
        <v>379</v>
      </c>
      <c r="E947" t="s">
        <v>351</v>
      </c>
      <c r="F947" t="s">
        <v>1400</v>
      </c>
      <c r="G947" t="s">
        <v>364</v>
      </c>
      <c r="H947" t="s">
        <v>431</v>
      </c>
      <c r="I947" t="s">
        <v>489</v>
      </c>
    </row>
    <row r="948" spans="1:9">
      <c r="A948">
        <v>645</v>
      </c>
      <c r="B948" s="4">
        <v>45359.599305555559</v>
      </c>
      <c r="C948" t="s">
        <v>490</v>
      </c>
      <c r="D948" t="s">
        <v>405</v>
      </c>
      <c r="E948" t="s">
        <v>351</v>
      </c>
      <c r="F948" t="s">
        <v>407</v>
      </c>
      <c r="G948" t="s">
        <v>385</v>
      </c>
      <c r="H948" t="s">
        <v>398</v>
      </c>
      <c r="I948" t="s">
        <v>489</v>
      </c>
    </row>
    <row r="949" spans="1:9">
      <c r="A949">
        <v>652</v>
      </c>
      <c r="B949" s="4">
        <v>45618.354166666664</v>
      </c>
      <c r="C949" t="s">
        <v>490</v>
      </c>
      <c r="D949" t="s">
        <v>357</v>
      </c>
      <c r="E949" t="s">
        <v>361</v>
      </c>
      <c r="F949" t="s">
        <v>407</v>
      </c>
      <c r="G949" t="s">
        <v>371</v>
      </c>
      <c r="H949" t="s">
        <v>406</v>
      </c>
      <c r="I949" t="s">
        <v>489</v>
      </c>
    </row>
    <row r="950" spans="1:9">
      <c r="A950">
        <v>665</v>
      </c>
      <c r="B950" s="4">
        <v>45891.70208333333</v>
      </c>
      <c r="C950" t="s">
        <v>490</v>
      </c>
      <c r="D950" t="s">
        <v>384</v>
      </c>
      <c r="E950" t="s">
        <v>359</v>
      </c>
      <c r="F950" t="s">
        <v>1400</v>
      </c>
      <c r="G950" t="s">
        <v>390</v>
      </c>
      <c r="H950" t="s">
        <v>428</v>
      </c>
      <c r="I950" t="s">
        <v>489</v>
      </c>
    </row>
    <row r="951" spans="1:9">
      <c r="A951">
        <v>668</v>
      </c>
      <c r="B951" s="4">
        <v>45807.998611111114</v>
      </c>
      <c r="C951" t="s">
        <v>490</v>
      </c>
      <c r="D951" t="s">
        <v>353</v>
      </c>
      <c r="E951" t="s">
        <v>355</v>
      </c>
      <c r="F951" t="s">
        <v>1400</v>
      </c>
      <c r="G951" t="s">
        <v>398</v>
      </c>
      <c r="H951" t="s">
        <v>435</v>
      </c>
      <c r="I951" t="s">
        <v>489</v>
      </c>
    </row>
    <row r="952" spans="1:9">
      <c r="A952">
        <v>676</v>
      </c>
      <c r="B952" s="4">
        <v>45646.694444444445</v>
      </c>
      <c r="C952" t="s">
        <v>490</v>
      </c>
      <c r="D952" t="s">
        <v>386</v>
      </c>
      <c r="E952" t="s">
        <v>361</v>
      </c>
      <c r="F952" t="s">
        <v>407</v>
      </c>
      <c r="G952" t="s">
        <v>390</v>
      </c>
      <c r="H952" t="s">
        <v>417</v>
      </c>
      <c r="I952" t="s">
        <v>489</v>
      </c>
    </row>
    <row r="953" spans="1:9">
      <c r="A953">
        <v>678</v>
      </c>
      <c r="B953" s="4">
        <v>45639.456944444442</v>
      </c>
      <c r="C953" t="s">
        <v>490</v>
      </c>
      <c r="D953" t="s">
        <v>386</v>
      </c>
      <c r="E953" t="s">
        <v>361</v>
      </c>
      <c r="F953" t="s">
        <v>407</v>
      </c>
      <c r="G953" t="s">
        <v>377</v>
      </c>
      <c r="H953" t="s">
        <v>435</v>
      </c>
      <c r="I953" t="s">
        <v>489</v>
      </c>
    </row>
    <row r="954" spans="1:9">
      <c r="A954">
        <v>679</v>
      </c>
      <c r="B954" s="4">
        <v>45765.906944444447</v>
      </c>
      <c r="C954" t="s">
        <v>490</v>
      </c>
      <c r="D954" t="s">
        <v>381</v>
      </c>
      <c r="E954" t="s">
        <v>355</v>
      </c>
      <c r="F954" t="s">
        <v>1400</v>
      </c>
      <c r="G954" t="s">
        <v>396</v>
      </c>
      <c r="H954" t="s">
        <v>423</v>
      </c>
      <c r="I954" t="s">
        <v>489</v>
      </c>
    </row>
    <row r="955" spans="1:9">
      <c r="A955">
        <v>683</v>
      </c>
      <c r="B955" s="4">
        <v>45842.527777777781</v>
      </c>
      <c r="C955" t="s">
        <v>490</v>
      </c>
      <c r="D955" t="s">
        <v>373</v>
      </c>
      <c r="E955" t="s">
        <v>359</v>
      </c>
      <c r="F955" t="s">
        <v>1400</v>
      </c>
      <c r="G955" t="s">
        <v>382</v>
      </c>
      <c r="H955" t="s">
        <v>417</v>
      </c>
      <c r="I955" t="s">
        <v>489</v>
      </c>
    </row>
    <row r="956" spans="1:9">
      <c r="A956">
        <v>689</v>
      </c>
      <c r="B956" s="4">
        <v>45814.286111111112</v>
      </c>
      <c r="C956" t="s">
        <v>490</v>
      </c>
      <c r="D956" t="s">
        <v>395</v>
      </c>
      <c r="E956" t="s">
        <v>355</v>
      </c>
      <c r="F956" t="s">
        <v>1400</v>
      </c>
      <c r="G956" t="s">
        <v>366</v>
      </c>
      <c r="H956" t="s">
        <v>429</v>
      </c>
      <c r="I956" t="s">
        <v>489</v>
      </c>
    </row>
    <row r="957" spans="1:9">
      <c r="A957">
        <v>696</v>
      </c>
      <c r="B957" s="4">
        <v>45842.697222222225</v>
      </c>
      <c r="C957" t="s">
        <v>490</v>
      </c>
      <c r="D957" t="s">
        <v>373</v>
      </c>
      <c r="E957" t="s">
        <v>359</v>
      </c>
      <c r="F957" t="s">
        <v>1400</v>
      </c>
      <c r="G957" t="s">
        <v>390</v>
      </c>
      <c r="H957" t="s">
        <v>421</v>
      </c>
      <c r="I957" t="s">
        <v>489</v>
      </c>
    </row>
    <row r="958" spans="1:9">
      <c r="A958">
        <v>699</v>
      </c>
      <c r="B958" s="4">
        <v>45457.056250000001</v>
      </c>
      <c r="C958" t="s">
        <v>490</v>
      </c>
      <c r="D958" t="s">
        <v>395</v>
      </c>
      <c r="E958" t="s">
        <v>355</v>
      </c>
      <c r="F958" t="s">
        <v>407</v>
      </c>
      <c r="G958" t="s">
        <v>351</v>
      </c>
      <c r="H958" t="s">
        <v>396</v>
      </c>
      <c r="I958" t="s">
        <v>489</v>
      </c>
    </row>
    <row r="959" spans="1:9">
      <c r="A959">
        <v>704</v>
      </c>
      <c r="B959" s="4">
        <v>45457.911111111112</v>
      </c>
      <c r="C959" t="s">
        <v>490</v>
      </c>
      <c r="D959" t="s">
        <v>395</v>
      </c>
      <c r="E959" t="s">
        <v>355</v>
      </c>
      <c r="F959" t="s">
        <v>407</v>
      </c>
      <c r="G959" t="s">
        <v>396</v>
      </c>
      <c r="H959" t="s">
        <v>429</v>
      </c>
      <c r="I959" t="s">
        <v>489</v>
      </c>
    </row>
    <row r="960" spans="1:9">
      <c r="A960">
        <v>718</v>
      </c>
      <c r="B960" s="4">
        <v>45856.604861111111</v>
      </c>
      <c r="C960" t="s">
        <v>490</v>
      </c>
      <c r="D960" t="s">
        <v>373</v>
      </c>
      <c r="E960" t="s">
        <v>359</v>
      </c>
      <c r="F960" t="s">
        <v>1400</v>
      </c>
      <c r="G960" t="s">
        <v>385</v>
      </c>
      <c r="H960" t="s">
        <v>408</v>
      </c>
      <c r="I960" t="s">
        <v>489</v>
      </c>
    </row>
    <row r="961" spans="1:9">
      <c r="A961">
        <v>736</v>
      </c>
      <c r="B961" s="4">
        <v>45793.866666666669</v>
      </c>
      <c r="C961" t="s">
        <v>490</v>
      </c>
      <c r="D961" t="s">
        <v>353</v>
      </c>
      <c r="E961" t="s">
        <v>355</v>
      </c>
      <c r="F961" t="s">
        <v>1400</v>
      </c>
      <c r="G961" t="s">
        <v>394</v>
      </c>
      <c r="H961" t="s">
        <v>425</v>
      </c>
      <c r="I961" t="s">
        <v>489</v>
      </c>
    </row>
    <row r="962" spans="1:9">
      <c r="A962">
        <v>737</v>
      </c>
      <c r="B962" s="4">
        <v>45786.240972222222</v>
      </c>
      <c r="C962" t="s">
        <v>490</v>
      </c>
      <c r="D962" t="s">
        <v>353</v>
      </c>
      <c r="E962" t="s">
        <v>355</v>
      </c>
      <c r="F962" t="s">
        <v>1400</v>
      </c>
      <c r="G962" t="s">
        <v>364</v>
      </c>
      <c r="H962" t="s">
        <v>424</v>
      </c>
      <c r="I962" t="s">
        <v>489</v>
      </c>
    </row>
    <row r="963" spans="1:9">
      <c r="A963">
        <v>741</v>
      </c>
      <c r="B963" s="4">
        <v>45317.294444444444</v>
      </c>
      <c r="C963" t="s">
        <v>490</v>
      </c>
      <c r="D963" t="s">
        <v>367</v>
      </c>
      <c r="E963" t="s">
        <v>351</v>
      </c>
      <c r="F963" t="s">
        <v>407</v>
      </c>
      <c r="G963" t="s">
        <v>369</v>
      </c>
      <c r="H963" t="s">
        <v>361</v>
      </c>
      <c r="I963" t="s">
        <v>489</v>
      </c>
    </row>
    <row r="964" spans="1:9">
      <c r="A964">
        <v>742</v>
      </c>
      <c r="B964" s="4">
        <v>45562.625</v>
      </c>
      <c r="C964" t="s">
        <v>490</v>
      </c>
      <c r="D964" t="s">
        <v>362</v>
      </c>
      <c r="E964" t="s">
        <v>359</v>
      </c>
      <c r="F964" t="s">
        <v>407</v>
      </c>
      <c r="G964" t="s">
        <v>388</v>
      </c>
      <c r="H964" t="s">
        <v>1401</v>
      </c>
      <c r="I964" t="s">
        <v>489</v>
      </c>
    </row>
    <row r="965" spans="1:9">
      <c r="A965">
        <v>744</v>
      </c>
      <c r="B965" s="4">
        <v>45338.538194444445</v>
      </c>
      <c r="C965" t="s">
        <v>490</v>
      </c>
      <c r="D965" t="s">
        <v>379</v>
      </c>
      <c r="E965" t="s">
        <v>351</v>
      </c>
      <c r="F965" t="s">
        <v>407</v>
      </c>
      <c r="G965" t="s">
        <v>382</v>
      </c>
      <c r="H965" t="s">
        <v>432</v>
      </c>
      <c r="I965" t="s">
        <v>489</v>
      </c>
    </row>
    <row r="966" spans="1:9">
      <c r="A966">
        <v>745</v>
      </c>
      <c r="B966" s="4">
        <v>45499.945833333331</v>
      </c>
      <c r="C966" t="s">
        <v>490</v>
      </c>
      <c r="D966" t="s">
        <v>373</v>
      </c>
      <c r="E966" t="s">
        <v>359</v>
      </c>
      <c r="F966" t="s">
        <v>407</v>
      </c>
      <c r="G966" t="s">
        <v>397</v>
      </c>
      <c r="H966" t="s">
        <v>419</v>
      </c>
      <c r="I966" t="s">
        <v>489</v>
      </c>
    </row>
    <row r="967" spans="1:9">
      <c r="A967">
        <v>753</v>
      </c>
      <c r="B967" s="4">
        <v>45555.5625</v>
      </c>
      <c r="C967" t="s">
        <v>490</v>
      </c>
      <c r="D967" t="s">
        <v>362</v>
      </c>
      <c r="E967" t="s">
        <v>359</v>
      </c>
      <c r="F967" t="s">
        <v>407</v>
      </c>
      <c r="G967" t="s">
        <v>383</v>
      </c>
      <c r="H967" t="s">
        <v>406</v>
      </c>
      <c r="I967" t="s">
        <v>489</v>
      </c>
    </row>
    <row r="968" spans="1:9">
      <c r="A968">
        <v>755</v>
      </c>
      <c r="B968" s="4">
        <v>45562.394444444442</v>
      </c>
      <c r="C968" t="s">
        <v>490</v>
      </c>
      <c r="D968" t="s">
        <v>362</v>
      </c>
      <c r="E968" t="s">
        <v>359</v>
      </c>
      <c r="F968" t="s">
        <v>407</v>
      </c>
      <c r="G968" t="s">
        <v>374</v>
      </c>
      <c r="H968" t="s">
        <v>403</v>
      </c>
      <c r="I968" t="s">
        <v>489</v>
      </c>
    </row>
    <row r="969" spans="1:9">
      <c r="A969">
        <v>756</v>
      </c>
      <c r="B969" s="4">
        <v>45793.649305555555</v>
      </c>
      <c r="C969" t="s">
        <v>490</v>
      </c>
      <c r="D969" t="s">
        <v>353</v>
      </c>
      <c r="E969" t="s">
        <v>355</v>
      </c>
      <c r="F969" t="s">
        <v>1400</v>
      </c>
      <c r="G969" t="s">
        <v>388</v>
      </c>
      <c r="H969" t="s">
        <v>412</v>
      </c>
      <c r="I969" t="s">
        <v>489</v>
      </c>
    </row>
    <row r="970" spans="1:9">
      <c r="A970">
        <v>762</v>
      </c>
      <c r="B970" s="4">
        <v>45450.577777777777</v>
      </c>
      <c r="C970" t="s">
        <v>490</v>
      </c>
      <c r="D970" t="s">
        <v>395</v>
      </c>
      <c r="E970" t="s">
        <v>355</v>
      </c>
      <c r="F970" t="s">
        <v>407</v>
      </c>
      <c r="G970" t="s">
        <v>383</v>
      </c>
      <c r="H970" t="s">
        <v>429</v>
      </c>
      <c r="I970" t="s">
        <v>489</v>
      </c>
    </row>
    <row r="971" spans="1:9">
      <c r="A971">
        <v>770</v>
      </c>
      <c r="B971" s="4">
        <v>45828.369444444441</v>
      </c>
      <c r="C971" t="s">
        <v>490</v>
      </c>
      <c r="D971" t="s">
        <v>395</v>
      </c>
      <c r="E971" t="s">
        <v>355</v>
      </c>
      <c r="F971" t="s">
        <v>1400</v>
      </c>
      <c r="G971" t="s">
        <v>371</v>
      </c>
      <c r="H971" t="s">
        <v>429</v>
      </c>
      <c r="I971" t="s">
        <v>489</v>
      </c>
    </row>
    <row r="972" spans="1:9">
      <c r="A972">
        <v>777</v>
      </c>
      <c r="B972" s="4">
        <v>45695.265972222223</v>
      </c>
      <c r="C972" t="s">
        <v>490</v>
      </c>
      <c r="D972" t="s">
        <v>379</v>
      </c>
      <c r="E972" t="s">
        <v>351</v>
      </c>
      <c r="F972" t="s">
        <v>1400</v>
      </c>
      <c r="G972" t="s">
        <v>366</v>
      </c>
      <c r="H972" t="s">
        <v>398</v>
      </c>
      <c r="I972" t="s">
        <v>489</v>
      </c>
    </row>
    <row r="973" spans="1:9">
      <c r="A973">
        <v>790</v>
      </c>
      <c r="B973" s="4">
        <v>45366.731249999997</v>
      </c>
      <c r="C973" t="s">
        <v>490</v>
      </c>
      <c r="D973" t="s">
        <v>405</v>
      </c>
      <c r="E973" t="s">
        <v>351</v>
      </c>
      <c r="F973" t="s">
        <v>407</v>
      </c>
      <c r="G973" t="s">
        <v>391</v>
      </c>
      <c r="H973" t="s">
        <v>410</v>
      </c>
      <c r="I973" t="s">
        <v>489</v>
      </c>
    </row>
    <row r="974" spans="1:9">
      <c r="A974">
        <v>791</v>
      </c>
      <c r="B974" s="4">
        <v>45394.361805555556</v>
      </c>
      <c r="C974" t="s">
        <v>490</v>
      </c>
      <c r="D974" t="s">
        <v>381</v>
      </c>
      <c r="E974" t="s">
        <v>355</v>
      </c>
      <c r="F974" t="s">
        <v>407</v>
      </c>
      <c r="G974" t="s">
        <v>371</v>
      </c>
      <c r="H974" t="s">
        <v>418</v>
      </c>
      <c r="I974" t="s">
        <v>489</v>
      </c>
    </row>
    <row r="975" spans="1:9">
      <c r="A975">
        <v>802</v>
      </c>
      <c r="B975" s="4">
        <v>45730.664583333331</v>
      </c>
      <c r="C975" t="s">
        <v>490</v>
      </c>
      <c r="D975" t="s">
        <v>405</v>
      </c>
      <c r="E975" t="s">
        <v>351</v>
      </c>
      <c r="F975" t="s">
        <v>1400</v>
      </c>
      <c r="G975" t="s">
        <v>388</v>
      </c>
      <c r="H975" t="s">
        <v>434</v>
      </c>
      <c r="I975" t="s">
        <v>489</v>
      </c>
    </row>
    <row r="976" spans="1:9">
      <c r="A976">
        <v>807</v>
      </c>
      <c r="B976" s="4">
        <v>45359.160416666666</v>
      </c>
      <c r="C976" t="s">
        <v>490</v>
      </c>
      <c r="D976" t="s">
        <v>405</v>
      </c>
      <c r="E976" t="s">
        <v>351</v>
      </c>
      <c r="F976" t="s">
        <v>407</v>
      </c>
      <c r="G976" t="s">
        <v>359</v>
      </c>
      <c r="H976" t="s">
        <v>428</v>
      </c>
      <c r="I976" t="s">
        <v>489</v>
      </c>
    </row>
    <row r="977" spans="1:9">
      <c r="A977">
        <v>819</v>
      </c>
      <c r="B977" s="4">
        <v>45786.763194444444</v>
      </c>
      <c r="C977" t="s">
        <v>490</v>
      </c>
      <c r="D977" t="s">
        <v>353</v>
      </c>
      <c r="E977" t="s">
        <v>355</v>
      </c>
      <c r="F977" t="s">
        <v>1400</v>
      </c>
      <c r="G977" t="s">
        <v>392</v>
      </c>
      <c r="H977" t="s">
        <v>393</v>
      </c>
      <c r="I977" t="s">
        <v>489</v>
      </c>
    </row>
    <row r="978" spans="1:9">
      <c r="A978">
        <v>824</v>
      </c>
      <c r="B978" s="4">
        <v>45303.086111111108</v>
      </c>
      <c r="C978" t="s">
        <v>490</v>
      </c>
      <c r="D978" t="s">
        <v>367</v>
      </c>
      <c r="E978" t="s">
        <v>351</v>
      </c>
      <c r="F978" t="s">
        <v>407</v>
      </c>
      <c r="G978" t="s">
        <v>355</v>
      </c>
      <c r="H978" t="s">
        <v>361</v>
      </c>
      <c r="I978" t="s">
        <v>489</v>
      </c>
    </row>
    <row r="979" spans="1:9">
      <c r="A979">
        <v>859</v>
      </c>
      <c r="B979" s="4">
        <v>45674.066666666666</v>
      </c>
      <c r="C979" t="s">
        <v>490</v>
      </c>
      <c r="D979" t="s">
        <v>367</v>
      </c>
      <c r="E979" t="s">
        <v>351</v>
      </c>
      <c r="F979" t="s">
        <v>1400</v>
      </c>
      <c r="G979" t="s">
        <v>351</v>
      </c>
      <c r="H979" t="s">
        <v>413</v>
      </c>
      <c r="I979" t="s">
        <v>489</v>
      </c>
    </row>
    <row r="980" spans="1:9">
      <c r="A980">
        <v>867</v>
      </c>
      <c r="B980" s="4">
        <v>45849.472916666666</v>
      </c>
      <c r="C980" t="s">
        <v>490</v>
      </c>
      <c r="D980" t="s">
        <v>373</v>
      </c>
      <c r="E980" t="s">
        <v>359</v>
      </c>
      <c r="F980" t="s">
        <v>1400</v>
      </c>
      <c r="G980" t="s">
        <v>380</v>
      </c>
      <c r="H980" t="s">
        <v>396</v>
      </c>
      <c r="I980" t="s">
        <v>489</v>
      </c>
    </row>
    <row r="981" spans="1:9">
      <c r="A981">
        <v>870</v>
      </c>
      <c r="B981" s="4">
        <v>45779.75277777778</v>
      </c>
      <c r="C981" t="s">
        <v>490</v>
      </c>
      <c r="D981" t="s">
        <v>353</v>
      </c>
      <c r="E981" t="s">
        <v>355</v>
      </c>
      <c r="F981" t="s">
        <v>1400</v>
      </c>
      <c r="G981" t="s">
        <v>392</v>
      </c>
      <c r="H981" t="s">
        <v>361</v>
      </c>
      <c r="I981" t="s">
        <v>489</v>
      </c>
    </row>
    <row r="982" spans="1:9">
      <c r="A982">
        <v>875</v>
      </c>
      <c r="B982" s="4">
        <v>45520.772222222222</v>
      </c>
      <c r="C982" t="s">
        <v>490</v>
      </c>
      <c r="D982" t="s">
        <v>384</v>
      </c>
      <c r="E982" t="s">
        <v>359</v>
      </c>
      <c r="F982" t="s">
        <v>407</v>
      </c>
      <c r="G982" t="s">
        <v>392</v>
      </c>
      <c r="H982" t="s">
        <v>409</v>
      </c>
      <c r="I982" t="s">
        <v>489</v>
      </c>
    </row>
    <row r="983" spans="1:9">
      <c r="A983">
        <v>884</v>
      </c>
      <c r="B983" s="4">
        <v>45849.734027777777</v>
      </c>
      <c r="C983" t="s">
        <v>490</v>
      </c>
      <c r="D983" t="s">
        <v>373</v>
      </c>
      <c r="E983" t="s">
        <v>359</v>
      </c>
      <c r="F983" t="s">
        <v>1400</v>
      </c>
      <c r="G983" t="s">
        <v>391</v>
      </c>
      <c r="H983" t="s">
        <v>414</v>
      </c>
      <c r="I983" t="s">
        <v>489</v>
      </c>
    </row>
    <row r="984" spans="1:9">
      <c r="A984">
        <v>886</v>
      </c>
      <c r="B984" s="4">
        <v>45716.310416666667</v>
      </c>
      <c r="C984" t="s">
        <v>490</v>
      </c>
      <c r="D984" t="s">
        <v>379</v>
      </c>
      <c r="E984" t="s">
        <v>351</v>
      </c>
      <c r="F984" t="s">
        <v>1400</v>
      </c>
      <c r="G984" t="s">
        <v>369</v>
      </c>
      <c r="H984" t="s">
        <v>402</v>
      </c>
      <c r="I984" t="s">
        <v>489</v>
      </c>
    </row>
    <row r="985" spans="1:9">
      <c r="A985">
        <v>887</v>
      </c>
      <c r="B985" s="4">
        <v>45737.217361111114</v>
      </c>
      <c r="C985" t="s">
        <v>490</v>
      </c>
      <c r="D985" t="s">
        <v>405</v>
      </c>
      <c r="E985" t="s">
        <v>351</v>
      </c>
      <c r="F985" t="s">
        <v>1400</v>
      </c>
      <c r="G985" t="s">
        <v>364</v>
      </c>
      <c r="H985" t="s">
        <v>383</v>
      </c>
      <c r="I985" t="s">
        <v>489</v>
      </c>
    </row>
    <row r="986" spans="1:9">
      <c r="A986">
        <v>898</v>
      </c>
      <c r="B986" s="4">
        <v>45422.413194444445</v>
      </c>
      <c r="C986" t="s">
        <v>490</v>
      </c>
      <c r="D986" t="s">
        <v>353</v>
      </c>
      <c r="E986" t="s">
        <v>355</v>
      </c>
      <c r="F986" t="s">
        <v>407</v>
      </c>
      <c r="G986" t="s">
        <v>374</v>
      </c>
      <c r="H986" t="s">
        <v>432</v>
      </c>
      <c r="I986" t="s">
        <v>489</v>
      </c>
    </row>
    <row r="987" spans="1:9">
      <c r="A987">
        <v>900</v>
      </c>
      <c r="B987" s="4">
        <v>45723.679166666669</v>
      </c>
      <c r="C987" t="s">
        <v>490</v>
      </c>
      <c r="D987" t="s">
        <v>405</v>
      </c>
      <c r="E987" t="s">
        <v>351</v>
      </c>
      <c r="F987" t="s">
        <v>1400</v>
      </c>
      <c r="G987" t="s">
        <v>390</v>
      </c>
      <c r="H987" t="s">
        <v>392</v>
      </c>
      <c r="I987" t="s">
        <v>489</v>
      </c>
    </row>
    <row r="988" spans="1:9">
      <c r="A988">
        <v>912</v>
      </c>
      <c r="B988" s="4">
        <v>45590.631249999999</v>
      </c>
      <c r="C988" t="s">
        <v>490</v>
      </c>
      <c r="D988" t="s">
        <v>376</v>
      </c>
      <c r="E988" t="s">
        <v>361</v>
      </c>
      <c r="F988" t="s">
        <v>407</v>
      </c>
      <c r="G988" t="s">
        <v>388</v>
      </c>
      <c r="H988" t="s">
        <v>374</v>
      </c>
      <c r="I988" t="s">
        <v>489</v>
      </c>
    </row>
    <row r="989" spans="1:9">
      <c r="A989">
        <v>914</v>
      </c>
      <c r="B989" s="4">
        <v>45506.067361111112</v>
      </c>
      <c r="C989" t="s">
        <v>490</v>
      </c>
      <c r="D989" t="s">
        <v>384</v>
      </c>
      <c r="E989" t="s">
        <v>359</v>
      </c>
      <c r="F989" t="s">
        <v>407</v>
      </c>
      <c r="G989" t="s">
        <v>351</v>
      </c>
      <c r="H989" t="s">
        <v>414</v>
      </c>
      <c r="I989" t="s">
        <v>489</v>
      </c>
    </row>
    <row r="990" spans="1:9">
      <c r="A990">
        <v>917</v>
      </c>
      <c r="B990" s="4">
        <v>45625.625</v>
      </c>
      <c r="C990" t="s">
        <v>490</v>
      </c>
      <c r="D990" t="s">
        <v>357</v>
      </c>
      <c r="E990" t="s">
        <v>361</v>
      </c>
      <c r="F990" t="s">
        <v>407</v>
      </c>
      <c r="G990" t="s">
        <v>388</v>
      </c>
      <c r="H990" t="s">
        <v>1401</v>
      </c>
      <c r="I990" t="s">
        <v>489</v>
      </c>
    </row>
    <row r="991" spans="1:9">
      <c r="A991">
        <v>927</v>
      </c>
      <c r="B991" s="4">
        <v>45506.172222222223</v>
      </c>
      <c r="C991" t="s">
        <v>490</v>
      </c>
      <c r="D991" t="s">
        <v>384</v>
      </c>
      <c r="E991" t="s">
        <v>359</v>
      </c>
      <c r="F991" t="s">
        <v>407</v>
      </c>
      <c r="G991" t="s">
        <v>361</v>
      </c>
      <c r="H991" t="s">
        <v>371</v>
      </c>
      <c r="I991" t="s">
        <v>489</v>
      </c>
    </row>
    <row r="992" spans="1:9">
      <c r="A992">
        <v>936</v>
      </c>
      <c r="B992" s="4">
        <v>45632.817361111112</v>
      </c>
      <c r="C992" t="s">
        <v>490</v>
      </c>
      <c r="D992" t="s">
        <v>386</v>
      </c>
      <c r="E992" t="s">
        <v>361</v>
      </c>
      <c r="F992" t="s">
        <v>407</v>
      </c>
      <c r="G992" t="s">
        <v>393</v>
      </c>
      <c r="H992" t="s">
        <v>414</v>
      </c>
      <c r="I992" t="s">
        <v>489</v>
      </c>
    </row>
    <row r="993" spans="1:9">
      <c r="A993">
        <v>937</v>
      </c>
      <c r="B993" s="4">
        <v>45828.080555555556</v>
      </c>
      <c r="C993" t="s">
        <v>490</v>
      </c>
      <c r="D993" t="s">
        <v>395</v>
      </c>
      <c r="E993" t="s">
        <v>355</v>
      </c>
      <c r="F993" t="s">
        <v>1400</v>
      </c>
      <c r="G993" t="s">
        <v>351</v>
      </c>
      <c r="H993" t="s">
        <v>433</v>
      </c>
      <c r="I993" t="s">
        <v>489</v>
      </c>
    </row>
    <row r="994" spans="1:9">
      <c r="A994">
        <v>938</v>
      </c>
      <c r="B994" s="4">
        <v>45317.236111111109</v>
      </c>
      <c r="C994" t="s">
        <v>490</v>
      </c>
      <c r="D994" t="s">
        <v>367</v>
      </c>
      <c r="E994" t="s">
        <v>351</v>
      </c>
      <c r="F994" t="s">
        <v>407</v>
      </c>
      <c r="G994" t="s">
        <v>364</v>
      </c>
      <c r="H994" t="s">
        <v>417</v>
      </c>
      <c r="I994" t="s">
        <v>489</v>
      </c>
    </row>
    <row r="995" spans="1:9">
      <c r="A995">
        <v>950</v>
      </c>
      <c r="B995" s="4">
        <v>45842.563194444447</v>
      </c>
      <c r="C995" t="s">
        <v>490</v>
      </c>
      <c r="D995" t="s">
        <v>373</v>
      </c>
      <c r="E995" t="s">
        <v>359</v>
      </c>
      <c r="F995" t="s">
        <v>1400</v>
      </c>
      <c r="G995" t="s">
        <v>383</v>
      </c>
      <c r="H995" t="s">
        <v>408</v>
      </c>
      <c r="I995" t="s">
        <v>489</v>
      </c>
    </row>
    <row r="996" spans="1:9">
      <c r="A996">
        <v>957</v>
      </c>
      <c r="B996" s="4">
        <v>45807.207638888889</v>
      </c>
      <c r="C996" t="s">
        <v>490</v>
      </c>
      <c r="D996" t="s">
        <v>353</v>
      </c>
      <c r="E996" t="s">
        <v>355</v>
      </c>
      <c r="F996" t="s">
        <v>1400</v>
      </c>
      <c r="G996" t="s">
        <v>361</v>
      </c>
      <c r="H996" t="s">
        <v>436</v>
      </c>
      <c r="I996" t="s">
        <v>489</v>
      </c>
    </row>
    <row r="997" spans="1:9">
      <c r="A997">
        <v>959</v>
      </c>
      <c r="B997" s="4">
        <v>45765.727777777778</v>
      </c>
      <c r="C997" t="s">
        <v>490</v>
      </c>
      <c r="D997" t="s">
        <v>381</v>
      </c>
      <c r="E997" t="s">
        <v>355</v>
      </c>
      <c r="F997" t="s">
        <v>1400</v>
      </c>
      <c r="G997" t="s">
        <v>391</v>
      </c>
      <c r="H997" t="s">
        <v>403</v>
      </c>
      <c r="I997" t="s">
        <v>489</v>
      </c>
    </row>
    <row r="998" spans="1:9">
      <c r="A998">
        <v>967</v>
      </c>
      <c r="B998" s="4">
        <v>45779.713888888888</v>
      </c>
      <c r="C998" t="s">
        <v>490</v>
      </c>
      <c r="D998" t="s">
        <v>353</v>
      </c>
      <c r="E998" t="s">
        <v>355</v>
      </c>
      <c r="F998" t="s">
        <v>1400</v>
      </c>
      <c r="G998" t="s">
        <v>391</v>
      </c>
      <c r="H998" t="s">
        <v>371</v>
      </c>
      <c r="I998" t="s">
        <v>489</v>
      </c>
    </row>
    <row r="999" spans="1:9">
      <c r="A999">
        <v>972</v>
      </c>
      <c r="B999" s="4">
        <v>45814.642361111109</v>
      </c>
      <c r="C999" t="s">
        <v>490</v>
      </c>
      <c r="D999" t="s">
        <v>395</v>
      </c>
      <c r="E999" t="s">
        <v>355</v>
      </c>
      <c r="F999" t="s">
        <v>1400</v>
      </c>
      <c r="G999" t="s">
        <v>388</v>
      </c>
      <c r="H999" t="s">
        <v>400</v>
      </c>
      <c r="I999" t="s">
        <v>489</v>
      </c>
    </row>
    <row r="1000" spans="1:9">
      <c r="A1000">
        <v>982</v>
      </c>
      <c r="B1000" s="4">
        <v>45394.037499999999</v>
      </c>
      <c r="C1000" t="s">
        <v>490</v>
      </c>
      <c r="D1000" t="s">
        <v>381</v>
      </c>
      <c r="E1000" t="s">
        <v>355</v>
      </c>
      <c r="F1000" t="s">
        <v>407</v>
      </c>
      <c r="G1000" t="s">
        <v>1401</v>
      </c>
      <c r="H1000" t="s">
        <v>431</v>
      </c>
      <c r="I1000" t="s">
        <v>489</v>
      </c>
    </row>
    <row r="1001" spans="1:9">
      <c r="A1001">
        <v>995</v>
      </c>
      <c r="B1001" s="4">
        <v>45758.852083333331</v>
      </c>
      <c r="C1001" t="s">
        <v>490</v>
      </c>
      <c r="D1001" t="s">
        <v>381</v>
      </c>
      <c r="E1001" t="s">
        <v>355</v>
      </c>
      <c r="F1001" t="s">
        <v>1400</v>
      </c>
      <c r="G1001" t="s">
        <v>394</v>
      </c>
      <c r="H1001" t="s">
        <v>402</v>
      </c>
      <c r="I1001" t="s">
        <v>489</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1"/>
  <sheetViews>
    <sheetView topLeftCell="A3" workbookViewId="0">
      <selection activeCell="H18" sqref="H18"/>
    </sheetView>
  </sheetViews>
  <sheetFormatPr defaultRowHeight="15"/>
  <cols>
    <col min="1" max="1" width="15.7109375" bestFit="1" customWidth="1"/>
    <col min="2" max="2" width="6.42578125" bestFit="1" customWidth="1"/>
    <col min="3" max="3" width="9.5703125" bestFit="1" customWidth="1"/>
    <col min="4" max="4" width="11.42578125" bestFit="1" customWidth="1"/>
    <col min="5" max="5" width="14.140625" bestFit="1" customWidth="1"/>
    <col min="6" max="6" width="15" bestFit="1" customWidth="1"/>
    <col min="7" max="7" width="7.28515625" bestFit="1" customWidth="1"/>
    <col min="8" max="10" width="17.28515625" bestFit="1" customWidth="1"/>
  </cols>
  <sheetData>
    <row r="1" spans="1:8">
      <c r="A1" t="s">
        <v>1409</v>
      </c>
      <c r="B1" t="s">
        <v>21</v>
      </c>
      <c r="C1" t="s">
        <v>22</v>
      </c>
      <c r="D1" t="s">
        <v>23</v>
      </c>
      <c r="E1" t="s">
        <v>24</v>
      </c>
      <c r="F1" t="s">
        <v>349</v>
      </c>
      <c r="G1" t="s">
        <v>350</v>
      </c>
      <c r="H1" t="s">
        <v>1395</v>
      </c>
    </row>
    <row r="2" spans="1:8">
      <c r="A2" t="s">
        <v>351</v>
      </c>
      <c r="B2" t="s">
        <v>420</v>
      </c>
      <c r="C2" t="s">
        <v>26</v>
      </c>
      <c r="D2" t="s">
        <v>15</v>
      </c>
      <c r="E2" s="5">
        <v>45089</v>
      </c>
      <c r="F2" t="s">
        <v>395</v>
      </c>
      <c r="G2" t="s">
        <v>368</v>
      </c>
      <c r="H2" t="s">
        <v>1396</v>
      </c>
    </row>
    <row r="3" spans="1:8">
      <c r="A3" t="s">
        <v>371</v>
      </c>
      <c r="B3" t="s">
        <v>432</v>
      </c>
      <c r="C3" t="s">
        <v>26</v>
      </c>
      <c r="D3" t="s">
        <v>15</v>
      </c>
      <c r="E3" s="5">
        <v>44794</v>
      </c>
      <c r="F3" t="s">
        <v>384</v>
      </c>
      <c r="G3" t="s">
        <v>375</v>
      </c>
      <c r="H3" t="s">
        <v>1396</v>
      </c>
    </row>
    <row r="4" spans="1:8">
      <c r="A4" t="s">
        <v>374</v>
      </c>
      <c r="B4" t="s">
        <v>417</v>
      </c>
      <c r="C4" t="s">
        <v>26</v>
      </c>
      <c r="D4" t="s">
        <v>15</v>
      </c>
      <c r="E4" s="5">
        <v>44973</v>
      </c>
      <c r="F4" t="s">
        <v>379</v>
      </c>
      <c r="G4" t="s">
        <v>368</v>
      </c>
      <c r="H4" t="s">
        <v>1396</v>
      </c>
    </row>
    <row r="5" spans="1:8">
      <c r="A5" t="s">
        <v>377</v>
      </c>
      <c r="B5" t="s">
        <v>420</v>
      </c>
      <c r="C5" t="s">
        <v>26</v>
      </c>
      <c r="D5" t="s">
        <v>19</v>
      </c>
      <c r="E5" s="5">
        <v>45210</v>
      </c>
      <c r="F5" t="s">
        <v>376</v>
      </c>
      <c r="G5" t="s">
        <v>368</v>
      </c>
      <c r="H5" t="s">
        <v>1396</v>
      </c>
    </row>
    <row r="6" spans="1:8">
      <c r="A6" t="s">
        <v>382</v>
      </c>
      <c r="B6" t="s">
        <v>422</v>
      </c>
      <c r="C6" t="s">
        <v>26</v>
      </c>
      <c r="D6" t="s">
        <v>10</v>
      </c>
      <c r="E6" s="5">
        <v>45031</v>
      </c>
      <c r="F6" t="s">
        <v>381</v>
      </c>
      <c r="G6" t="s">
        <v>368</v>
      </c>
      <c r="H6" t="s">
        <v>1396</v>
      </c>
    </row>
    <row r="7" spans="1:8">
      <c r="A7" t="s">
        <v>388</v>
      </c>
      <c r="B7" t="s">
        <v>423</v>
      </c>
      <c r="C7" t="s">
        <v>26</v>
      </c>
      <c r="D7" t="s">
        <v>15</v>
      </c>
      <c r="E7" s="5">
        <v>45053</v>
      </c>
      <c r="F7" t="s">
        <v>353</v>
      </c>
      <c r="G7" t="s">
        <v>368</v>
      </c>
      <c r="H7" t="s">
        <v>1396</v>
      </c>
    </row>
    <row r="8" spans="1:8">
      <c r="A8" t="s">
        <v>391</v>
      </c>
      <c r="B8" t="s">
        <v>431</v>
      </c>
      <c r="C8" t="s">
        <v>29</v>
      </c>
      <c r="D8" t="s">
        <v>15</v>
      </c>
      <c r="E8" s="5">
        <v>44601</v>
      </c>
      <c r="F8" t="s">
        <v>379</v>
      </c>
      <c r="G8" t="s">
        <v>375</v>
      </c>
      <c r="H8" t="s">
        <v>1396</v>
      </c>
    </row>
    <row r="9" spans="1:8">
      <c r="A9" t="s">
        <v>396</v>
      </c>
      <c r="B9" t="s">
        <v>429</v>
      </c>
      <c r="C9" t="s">
        <v>29</v>
      </c>
      <c r="D9" t="s">
        <v>13</v>
      </c>
      <c r="E9" s="5">
        <v>44781</v>
      </c>
      <c r="F9" t="s">
        <v>384</v>
      </c>
      <c r="G9" t="s">
        <v>375</v>
      </c>
      <c r="H9" t="s">
        <v>1396</v>
      </c>
    </row>
    <row r="10" spans="1:8">
      <c r="A10" t="s">
        <v>398</v>
      </c>
      <c r="B10" t="s">
        <v>429</v>
      </c>
      <c r="C10" t="s">
        <v>26</v>
      </c>
      <c r="D10" t="s">
        <v>17</v>
      </c>
      <c r="E10" s="5">
        <v>44412</v>
      </c>
      <c r="F10" t="s">
        <v>384</v>
      </c>
      <c r="G10" t="s">
        <v>354</v>
      </c>
      <c r="H10" t="s">
        <v>1396</v>
      </c>
    </row>
    <row r="11" spans="1:8">
      <c r="A11" t="s">
        <v>403</v>
      </c>
      <c r="B11" t="s">
        <v>433</v>
      </c>
      <c r="C11" t="s">
        <v>26</v>
      </c>
      <c r="D11" t="s">
        <v>10</v>
      </c>
      <c r="E11" s="5">
        <v>44415</v>
      </c>
      <c r="F11" t="s">
        <v>384</v>
      </c>
      <c r="G11" t="s">
        <v>354</v>
      </c>
      <c r="H11" t="s">
        <v>1396</v>
      </c>
    </row>
    <row r="12" spans="1:8">
      <c r="A12" t="s">
        <v>406</v>
      </c>
      <c r="B12" t="s">
        <v>422</v>
      </c>
      <c r="C12" t="s">
        <v>26</v>
      </c>
      <c r="D12" t="s">
        <v>11</v>
      </c>
      <c r="E12" s="5">
        <v>45164</v>
      </c>
      <c r="F12" t="s">
        <v>384</v>
      </c>
      <c r="G12" t="s">
        <v>368</v>
      </c>
      <c r="H12" t="s">
        <v>1396</v>
      </c>
    </row>
    <row r="13" spans="1:8">
      <c r="A13" t="s">
        <v>409</v>
      </c>
      <c r="B13" t="s">
        <v>433</v>
      </c>
      <c r="C13" t="s">
        <v>26</v>
      </c>
      <c r="D13" t="s">
        <v>13</v>
      </c>
      <c r="E13" s="5">
        <v>44617</v>
      </c>
      <c r="F13" t="s">
        <v>379</v>
      </c>
      <c r="G13" t="s">
        <v>375</v>
      </c>
      <c r="H13" t="s">
        <v>1396</v>
      </c>
    </row>
    <row r="14" spans="1:8">
      <c r="A14" t="s">
        <v>410</v>
      </c>
      <c r="B14" t="s">
        <v>419</v>
      </c>
      <c r="C14" t="s">
        <v>26</v>
      </c>
      <c r="D14" t="s">
        <v>18</v>
      </c>
      <c r="E14" s="5">
        <v>44504</v>
      </c>
      <c r="F14" t="s">
        <v>357</v>
      </c>
      <c r="G14" t="s">
        <v>354</v>
      </c>
      <c r="H14" t="s">
        <v>1396</v>
      </c>
    </row>
    <row r="15" spans="1:8">
      <c r="A15" t="s">
        <v>419</v>
      </c>
      <c r="B15" t="s">
        <v>426</v>
      </c>
      <c r="C15" t="s">
        <v>26</v>
      </c>
      <c r="D15" t="s">
        <v>10</v>
      </c>
      <c r="E15" s="5">
        <v>45084</v>
      </c>
      <c r="F15" t="s">
        <v>395</v>
      </c>
      <c r="G15" t="s">
        <v>368</v>
      </c>
      <c r="H15" t="s">
        <v>1396</v>
      </c>
    </row>
    <row r="16" spans="1:8">
      <c r="A16" t="s">
        <v>420</v>
      </c>
      <c r="B16" t="s">
        <v>417</v>
      </c>
      <c r="C16" t="s">
        <v>29</v>
      </c>
      <c r="D16" t="s">
        <v>13</v>
      </c>
      <c r="E16" s="5">
        <v>44688</v>
      </c>
      <c r="F16" t="s">
        <v>353</v>
      </c>
      <c r="G16" t="s">
        <v>375</v>
      </c>
      <c r="H16" t="s">
        <v>1396</v>
      </c>
    </row>
    <row r="17" spans="1:8">
      <c r="A17" t="s">
        <v>424</v>
      </c>
      <c r="B17" t="s">
        <v>422</v>
      </c>
      <c r="C17" t="s">
        <v>29</v>
      </c>
      <c r="D17" t="s">
        <v>10</v>
      </c>
      <c r="E17" s="5">
        <v>44326</v>
      </c>
      <c r="F17" t="s">
        <v>353</v>
      </c>
      <c r="G17" t="s">
        <v>354</v>
      </c>
      <c r="H17" t="s">
        <v>1396</v>
      </c>
    </row>
    <row r="18" spans="1:8">
      <c r="A18" t="s">
        <v>428</v>
      </c>
      <c r="B18" t="s">
        <v>429</v>
      </c>
      <c r="C18" t="s">
        <v>29</v>
      </c>
      <c r="D18" t="s">
        <v>13</v>
      </c>
      <c r="E18" s="5">
        <v>44964</v>
      </c>
      <c r="F18" t="s">
        <v>379</v>
      </c>
      <c r="G18" t="s">
        <v>368</v>
      </c>
      <c r="H18" t="s">
        <v>1396</v>
      </c>
    </row>
    <row r="19" spans="1:8">
      <c r="A19" t="s">
        <v>429</v>
      </c>
      <c r="B19" t="s">
        <v>431</v>
      </c>
      <c r="C19" t="s">
        <v>29</v>
      </c>
      <c r="D19" t="s">
        <v>13</v>
      </c>
      <c r="E19" s="5">
        <v>45281</v>
      </c>
      <c r="F19" t="s">
        <v>386</v>
      </c>
      <c r="G19" t="s">
        <v>368</v>
      </c>
      <c r="H19" t="s">
        <v>1396</v>
      </c>
    </row>
    <row r="20" spans="1:8">
      <c r="A20" t="s">
        <v>432</v>
      </c>
      <c r="B20" t="s">
        <v>427</v>
      </c>
      <c r="C20" t="s">
        <v>29</v>
      </c>
      <c r="D20" t="s">
        <v>19</v>
      </c>
      <c r="E20" s="5">
        <v>44841</v>
      </c>
      <c r="F20" t="s">
        <v>376</v>
      </c>
      <c r="G20" t="s">
        <v>375</v>
      </c>
      <c r="H20" t="s">
        <v>1396</v>
      </c>
    </row>
    <row r="21" spans="1:8">
      <c r="A21" t="s">
        <v>436</v>
      </c>
      <c r="B21" t="s">
        <v>425</v>
      </c>
      <c r="C21" t="s">
        <v>26</v>
      </c>
      <c r="D21" t="s">
        <v>11</v>
      </c>
      <c r="E21" s="5">
        <v>44640</v>
      </c>
      <c r="F21" t="s">
        <v>405</v>
      </c>
      <c r="G21" t="s">
        <v>375</v>
      </c>
      <c r="H21" t="s">
        <v>1396</v>
      </c>
    </row>
    <row r="22" spans="1:8">
      <c r="A22" t="s">
        <v>437</v>
      </c>
      <c r="B22" t="s">
        <v>428</v>
      </c>
      <c r="C22" t="s">
        <v>29</v>
      </c>
      <c r="D22" t="s">
        <v>15</v>
      </c>
      <c r="E22" s="5">
        <v>44758</v>
      </c>
      <c r="F22" t="s">
        <v>373</v>
      </c>
      <c r="G22" t="s">
        <v>375</v>
      </c>
      <c r="H22" t="s">
        <v>1396</v>
      </c>
    </row>
    <row r="23" spans="1:8">
      <c r="A23" t="s">
        <v>443</v>
      </c>
      <c r="B23" t="s">
        <v>430</v>
      </c>
      <c r="C23" t="s">
        <v>26</v>
      </c>
      <c r="D23" t="s">
        <v>11</v>
      </c>
      <c r="E23" s="5">
        <v>44940</v>
      </c>
      <c r="F23" t="s">
        <v>367</v>
      </c>
      <c r="G23" t="s">
        <v>368</v>
      </c>
      <c r="H23" t="s">
        <v>1396</v>
      </c>
    </row>
    <row r="24" spans="1:8">
      <c r="A24" t="s">
        <v>449</v>
      </c>
      <c r="B24" t="s">
        <v>417</v>
      </c>
      <c r="C24" t="s">
        <v>26</v>
      </c>
      <c r="D24" t="s">
        <v>11</v>
      </c>
      <c r="E24" s="5">
        <v>44304</v>
      </c>
      <c r="F24" t="s">
        <v>381</v>
      </c>
      <c r="G24" t="s">
        <v>354</v>
      </c>
      <c r="H24" t="s">
        <v>1396</v>
      </c>
    </row>
    <row r="25" spans="1:8">
      <c r="A25" t="s">
        <v>450</v>
      </c>
      <c r="B25" t="s">
        <v>423</v>
      </c>
      <c r="C25" t="s">
        <v>29</v>
      </c>
      <c r="D25" t="s">
        <v>15</v>
      </c>
      <c r="E25" s="5">
        <v>45165</v>
      </c>
      <c r="F25" t="s">
        <v>384</v>
      </c>
      <c r="G25" t="s">
        <v>368</v>
      </c>
      <c r="H25" t="s">
        <v>1396</v>
      </c>
    </row>
    <row r="26" spans="1:8">
      <c r="A26" t="s">
        <v>452</v>
      </c>
      <c r="B26" t="s">
        <v>426</v>
      </c>
      <c r="C26" t="s">
        <v>26</v>
      </c>
      <c r="D26" t="s">
        <v>19</v>
      </c>
      <c r="E26" s="5">
        <v>44384</v>
      </c>
      <c r="F26" t="s">
        <v>373</v>
      </c>
      <c r="G26" t="s">
        <v>354</v>
      </c>
      <c r="H26" t="s">
        <v>1396</v>
      </c>
    </row>
    <row r="27" spans="1:8">
      <c r="A27" t="s">
        <v>454</v>
      </c>
      <c r="B27" t="s">
        <v>424</v>
      </c>
      <c r="C27" t="s">
        <v>26</v>
      </c>
      <c r="D27" t="s">
        <v>13</v>
      </c>
      <c r="E27" s="5">
        <v>44395</v>
      </c>
      <c r="F27" t="s">
        <v>373</v>
      </c>
      <c r="G27" t="s">
        <v>354</v>
      </c>
      <c r="H27" t="s">
        <v>1396</v>
      </c>
    </row>
    <row r="28" spans="1:8">
      <c r="A28" t="s">
        <v>455</v>
      </c>
      <c r="B28" t="s">
        <v>422</v>
      </c>
      <c r="C28" t="s">
        <v>26</v>
      </c>
      <c r="D28" t="s">
        <v>18</v>
      </c>
      <c r="E28" s="5">
        <v>44934</v>
      </c>
      <c r="F28" t="s">
        <v>367</v>
      </c>
      <c r="G28" t="s">
        <v>368</v>
      </c>
      <c r="H28" t="s">
        <v>1396</v>
      </c>
    </row>
    <row r="29" spans="1:8">
      <c r="A29" t="s">
        <v>458</v>
      </c>
      <c r="B29" t="s">
        <v>424</v>
      </c>
      <c r="C29" t="s">
        <v>26</v>
      </c>
      <c r="D29" t="s">
        <v>15</v>
      </c>
      <c r="E29" s="5">
        <v>45218</v>
      </c>
      <c r="F29" t="s">
        <v>376</v>
      </c>
      <c r="G29" t="s">
        <v>368</v>
      </c>
      <c r="H29" t="s">
        <v>1396</v>
      </c>
    </row>
    <row r="30" spans="1:8">
      <c r="A30" t="s">
        <v>460</v>
      </c>
      <c r="B30" t="s">
        <v>426</v>
      </c>
      <c r="C30" t="s">
        <v>29</v>
      </c>
      <c r="D30" t="s">
        <v>10</v>
      </c>
      <c r="E30" s="5">
        <v>44422</v>
      </c>
      <c r="F30" t="s">
        <v>384</v>
      </c>
      <c r="G30" t="s">
        <v>354</v>
      </c>
      <c r="H30" t="s">
        <v>1396</v>
      </c>
    </row>
    <row r="31" spans="1:8">
      <c r="A31" t="s">
        <v>463</v>
      </c>
      <c r="B31" t="s">
        <v>418</v>
      </c>
      <c r="C31" t="s">
        <v>26</v>
      </c>
      <c r="D31" t="s">
        <v>15</v>
      </c>
      <c r="E31" s="5">
        <v>45264</v>
      </c>
      <c r="F31" t="s">
        <v>386</v>
      </c>
      <c r="G31" t="s">
        <v>368</v>
      </c>
      <c r="H31" t="s">
        <v>1396</v>
      </c>
    </row>
    <row r="32" spans="1:8">
      <c r="A32" t="s">
        <v>465</v>
      </c>
      <c r="B32" t="s">
        <v>421</v>
      </c>
      <c r="C32" t="s">
        <v>26</v>
      </c>
      <c r="D32" t="s">
        <v>17</v>
      </c>
      <c r="E32" s="5">
        <v>45277</v>
      </c>
      <c r="F32" t="s">
        <v>386</v>
      </c>
      <c r="G32" t="s">
        <v>368</v>
      </c>
      <c r="H32" t="s">
        <v>1396</v>
      </c>
    </row>
    <row r="33" spans="1:8">
      <c r="A33" t="s">
        <v>467</v>
      </c>
      <c r="B33" t="s">
        <v>418</v>
      </c>
      <c r="C33" t="s">
        <v>29</v>
      </c>
      <c r="D33" t="s">
        <v>17</v>
      </c>
      <c r="E33" s="5">
        <v>44704</v>
      </c>
      <c r="F33" t="s">
        <v>353</v>
      </c>
      <c r="G33" t="s">
        <v>375</v>
      </c>
      <c r="H33" t="s">
        <v>1396</v>
      </c>
    </row>
    <row r="34" spans="1:8">
      <c r="A34" t="s">
        <v>468</v>
      </c>
      <c r="B34" t="s">
        <v>431</v>
      </c>
      <c r="C34" t="s">
        <v>29</v>
      </c>
      <c r="D34" t="s">
        <v>10</v>
      </c>
      <c r="E34" s="5">
        <v>44488</v>
      </c>
      <c r="F34" t="s">
        <v>376</v>
      </c>
      <c r="G34" t="s">
        <v>354</v>
      </c>
      <c r="H34" t="s">
        <v>1396</v>
      </c>
    </row>
    <row r="35" spans="1:8">
      <c r="A35" t="s">
        <v>469</v>
      </c>
      <c r="B35" t="s">
        <v>418</v>
      </c>
      <c r="C35" t="s">
        <v>26</v>
      </c>
      <c r="D35" t="s">
        <v>11</v>
      </c>
      <c r="E35" s="5">
        <v>44700</v>
      </c>
      <c r="F35" t="s">
        <v>353</v>
      </c>
      <c r="G35" t="s">
        <v>375</v>
      </c>
      <c r="H35" t="s">
        <v>1396</v>
      </c>
    </row>
    <row r="36" spans="1:8">
      <c r="A36" t="s">
        <v>470</v>
      </c>
      <c r="B36" t="s">
        <v>432</v>
      </c>
      <c r="C36" t="s">
        <v>26</v>
      </c>
      <c r="D36" t="s">
        <v>15</v>
      </c>
      <c r="E36" s="5">
        <v>44888</v>
      </c>
      <c r="F36" t="s">
        <v>357</v>
      </c>
      <c r="G36" t="s">
        <v>375</v>
      </c>
      <c r="H36" t="s">
        <v>1396</v>
      </c>
    </row>
    <row r="37" spans="1:8">
      <c r="A37" t="s">
        <v>471</v>
      </c>
      <c r="B37" t="s">
        <v>428</v>
      </c>
      <c r="C37" t="s">
        <v>26</v>
      </c>
      <c r="D37" t="s">
        <v>17</v>
      </c>
      <c r="E37" s="5">
        <v>44353</v>
      </c>
      <c r="F37" t="s">
        <v>395</v>
      </c>
      <c r="G37" t="s">
        <v>354</v>
      </c>
      <c r="H37" t="s">
        <v>1396</v>
      </c>
    </row>
    <row r="38" spans="1:8">
      <c r="A38" t="s">
        <v>472</v>
      </c>
      <c r="B38" t="s">
        <v>434</v>
      </c>
      <c r="C38" t="s">
        <v>26</v>
      </c>
      <c r="D38" t="s">
        <v>10</v>
      </c>
      <c r="E38" s="5">
        <v>44657</v>
      </c>
      <c r="F38" t="s">
        <v>381</v>
      </c>
      <c r="G38" t="s">
        <v>375</v>
      </c>
      <c r="H38" t="s">
        <v>1396</v>
      </c>
    </row>
    <row r="39" spans="1:8">
      <c r="A39" t="s">
        <v>477</v>
      </c>
      <c r="B39" t="s">
        <v>418</v>
      </c>
      <c r="C39" t="s">
        <v>29</v>
      </c>
      <c r="D39" t="s">
        <v>15</v>
      </c>
      <c r="E39" s="5">
        <v>45216</v>
      </c>
      <c r="F39" t="s">
        <v>376</v>
      </c>
      <c r="G39" t="s">
        <v>368</v>
      </c>
      <c r="H39" t="s">
        <v>1396</v>
      </c>
    </row>
    <row r="40" spans="1:8">
      <c r="A40" t="s">
        <v>588</v>
      </c>
      <c r="B40" t="s">
        <v>422</v>
      </c>
      <c r="C40" t="s">
        <v>29</v>
      </c>
      <c r="D40" t="s">
        <v>13</v>
      </c>
      <c r="E40" s="5">
        <v>44309</v>
      </c>
      <c r="F40" t="s">
        <v>381</v>
      </c>
      <c r="G40" t="s">
        <v>354</v>
      </c>
      <c r="H40" t="s">
        <v>1396</v>
      </c>
    </row>
    <row r="41" spans="1:8">
      <c r="A41" t="s">
        <v>962</v>
      </c>
      <c r="B41" t="s">
        <v>434</v>
      </c>
      <c r="C41" t="s">
        <v>29</v>
      </c>
      <c r="D41" t="s">
        <v>17</v>
      </c>
      <c r="E41" s="5">
        <v>44327</v>
      </c>
      <c r="F41" t="s">
        <v>353</v>
      </c>
      <c r="G41" t="s">
        <v>354</v>
      </c>
      <c r="H41" t="s">
        <v>1396</v>
      </c>
    </row>
    <row r="42" spans="1:8">
      <c r="A42" t="s">
        <v>526</v>
      </c>
      <c r="B42" t="s">
        <v>417</v>
      </c>
      <c r="C42" t="s">
        <v>26</v>
      </c>
      <c r="D42" t="s">
        <v>18</v>
      </c>
      <c r="E42" s="5">
        <v>44755</v>
      </c>
      <c r="F42" t="s">
        <v>373</v>
      </c>
      <c r="G42" t="s">
        <v>375</v>
      </c>
      <c r="H42" t="s">
        <v>1396</v>
      </c>
    </row>
    <row r="43" spans="1:8">
      <c r="A43" t="s">
        <v>573</v>
      </c>
      <c r="B43" t="s">
        <v>428</v>
      </c>
      <c r="C43" t="s">
        <v>29</v>
      </c>
      <c r="D43" t="s">
        <v>17</v>
      </c>
      <c r="E43" s="5">
        <v>44678</v>
      </c>
      <c r="F43" t="s">
        <v>381</v>
      </c>
      <c r="G43" t="s">
        <v>375</v>
      </c>
      <c r="H43" t="s">
        <v>1396</v>
      </c>
    </row>
    <row r="44" spans="1:8">
      <c r="A44" t="s">
        <v>778</v>
      </c>
      <c r="B44" t="s">
        <v>436</v>
      </c>
      <c r="C44" t="s">
        <v>26</v>
      </c>
      <c r="D44" t="s">
        <v>15</v>
      </c>
      <c r="E44" s="5">
        <v>44930</v>
      </c>
      <c r="F44" t="s">
        <v>367</v>
      </c>
      <c r="G44" t="s">
        <v>368</v>
      </c>
      <c r="H44" t="s">
        <v>1396</v>
      </c>
    </row>
    <row r="45" spans="1:8">
      <c r="A45" t="s">
        <v>563</v>
      </c>
      <c r="B45" t="s">
        <v>429</v>
      </c>
      <c r="C45" t="s">
        <v>29</v>
      </c>
      <c r="D45" t="s">
        <v>13</v>
      </c>
      <c r="E45" s="5">
        <v>44624</v>
      </c>
      <c r="F45" t="s">
        <v>405</v>
      </c>
      <c r="G45" t="s">
        <v>375</v>
      </c>
      <c r="H45" t="s">
        <v>1396</v>
      </c>
    </row>
    <row r="46" spans="1:8">
      <c r="A46" t="s">
        <v>510</v>
      </c>
      <c r="B46" t="s">
        <v>423</v>
      </c>
      <c r="C46" t="s">
        <v>29</v>
      </c>
      <c r="D46" t="s">
        <v>10</v>
      </c>
      <c r="E46" s="5">
        <v>44418</v>
      </c>
      <c r="F46" t="s">
        <v>384</v>
      </c>
      <c r="G46" t="s">
        <v>354</v>
      </c>
      <c r="H46" t="s">
        <v>1396</v>
      </c>
    </row>
    <row r="47" spans="1:8">
      <c r="A47" t="s">
        <v>589</v>
      </c>
      <c r="B47" t="s">
        <v>436</v>
      </c>
      <c r="C47" t="s">
        <v>26</v>
      </c>
      <c r="D47" t="s">
        <v>19</v>
      </c>
      <c r="E47" s="5">
        <v>44934</v>
      </c>
      <c r="F47" t="s">
        <v>367</v>
      </c>
      <c r="G47" t="s">
        <v>368</v>
      </c>
      <c r="H47" t="s">
        <v>1396</v>
      </c>
    </row>
    <row r="48" spans="1:8">
      <c r="A48" t="s">
        <v>859</v>
      </c>
      <c r="B48" t="s">
        <v>422</v>
      </c>
      <c r="C48" t="s">
        <v>26</v>
      </c>
      <c r="D48" t="s">
        <v>11</v>
      </c>
      <c r="E48" s="5">
        <v>44587</v>
      </c>
      <c r="F48" t="s">
        <v>367</v>
      </c>
      <c r="G48" t="s">
        <v>375</v>
      </c>
      <c r="H48" t="s">
        <v>1396</v>
      </c>
    </row>
    <row r="49" spans="1:8">
      <c r="A49" t="s">
        <v>701</v>
      </c>
      <c r="B49" t="s">
        <v>422</v>
      </c>
      <c r="C49" t="s">
        <v>29</v>
      </c>
      <c r="D49" t="s">
        <v>15</v>
      </c>
      <c r="E49" s="5">
        <v>44967</v>
      </c>
      <c r="F49" t="s">
        <v>379</v>
      </c>
      <c r="G49" t="s">
        <v>368</v>
      </c>
      <c r="H49" t="s">
        <v>1396</v>
      </c>
    </row>
    <row r="50" spans="1:8">
      <c r="A50" t="s">
        <v>590</v>
      </c>
      <c r="B50" t="s">
        <v>418</v>
      </c>
      <c r="C50" t="s">
        <v>29</v>
      </c>
      <c r="D50" t="s">
        <v>13</v>
      </c>
      <c r="E50" s="5">
        <v>44668</v>
      </c>
      <c r="F50" t="s">
        <v>381</v>
      </c>
      <c r="G50" t="s">
        <v>375</v>
      </c>
      <c r="H50" t="s">
        <v>1396</v>
      </c>
    </row>
    <row r="51" spans="1:8">
      <c r="A51" t="s">
        <v>840</v>
      </c>
      <c r="B51" t="s">
        <v>436</v>
      </c>
      <c r="C51" t="s">
        <v>29</v>
      </c>
      <c r="D51" t="s">
        <v>15</v>
      </c>
      <c r="E51" s="5">
        <v>45128</v>
      </c>
      <c r="F51" t="s">
        <v>373</v>
      </c>
      <c r="G51" t="s">
        <v>368</v>
      </c>
      <c r="H51" t="s">
        <v>1396</v>
      </c>
    </row>
    <row r="52" spans="1:8">
      <c r="A52" t="s">
        <v>516</v>
      </c>
      <c r="B52" t="s">
        <v>421</v>
      </c>
      <c r="C52" t="s">
        <v>26</v>
      </c>
      <c r="D52" t="s">
        <v>11</v>
      </c>
      <c r="E52" s="5">
        <v>44838</v>
      </c>
      <c r="F52" t="s">
        <v>376</v>
      </c>
      <c r="G52" t="s">
        <v>375</v>
      </c>
      <c r="H52" t="s">
        <v>1396</v>
      </c>
    </row>
    <row r="53" spans="1:8">
      <c r="A53" t="s">
        <v>593</v>
      </c>
      <c r="B53" t="s">
        <v>430</v>
      </c>
      <c r="C53" t="s">
        <v>29</v>
      </c>
      <c r="D53" t="s">
        <v>19</v>
      </c>
      <c r="E53" s="5">
        <v>44324</v>
      </c>
      <c r="F53" t="s">
        <v>353</v>
      </c>
      <c r="G53" t="s">
        <v>354</v>
      </c>
      <c r="H53" t="s">
        <v>1396</v>
      </c>
    </row>
    <row r="54" spans="1:8">
      <c r="A54" t="s">
        <v>575</v>
      </c>
      <c r="B54" t="s">
        <v>427</v>
      </c>
      <c r="C54" t="s">
        <v>29</v>
      </c>
      <c r="D54" t="s">
        <v>13</v>
      </c>
      <c r="E54" s="5">
        <v>44556</v>
      </c>
      <c r="F54" t="s">
        <v>386</v>
      </c>
      <c r="G54" t="s">
        <v>354</v>
      </c>
      <c r="H54" t="s">
        <v>1396</v>
      </c>
    </row>
    <row r="55" spans="1:8">
      <c r="A55" t="s">
        <v>569</v>
      </c>
      <c r="B55" t="s">
        <v>428</v>
      </c>
      <c r="C55" t="s">
        <v>29</v>
      </c>
      <c r="D55" t="s">
        <v>13</v>
      </c>
      <c r="E55" s="5">
        <v>45166</v>
      </c>
      <c r="F55" t="s">
        <v>384</v>
      </c>
      <c r="G55" t="s">
        <v>368</v>
      </c>
      <c r="H55" t="s">
        <v>1396</v>
      </c>
    </row>
    <row r="56" spans="1:8">
      <c r="A56" t="s">
        <v>587</v>
      </c>
      <c r="B56" t="s">
        <v>424</v>
      </c>
      <c r="C56" t="s">
        <v>29</v>
      </c>
      <c r="D56" t="s">
        <v>13</v>
      </c>
      <c r="E56" s="5">
        <v>45100</v>
      </c>
      <c r="F56" t="s">
        <v>395</v>
      </c>
      <c r="G56" t="s">
        <v>368</v>
      </c>
      <c r="H56" t="s">
        <v>1396</v>
      </c>
    </row>
    <row r="57" spans="1:8">
      <c r="A57" t="s">
        <v>502</v>
      </c>
      <c r="B57" t="s">
        <v>433</v>
      </c>
      <c r="C57" t="s">
        <v>26</v>
      </c>
      <c r="D57" t="s">
        <v>15</v>
      </c>
      <c r="E57" s="5">
        <v>44519</v>
      </c>
      <c r="F57" t="s">
        <v>357</v>
      </c>
      <c r="G57" t="s">
        <v>354</v>
      </c>
      <c r="H57" t="s">
        <v>1396</v>
      </c>
    </row>
    <row r="58" spans="1:8">
      <c r="A58" t="s">
        <v>976</v>
      </c>
      <c r="B58" t="s">
        <v>420</v>
      </c>
      <c r="C58" t="s">
        <v>29</v>
      </c>
      <c r="D58" t="s">
        <v>13</v>
      </c>
      <c r="E58" s="5">
        <v>45283</v>
      </c>
      <c r="F58" t="s">
        <v>386</v>
      </c>
      <c r="G58" t="s">
        <v>368</v>
      </c>
      <c r="H58" t="s">
        <v>1396</v>
      </c>
    </row>
    <row r="59" spans="1:8">
      <c r="A59" t="s">
        <v>504</v>
      </c>
      <c r="B59" t="s">
        <v>431</v>
      </c>
      <c r="C59" t="s">
        <v>29</v>
      </c>
      <c r="D59" t="s">
        <v>10</v>
      </c>
      <c r="E59" s="5">
        <v>45201</v>
      </c>
      <c r="F59" t="s">
        <v>376</v>
      </c>
      <c r="G59" t="s">
        <v>368</v>
      </c>
      <c r="H59" t="s">
        <v>1396</v>
      </c>
    </row>
    <row r="60" spans="1:8">
      <c r="A60" t="s">
        <v>542</v>
      </c>
      <c r="B60" t="s">
        <v>428</v>
      </c>
      <c r="C60" t="s">
        <v>29</v>
      </c>
      <c r="D60" t="s">
        <v>18</v>
      </c>
      <c r="E60" s="5">
        <v>45154</v>
      </c>
      <c r="F60" t="s">
        <v>384</v>
      </c>
      <c r="G60" t="s">
        <v>368</v>
      </c>
      <c r="H60" t="s">
        <v>1396</v>
      </c>
    </row>
    <row r="61" spans="1:8">
      <c r="A61" t="s">
        <v>781</v>
      </c>
      <c r="B61" t="s">
        <v>434</v>
      </c>
      <c r="C61" t="s">
        <v>26</v>
      </c>
      <c r="D61" t="s">
        <v>11</v>
      </c>
      <c r="E61" s="5">
        <v>44844</v>
      </c>
      <c r="F61" t="s">
        <v>376</v>
      </c>
      <c r="G61" t="s">
        <v>375</v>
      </c>
      <c r="H61" t="s">
        <v>1396</v>
      </c>
    </row>
    <row r="62" spans="1:8">
      <c r="A62" t="s">
        <v>782</v>
      </c>
      <c r="B62" t="s">
        <v>422</v>
      </c>
      <c r="C62" t="s">
        <v>26</v>
      </c>
      <c r="D62" t="s">
        <v>19</v>
      </c>
      <c r="E62" s="5">
        <v>44960</v>
      </c>
      <c r="F62" t="s">
        <v>379</v>
      </c>
      <c r="G62" t="s">
        <v>368</v>
      </c>
      <c r="H62" t="s">
        <v>1396</v>
      </c>
    </row>
    <row r="63" spans="1:8">
      <c r="A63" t="s">
        <v>518</v>
      </c>
      <c r="B63" t="s">
        <v>433</v>
      </c>
      <c r="C63" t="s">
        <v>26</v>
      </c>
      <c r="D63" t="s">
        <v>13</v>
      </c>
      <c r="E63" s="5">
        <v>44424</v>
      </c>
      <c r="F63" t="s">
        <v>384</v>
      </c>
      <c r="G63" t="s">
        <v>354</v>
      </c>
      <c r="H63" t="s">
        <v>1396</v>
      </c>
    </row>
    <row r="64" spans="1:8">
      <c r="A64" t="s">
        <v>553</v>
      </c>
      <c r="B64" t="s">
        <v>433</v>
      </c>
      <c r="C64" t="s">
        <v>29</v>
      </c>
      <c r="D64" t="s">
        <v>17</v>
      </c>
      <c r="E64" s="5">
        <v>44953</v>
      </c>
      <c r="F64" t="s">
        <v>367</v>
      </c>
      <c r="G64" t="s">
        <v>368</v>
      </c>
      <c r="H64" t="s">
        <v>1396</v>
      </c>
    </row>
    <row r="65" spans="1:8">
      <c r="A65" t="s">
        <v>505</v>
      </c>
      <c r="B65" t="s">
        <v>422</v>
      </c>
      <c r="C65" t="s">
        <v>29</v>
      </c>
      <c r="D65" t="s">
        <v>10</v>
      </c>
      <c r="E65" s="5">
        <v>44332</v>
      </c>
      <c r="F65" t="s">
        <v>353</v>
      </c>
      <c r="G65" t="s">
        <v>354</v>
      </c>
      <c r="H65" t="s">
        <v>1396</v>
      </c>
    </row>
    <row r="66" spans="1:8">
      <c r="A66" t="s">
        <v>633</v>
      </c>
      <c r="B66" t="s">
        <v>432</v>
      </c>
      <c r="C66" t="s">
        <v>26</v>
      </c>
      <c r="D66" t="s">
        <v>13</v>
      </c>
      <c r="E66" s="5">
        <v>44586</v>
      </c>
      <c r="F66" t="s">
        <v>367</v>
      </c>
      <c r="G66" t="s">
        <v>375</v>
      </c>
      <c r="H66" t="s">
        <v>1396</v>
      </c>
    </row>
    <row r="67" spans="1:8">
      <c r="A67" t="s">
        <v>660</v>
      </c>
      <c r="B67" t="s">
        <v>436</v>
      </c>
      <c r="C67" t="s">
        <v>26</v>
      </c>
      <c r="D67" t="s">
        <v>11</v>
      </c>
      <c r="E67" s="5">
        <v>44575</v>
      </c>
      <c r="F67" t="s">
        <v>367</v>
      </c>
      <c r="G67" t="s">
        <v>375</v>
      </c>
      <c r="H67" t="s">
        <v>1396</v>
      </c>
    </row>
    <row r="68" spans="1:8">
      <c r="A68" t="s">
        <v>783</v>
      </c>
      <c r="B68" t="s">
        <v>419</v>
      </c>
      <c r="C68" t="s">
        <v>26</v>
      </c>
      <c r="D68" t="s">
        <v>11</v>
      </c>
      <c r="E68" s="5">
        <v>44892</v>
      </c>
      <c r="F68" t="s">
        <v>357</v>
      </c>
      <c r="G68" t="s">
        <v>375</v>
      </c>
      <c r="H68" t="s">
        <v>1396</v>
      </c>
    </row>
    <row r="69" spans="1:8">
      <c r="A69" t="s">
        <v>602</v>
      </c>
      <c r="B69" t="s">
        <v>432</v>
      </c>
      <c r="C69" t="s">
        <v>26</v>
      </c>
      <c r="D69" t="s">
        <v>13</v>
      </c>
      <c r="E69" s="5">
        <v>44415</v>
      </c>
      <c r="F69" t="s">
        <v>384</v>
      </c>
      <c r="G69" t="s">
        <v>354</v>
      </c>
      <c r="H69" t="s">
        <v>1396</v>
      </c>
    </row>
    <row r="70" spans="1:8">
      <c r="A70" t="s">
        <v>784</v>
      </c>
      <c r="B70" t="s">
        <v>422</v>
      </c>
      <c r="C70" t="s">
        <v>29</v>
      </c>
      <c r="D70" t="s">
        <v>13</v>
      </c>
      <c r="E70" s="5">
        <v>44688</v>
      </c>
      <c r="F70" t="s">
        <v>353</v>
      </c>
      <c r="G70" t="s">
        <v>375</v>
      </c>
      <c r="H70" t="s">
        <v>1396</v>
      </c>
    </row>
    <row r="71" spans="1:8">
      <c r="A71" t="s">
        <v>644</v>
      </c>
      <c r="B71" t="s">
        <v>425</v>
      </c>
      <c r="C71" t="s">
        <v>29</v>
      </c>
      <c r="D71" t="s">
        <v>13</v>
      </c>
      <c r="E71" s="5">
        <v>44472</v>
      </c>
      <c r="F71" t="s">
        <v>376</v>
      </c>
      <c r="G71" t="s">
        <v>354</v>
      </c>
      <c r="H71" t="s">
        <v>1396</v>
      </c>
    </row>
    <row r="72" spans="1:8">
      <c r="A72" t="s">
        <v>499</v>
      </c>
      <c r="B72" t="s">
        <v>436</v>
      </c>
      <c r="C72" t="s">
        <v>26</v>
      </c>
      <c r="D72" t="s">
        <v>18</v>
      </c>
      <c r="E72" s="5">
        <v>44695</v>
      </c>
      <c r="F72" t="s">
        <v>353</v>
      </c>
      <c r="G72" t="s">
        <v>375</v>
      </c>
      <c r="H72" t="s">
        <v>1396</v>
      </c>
    </row>
    <row r="73" spans="1:8">
      <c r="A73" t="s">
        <v>597</v>
      </c>
      <c r="B73" t="s">
        <v>434</v>
      </c>
      <c r="C73" t="s">
        <v>29</v>
      </c>
      <c r="D73" t="s">
        <v>15</v>
      </c>
      <c r="E73" s="5">
        <v>44790</v>
      </c>
      <c r="F73" t="s">
        <v>384</v>
      </c>
      <c r="G73" t="s">
        <v>375</v>
      </c>
      <c r="H73" t="s">
        <v>1396</v>
      </c>
    </row>
    <row r="74" spans="1:8">
      <c r="A74" t="s">
        <v>785</v>
      </c>
      <c r="B74" t="s">
        <v>417</v>
      </c>
      <c r="C74" t="s">
        <v>26</v>
      </c>
      <c r="D74" t="s">
        <v>17</v>
      </c>
      <c r="E74" s="5">
        <v>44392</v>
      </c>
      <c r="F74" t="s">
        <v>373</v>
      </c>
      <c r="G74" t="s">
        <v>354</v>
      </c>
      <c r="H74" t="s">
        <v>1396</v>
      </c>
    </row>
    <row r="75" spans="1:8">
      <c r="A75" t="s">
        <v>598</v>
      </c>
      <c r="B75" t="s">
        <v>417</v>
      </c>
      <c r="C75" t="s">
        <v>29</v>
      </c>
      <c r="D75" t="s">
        <v>15</v>
      </c>
      <c r="E75" s="5">
        <v>44617</v>
      </c>
      <c r="F75" t="s">
        <v>379</v>
      </c>
      <c r="G75" t="s">
        <v>375</v>
      </c>
      <c r="H75" t="s">
        <v>1396</v>
      </c>
    </row>
    <row r="76" spans="1:8">
      <c r="A76" t="s">
        <v>718</v>
      </c>
      <c r="B76" t="s">
        <v>428</v>
      </c>
      <c r="C76" t="s">
        <v>29</v>
      </c>
      <c r="D76" t="s">
        <v>19</v>
      </c>
      <c r="E76" s="5">
        <v>44632</v>
      </c>
      <c r="F76" t="s">
        <v>405</v>
      </c>
      <c r="G76" t="s">
        <v>375</v>
      </c>
      <c r="H76" t="s">
        <v>1396</v>
      </c>
    </row>
    <row r="77" spans="1:8">
      <c r="A77" t="s">
        <v>786</v>
      </c>
      <c r="B77" t="s">
        <v>436</v>
      </c>
      <c r="C77" t="s">
        <v>26</v>
      </c>
      <c r="D77" t="s">
        <v>11</v>
      </c>
      <c r="E77" s="5">
        <v>44576</v>
      </c>
      <c r="F77" t="s">
        <v>367</v>
      </c>
      <c r="G77" t="s">
        <v>375</v>
      </c>
      <c r="H77" t="s">
        <v>1396</v>
      </c>
    </row>
    <row r="78" spans="1:8">
      <c r="A78" t="s">
        <v>561</v>
      </c>
      <c r="B78" t="s">
        <v>435</v>
      </c>
      <c r="C78" t="s">
        <v>26</v>
      </c>
      <c r="D78" t="s">
        <v>18</v>
      </c>
      <c r="E78" s="5">
        <v>44627</v>
      </c>
      <c r="F78" t="s">
        <v>405</v>
      </c>
      <c r="G78" t="s">
        <v>375</v>
      </c>
      <c r="H78" t="s">
        <v>1396</v>
      </c>
    </row>
    <row r="79" spans="1:8">
      <c r="A79" t="s">
        <v>582</v>
      </c>
      <c r="B79" t="s">
        <v>436</v>
      </c>
      <c r="C79" t="s">
        <v>29</v>
      </c>
      <c r="D79" t="s">
        <v>19</v>
      </c>
      <c r="E79" s="5">
        <v>44614</v>
      </c>
      <c r="F79" t="s">
        <v>379</v>
      </c>
      <c r="G79" t="s">
        <v>375</v>
      </c>
      <c r="H79" t="s">
        <v>1396</v>
      </c>
    </row>
    <row r="80" spans="1:8">
      <c r="A80" t="s">
        <v>642</v>
      </c>
      <c r="B80" t="s">
        <v>419</v>
      </c>
      <c r="C80" t="s">
        <v>26</v>
      </c>
      <c r="D80" t="s">
        <v>19</v>
      </c>
      <c r="E80" s="5">
        <v>44825</v>
      </c>
      <c r="F80" t="s">
        <v>362</v>
      </c>
      <c r="G80" t="s">
        <v>375</v>
      </c>
      <c r="H80" t="s">
        <v>1396</v>
      </c>
    </row>
    <row r="81" spans="1:8">
      <c r="A81" t="s">
        <v>571</v>
      </c>
      <c r="B81" t="s">
        <v>419</v>
      </c>
      <c r="C81" t="s">
        <v>29</v>
      </c>
      <c r="D81" t="s">
        <v>17</v>
      </c>
      <c r="E81" s="5">
        <v>45237</v>
      </c>
      <c r="F81" t="s">
        <v>357</v>
      </c>
      <c r="G81" t="s">
        <v>368</v>
      </c>
      <c r="H81" t="s">
        <v>1396</v>
      </c>
    </row>
    <row r="82" spans="1:8">
      <c r="A82" t="s">
        <v>513</v>
      </c>
      <c r="B82" t="s">
        <v>433</v>
      </c>
      <c r="C82" t="s">
        <v>29</v>
      </c>
      <c r="D82" t="s">
        <v>10</v>
      </c>
      <c r="E82" s="5">
        <v>44444</v>
      </c>
      <c r="F82" t="s">
        <v>362</v>
      </c>
      <c r="G82" t="s">
        <v>354</v>
      </c>
      <c r="H82" t="s">
        <v>1396</v>
      </c>
    </row>
    <row r="83" spans="1:8">
      <c r="A83" t="s">
        <v>683</v>
      </c>
      <c r="B83" t="s">
        <v>421</v>
      </c>
      <c r="C83" t="s">
        <v>26</v>
      </c>
      <c r="D83" t="s">
        <v>19</v>
      </c>
      <c r="E83" s="5">
        <v>45149</v>
      </c>
      <c r="F83" t="s">
        <v>384</v>
      </c>
      <c r="G83" t="s">
        <v>368</v>
      </c>
      <c r="H83" t="s">
        <v>1396</v>
      </c>
    </row>
    <row r="84" spans="1:8">
      <c r="A84" t="s">
        <v>586</v>
      </c>
      <c r="B84" t="s">
        <v>434</v>
      </c>
      <c r="C84" t="s">
        <v>26</v>
      </c>
      <c r="D84" t="s">
        <v>13</v>
      </c>
      <c r="E84" s="5">
        <v>44543</v>
      </c>
      <c r="F84" t="s">
        <v>386</v>
      </c>
      <c r="G84" t="s">
        <v>354</v>
      </c>
      <c r="H84" t="s">
        <v>1396</v>
      </c>
    </row>
    <row r="85" spans="1:8">
      <c r="A85" t="s">
        <v>629</v>
      </c>
      <c r="B85" t="s">
        <v>422</v>
      </c>
      <c r="C85" t="s">
        <v>26</v>
      </c>
      <c r="D85" t="s">
        <v>13</v>
      </c>
      <c r="E85" s="5">
        <v>44880</v>
      </c>
      <c r="F85" t="s">
        <v>357</v>
      </c>
      <c r="G85" t="s">
        <v>375</v>
      </c>
      <c r="H85" t="s">
        <v>1396</v>
      </c>
    </row>
    <row r="86" spans="1:8">
      <c r="A86" t="s">
        <v>788</v>
      </c>
      <c r="B86" t="s">
        <v>427</v>
      </c>
      <c r="C86" t="s">
        <v>29</v>
      </c>
      <c r="D86" t="s">
        <v>18</v>
      </c>
      <c r="E86" s="5">
        <v>44906</v>
      </c>
      <c r="F86" t="s">
        <v>386</v>
      </c>
      <c r="G86" t="s">
        <v>375</v>
      </c>
      <c r="H86" t="s">
        <v>1396</v>
      </c>
    </row>
    <row r="87" spans="1:8">
      <c r="A87" t="s">
        <v>361</v>
      </c>
      <c r="B87" t="s">
        <v>414</v>
      </c>
      <c r="C87" t="s">
        <v>29</v>
      </c>
      <c r="D87" t="s">
        <v>18</v>
      </c>
      <c r="E87" s="5">
        <v>44506</v>
      </c>
      <c r="F87" t="s">
        <v>357</v>
      </c>
      <c r="G87" t="s">
        <v>354</v>
      </c>
      <c r="H87" t="s">
        <v>1397</v>
      </c>
    </row>
    <row r="88" spans="1:8">
      <c r="A88" t="s">
        <v>364</v>
      </c>
      <c r="B88" t="s">
        <v>409</v>
      </c>
      <c r="C88" t="s">
        <v>29</v>
      </c>
      <c r="D88" t="s">
        <v>10</v>
      </c>
      <c r="E88" s="5">
        <v>44970</v>
      </c>
      <c r="F88" t="s">
        <v>379</v>
      </c>
      <c r="G88" t="s">
        <v>368</v>
      </c>
      <c r="H88" t="s">
        <v>1397</v>
      </c>
    </row>
    <row r="89" spans="1:8">
      <c r="A89" t="s">
        <v>369</v>
      </c>
      <c r="B89" t="s">
        <v>416</v>
      </c>
      <c r="C89" t="s">
        <v>29</v>
      </c>
      <c r="D89" t="s">
        <v>11</v>
      </c>
      <c r="E89" s="5">
        <v>45112</v>
      </c>
      <c r="F89" t="s">
        <v>373</v>
      </c>
      <c r="G89" t="s">
        <v>368</v>
      </c>
      <c r="H89" t="s">
        <v>1397</v>
      </c>
    </row>
    <row r="90" spans="1:8">
      <c r="A90" t="s">
        <v>380</v>
      </c>
      <c r="B90" t="s">
        <v>403</v>
      </c>
      <c r="C90" t="s">
        <v>26</v>
      </c>
      <c r="D90" t="s">
        <v>10</v>
      </c>
      <c r="E90" s="5">
        <v>44990</v>
      </c>
      <c r="F90" t="s">
        <v>405</v>
      </c>
      <c r="G90" t="s">
        <v>368</v>
      </c>
      <c r="H90" t="s">
        <v>1397</v>
      </c>
    </row>
    <row r="91" spans="1:8">
      <c r="A91" t="s">
        <v>385</v>
      </c>
      <c r="B91" t="s">
        <v>400</v>
      </c>
      <c r="C91" t="s">
        <v>29</v>
      </c>
      <c r="D91" t="s">
        <v>17</v>
      </c>
      <c r="E91" s="5">
        <v>45093</v>
      </c>
      <c r="F91" t="s">
        <v>395</v>
      </c>
      <c r="G91" t="s">
        <v>368</v>
      </c>
      <c r="H91" t="s">
        <v>1397</v>
      </c>
    </row>
    <row r="92" spans="1:8">
      <c r="A92" t="s">
        <v>390</v>
      </c>
      <c r="B92" t="s">
        <v>403</v>
      </c>
      <c r="C92" t="s">
        <v>26</v>
      </c>
      <c r="D92" t="s">
        <v>11</v>
      </c>
      <c r="E92" s="5">
        <v>44379</v>
      </c>
      <c r="F92" t="s">
        <v>373</v>
      </c>
      <c r="G92" t="s">
        <v>354</v>
      </c>
      <c r="H92" t="s">
        <v>1397</v>
      </c>
    </row>
    <row r="93" spans="1:8">
      <c r="A93" t="s">
        <v>392</v>
      </c>
      <c r="B93" t="s">
        <v>412</v>
      </c>
      <c r="C93" t="s">
        <v>29</v>
      </c>
      <c r="D93" t="s">
        <v>18</v>
      </c>
      <c r="E93" s="5">
        <v>44349</v>
      </c>
      <c r="F93" t="s">
        <v>395</v>
      </c>
      <c r="G93" t="s">
        <v>354</v>
      </c>
      <c r="H93" t="s">
        <v>1397</v>
      </c>
    </row>
    <row r="94" spans="1:8">
      <c r="A94" t="s">
        <v>393</v>
      </c>
      <c r="B94" t="s">
        <v>408</v>
      </c>
      <c r="C94" t="s">
        <v>26</v>
      </c>
      <c r="D94" t="s">
        <v>17</v>
      </c>
      <c r="E94" s="5">
        <v>44610</v>
      </c>
      <c r="F94" t="s">
        <v>379</v>
      </c>
      <c r="G94" t="s">
        <v>375</v>
      </c>
      <c r="H94" t="s">
        <v>1397</v>
      </c>
    </row>
    <row r="95" spans="1:8">
      <c r="A95" t="s">
        <v>394</v>
      </c>
      <c r="B95" t="s">
        <v>402</v>
      </c>
      <c r="C95" t="s">
        <v>26</v>
      </c>
      <c r="D95" t="s">
        <v>10</v>
      </c>
      <c r="E95" s="5">
        <v>44998</v>
      </c>
      <c r="F95" t="s">
        <v>405</v>
      </c>
      <c r="G95" t="s">
        <v>368</v>
      </c>
      <c r="H95" t="s">
        <v>1397</v>
      </c>
    </row>
    <row r="96" spans="1:8">
      <c r="A96" t="s">
        <v>397</v>
      </c>
      <c r="B96" t="s">
        <v>401</v>
      </c>
      <c r="C96" t="s">
        <v>29</v>
      </c>
      <c r="D96" t="s">
        <v>19</v>
      </c>
      <c r="E96" s="5">
        <v>44604</v>
      </c>
      <c r="F96" t="s">
        <v>379</v>
      </c>
      <c r="G96" t="s">
        <v>375</v>
      </c>
      <c r="H96" t="s">
        <v>1397</v>
      </c>
    </row>
    <row r="97" spans="1:8">
      <c r="A97" t="s">
        <v>399</v>
      </c>
      <c r="B97" t="s">
        <v>403</v>
      </c>
      <c r="C97" t="s">
        <v>29</v>
      </c>
      <c r="D97" t="s">
        <v>18</v>
      </c>
      <c r="E97" s="5">
        <v>44897</v>
      </c>
      <c r="F97" t="s">
        <v>386</v>
      </c>
      <c r="G97" t="s">
        <v>375</v>
      </c>
      <c r="H97" t="s">
        <v>1397</v>
      </c>
    </row>
    <row r="98" spans="1:8">
      <c r="A98" t="s">
        <v>401</v>
      </c>
      <c r="B98" t="s">
        <v>404</v>
      </c>
      <c r="C98" t="s">
        <v>26</v>
      </c>
      <c r="D98" t="s">
        <v>18</v>
      </c>
      <c r="E98" s="5">
        <v>45155</v>
      </c>
      <c r="F98" t="s">
        <v>384</v>
      </c>
      <c r="G98" t="s">
        <v>368</v>
      </c>
      <c r="H98" t="s">
        <v>1397</v>
      </c>
    </row>
    <row r="99" spans="1:8">
      <c r="A99" t="s">
        <v>404</v>
      </c>
      <c r="B99" t="s">
        <v>408</v>
      </c>
      <c r="C99" t="s">
        <v>29</v>
      </c>
      <c r="D99" t="s">
        <v>18</v>
      </c>
      <c r="E99" s="5">
        <v>44470</v>
      </c>
      <c r="F99" t="s">
        <v>376</v>
      </c>
      <c r="G99" t="s">
        <v>354</v>
      </c>
      <c r="H99" t="s">
        <v>1397</v>
      </c>
    </row>
    <row r="100" spans="1:8">
      <c r="A100" t="s">
        <v>408</v>
      </c>
      <c r="B100" t="s">
        <v>403</v>
      </c>
      <c r="C100" t="s">
        <v>29</v>
      </c>
      <c r="D100" t="s">
        <v>19</v>
      </c>
      <c r="E100" s="5">
        <v>45244</v>
      </c>
      <c r="F100" t="s">
        <v>357</v>
      </c>
      <c r="G100" t="s">
        <v>368</v>
      </c>
      <c r="H100" t="s">
        <v>1397</v>
      </c>
    </row>
    <row r="101" spans="1:8">
      <c r="A101" t="s">
        <v>411</v>
      </c>
      <c r="B101" t="s">
        <v>415</v>
      </c>
      <c r="C101" t="s">
        <v>29</v>
      </c>
      <c r="D101" t="s">
        <v>18</v>
      </c>
      <c r="E101" s="5">
        <v>45000</v>
      </c>
      <c r="F101" t="s">
        <v>405</v>
      </c>
      <c r="G101" t="s">
        <v>368</v>
      </c>
      <c r="H101" t="s">
        <v>1397</v>
      </c>
    </row>
    <row r="102" spans="1:8">
      <c r="A102" t="s">
        <v>412</v>
      </c>
      <c r="B102" t="s">
        <v>402</v>
      </c>
      <c r="C102" t="s">
        <v>29</v>
      </c>
      <c r="D102" t="s">
        <v>15</v>
      </c>
      <c r="E102" s="5">
        <v>44665</v>
      </c>
      <c r="F102" t="s">
        <v>381</v>
      </c>
      <c r="G102" t="s">
        <v>375</v>
      </c>
      <c r="H102" t="s">
        <v>1397</v>
      </c>
    </row>
    <row r="103" spans="1:8">
      <c r="A103" t="s">
        <v>414</v>
      </c>
      <c r="B103" t="s">
        <v>409</v>
      </c>
      <c r="C103" t="s">
        <v>26</v>
      </c>
      <c r="D103" t="s">
        <v>17</v>
      </c>
      <c r="E103" s="5">
        <v>44982</v>
      </c>
      <c r="F103" t="s">
        <v>379</v>
      </c>
      <c r="G103" t="s">
        <v>368</v>
      </c>
      <c r="H103" t="s">
        <v>1397</v>
      </c>
    </row>
    <row r="104" spans="1:8">
      <c r="A104" t="s">
        <v>415</v>
      </c>
      <c r="B104" t="s">
        <v>413</v>
      </c>
      <c r="C104" t="s">
        <v>29</v>
      </c>
      <c r="D104" t="s">
        <v>19</v>
      </c>
      <c r="E104" s="5">
        <v>44756</v>
      </c>
      <c r="F104" t="s">
        <v>373</v>
      </c>
      <c r="G104" t="s">
        <v>375</v>
      </c>
      <c r="H104" t="s">
        <v>1397</v>
      </c>
    </row>
    <row r="105" spans="1:8">
      <c r="A105" t="s">
        <v>416</v>
      </c>
      <c r="B105" t="s">
        <v>416</v>
      </c>
      <c r="C105" t="s">
        <v>26</v>
      </c>
      <c r="D105" t="s">
        <v>19</v>
      </c>
      <c r="E105" s="5">
        <v>44390</v>
      </c>
      <c r="F105" t="s">
        <v>373</v>
      </c>
      <c r="G105" t="s">
        <v>354</v>
      </c>
      <c r="H105" t="s">
        <v>1397</v>
      </c>
    </row>
    <row r="106" spans="1:8">
      <c r="A106" t="s">
        <v>417</v>
      </c>
      <c r="B106" t="s">
        <v>415</v>
      </c>
      <c r="C106" t="s">
        <v>29</v>
      </c>
      <c r="D106" t="s">
        <v>10</v>
      </c>
      <c r="E106" s="5">
        <v>44654</v>
      </c>
      <c r="F106" t="s">
        <v>381</v>
      </c>
      <c r="G106" t="s">
        <v>375</v>
      </c>
      <c r="H106" t="s">
        <v>1397</v>
      </c>
    </row>
    <row r="107" spans="1:8">
      <c r="A107" t="s">
        <v>421</v>
      </c>
      <c r="B107" t="s">
        <v>406</v>
      </c>
      <c r="C107" t="s">
        <v>29</v>
      </c>
      <c r="D107" t="s">
        <v>19</v>
      </c>
      <c r="E107" s="5">
        <v>45199</v>
      </c>
      <c r="F107" t="s">
        <v>362</v>
      </c>
      <c r="G107" t="s">
        <v>368</v>
      </c>
      <c r="H107" t="s">
        <v>1397</v>
      </c>
    </row>
    <row r="108" spans="1:8">
      <c r="A108" t="s">
        <v>425</v>
      </c>
      <c r="B108" t="s">
        <v>408</v>
      </c>
      <c r="C108" t="s">
        <v>26</v>
      </c>
      <c r="D108" t="s">
        <v>18</v>
      </c>
      <c r="E108" s="5">
        <v>44403</v>
      </c>
      <c r="F108" t="s">
        <v>373</v>
      </c>
      <c r="G108" t="s">
        <v>354</v>
      </c>
      <c r="H108" t="s">
        <v>1397</v>
      </c>
    </row>
    <row r="109" spans="1:8">
      <c r="A109" t="s">
        <v>426</v>
      </c>
      <c r="B109" t="s">
        <v>400</v>
      </c>
      <c r="C109" t="s">
        <v>26</v>
      </c>
      <c r="D109" t="s">
        <v>10</v>
      </c>
      <c r="E109" s="5">
        <v>44501</v>
      </c>
      <c r="F109" t="s">
        <v>357</v>
      </c>
      <c r="G109" t="s">
        <v>354</v>
      </c>
      <c r="H109" t="s">
        <v>1397</v>
      </c>
    </row>
    <row r="110" spans="1:8">
      <c r="A110" t="s">
        <v>427</v>
      </c>
      <c r="B110" t="s">
        <v>401</v>
      </c>
      <c r="C110" t="s">
        <v>26</v>
      </c>
      <c r="D110" t="s">
        <v>11</v>
      </c>
      <c r="E110" s="5">
        <v>45282</v>
      </c>
      <c r="F110" t="s">
        <v>386</v>
      </c>
      <c r="G110" t="s">
        <v>368</v>
      </c>
      <c r="H110" t="s">
        <v>1397</v>
      </c>
    </row>
    <row r="111" spans="1:8">
      <c r="A111" t="s">
        <v>430</v>
      </c>
      <c r="B111" t="s">
        <v>415</v>
      </c>
      <c r="C111" t="s">
        <v>26</v>
      </c>
      <c r="D111" t="s">
        <v>17</v>
      </c>
      <c r="E111" s="5">
        <v>45258</v>
      </c>
      <c r="F111" t="s">
        <v>357</v>
      </c>
      <c r="G111" t="s">
        <v>368</v>
      </c>
      <c r="H111" t="s">
        <v>1397</v>
      </c>
    </row>
    <row r="112" spans="1:8">
      <c r="A112" t="s">
        <v>431</v>
      </c>
      <c r="B112" t="s">
        <v>412</v>
      </c>
      <c r="C112" t="s">
        <v>26</v>
      </c>
      <c r="D112" t="s">
        <v>15</v>
      </c>
      <c r="E112" s="5">
        <v>44846</v>
      </c>
      <c r="F112" t="s">
        <v>376</v>
      </c>
      <c r="G112" t="s">
        <v>375</v>
      </c>
      <c r="H112" t="s">
        <v>1397</v>
      </c>
    </row>
    <row r="113" spans="1:8">
      <c r="A113" t="s">
        <v>433</v>
      </c>
      <c r="B113" t="s">
        <v>400</v>
      </c>
      <c r="C113" t="s">
        <v>26</v>
      </c>
      <c r="D113" t="s">
        <v>17</v>
      </c>
      <c r="E113" s="5">
        <v>44553</v>
      </c>
      <c r="F113" t="s">
        <v>386</v>
      </c>
      <c r="G113" t="s">
        <v>354</v>
      </c>
      <c r="H113" t="s">
        <v>1397</v>
      </c>
    </row>
    <row r="114" spans="1:8">
      <c r="A114" t="s">
        <v>434</v>
      </c>
      <c r="B114" t="s">
        <v>411</v>
      </c>
      <c r="C114" t="s">
        <v>26</v>
      </c>
      <c r="D114" t="s">
        <v>13</v>
      </c>
      <c r="E114" s="5">
        <v>45073</v>
      </c>
      <c r="F114" t="s">
        <v>353</v>
      </c>
      <c r="G114" t="s">
        <v>368</v>
      </c>
      <c r="H114" t="s">
        <v>1397</v>
      </c>
    </row>
    <row r="115" spans="1:8">
      <c r="A115" t="s">
        <v>439</v>
      </c>
      <c r="B115" t="s">
        <v>416</v>
      </c>
      <c r="C115" t="s">
        <v>26</v>
      </c>
      <c r="D115" t="s">
        <v>13</v>
      </c>
      <c r="E115" s="5">
        <v>45064</v>
      </c>
      <c r="F115" t="s">
        <v>353</v>
      </c>
      <c r="G115" t="s">
        <v>368</v>
      </c>
      <c r="H115" t="s">
        <v>1397</v>
      </c>
    </row>
    <row r="116" spans="1:8">
      <c r="A116" t="s">
        <v>440</v>
      </c>
      <c r="B116" t="s">
        <v>408</v>
      </c>
      <c r="C116" t="s">
        <v>29</v>
      </c>
      <c r="D116" t="s">
        <v>19</v>
      </c>
      <c r="E116" s="5">
        <v>44358</v>
      </c>
      <c r="F116" t="s">
        <v>395</v>
      </c>
      <c r="G116" t="s">
        <v>354</v>
      </c>
      <c r="H116" t="s">
        <v>1397</v>
      </c>
    </row>
    <row r="117" spans="1:8">
      <c r="A117" t="s">
        <v>442</v>
      </c>
      <c r="B117" t="s">
        <v>404</v>
      </c>
      <c r="C117" t="s">
        <v>29</v>
      </c>
      <c r="D117" t="s">
        <v>15</v>
      </c>
      <c r="E117" s="5">
        <v>45213</v>
      </c>
      <c r="F117" t="s">
        <v>376</v>
      </c>
      <c r="G117" t="s">
        <v>368</v>
      </c>
      <c r="H117" t="s">
        <v>1397</v>
      </c>
    </row>
    <row r="118" spans="1:8">
      <c r="A118" t="s">
        <v>444</v>
      </c>
      <c r="B118" t="s">
        <v>404</v>
      </c>
      <c r="C118" t="s">
        <v>26</v>
      </c>
      <c r="D118" t="s">
        <v>18</v>
      </c>
      <c r="E118" s="5">
        <v>44897</v>
      </c>
      <c r="F118" t="s">
        <v>386</v>
      </c>
      <c r="G118" t="s">
        <v>375</v>
      </c>
      <c r="H118" t="s">
        <v>1397</v>
      </c>
    </row>
    <row r="119" spans="1:8">
      <c r="A119" t="s">
        <v>448</v>
      </c>
      <c r="B119" t="s">
        <v>409</v>
      </c>
      <c r="C119" t="s">
        <v>26</v>
      </c>
      <c r="D119" t="s">
        <v>18</v>
      </c>
      <c r="E119" s="5">
        <v>44622</v>
      </c>
      <c r="F119" t="s">
        <v>405</v>
      </c>
      <c r="G119" t="s">
        <v>375</v>
      </c>
      <c r="H119" t="s">
        <v>1397</v>
      </c>
    </row>
    <row r="120" spans="1:8">
      <c r="A120" t="s">
        <v>451</v>
      </c>
      <c r="B120" t="s">
        <v>411</v>
      </c>
      <c r="C120" t="s">
        <v>26</v>
      </c>
      <c r="D120" t="s">
        <v>17</v>
      </c>
      <c r="E120" s="5">
        <v>44591</v>
      </c>
      <c r="F120" t="s">
        <v>367</v>
      </c>
      <c r="G120" t="s">
        <v>375</v>
      </c>
      <c r="H120" t="s">
        <v>1397</v>
      </c>
    </row>
    <row r="121" spans="1:8">
      <c r="A121" t="s">
        <v>456</v>
      </c>
      <c r="B121" t="s">
        <v>408</v>
      </c>
      <c r="C121" t="s">
        <v>29</v>
      </c>
      <c r="D121" t="s">
        <v>18</v>
      </c>
      <c r="E121" s="5">
        <v>44766</v>
      </c>
      <c r="F121" t="s">
        <v>373</v>
      </c>
      <c r="G121" t="s">
        <v>375</v>
      </c>
      <c r="H121" t="s">
        <v>1397</v>
      </c>
    </row>
    <row r="122" spans="1:8">
      <c r="A122" t="s">
        <v>459</v>
      </c>
      <c r="B122" t="s">
        <v>411</v>
      </c>
      <c r="C122" t="s">
        <v>29</v>
      </c>
      <c r="D122" t="s">
        <v>11</v>
      </c>
      <c r="E122" s="5">
        <v>44747</v>
      </c>
      <c r="F122" t="s">
        <v>373</v>
      </c>
      <c r="G122" t="s">
        <v>375</v>
      </c>
      <c r="H122" t="s">
        <v>1397</v>
      </c>
    </row>
    <row r="123" spans="1:8">
      <c r="A123" t="s">
        <v>466</v>
      </c>
      <c r="B123" t="s">
        <v>412</v>
      </c>
      <c r="C123" t="s">
        <v>26</v>
      </c>
      <c r="D123" t="s">
        <v>10</v>
      </c>
      <c r="E123" s="5">
        <v>44870</v>
      </c>
      <c r="F123" t="s">
        <v>357</v>
      </c>
      <c r="G123" t="s">
        <v>375</v>
      </c>
      <c r="H123" t="s">
        <v>1397</v>
      </c>
    </row>
    <row r="124" spans="1:8">
      <c r="A124" t="s">
        <v>474</v>
      </c>
      <c r="B124" t="s">
        <v>409</v>
      </c>
      <c r="C124" t="s">
        <v>26</v>
      </c>
      <c r="D124" t="s">
        <v>10</v>
      </c>
      <c r="E124" s="5">
        <v>44326</v>
      </c>
      <c r="F124" t="s">
        <v>353</v>
      </c>
      <c r="G124" t="s">
        <v>354</v>
      </c>
      <c r="H124" t="s">
        <v>1397</v>
      </c>
    </row>
    <row r="125" spans="1:8">
      <c r="A125" t="s">
        <v>475</v>
      </c>
      <c r="B125" t="s">
        <v>403</v>
      </c>
      <c r="C125" t="s">
        <v>29</v>
      </c>
      <c r="D125" t="s">
        <v>13</v>
      </c>
      <c r="E125" s="5">
        <v>44679</v>
      </c>
      <c r="F125" t="s">
        <v>381</v>
      </c>
      <c r="G125" t="s">
        <v>375</v>
      </c>
      <c r="H125" t="s">
        <v>1397</v>
      </c>
    </row>
    <row r="126" spans="1:8">
      <c r="A126" t="s">
        <v>476</v>
      </c>
      <c r="B126" t="s">
        <v>416</v>
      </c>
      <c r="C126" t="s">
        <v>29</v>
      </c>
      <c r="D126" t="s">
        <v>11</v>
      </c>
      <c r="E126" s="5">
        <v>44389</v>
      </c>
      <c r="F126" t="s">
        <v>373</v>
      </c>
      <c r="G126" t="s">
        <v>354</v>
      </c>
      <c r="H126" t="s">
        <v>1397</v>
      </c>
    </row>
    <row r="127" spans="1:8">
      <c r="A127" t="s">
        <v>741</v>
      </c>
      <c r="B127" t="s">
        <v>412</v>
      </c>
      <c r="C127" t="s">
        <v>26</v>
      </c>
      <c r="D127" t="s">
        <v>15</v>
      </c>
      <c r="E127" s="5">
        <v>44331</v>
      </c>
      <c r="F127" t="s">
        <v>353</v>
      </c>
      <c r="G127" t="s">
        <v>354</v>
      </c>
      <c r="H127" t="s">
        <v>1397</v>
      </c>
    </row>
    <row r="128" spans="1:8">
      <c r="A128" t="s">
        <v>583</v>
      </c>
      <c r="B128" t="s">
        <v>404</v>
      </c>
      <c r="C128" t="s">
        <v>26</v>
      </c>
      <c r="D128" t="s">
        <v>11</v>
      </c>
      <c r="E128" s="5">
        <v>44783</v>
      </c>
      <c r="F128" t="s">
        <v>384</v>
      </c>
      <c r="G128" t="s">
        <v>375</v>
      </c>
      <c r="H128" t="s">
        <v>1397</v>
      </c>
    </row>
    <row r="129" spans="1:8">
      <c r="A129" t="s">
        <v>497</v>
      </c>
      <c r="B129" t="s">
        <v>415</v>
      </c>
      <c r="C129" t="s">
        <v>29</v>
      </c>
      <c r="D129" t="s">
        <v>11</v>
      </c>
      <c r="E129" s="5">
        <v>44710</v>
      </c>
      <c r="F129" t="s">
        <v>353</v>
      </c>
      <c r="G129" t="s">
        <v>375</v>
      </c>
      <c r="H129" t="s">
        <v>1397</v>
      </c>
    </row>
    <row r="130" spans="1:8">
      <c r="A130" t="s">
        <v>621</v>
      </c>
      <c r="B130" t="s">
        <v>403</v>
      </c>
      <c r="C130" t="s">
        <v>29</v>
      </c>
      <c r="D130" t="s">
        <v>13</v>
      </c>
      <c r="E130" s="5">
        <v>44314</v>
      </c>
      <c r="F130" t="s">
        <v>381</v>
      </c>
      <c r="G130" t="s">
        <v>354</v>
      </c>
      <c r="H130" t="s">
        <v>1397</v>
      </c>
    </row>
    <row r="131" spans="1:8">
      <c r="A131" t="s">
        <v>556</v>
      </c>
      <c r="B131" t="s">
        <v>416</v>
      </c>
      <c r="C131" t="s">
        <v>29</v>
      </c>
      <c r="D131" t="s">
        <v>11</v>
      </c>
      <c r="E131" s="5">
        <v>44967</v>
      </c>
      <c r="F131" t="s">
        <v>379</v>
      </c>
      <c r="G131" t="s">
        <v>368</v>
      </c>
      <c r="H131" t="s">
        <v>1397</v>
      </c>
    </row>
    <row r="132" spans="1:8">
      <c r="A132" t="s">
        <v>780</v>
      </c>
      <c r="B132" t="s">
        <v>412</v>
      </c>
      <c r="C132" t="s">
        <v>26</v>
      </c>
      <c r="D132" t="s">
        <v>17</v>
      </c>
      <c r="E132" s="5">
        <v>44506</v>
      </c>
      <c r="F132" t="s">
        <v>357</v>
      </c>
      <c r="G132" t="s">
        <v>354</v>
      </c>
      <c r="H132" t="s">
        <v>1397</v>
      </c>
    </row>
    <row r="133" spans="1:8">
      <c r="A133" t="s">
        <v>591</v>
      </c>
      <c r="B133" t="s">
        <v>408</v>
      </c>
      <c r="C133" t="s">
        <v>29</v>
      </c>
      <c r="D133" t="s">
        <v>15</v>
      </c>
      <c r="E133" s="5">
        <v>44969</v>
      </c>
      <c r="F133" t="s">
        <v>379</v>
      </c>
      <c r="G133" t="s">
        <v>368</v>
      </c>
      <c r="H133" t="s">
        <v>1397</v>
      </c>
    </row>
    <row r="134" spans="1:8">
      <c r="A134" t="s">
        <v>508</v>
      </c>
      <c r="B134" t="s">
        <v>412</v>
      </c>
      <c r="C134" t="s">
        <v>29</v>
      </c>
      <c r="D134" t="s">
        <v>18</v>
      </c>
      <c r="E134" s="5">
        <v>44595</v>
      </c>
      <c r="F134" t="s">
        <v>379</v>
      </c>
      <c r="G134" t="s">
        <v>375</v>
      </c>
      <c r="H134" t="s">
        <v>1397</v>
      </c>
    </row>
    <row r="135" spans="1:8">
      <c r="A135" t="s">
        <v>498</v>
      </c>
      <c r="B135" t="s">
        <v>400</v>
      </c>
      <c r="C135" t="s">
        <v>26</v>
      </c>
      <c r="D135" t="s">
        <v>19</v>
      </c>
      <c r="E135" s="5">
        <v>44468</v>
      </c>
      <c r="F135" t="s">
        <v>362</v>
      </c>
      <c r="G135" t="s">
        <v>354</v>
      </c>
      <c r="H135" t="s">
        <v>1397</v>
      </c>
    </row>
    <row r="136" spans="1:8">
      <c r="A136" t="s">
        <v>500</v>
      </c>
      <c r="B136" t="s">
        <v>400</v>
      </c>
      <c r="C136" t="s">
        <v>26</v>
      </c>
      <c r="D136" t="s">
        <v>10</v>
      </c>
      <c r="E136" s="5">
        <v>44689</v>
      </c>
      <c r="F136" t="s">
        <v>353</v>
      </c>
      <c r="G136" t="s">
        <v>375</v>
      </c>
      <c r="H136" t="s">
        <v>1397</v>
      </c>
    </row>
    <row r="137" spans="1:8">
      <c r="A137" t="s">
        <v>550</v>
      </c>
      <c r="B137" t="s">
        <v>400</v>
      </c>
      <c r="C137" t="s">
        <v>26</v>
      </c>
      <c r="D137" t="s">
        <v>19</v>
      </c>
      <c r="E137" s="5">
        <v>44666</v>
      </c>
      <c r="F137" t="s">
        <v>381</v>
      </c>
      <c r="G137" t="s">
        <v>375</v>
      </c>
      <c r="H137" t="s">
        <v>1397</v>
      </c>
    </row>
    <row r="138" spans="1:8">
      <c r="A138" t="s">
        <v>530</v>
      </c>
      <c r="B138" t="s">
        <v>408</v>
      </c>
      <c r="C138" t="s">
        <v>26</v>
      </c>
      <c r="D138" t="s">
        <v>19</v>
      </c>
      <c r="E138" s="5">
        <v>45241</v>
      </c>
      <c r="F138" t="s">
        <v>357</v>
      </c>
      <c r="G138" t="s">
        <v>368</v>
      </c>
      <c r="H138" t="s">
        <v>1397</v>
      </c>
    </row>
    <row r="139" spans="1:8">
      <c r="A139" t="s">
        <v>501</v>
      </c>
      <c r="B139" t="s">
        <v>412</v>
      </c>
      <c r="C139" t="s">
        <v>26</v>
      </c>
      <c r="D139" t="s">
        <v>11</v>
      </c>
      <c r="E139" s="5">
        <v>44494</v>
      </c>
      <c r="F139" t="s">
        <v>376</v>
      </c>
      <c r="G139" t="s">
        <v>354</v>
      </c>
      <c r="H139" t="s">
        <v>1397</v>
      </c>
    </row>
    <row r="140" spans="1:8">
      <c r="A140" t="s">
        <v>779</v>
      </c>
      <c r="B140" t="s">
        <v>414</v>
      </c>
      <c r="C140" t="s">
        <v>29</v>
      </c>
      <c r="D140" t="s">
        <v>19</v>
      </c>
      <c r="E140" s="5">
        <v>44784</v>
      </c>
      <c r="F140" t="s">
        <v>384</v>
      </c>
      <c r="G140" t="s">
        <v>375</v>
      </c>
      <c r="H140" t="s">
        <v>1397</v>
      </c>
    </row>
    <row r="141" spans="1:8">
      <c r="A141" t="s">
        <v>559</v>
      </c>
      <c r="B141" t="s">
        <v>413</v>
      </c>
      <c r="C141" t="s">
        <v>26</v>
      </c>
      <c r="D141" t="s">
        <v>19</v>
      </c>
      <c r="E141" s="5">
        <v>45140</v>
      </c>
      <c r="F141" t="s">
        <v>384</v>
      </c>
      <c r="G141" t="s">
        <v>368</v>
      </c>
      <c r="H141" t="s">
        <v>1397</v>
      </c>
    </row>
    <row r="142" spans="1:8">
      <c r="A142" t="s">
        <v>934</v>
      </c>
      <c r="B142" t="s">
        <v>403</v>
      </c>
      <c r="C142" t="s">
        <v>29</v>
      </c>
      <c r="D142" t="s">
        <v>13</v>
      </c>
      <c r="E142" s="5">
        <v>44779</v>
      </c>
      <c r="F142" t="s">
        <v>384</v>
      </c>
      <c r="G142" t="s">
        <v>375</v>
      </c>
      <c r="H142" t="s">
        <v>1397</v>
      </c>
    </row>
    <row r="143" spans="1:8">
      <c r="A143" t="s">
        <v>503</v>
      </c>
      <c r="B143" t="s">
        <v>413</v>
      </c>
      <c r="C143" t="s">
        <v>29</v>
      </c>
      <c r="D143" t="s">
        <v>19</v>
      </c>
      <c r="E143" s="5">
        <v>45175</v>
      </c>
      <c r="F143" t="s">
        <v>362</v>
      </c>
      <c r="G143" t="s">
        <v>368</v>
      </c>
      <c r="H143" t="s">
        <v>1397</v>
      </c>
    </row>
    <row r="144" spans="1:8">
      <c r="A144" t="s">
        <v>524</v>
      </c>
      <c r="B144" t="s">
        <v>401</v>
      </c>
      <c r="C144" t="s">
        <v>26</v>
      </c>
      <c r="D144" t="s">
        <v>15</v>
      </c>
      <c r="E144" s="5">
        <v>44808</v>
      </c>
      <c r="F144" t="s">
        <v>362</v>
      </c>
      <c r="G144" t="s">
        <v>375</v>
      </c>
      <c r="H144" t="s">
        <v>1397</v>
      </c>
    </row>
    <row r="145" spans="1:8">
      <c r="A145" t="s">
        <v>738</v>
      </c>
      <c r="B145" t="s">
        <v>412</v>
      </c>
      <c r="C145" t="s">
        <v>29</v>
      </c>
      <c r="D145" t="s">
        <v>11</v>
      </c>
      <c r="E145" s="5">
        <v>44692</v>
      </c>
      <c r="F145" t="s">
        <v>353</v>
      </c>
      <c r="G145" t="s">
        <v>375</v>
      </c>
      <c r="H145" t="s">
        <v>1397</v>
      </c>
    </row>
    <row r="146" spans="1:8">
      <c r="A146" t="s">
        <v>787</v>
      </c>
      <c r="B146" t="s">
        <v>408</v>
      </c>
      <c r="C146" t="s">
        <v>29</v>
      </c>
      <c r="D146" t="s">
        <v>13</v>
      </c>
      <c r="E146" s="5">
        <v>45132</v>
      </c>
      <c r="F146" t="s">
        <v>373</v>
      </c>
      <c r="G146" t="s">
        <v>368</v>
      </c>
      <c r="H146" t="s">
        <v>1397</v>
      </c>
    </row>
    <row r="147" spans="1:8">
      <c r="A147" t="s">
        <v>725</v>
      </c>
      <c r="B147" t="s">
        <v>413</v>
      </c>
      <c r="C147" t="s">
        <v>29</v>
      </c>
      <c r="D147" t="s">
        <v>15</v>
      </c>
      <c r="E147" s="5">
        <v>45065</v>
      </c>
      <c r="F147" t="s">
        <v>353</v>
      </c>
      <c r="G147" t="s">
        <v>368</v>
      </c>
      <c r="H147" t="s">
        <v>1397</v>
      </c>
    </row>
    <row r="148" spans="1:8">
      <c r="A148" t="s">
        <v>509</v>
      </c>
      <c r="B148" t="s">
        <v>409</v>
      </c>
      <c r="C148" t="s">
        <v>26</v>
      </c>
      <c r="D148" t="s">
        <v>10</v>
      </c>
      <c r="E148" s="5">
        <v>45144</v>
      </c>
      <c r="F148" t="s">
        <v>384</v>
      </c>
      <c r="G148" t="s">
        <v>368</v>
      </c>
      <c r="H148" t="s">
        <v>1397</v>
      </c>
    </row>
    <row r="149" spans="1:8">
      <c r="A149" t="s">
        <v>511</v>
      </c>
      <c r="B149" t="s">
        <v>410</v>
      </c>
      <c r="C149" t="s">
        <v>26</v>
      </c>
      <c r="D149" t="s">
        <v>11</v>
      </c>
      <c r="E149" s="5">
        <v>45247</v>
      </c>
      <c r="F149" t="s">
        <v>357</v>
      </c>
      <c r="G149" t="s">
        <v>368</v>
      </c>
      <c r="H149" t="s">
        <v>1397</v>
      </c>
    </row>
    <row r="150" spans="1:8">
      <c r="A150" t="s">
        <v>599</v>
      </c>
      <c r="B150" t="s">
        <v>402</v>
      </c>
      <c r="C150" t="s">
        <v>26</v>
      </c>
      <c r="D150" t="s">
        <v>13</v>
      </c>
      <c r="E150" s="5">
        <v>44509</v>
      </c>
      <c r="F150" t="s">
        <v>357</v>
      </c>
      <c r="G150" t="s">
        <v>354</v>
      </c>
      <c r="H150" t="s">
        <v>1397</v>
      </c>
    </row>
    <row r="151" spans="1:8">
      <c r="A151" t="s">
        <v>603</v>
      </c>
      <c r="B151" t="s">
        <v>413</v>
      </c>
      <c r="C151" t="s">
        <v>29</v>
      </c>
      <c r="D151" t="s">
        <v>17</v>
      </c>
      <c r="E151" s="5">
        <v>44953</v>
      </c>
      <c r="F151" t="s">
        <v>367</v>
      </c>
      <c r="G151" t="s">
        <v>368</v>
      </c>
      <c r="H151" t="s">
        <v>1397</v>
      </c>
    </row>
    <row r="152" spans="1:8">
      <c r="A152" t="s">
        <v>954</v>
      </c>
      <c r="B152" t="s">
        <v>415</v>
      </c>
      <c r="C152" t="s">
        <v>29</v>
      </c>
      <c r="D152" t="s">
        <v>10</v>
      </c>
      <c r="E152" s="5">
        <v>44561</v>
      </c>
      <c r="F152" t="s">
        <v>386</v>
      </c>
      <c r="G152" t="s">
        <v>354</v>
      </c>
      <c r="H152" t="s">
        <v>1397</v>
      </c>
    </row>
    <row r="153" spans="1:8">
      <c r="A153" t="s">
        <v>636</v>
      </c>
      <c r="B153" t="s">
        <v>408</v>
      </c>
      <c r="C153" t="s">
        <v>29</v>
      </c>
      <c r="D153" t="s">
        <v>15</v>
      </c>
      <c r="E153" s="5">
        <v>44949</v>
      </c>
      <c r="F153" t="s">
        <v>367</v>
      </c>
      <c r="G153" t="s">
        <v>368</v>
      </c>
      <c r="H153" t="s">
        <v>1397</v>
      </c>
    </row>
    <row r="154" spans="1:8">
      <c r="A154" t="s">
        <v>789</v>
      </c>
      <c r="B154" t="s">
        <v>402</v>
      </c>
      <c r="C154" t="s">
        <v>26</v>
      </c>
      <c r="D154" t="s">
        <v>17</v>
      </c>
      <c r="E154" s="5">
        <v>44820</v>
      </c>
      <c r="F154" t="s">
        <v>362</v>
      </c>
      <c r="G154" t="s">
        <v>375</v>
      </c>
      <c r="H154" t="s">
        <v>1397</v>
      </c>
    </row>
    <row r="155" spans="1:8">
      <c r="A155" t="s">
        <v>600</v>
      </c>
      <c r="B155" t="s">
        <v>413</v>
      </c>
      <c r="C155" t="s">
        <v>29</v>
      </c>
      <c r="D155" t="s">
        <v>13</v>
      </c>
      <c r="E155" s="5">
        <v>45018</v>
      </c>
      <c r="F155" t="s">
        <v>381</v>
      </c>
      <c r="G155" t="s">
        <v>368</v>
      </c>
      <c r="H155" t="s">
        <v>1397</v>
      </c>
    </row>
    <row r="156" spans="1:8">
      <c r="A156" t="s">
        <v>355</v>
      </c>
      <c r="B156" t="s">
        <v>438</v>
      </c>
      <c r="C156" t="s">
        <v>26</v>
      </c>
      <c r="D156" t="s">
        <v>17</v>
      </c>
      <c r="E156" s="5">
        <v>45080</v>
      </c>
      <c r="F156" t="s">
        <v>395</v>
      </c>
      <c r="G156" t="s">
        <v>368</v>
      </c>
      <c r="H156" t="s">
        <v>1398</v>
      </c>
    </row>
    <row r="157" spans="1:8">
      <c r="A157" t="s">
        <v>359</v>
      </c>
      <c r="B157" t="s">
        <v>393</v>
      </c>
      <c r="C157" t="s">
        <v>29</v>
      </c>
      <c r="D157" t="s">
        <v>11</v>
      </c>
      <c r="E157" s="5">
        <v>44741</v>
      </c>
      <c r="F157" t="s">
        <v>395</v>
      </c>
      <c r="G157" t="s">
        <v>375</v>
      </c>
      <c r="H157" t="s">
        <v>1399</v>
      </c>
    </row>
    <row r="158" spans="1:8">
      <c r="A158" t="s">
        <v>366</v>
      </c>
      <c r="B158" t="s">
        <v>396</v>
      </c>
      <c r="C158" t="s">
        <v>26</v>
      </c>
      <c r="D158" t="s">
        <v>18</v>
      </c>
      <c r="E158" s="5">
        <v>44699</v>
      </c>
      <c r="F158" t="s">
        <v>353</v>
      </c>
      <c r="G158" t="s">
        <v>375</v>
      </c>
      <c r="H158" t="s">
        <v>1399</v>
      </c>
    </row>
    <row r="159" spans="1:8">
      <c r="A159" t="s">
        <v>383</v>
      </c>
      <c r="B159" t="s">
        <v>393</v>
      </c>
      <c r="C159" t="s">
        <v>29</v>
      </c>
      <c r="D159" t="s">
        <v>10</v>
      </c>
      <c r="E159" s="5">
        <v>44509</v>
      </c>
      <c r="F159" t="s">
        <v>357</v>
      </c>
      <c r="G159" t="s">
        <v>354</v>
      </c>
      <c r="H159" t="s">
        <v>1399</v>
      </c>
    </row>
    <row r="160" spans="1:8">
      <c r="A160" t="s">
        <v>400</v>
      </c>
      <c r="B160" t="s">
        <v>438</v>
      </c>
      <c r="C160" t="s">
        <v>29</v>
      </c>
      <c r="D160" t="s">
        <v>10</v>
      </c>
      <c r="E160" s="5">
        <v>44544</v>
      </c>
      <c r="F160" t="s">
        <v>386</v>
      </c>
      <c r="G160" t="s">
        <v>354</v>
      </c>
      <c r="H160" t="s">
        <v>1398</v>
      </c>
    </row>
    <row r="161" spans="1:8">
      <c r="A161" t="s">
        <v>402</v>
      </c>
      <c r="B161" t="s">
        <v>394</v>
      </c>
      <c r="C161" t="s">
        <v>26</v>
      </c>
      <c r="D161" t="s">
        <v>18</v>
      </c>
      <c r="E161" s="5">
        <v>44454</v>
      </c>
      <c r="F161" t="s">
        <v>362</v>
      </c>
      <c r="G161" t="s">
        <v>354</v>
      </c>
      <c r="H161" t="s">
        <v>1399</v>
      </c>
    </row>
    <row r="162" spans="1:8">
      <c r="A162" t="s">
        <v>413</v>
      </c>
      <c r="B162" t="s">
        <v>437</v>
      </c>
      <c r="C162" t="s">
        <v>26</v>
      </c>
      <c r="D162" t="s">
        <v>19</v>
      </c>
      <c r="E162" s="5">
        <v>44757</v>
      </c>
      <c r="F162" t="s">
        <v>373</v>
      </c>
      <c r="G162" t="s">
        <v>375</v>
      </c>
      <c r="H162" t="s">
        <v>1398</v>
      </c>
    </row>
    <row r="163" spans="1:8">
      <c r="A163" t="s">
        <v>418</v>
      </c>
      <c r="B163" t="s">
        <v>438</v>
      </c>
      <c r="C163" t="s">
        <v>29</v>
      </c>
      <c r="D163" t="s">
        <v>10</v>
      </c>
      <c r="E163" s="5">
        <v>45059</v>
      </c>
      <c r="F163" t="s">
        <v>353</v>
      </c>
      <c r="G163" t="s">
        <v>368</v>
      </c>
      <c r="H163" t="s">
        <v>1398</v>
      </c>
    </row>
    <row r="164" spans="1:8">
      <c r="A164" t="s">
        <v>422</v>
      </c>
      <c r="B164" t="s">
        <v>397</v>
      </c>
      <c r="C164" t="s">
        <v>29</v>
      </c>
      <c r="D164" t="s">
        <v>13</v>
      </c>
      <c r="E164" s="5">
        <v>44966</v>
      </c>
      <c r="F164" t="s">
        <v>379</v>
      </c>
      <c r="G164" t="s">
        <v>368</v>
      </c>
      <c r="H164" t="s">
        <v>1399</v>
      </c>
    </row>
    <row r="165" spans="1:8">
      <c r="A165" t="s">
        <v>423</v>
      </c>
      <c r="B165" t="s">
        <v>396</v>
      </c>
      <c r="C165" t="s">
        <v>26</v>
      </c>
      <c r="D165" t="s">
        <v>18</v>
      </c>
      <c r="E165" s="5">
        <v>45068</v>
      </c>
      <c r="F165" t="s">
        <v>353</v>
      </c>
      <c r="G165" t="s">
        <v>368</v>
      </c>
      <c r="H165" t="s">
        <v>1399</v>
      </c>
    </row>
    <row r="166" spans="1:8">
      <c r="A166" t="s">
        <v>435</v>
      </c>
      <c r="B166" t="s">
        <v>437</v>
      </c>
      <c r="C166" t="s">
        <v>29</v>
      </c>
      <c r="D166" t="s">
        <v>17</v>
      </c>
      <c r="E166" s="5">
        <v>44852</v>
      </c>
      <c r="F166" t="s">
        <v>376</v>
      </c>
      <c r="G166" t="s">
        <v>375</v>
      </c>
      <c r="H166" t="s">
        <v>1398</v>
      </c>
    </row>
    <row r="167" spans="1:8">
      <c r="A167" t="s">
        <v>438</v>
      </c>
      <c r="B167" t="s">
        <v>398</v>
      </c>
      <c r="C167" t="s">
        <v>29</v>
      </c>
      <c r="D167" t="s">
        <v>13</v>
      </c>
      <c r="E167" s="5">
        <v>44698</v>
      </c>
      <c r="F167" t="s">
        <v>353</v>
      </c>
      <c r="G167" t="s">
        <v>375</v>
      </c>
      <c r="H167" t="s">
        <v>1399</v>
      </c>
    </row>
    <row r="168" spans="1:8">
      <c r="A168" t="s">
        <v>441</v>
      </c>
      <c r="B168" t="s">
        <v>394</v>
      </c>
      <c r="C168" t="s">
        <v>29</v>
      </c>
      <c r="D168" t="s">
        <v>10</v>
      </c>
      <c r="E168" s="5">
        <v>44949</v>
      </c>
      <c r="F168" t="s">
        <v>367</v>
      </c>
      <c r="G168" t="s">
        <v>368</v>
      </c>
      <c r="H168" t="s">
        <v>1399</v>
      </c>
    </row>
    <row r="169" spans="1:8">
      <c r="A169" t="s">
        <v>445</v>
      </c>
      <c r="B169" t="s">
        <v>439</v>
      </c>
      <c r="C169" t="s">
        <v>26</v>
      </c>
      <c r="D169" t="s">
        <v>17</v>
      </c>
      <c r="E169" s="5">
        <v>45003</v>
      </c>
      <c r="F169" t="s">
        <v>405</v>
      </c>
      <c r="G169" t="s">
        <v>368</v>
      </c>
      <c r="H169" t="s">
        <v>1398</v>
      </c>
    </row>
    <row r="170" spans="1:8">
      <c r="A170" t="s">
        <v>446</v>
      </c>
      <c r="B170" t="s">
        <v>393</v>
      </c>
      <c r="C170" t="s">
        <v>29</v>
      </c>
      <c r="D170" t="s">
        <v>19</v>
      </c>
      <c r="E170" s="5">
        <v>44838</v>
      </c>
      <c r="F170" t="s">
        <v>376</v>
      </c>
      <c r="G170" t="s">
        <v>375</v>
      </c>
      <c r="H170" t="s">
        <v>1399</v>
      </c>
    </row>
    <row r="171" spans="1:8">
      <c r="A171" t="s">
        <v>447</v>
      </c>
      <c r="B171" t="s">
        <v>393</v>
      </c>
      <c r="C171" t="s">
        <v>29</v>
      </c>
      <c r="D171" t="s">
        <v>13</v>
      </c>
      <c r="E171" s="5">
        <v>44450</v>
      </c>
      <c r="F171" t="s">
        <v>362</v>
      </c>
      <c r="G171" t="s">
        <v>354</v>
      </c>
      <c r="H171" t="s">
        <v>1399</v>
      </c>
    </row>
    <row r="172" spans="1:8">
      <c r="A172" t="s">
        <v>453</v>
      </c>
      <c r="B172" t="s">
        <v>399</v>
      </c>
      <c r="C172" t="s">
        <v>26</v>
      </c>
      <c r="D172" t="s">
        <v>13</v>
      </c>
      <c r="E172" s="5">
        <v>44750</v>
      </c>
      <c r="F172" t="s">
        <v>373</v>
      </c>
      <c r="G172" t="s">
        <v>375</v>
      </c>
      <c r="H172" t="s">
        <v>1399</v>
      </c>
    </row>
    <row r="173" spans="1:8">
      <c r="A173" t="s">
        <v>457</v>
      </c>
      <c r="B173" t="s">
        <v>438</v>
      </c>
      <c r="C173" t="s">
        <v>26</v>
      </c>
      <c r="D173" t="s">
        <v>17</v>
      </c>
      <c r="E173" s="5">
        <v>44980</v>
      </c>
      <c r="F173" t="s">
        <v>379</v>
      </c>
      <c r="G173" t="s">
        <v>368</v>
      </c>
      <c r="H173" t="s">
        <v>1398</v>
      </c>
    </row>
    <row r="174" spans="1:8">
      <c r="A174" t="s">
        <v>461</v>
      </c>
      <c r="B174" t="s">
        <v>440</v>
      </c>
      <c r="C174" t="s">
        <v>29</v>
      </c>
      <c r="D174" t="s">
        <v>15</v>
      </c>
      <c r="E174" s="5">
        <v>45097</v>
      </c>
      <c r="F174" t="s">
        <v>395</v>
      </c>
      <c r="G174" t="s">
        <v>368</v>
      </c>
      <c r="H174" t="s">
        <v>1398</v>
      </c>
    </row>
    <row r="175" spans="1:8">
      <c r="A175" t="s">
        <v>462</v>
      </c>
      <c r="B175" t="s">
        <v>398</v>
      </c>
      <c r="C175" t="s">
        <v>29</v>
      </c>
      <c r="D175" t="s">
        <v>15</v>
      </c>
      <c r="E175" s="5">
        <v>44450</v>
      </c>
      <c r="F175" t="s">
        <v>362</v>
      </c>
      <c r="G175" t="s">
        <v>354</v>
      </c>
      <c r="H175" t="s">
        <v>1399</v>
      </c>
    </row>
    <row r="176" spans="1:8">
      <c r="A176" t="s">
        <v>464</v>
      </c>
      <c r="B176" t="s">
        <v>398</v>
      </c>
      <c r="C176" t="s">
        <v>26</v>
      </c>
      <c r="D176" t="s">
        <v>10</v>
      </c>
      <c r="E176" s="5">
        <v>44587</v>
      </c>
      <c r="F176" t="s">
        <v>367</v>
      </c>
      <c r="G176" t="s">
        <v>375</v>
      </c>
      <c r="H176" t="s">
        <v>1399</v>
      </c>
    </row>
    <row r="177" spans="1:8">
      <c r="A177" t="s">
        <v>473</v>
      </c>
      <c r="B177" t="s">
        <v>441</v>
      </c>
      <c r="C177" t="s">
        <v>29</v>
      </c>
      <c r="D177" t="s">
        <v>11</v>
      </c>
      <c r="E177" s="5">
        <v>44762</v>
      </c>
      <c r="F177" t="s">
        <v>373</v>
      </c>
      <c r="G177" t="s">
        <v>375</v>
      </c>
      <c r="H177" t="s">
        <v>1398</v>
      </c>
    </row>
    <row r="178" spans="1:8">
      <c r="A178" t="s">
        <v>548</v>
      </c>
      <c r="B178" t="s">
        <v>392</v>
      </c>
      <c r="C178" t="s">
        <v>29</v>
      </c>
      <c r="D178" t="s">
        <v>19</v>
      </c>
      <c r="E178" s="5">
        <v>45064</v>
      </c>
      <c r="F178" t="s">
        <v>353</v>
      </c>
      <c r="G178" t="s">
        <v>368</v>
      </c>
      <c r="H178" t="s">
        <v>1399</v>
      </c>
    </row>
    <row r="179" spans="1:8">
      <c r="A179" t="s">
        <v>495</v>
      </c>
      <c r="B179" t="s">
        <v>438</v>
      </c>
      <c r="C179" t="s">
        <v>26</v>
      </c>
      <c r="D179" t="s">
        <v>19</v>
      </c>
      <c r="E179" s="5">
        <v>44996</v>
      </c>
      <c r="F179" t="s">
        <v>405</v>
      </c>
      <c r="G179" t="s">
        <v>368</v>
      </c>
      <c r="H179" t="s">
        <v>1398</v>
      </c>
    </row>
    <row r="180" spans="1:8">
      <c r="A180" t="s">
        <v>979</v>
      </c>
      <c r="B180" t="s">
        <v>437</v>
      </c>
      <c r="C180" t="s">
        <v>26</v>
      </c>
      <c r="D180" t="s">
        <v>13</v>
      </c>
      <c r="E180" s="5">
        <v>44578</v>
      </c>
      <c r="F180" t="s">
        <v>367</v>
      </c>
      <c r="G180" t="s">
        <v>375</v>
      </c>
      <c r="H180" t="s">
        <v>1398</v>
      </c>
    </row>
    <row r="181" spans="1:8">
      <c r="A181" t="s">
        <v>496</v>
      </c>
      <c r="B181" t="s">
        <v>399</v>
      </c>
      <c r="C181" t="s">
        <v>29</v>
      </c>
      <c r="D181" t="s">
        <v>13</v>
      </c>
      <c r="E181" s="5">
        <v>44720</v>
      </c>
      <c r="F181" t="s">
        <v>395</v>
      </c>
      <c r="G181" t="s">
        <v>375</v>
      </c>
      <c r="H181" t="s">
        <v>1399</v>
      </c>
    </row>
    <row r="182" spans="1:8">
      <c r="A182" t="s">
        <v>610</v>
      </c>
      <c r="B182" t="s">
        <v>439</v>
      </c>
      <c r="C182" t="s">
        <v>29</v>
      </c>
      <c r="D182" t="s">
        <v>18</v>
      </c>
      <c r="E182" s="5">
        <v>44720</v>
      </c>
      <c r="F182" t="s">
        <v>395</v>
      </c>
      <c r="G182" t="s">
        <v>375</v>
      </c>
      <c r="H182" t="s">
        <v>1398</v>
      </c>
    </row>
    <row r="183" spans="1:8">
      <c r="A183" t="s">
        <v>592</v>
      </c>
      <c r="B183" t="s">
        <v>396</v>
      </c>
      <c r="C183" t="s">
        <v>26</v>
      </c>
      <c r="D183" t="s">
        <v>17</v>
      </c>
      <c r="E183" s="5">
        <v>44495</v>
      </c>
      <c r="F183" t="s">
        <v>376</v>
      </c>
      <c r="G183" t="s">
        <v>354</v>
      </c>
      <c r="H183" t="s">
        <v>1399</v>
      </c>
    </row>
    <row r="184" spans="1:8">
      <c r="A184" t="s">
        <v>584</v>
      </c>
      <c r="B184" t="s">
        <v>397</v>
      </c>
      <c r="C184" t="s">
        <v>29</v>
      </c>
      <c r="D184" t="s">
        <v>18</v>
      </c>
      <c r="E184" s="5">
        <v>45140</v>
      </c>
      <c r="F184" t="s">
        <v>384</v>
      </c>
      <c r="G184" t="s">
        <v>368</v>
      </c>
      <c r="H184" t="s">
        <v>1399</v>
      </c>
    </row>
    <row r="185" spans="1:8">
      <c r="A185" t="s">
        <v>532</v>
      </c>
      <c r="B185" t="s">
        <v>441</v>
      </c>
      <c r="C185" t="s">
        <v>29</v>
      </c>
      <c r="D185" t="s">
        <v>19</v>
      </c>
      <c r="E185" s="5">
        <v>44763</v>
      </c>
      <c r="F185" t="s">
        <v>373</v>
      </c>
      <c r="G185" t="s">
        <v>375</v>
      </c>
      <c r="H185" t="s">
        <v>1398</v>
      </c>
    </row>
    <row r="186" spans="1:8">
      <c r="A186" t="s">
        <v>875</v>
      </c>
      <c r="B186" t="s">
        <v>399</v>
      </c>
      <c r="C186" t="s">
        <v>29</v>
      </c>
      <c r="D186" t="s">
        <v>11</v>
      </c>
      <c r="E186" s="5">
        <v>44812</v>
      </c>
      <c r="F186" t="s">
        <v>362</v>
      </c>
      <c r="G186" t="s">
        <v>375</v>
      </c>
      <c r="H186" t="s">
        <v>1399</v>
      </c>
    </row>
    <row r="187" spans="1:8">
      <c r="A187" t="s">
        <v>721</v>
      </c>
      <c r="B187" t="s">
        <v>396</v>
      </c>
      <c r="C187" t="s">
        <v>29</v>
      </c>
      <c r="D187" t="s">
        <v>15</v>
      </c>
      <c r="E187" s="5">
        <v>44827</v>
      </c>
      <c r="F187" t="s">
        <v>362</v>
      </c>
      <c r="G187" t="s">
        <v>375</v>
      </c>
      <c r="H187" t="s">
        <v>1399</v>
      </c>
    </row>
    <row r="188" spans="1:8">
      <c r="A188" t="s">
        <v>534</v>
      </c>
      <c r="B188" t="s">
        <v>438</v>
      </c>
      <c r="C188" t="s">
        <v>29</v>
      </c>
      <c r="D188" t="s">
        <v>10</v>
      </c>
      <c r="E188" s="5">
        <v>44818</v>
      </c>
      <c r="F188" t="s">
        <v>362</v>
      </c>
      <c r="G188" t="s">
        <v>375</v>
      </c>
      <c r="H188" t="s">
        <v>1398</v>
      </c>
    </row>
    <row r="189" spans="1:8">
      <c r="A189" t="s">
        <v>595</v>
      </c>
      <c r="B189" t="s">
        <v>399</v>
      </c>
      <c r="C189" t="s">
        <v>26</v>
      </c>
      <c r="D189" t="s">
        <v>17</v>
      </c>
      <c r="E189" s="5">
        <v>44854</v>
      </c>
      <c r="F189" t="s">
        <v>376</v>
      </c>
      <c r="G189" t="s">
        <v>375</v>
      </c>
      <c r="H189" t="s">
        <v>1399</v>
      </c>
    </row>
    <row r="190" spans="1:8">
      <c r="A190" t="s">
        <v>596</v>
      </c>
      <c r="B190" t="s">
        <v>397</v>
      </c>
      <c r="C190" t="s">
        <v>26</v>
      </c>
      <c r="D190" t="s">
        <v>10</v>
      </c>
      <c r="E190" s="5">
        <v>44361</v>
      </c>
      <c r="F190" t="s">
        <v>395</v>
      </c>
      <c r="G190" t="s">
        <v>354</v>
      </c>
      <c r="H190" t="s">
        <v>1399</v>
      </c>
    </row>
    <row r="191" spans="1:8">
      <c r="A191" t="s">
        <v>668</v>
      </c>
      <c r="B191" t="s">
        <v>394</v>
      </c>
      <c r="C191" t="s">
        <v>26</v>
      </c>
      <c r="D191" t="s">
        <v>13</v>
      </c>
      <c r="E191" s="5">
        <v>44296</v>
      </c>
      <c r="F191" t="s">
        <v>381</v>
      </c>
      <c r="G191" t="s">
        <v>354</v>
      </c>
      <c r="H191" t="s">
        <v>1399</v>
      </c>
    </row>
    <row r="192" spans="1:8">
      <c r="A192" t="s">
        <v>712</v>
      </c>
      <c r="B192" t="s">
        <v>438</v>
      </c>
      <c r="C192" t="s">
        <v>26</v>
      </c>
      <c r="D192" t="s">
        <v>10</v>
      </c>
      <c r="E192" s="5">
        <v>44371</v>
      </c>
      <c r="F192" t="s">
        <v>395</v>
      </c>
      <c r="G192" t="s">
        <v>354</v>
      </c>
      <c r="H192" t="s">
        <v>1398</v>
      </c>
    </row>
    <row r="193" spans="1:8">
      <c r="A193" t="s">
        <v>585</v>
      </c>
      <c r="B193" t="s">
        <v>441</v>
      </c>
      <c r="C193" t="s">
        <v>29</v>
      </c>
      <c r="D193" t="s">
        <v>17</v>
      </c>
      <c r="E193" s="5">
        <v>44636</v>
      </c>
      <c r="F193" t="s">
        <v>405</v>
      </c>
      <c r="G193" t="s">
        <v>375</v>
      </c>
      <c r="H193" t="s">
        <v>1398</v>
      </c>
    </row>
    <row r="194" spans="1:8">
      <c r="A194" t="s">
        <v>699</v>
      </c>
      <c r="B194" t="s">
        <v>394</v>
      </c>
      <c r="C194" t="s">
        <v>26</v>
      </c>
      <c r="D194" t="s">
        <v>11</v>
      </c>
      <c r="E194" s="5">
        <v>44439</v>
      </c>
      <c r="F194" t="s">
        <v>384</v>
      </c>
      <c r="G194" t="s">
        <v>354</v>
      </c>
      <c r="H194" t="s">
        <v>1399</v>
      </c>
    </row>
    <row r="195" spans="1:8">
      <c r="A195" t="s">
        <v>815</v>
      </c>
      <c r="B195" t="s">
        <v>399</v>
      </c>
      <c r="C195" t="s">
        <v>26</v>
      </c>
      <c r="D195" t="s">
        <v>15</v>
      </c>
      <c r="E195" s="5">
        <v>44521</v>
      </c>
      <c r="F195" t="s">
        <v>357</v>
      </c>
      <c r="G195" t="s">
        <v>354</v>
      </c>
      <c r="H195" t="s">
        <v>1399</v>
      </c>
    </row>
    <row r="196" spans="1:8">
      <c r="A196" t="s">
        <v>506</v>
      </c>
      <c r="B196" t="s">
        <v>399</v>
      </c>
      <c r="C196" t="s">
        <v>26</v>
      </c>
      <c r="D196" t="s">
        <v>13</v>
      </c>
      <c r="E196" s="5">
        <v>45287</v>
      </c>
      <c r="F196" t="s">
        <v>386</v>
      </c>
      <c r="G196" t="s">
        <v>368</v>
      </c>
      <c r="H196" t="s">
        <v>1399</v>
      </c>
    </row>
    <row r="197" spans="1:8">
      <c r="A197" t="s">
        <v>594</v>
      </c>
      <c r="B197" t="s">
        <v>440</v>
      </c>
      <c r="C197" t="s">
        <v>29</v>
      </c>
      <c r="D197" t="s">
        <v>17</v>
      </c>
      <c r="E197" s="5">
        <v>44793</v>
      </c>
      <c r="F197" t="s">
        <v>384</v>
      </c>
      <c r="G197" t="s">
        <v>375</v>
      </c>
      <c r="H197" t="s">
        <v>1398</v>
      </c>
    </row>
    <row r="198" spans="1:8">
      <c r="A198" t="s">
        <v>870</v>
      </c>
      <c r="B198" t="s">
        <v>439</v>
      </c>
      <c r="C198" t="s">
        <v>29</v>
      </c>
      <c r="D198" t="s">
        <v>15</v>
      </c>
      <c r="E198" s="5">
        <v>44342</v>
      </c>
      <c r="F198" t="s">
        <v>353</v>
      </c>
      <c r="G198" t="s">
        <v>354</v>
      </c>
      <c r="H198" t="s">
        <v>1398</v>
      </c>
    </row>
    <row r="199" spans="1:8">
      <c r="A199" t="s">
        <v>507</v>
      </c>
      <c r="B199" t="s">
        <v>438</v>
      </c>
      <c r="C199" t="s">
        <v>26</v>
      </c>
      <c r="D199" t="s">
        <v>19</v>
      </c>
      <c r="E199" s="5">
        <v>45023</v>
      </c>
      <c r="F199" t="s">
        <v>381</v>
      </c>
      <c r="G199" t="s">
        <v>368</v>
      </c>
      <c r="H199" t="s">
        <v>1398</v>
      </c>
    </row>
    <row r="200" spans="1:8">
      <c r="A200" t="s">
        <v>601</v>
      </c>
      <c r="B200" t="s">
        <v>396</v>
      </c>
      <c r="C200" t="s">
        <v>29</v>
      </c>
      <c r="D200" t="s">
        <v>19</v>
      </c>
      <c r="E200" s="5">
        <v>44661</v>
      </c>
      <c r="F200" t="s">
        <v>381</v>
      </c>
      <c r="G200" t="s">
        <v>375</v>
      </c>
      <c r="H200" t="s">
        <v>1399</v>
      </c>
    </row>
    <row r="201" spans="1:8">
      <c r="A201" t="s">
        <v>879</v>
      </c>
      <c r="B201" t="s">
        <v>441</v>
      </c>
      <c r="C201" t="s">
        <v>29</v>
      </c>
      <c r="D201" t="s">
        <v>11</v>
      </c>
      <c r="E201" s="5">
        <v>44773</v>
      </c>
      <c r="F201" t="s">
        <v>373</v>
      </c>
      <c r="G201" t="s">
        <v>375</v>
      </c>
      <c r="H201" t="s">
        <v>1398</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1"/>
  <sheetViews>
    <sheetView workbookViewId="0">
      <selection activeCell="D21" sqref="D21"/>
    </sheetView>
  </sheetViews>
  <sheetFormatPr defaultRowHeight="15"/>
  <cols>
    <col min="1" max="1" width="12.42578125" bestFit="1" customWidth="1"/>
    <col min="2" max="2" width="12.5703125" bestFit="1" customWidth="1"/>
    <col min="3" max="3" width="10.7109375" bestFit="1" customWidth="1"/>
    <col min="4" max="4" width="8.42578125" bestFit="1" customWidth="1"/>
    <col min="5" max="5" width="14.85546875" bestFit="1" customWidth="1"/>
    <col min="6" max="6" width="15" bestFit="1" customWidth="1"/>
    <col min="7" max="7" width="7.28515625" bestFit="1" customWidth="1"/>
    <col min="8" max="8" width="17.28515625" bestFit="1" customWidth="1"/>
    <col min="9" max="9" width="17.7109375" bestFit="1" customWidth="1"/>
    <col min="10" max="10" width="20.7109375" bestFit="1" customWidth="1"/>
    <col min="11" max="11" width="25.42578125" bestFit="1" customWidth="1"/>
    <col min="12" max="12" width="19.85546875" customWidth="1"/>
    <col min="13" max="14" width="7.28515625" bestFit="1" customWidth="1"/>
  </cols>
  <sheetData>
    <row r="1" spans="1:12">
      <c r="A1" t="s">
        <v>1410</v>
      </c>
      <c r="B1" t="s">
        <v>227</v>
      </c>
      <c r="C1" t="s">
        <v>228</v>
      </c>
      <c r="D1" t="s">
        <v>229</v>
      </c>
      <c r="E1" t="s">
        <v>230</v>
      </c>
      <c r="F1" t="s">
        <v>349</v>
      </c>
      <c r="G1" t="s">
        <v>350</v>
      </c>
      <c r="H1" t="s">
        <v>1488</v>
      </c>
      <c r="I1" t="s">
        <v>1469</v>
      </c>
      <c r="J1" t="s">
        <v>1470</v>
      </c>
      <c r="K1" t="s">
        <v>1471</v>
      </c>
      <c r="L1" t="s">
        <v>1472</v>
      </c>
    </row>
    <row r="2" spans="1:12" hidden="1">
      <c r="A2" t="s">
        <v>351</v>
      </c>
      <c r="B2" t="s">
        <v>232</v>
      </c>
      <c r="C2" t="s">
        <v>352</v>
      </c>
      <c r="D2">
        <v>4.79</v>
      </c>
      <c r="E2" s="4">
        <v>44324</v>
      </c>
      <c r="F2" t="s">
        <v>353</v>
      </c>
      <c r="G2" t="s">
        <v>354</v>
      </c>
      <c r="H2" t="s">
        <v>1489</v>
      </c>
      <c r="I2" t="s">
        <v>354</v>
      </c>
      <c r="J2" t="s">
        <v>1473</v>
      </c>
      <c r="K2">
        <v>5</v>
      </c>
      <c r="L2" t="s">
        <v>353</v>
      </c>
    </row>
    <row r="3" spans="1:12" hidden="1">
      <c r="A3" t="s">
        <v>355</v>
      </c>
      <c r="B3" t="s">
        <v>234</v>
      </c>
      <c r="C3" t="s">
        <v>356</v>
      </c>
      <c r="D3">
        <v>4.12</v>
      </c>
      <c r="E3" s="4">
        <v>44139</v>
      </c>
      <c r="F3" t="s">
        <v>357</v>
      </c>
      <c r="G3" t="s">
        <v>358</v>
      </c>
      <c r="H3" t="s">
        <v>1490</v>
      </c>
      <c r="I3" t="s">
        <v>358</v>
      </c>
      <c r="J3" t="s">
        <v>1474</v>
      </c>
      <c r="K3">
        <v>11</v>
      </c>
      <c r="L3" t="s">
        <v>1475</v>
      </c>
    </row>
    <row r="4" spans="1:12" hidden="1">
      <c r="A4" t="s">
        <v>359</v>
      </c>
      <c r="B4" t="s">
        <v>236</v>
      </c>
      <c r="C4" t="s">
        <v>360</v>
      </c>
      <c r="D4">
        <v>3.63</v>
      </c>
      <c r="E4" s="4">
        <v>43976</v>
      </c>
      <c r="F4" t="s">
        <v>353</v>
      </c>
      <c r="G4" t="s">
        <v>358</v>
      </c>
      <c r="H4" t="s">
        <v>1491</v>
      </c>
      <c r="I4" t="s">
        <v>358</v>
      </c>
      <c r="J4" t="s">
        <v>1473</v>
      </c>
      <c r="K4">
        <v>5</v>
      </c>
      <c r="L4" t="s">
        <v>353</v>
      </c>
    </row>
    <row r="5" spans="1:12">
      <c r="A5" t="s">
        <v>361</v>
      </c>
      <c r="B5" t="s">
        <v>234</v>
      </c>
      <c r="C5" t="s">
        <v>352</v>
      </c>
      <c r="D5">
        <v>4.16</v>
      </c>
      <c r="E5" s="4">
        <v>43372</v>
      </c>
      <c r="F5" t="s">
        <v>362</v>
      </c>
      <c r="G5" t="s">
        <v>363</v>
      </c>
      <c r="H5" t="s">
        <v>1490</v>
      </c>
      <c r="I5" t="s">
        <v>363</v>
      </c>
      <c r="J5" t="s">
        <v>1476</v>
      </c>
      <c r="K5">
        <v>9</v>
      </c>
      <c r="L5" t="s">
        <v>1477</v>
      </c>
    </row>
    <row r="6" spans="1:12" hidden="1">
      <c r="A6" t="s">
        <v>364</v>
      </c>
      <c r="B6" t="s">
        <v>234</v>
      </c>
      <c r="C6" t="s">
        <v>365</v>
      </c>
      <c r="D6">
        <v>3.85</v>
      </c>
      <c r="E6" s="4">
        <v>44137</v>
      </c>
      <c r="F6" t="s">
        <v>357</v>
      </c>
      <c r="G6" t="s">
        <v>358</v>
      </c>
      <c r="H6" t="s">
        <v>1491</v>
      </c>
      <c r="I6" t="s">
        <v>358</v>
      </c>
      <c r="J6" t="s">
        <v>1474</v>
      </c>
      <c r="K6">
        <v>11</v>
      </c>
      <c r="L6" t="s">
        <v>1475</v>
      </c>
    </row>
    <row r="7" spans="1:12" hidden="1">
      <c r="A7" t="s">
        <v>366</v>
      </c>
      <c r="B7" t="s">
        <v>232</v>
      </c>
      <c r="C7" t="s">
        <v>356</v>
      </c>
      <c r="D7">
        <v>3.94</v>
      </c>
      <c r="E7" s="4">
        <v>44937</v>
      </c>
      <c r="F7" t="s">
        <v>367</v>
      </c>
      <c r="G7" t="s">
        <v>368</v>
      </c>
      <c r="H7" t="s">
        <v>1490</v>
      </c>
      <c r="I7" t="s">
        <v>368</v>
      </c>
      <c r="J7" t="s">
        <v>1478</v>
      </c>
      <c r="K7">
        <v>1</v>
      </c>
      <c r="L7" t="s">
        <v>1479</v>
      </c>
    </row>
    <row r="8" spans="1:12" hidden="1">
      <c r="A8" t="s">
        <v>369</v>
      </c>
      <c r="B8" t="s">
        <v>241</v>
      </c>
      <c r="C8" t="s">
        <v>370</v>
      </c>
      <c r="D8">
        <v>4.66</v>
      </c>
      <c r="E8" s="4">
        <v>44215</v>
      </c>
      <c r="F8" t="s">
        <v>367</v>
      </c>
      <c r="G8" t="s">
        <v>354</v>
      </c>
      <c r="H8" t="s">
        <v>1489</v>
      </c>
      <c r="I8" t="s">
        <v>354</v>
      </c>
      <c r="J8" t="s">
        <v>1478</v>
      </c>
      <c r="K8">
        <v>1</v>
      </c>
      <c r="L8" t="s">
        <v>1479</v>
      </c>
    </row>
    <row r="9" spans="1:12" hidden="1">
      <c r="A9" t="s">
        <v>371</v>
      </c>
      <c r="B9" t="s">
        <v>243</v>
      </c>
      <c r="C9" t="s">
        <v>372</v>
      </c>
      <c r="D9">
        <v>3.61</v>
      </c>
      <c r="E9" s="4">
        <v>44403</v>
      </c>
      <c r="F9" t="s">
        <v>373</v>
      </c>
      <c r="G9" t="s">
        <v>354</v>
      </c>
      <c r="H9" t="s">
        <v>1491</v>
      </c>
      <c r="I9" t="s">
        <v>354</v>
      </c>
      <c r="J9" t="s">
        <v>1476</v>
      </c>
      <c r="K9">
        <v>7</v>
      </c>
      <c r="L9" t="s">
        <v>1480</v>
      </c>
    </row>
    <row r="10" spans="1:12" hidden="1">
      <c r="A10" t="s">
        <v>374</v>
      </c>
      <c r="B10" t="s">
        <v>232</v>
      </c>
      <c r="C10" t="s">
        <v>375</v>
      </c>
      <c r="D10">
        <v>4.74</v>
      </c>
      <c r="E10" s="4">
        <v>44500</v>
      </c>
      <c r="F10" t="s">
        <v>376</v>
      </c>
      <c r="G10" t="s">
        <v>354</v>
      </c>
      <c r="H10" t="s">
        <v>1489</v>
      </c>
      <c r="I10" t="s">
        <v>354</v>
      </c>
      <c r="J10" t="s">
        <v>1474</v>
      </c>
      <c r="K10">
        <v>10</v>
      </c>
      <c r="L10" t="s">
        <v>1481</v>
      </c>
    </row>
    <row r="11" spans="1:12" hidden="1">
      <c r="A11" t="s">
        <v>377</v>
      </c>
      <c r="B11" t="s">
        <v>243</v>
      </c>
      <c r="C11" t="s">
        <v>378</v>
      </c>
      <c r="D11">
        <v>4.1399999999999997</v>
      </c>
      <c r="E11" s="4">
        <v>43882</v>
      </c>
      <c r="F11" t="s">
        <v>379</v>
      </c>
      <c r="G11" t="s">
        <v>358</v>
      </c>
      <c r="H11" t="s">
        <v>1490</v>
      </c>
      <c r="I11" t="s">
        <v>358</v>
      </c>
      <c r="J11" t="s">
        <v>1478</v>
      </c>
      <c r="K11">
        <v>2</v>
      </c>
      <c r="L11" t="s">
        <v>1482</v>
      </c>
    </row>
    <row r="12" spans="1:12" hidden="1">
      <c r="A12" t="s">
        <v>380</v>
      </c>
      <c r="B12" t="s">
        <v>234</v>
      </c>
      <c r="C12" t="s">
        <v>370</v>
      </c>
      <c r="D12">
        <v>4.3899999999999997</v>
      </c>
      <c r="E12" s="4">
        <v>45028</v>
      </c>
      <c r="F12" t="s">
        <v>381</v>
      </c>
      <c r="G12" t="s">
        <v>368</v>
      </c>
      <c r="H12" t="s">
        <v>1490</v>
      </c>
      <c r="I12" t="s">
        <v>368</v>
      </c>
      <c r="J12" t="s">
        <v>1473</v>
      </c>
      <c r="K12">
        <v>4</v>
      </c>
      <c r="L12" t="s">
        <v>1483</v>
      </c>
    </row>
    <row r="13" spans="1:12" hidden="1">
      <c r="A13" t="s">
        <v>382</v>
      </c>
      <c r="B13" t="s">
        <v>243</v>
      </c>
      <c r="C13" t="s">
        <v>360</v>
      </c>
      <c r="D13">
        <v>3.63</v>
      </c>
      <c r="E13" s="4">
        <v>44311</v>
      </c>
      <c r="F13" t="s">
        <v>381</v>
      </c>
      <c r="G13" t="s">
        <v>354</v>
      </c>
      <c r="H13" t="s">
        <v>1491</v>
      </c>
      <c r="I13" t="s">
        <v>354</v>
      </c>
      <c r="J13" t="s">
        <v>1473</v>
      </c>
      <c r="K13">
        <v>4</v>
      </c>
      <c r="L13" t="s">
        <v>1483</v>
      </c>
    </row>
    <row r="14" spans="1:12" hidden="1">
      <c r="A14" t="s">
        <v>383</v>
      </c>
      <c r="B14" t="s">
        <v>241</v>
      </c>
      <c r="C14" t="s">
        <v>372</v>
      </c>
      <c r="D14">
        <v>4.01</v>
      </c>
      <c r="E14" s="4">
        <v>44054</v>
      </c>
      <c r="F14" t="s">
        <v>384</v>
      </c>
      <c r="G14" t="s">
        <v>358</v>
      </c>
      <c r="H14" t="s">
        <v>1490</v>
      </c>
      <c r="I14" t="s">
        <v>358</v>
      </c>
      <c r="J14" t="s">
        <v>1476</v>
      </c>
      <c r="K14">
        <v>8</v>
      </c>
      <c r="L14" t="s">
        <v>1484</v>
      </c>
    </row>
    <row r="15" spans="1:12" hidden="1">
      <c r="A15" t="s">
        <v>385</v>
      </c>
      <c r="B15" t="s">
        <v>232</v>
      </c>
      <c r="C15" t="s">
        <v>354</v>
      </c>
      <c r="D15">
        <v>3.63</v>
      </c>
      <c r="E15" s="4">
        <v>43809</v>
      </c>
      <c r="F15" t="s">
        <v>386</v>
      </c>
      <c r="G15" t="s">
        <v>387</v>
      </c>
      <c r="H15" t="s">
        <v>1491</v>
      </c>
      <c r="I15" t="s">
        <v>387</v>
      </c>
      <c r="J15" t="s">
        <v>1474</v>
      </c>
      <c r="K15">
        <v>12</v>
      </c>
      <c r="L15" t="s">
        <v>1485</v>
      </c>
    </row>
    <row r="16" spans="1:12" hidden="1">
      <c r="A16" t="s">
        <v>388</v>
      </c>
      <c r="B16" t="s">
        <v>241</v>
      </c>
      <c r="C16" t="s">
        <v>389</v>
      </c>
      <c r="D16">
        <v>4.9400000000000004</v>
      </c>
      <c r="E16" s="4">
        <v>43811</v>
      </c>
      <c r="F16" t="s">
        <v>386</v>
      </c>
      <c r="G16" t="s">
        <v>387</v>
      </c>
      <c r="H16" t="s">
        <v>1489</v>
      </c>
      <c r="I16" t="s">
        <v>387</v>
      </c>
      <c r="J16" t="s">
        <v>1474</v>
      </c>
      <c r="K16">
        <v>12</v>
      </c>
      <c r="L16" t="s">
        <v>1485</v>
      </c>
    </row>
    <row r="17" spans="1:12" hidden="1">
      <c r="A17" t="s">
        <v>390</v>
      </c>
      <c r="B17" t="s">
        <v>241</v>
      </c>
      <c r="C17" t="s">
        <v>372</v>
      </c>
      <c r="D17">
        <v>4.71</v>
      </c>
      <c r="E17" s="4">
        <v>44491</v>
      </c>
      <c r="F17" t="s">
        <v>376</v>
      </c>
      <c r="G17" t="s">
        <v>354</v>
      </c>
      <c r="H17" t="s">
        <v>1489</v>
      </c>
      <c r="I17" t="s">
        <v>354</v>
      </c>
      <c r="J17" t="s">
        <v>1474</v>
      </c>
      <c r="K17">
        <v>10</v>
      </c>
      <c r="L17" t="s">
        <v>1481</v>
      </c>
    </row>
    <row r="18" spans="1:12" hidden="1">
      <c r="A18" t="s">
        <v>391</v>
      </c>
      <c r="B18" t="s">
        <v>232</v>
      </c>
      <c r="C18" t="s">
        <v>356</v>
      </c>
      <c r="D18">
        <v>4.1900000000000004</v>
      </c>
      <c r="E18" s="4">
        <v>45250</v>
      </c>
      <c r="F18" t="s">
        <v>357</v>
      </c>
      <c r="G18" t="s">
        <v>368</v>
      </c>
      <c r="H18" t="s">
        <v>1490</v>
      </c>
      <c r="I18" t="s">
        <v>368</v>
      </c>
      <c r="J18" t="s">
        <v>1474</v>
      </c>
      <c r="K18">
        <v>11</v>
      </c>
      <c r="L18" t="s">
        <v>1475</v>
      </c>
    </row>
    <row r="19" spans="1:12" hidden="1">
      <c r="A19" t="s">
        <v>392</v>
      </c>
      <c r="B19" t="s">
        <v>241</v>
      </c>
      <c r="C19" t="s">
        <v>352</v>
      </c>
      <c r="D19">
        <v>3.84</v>
      </c>
      <c r="E19" s="4">
        <v>43683</v>
      </c>
      <c r="F19" t="s">
        <v>384</v>
      </c>
      <c r="G19" t="s">
        <v>387</v>
      </c>
      <c r="H19" t="s">
        <v>1491</v>
      </c>
      <c r="I19" t="s">
        <v>387</v>
      </c>
      <c r="J19" t="s">
        <v>1476</v>
      </c>
      <c r="K19">
        <v>8</v>
      </c>
      <c r="L19" t="s">
        <v>1484</v>
      </c>
    </row>
    <row r="20" spans="1:12" hidden="1">
      <c r="A20" t="s">
        <v>393</v>
      </c>
      <c r="B20" t="s">
        <v>236</v>
      </c>
      <c r="C20" t="s">
        <v>368</v>
      </c>
      <c r="D20">
        <v>4.9000000000000004</v>
      </c>
      <c r="E20" s="4">
        <v>44431</v>
      </c>
      <c r="F20" t="s">
        <v>384</v>
      </c>
      <c r="G20" t="s">
        <v>354</v>
      </c>
      <c r="H20" t="s">
        <v>1489</v>
      </c>
      <c r="I20" t="s">
        <v>354</v>
      </c>
      <c r="J20" t="s">
        <v>1476</v>
      </c>
      <c r="K20">
        <v>8</v>
      </c>
      <c r="L20" t="s">
        <v>1484</v>
      </c>
    </row>
    <row r="21" spans="1:12" hidden="1">
      <c r="A21" t="s">
        <v>394</v>
      </c>
      <c r="B21" t="s">
        <v>236</v>
      </c>
      <c r="C21" t="s">
        <v>368</v>
      </c>
      <c r="D21">
        <v>4.0199999999999996</v>
      </c>
      <c r="E21" s="4">
        <v>43991</v>
      </c>
      <c r="F21" t="s">
        <v>395</v>
      </c>
      <c r="G21" t="s">
        <v>358</v>
      </c>
      <c r="H21" t="s">
        <v>1490</v>
      </c>
      <c r="I21" t="s">
        <v>358</v>
      </c>
      <c r="J21" t="s">
        <v>1473</v>
      </c>
      <c r="K21">
        <v>6</v>
      </c>
      <c r="L21" t="s">
        <v>1486</v>
      </c>
    </row>
    <row r="22" spans="1:12">
      <c r="A22" t="s">
        <v>396</v>
      </c>
      <c r="B22" t="s">
        <v>236</v>
      </c>
      <c r="C22" t="s">
        <v>352</v>
      </c>
      <c r="D22">
        <v>3.74</v>
      </c>
      <c r="E22" s="4">
        <v>43431</v>
      </c>
      <c r="F22" t="s">
        <v>357</v>
      </c>
      <c r="G22" t="s">
        <v>363</v>
      </c>
      <c r="H22" t="s">
        <v>1491</v>
      </c>
      <c r="I22" t="s">
        <v>363</v>
      </c>
      <c r="J22" t="s">
        <v>1474</v>
      </c>
      <c r="K22">
        <v>11</v>
      </c>
      <c r="L22" t="s">
        <v>1475</v>
      </c>
    </row>
    <row r="23" spans="1:12" hidden="1">
      <c r="A23" t="s">
        <v>397</v>
      </c>
      <c r="B23" t="s">
        <v>243</v>
      </c>
      <c r="C23" t="s">
        <v>360</v>
      </c>
      <c r="D23">
        <v>4.34</v>
      </c>
      <c r="E23" s="4">
        <v>43515</v>
      </c>
      <c r="F23" t="s">
        <v>379</v>
      </c>
      <c r="G23" t="s">
        <v>387</v>
      </c>
      <c r="H23" t="s">
        <v>1490</v>
      </c>
      <c r="I23" t="s">
        <v>387</v>
      </c>
      <c r="J23" t="s">
        <v>1478</v>
      </c>
      <c r="K23">
        <v>2</v>
      </c>
      <c r="L23" t="s">
        <v>1482</v>
      </c>
    </row>
    <row r="24" spans="1:12" hidden="1">
      <c r="A24" t="s">
        <v>398</v>
      </c>
      <c r="B24" t="s">
        <v>241</v>
      </c>
      <c r="C24" t="s">
        <v>368</v>
      </c>
      <c r="D24">
        <v>4.92</v>
      </c>
      <c r="E24" s="4">
        <v>44139</v>
      </c>
      <c r="F24" t="s">
        <v>357</v>
      </c>
      <c r="G24" t="s">
        <v>358</v>
      </c>
      <c r="H24" t="s">
        <v>1489</v>
      </c>
      <c r="I24" t="s">
        <v>358</v>
      </c>
      <c r="J24" t="s">
        <v>1474</v>
      </c>
      <c r="K24">
        <v>11</v>
      </c>
      <c r="L24" t="s">
        <v>1475</v>
      </c>
    </row>
    <row r="25" spans="1:12" hidden="1">
      <c r="A25" t="s">
        <v>399</v>
      </c>
      <c r="B25" t="s">
        <v>232</v>
      </c>
      <c r="C25" t="s">
        <v>372</v>
      </c>
      <c r="D25">
        <v>3.51</v>
      </c>
      <c r="E25" s="4">
        <v>44943</v>
      </c>
      <c r="F25" t="s">
        <v>367</v>
      </c>
      <c r="G25" t="s">
        <v>368</v>
      </c>
      <c r="H25" t="s">
        <v>1491</v>
      </c>
      <c r="I25" t="s">
        <v>368</v>
      </c>
      <c r="J25" t="s">
        <v>1478</v>
      </c>
      <c r="K25">
        <v>1</v>
      </c>
      <c r="L25" t="s">
        <v>1479</v>
      </c>
    </row>
    <row r="26" spans="1:12" hidden="1">
      <c r="A26" t="s">
        <v>400</v>
      </c>
      <c r="B26" t="s">
        <v>232</v>
      </c>
      <c r="C26" t="s">
        <v>370</v>
      </c>
      <c r="D26">
        <v>3.86</v>
      </c>
      <c r="E26" s="4">
        <v>43563</v>
      </c>
      <c r="F26" t="s">
        <v>381</v>
      </c>
      <c r="G26" t="s">
        <v>387</v>
      </c>
      <c r="H26" t="s">
        <v>1491</v>
      </c>
      <c r="I26" t="s">
        <v>387</v>
      </c>
      <c r="J26" t="s">
        <v>1473</v>
      </c>
      <c r="K26">
        <v>4</v>
      </c>
      <c r="L26" t="s">
        <v>1483</v>
      </c>
    </row>
    <row r="27" spans="1:12" hidden="1">
      <c r="A27" t="s">
        <v>401</v>
      </c>
      <c r="B27" t="s">
        <v>243</v>
      </c>
      <c r="C27" t="s">
        <v>358</v>
      </c>
      <c r="D27">
        <v>4.91</v>
      </c>
      <c r="E27" s="4">
        <v>43725</v>
      </c>
      <c r="F27" t="s">
        <v>362</v>
      </c>
      <c r="G27" t="s">
        <v>387</v>
      </c>
      <c r="H27" t="s">
        <v>1489</v>
      </c>
      <c r="I27" t="s">
        <v>387</v>
      </c>
      <c r="J27" t="s">
        <v>1476</v>
      </c>
      <c r="K27">
        <v>9</v>
      </c>
      <c r="L27" t="s">
        <v>1477</v>
      </c>
    </row>
    <row r="28" spans="1:12" hidden="1">
      <c r="A28" t="s">
        <v>402</v>
      </c>
      <c r="B28" t="s">
        <v>232</v>
      </c>
      <c r="C28" t="s">
        <v>360</v>
      </c>
      <c r="D28">
        <v>3.76</v>
      </c>
      <c r="E28" s="4">
        <v>44163</v>
      </c>
      <c r="F28" t="s">
        <v>357</v>
      </c>
      <c r="G28" t="s">
        <v>358</v>
      </c>
      <c r="H28" t="s">
        <v>1491</v>
      </c>
      <c r="I28" t="s">
        <v>358</v>
      </c>
      <c r="J28" t="s">
        <v>1474</v>
      </c>
      <c r="K28">
        <v>11</v>
      </c>
      <c r="L28" t="s">
        <v>1475</v>
      </c>
    </row>
    <row r="29" spans="1:12" hidden="1">
      <c r="A29" t="s">
        <v>403</v>
      </c>
      <c r="B29" t="s">
        <v>236</v>
      </c>
      <c r="C29" t="s">
        <v>354</v>
      </c>
      <c r="D29">
        <v>3.67</v>
      </c>
      <c r="E29" s="4">
        <v>44381</v>
      </c>
      <c r="F29" t="s">
        <v>373</v>
      </c>
      <c r="G29" t="s">
        <v>354</v>
      </c>
      <c r="H29" t="s">
        <v>1491</v>
      </c>
      <c r="I29" t="s">
        <v>354</v>
      </c>
      <c r="J29" t="s">
        <v>1476</v>
      </c>
      <c r="K29">
        <v>7</v>
      </c>
      <c r="L29" t="s">
        <v>1480</v>
      </c>
    </row>
    <row r="30" spans="1:12" hidden="1">
      <c r="A30" t="s">
        <v>404</v>
      </c>
      <c r="B30" t="s">
        <v>241</v>
      </c>
      <c r="C30" t="s">
        <v>378</v>
      </c>
      <c r="D30">
        <v>4.3600000000000003</v>
      </c>
      <c r="E30" s="4">
        <v>43553</v>
      </c>
      <c r="F30" t="s">
        <v>405</v>
      </c>
      <c r="G30" t="s">
        <v>387</v>
      </c>
      <c r="H30" t="s">
        <v>1490</v>
      </c>
      <c r="I30" t="s">
        <v>387</v>
      </c>
      <c r="J30" t="s">
        <v>1478</v>
      </c>
      <c r="K30">
        <v>3</v>
      </c>
      <c r="L30" t="s">
        <v>1487</v>
      </c>
    </row>
    <row r="31" spans="1:12" hidden="1">
      <c r="A31" t="s">
        <v>406</v>
      </c>
      <c r="B31" t="s">
        <v>232</v>
      </c>
      <c r="C31" t="s">
        <v>375</v>
      </c>
      <c r="D31">
        <v>4.79</v>
      </c>
      <c r="E31" s="4">
        <v>45292</v>
      </c>
      <c r="F31" t="s">
        <v>367</v>
      </c>
      <c r="G31" t="s">
        <v>407</v>
      </c>
      <c r="H31" t="s">
        <v>1489</v>
      </c>
      <c r="I31" t="s">
        <v>407</v>
      </c>
      <c r="J31" t="s">
        <v>1478</v>
      </c>
      <c r="K31">
        <v>1</v>
      </c>
      <c r="L31" t="s">
        <v>1479</v>
      </c>
    </row>
    <row r="32" spans="1:12" hidden="1">
      <c r="A32" t="s">
        <v>408</v>
      </c>
      <c r="B32" t="s">
        <v>232</v>
      </c>
      <c r="C32" t="s">
        <v>360</v>
      </c>
      <c r="D32">
        <v>4.22</v>
      </c>
      <c r="E32" s="4">
        <v>43512</v>
      </c>
      <c r="F32" t="s">
        <v>379</v>
      </c>
      <c r="G32" t="s">
        <v>387</v>
      </c>
      <c r="H32" t="s">
        <v>1490</v>
      </c>
      <c r="I32" t="s">
        <v>387</v>
      </c>
      <c r="J32" t="s">
        <v>1478</v>
      </c>
      <c r="K32">
        <v>2</v>
      </c>
      <c r="L32" t="s">
        <v>1482</v>
      </c>
    </row>
    <row r="33" spans="1:12" hidden="1">
      <c r="A33" t="s">
        <v>409</v>
      </c>
      <c r="B33" t="s">
        <v>234</v>
      </c>
      <c r="C33" t="s">
        <v>375</v>
      </c>
      <c r="D33">
        <v>4.99</v>
      </c>
      <c r="E33" s="4">
        <v>44709</v>
      </c>
      <c r="F33" t="s">
        <v>353</v>
      </c>
      <c r="G33" t="s">
        <v>375</v>
      </c>
      <c r="H33" t="s">
        <v>1489</v>
      </c>
      <c r="I33" t="s">
        <v>375</v>
      </c>
      <c r="J33" t="s">
        <v>1473</v>
      </c>
      <c r="K33">
        <v>5</v>
      </c>
      <c r="L33" t="s">
        <v>353</v>
      </c>
    </row>
    <row r="34" spans="1:12" hidden="1">
      <c r="A34" t="s">
        <v>410</v>
      </c>
      <c r="B34" t="s">
        <v>234</v>
      </c>
      <c r="C34" t="s">
        <v>360</v>
      </c>
      <c r="D34">
        <v>4.5199999999999996</v>
      </c>
      <c r="E34" s="4">
        <v>44861</v>
      </c>
      <c r="F34" t="s">
        <v>376</v>
      </c>
      <c r="G34" t="s">
        <v>375</v>
      </c>
      <c r="H34" t="s">
        <v>1489</v>
      </c>
      <c r="I34" t="s">
        <v>375</v>
      </c>
      <c r="J34" t="s">
        <v>1474</v>
      </c>
      <c r="K34">
        <v>10</v>
      </c>
      <c r="L34" t="s">
        <v>1481</v>
      </c>
    </row>
    <row r="35" spans="1:12" hidden="1">
      <c r="A35" t="s">
        <v>411</v>
      </c>
      <c r="B35" t="s">
        <v>234</v>
      </c>
      <c r="C35" t="s">
        <v>389</v>
      </c>
      <c r="D35">
        <v>3.61</v>
      </c>
      <c r="E35" s="4">
        <v>43963</v>
      </c>
      <c r="F35" t="s">
        <v>353</v>
      </c>
      <c r="G35" t="s">
        <v>358</v>
      </c>
      <c r="H35" t="s">
        <v>1491</v>
      </c>
      <c r="I35" t="s">
        <v>358</v>
      </c>
      <c r="J35" t="s">
        <v>1473</v>
      </c>
      <c r="K35">
        <v>5</v>
      </c>
      <c r="L35" t="s">
        <v>353</v>
      </c>
    </row>
    <row r="36" spans="1:12">
      <c r="A36" t="s">
        <v>412</v>
      </c>
      <c r="B36" t="s">
        <v>241</v>
      </c>
      <c r="C36" t="s">
        <v>387</v>
      </c>
      <c r="D36">
        <v>4.99</v>
      </c>
      <c r="E36" s="4">
        <v>43360</v>
      </c>
      <c r="F36" t="s">
        <v>362</v>
      </c>
      <c r="G36" t="s">
        <v>363</v>
      </c>
      <c r="H36" t="s">
        <v>1489</v>
      </c>
      <c r="I36" t="s">
        <v>363</v>
      </c>
      <c r="J36" t="s">
        <v>1476</v>
      </c>
      <c r="K36">
        <v>9</v>
      </c>
      <c r="L36" t="s">
        <v>1477</v>
      </c>
    </row>
    <row r="37" spans="1:12" hidden="1">
      <c r="A37" t="s">
        <v>413</v>
      </c>
      <c r="B37" t="s">
        <v>236</v>
      </c>
      <c r="C37" t="s">
        <v>356</v>
      </c>
      <c r="D37">
        <v>4.1100000000000003</v>
      </c>
      <c r="E37" s="4">
        <v>43742</v>
      </c>
      <c r="F37" t="s">
        <v>376</v>
      </c>
      <c r="G37" t="s">
        <v>387</v>
      </c>
      <c r="H37" t="s">
        <v>1490</v>
      </c>
      <c r="I37" t="s">
        <v>387</v>
      </c>
      <c r="J37" t="s">
        <v>1474</v>
      </c>
      <c r="K37">
        <v>10</v>
      </c>
      <c r="L37" t="s">
        <v>1481</v>
      </c>
    </row>
    <row r="38" spans="1:12" hidden="1">
      <c r="A38" t="s">
        <v>414</v>
      </c>
      <c r="B38" t="s">
        <v>236</v>
      </c>
      <c r="C38" t="s">
        <v>389</v>
      </c>
      <c r="D38">
        <v>3.93</v>
      </c>
      <c r="E38" s="4">
        <v>45240</v>
      </c>
      <c r="F38" t="s">
        <v>357</v>
      </c>
      <c r="G38" t="s">
        <v>368</v>
      </c>
      <c r="H38" t="s">
        <v>1490</v>
      </c>
      <c r="I38" t="s">
        <v>368</v>
      </c>
      <c r="J38" t="s">
        <v>1474</v>
      </c>
      <c r="K38">
        <v>11</v>
      </c>
      <c r="L38" t="s">
        <v>1475</v>
      </c>
    </row>
    <row r="39" spans="1:12" hidden="1">
      <c r="A39" t="s">
        <v>415</v>
      </c>
      <c r="B39" t="s">
        <v>236</v>
      </c>
      <c r="C39" t="s">
        <v>368</v>
      </c>
      <c r="D39">
        <v>4.34</v>
      </c>
      <c r="E39" s="4">
        <v>44353</v>
      </c>
      <c r="F39" t="s">
        <v>395</v>
      </c>
      <c r="G39" t="s">
        <v>354</v>
      </c>
      <c r="H39" t="s">
        <v>1490</v>
      </c>
      <c r="I39" t="s">
        <v>354</v>
      </c>
      <c r="J39" t="s">
        <v>1473</v>
      </c>
      <c r="K39">
        <v>6</v>
      </c>
      <c r="L39" t="s">
        <v>1486</v>
      </c>
    </row>
    <row r="40" spans="1:12" hidden="1">
      <c r="A40" t="s">
        <v>416</v>
      </c>
      <c r="B40" t="s">
        <v>241</v>
      </c>
      <c r="C40" t="s">
        <v>352</v>
      </c>
      <c r="D40">
        <v>3.96</v>
      </c>
      <c r="E40" s="4">
        <v>44773</v>
      </c>
      <c r="F40" t="s">
        <v>373</v>
      </c>
      <c r="G40" t="s">
        <v>375</v>
      </c>
      <c r="H40" t="s">
        <v>1490</v>
      </c>
      <c r="I40" t="s">
        <v>375</v>
      </c>
      <c r="J40" t="s">
        <v>1476</v>
      </c>
      <c r="K40">
        <v>7</v>
      </c>
      <c r="L40" t="s">
        <v>1480</v>
      </c>
    </row>
    <row r="41" spans="1:12" hidden="1">
      <c r="A41" t="s">
        <v>417</v>
      </c>
      <c r="B41" t="s">
        <v>241</v>
      </c>
      <c r="C41" t="s">
        <v>352</v>
      </c>
      <c r="D41">
        <v>3.63</v>
      </c>
      <c r="E41" s="4">
        <v>43939</v>
      </c>
      <c r="F41" t="s">
        <v>381</v>
      </c>
      <c r="G41" t="s">
        <v>358</v>
      </c>
      <c r="H41" t="s">
        <v>1491</v>
      </c>
      <c r="I41" t="s">
        <v>358</v>
      </c>
      <c r="J41" t="s">
        <v>1473</v>
      </c>
      <c r="K41">
        <v>4</v>
      </c>
      <c r="L41" t="s">
        <v>1483</v>
      </c>
    </row>
    <row r="42" spans="1:12" hidden="1">
      <c r="A42" t="s">
        <v>418</v>
      </c>
      <c r="B42" t="s">
        <v>234</v>
      </c>
      <c r="C42" t="s">
        <v>358</v>
      </c>
      <c r="D42">
        <v>3.5</v>
      </c>
      <c r="E42" s="4">
        <v>43711</v>
      </c>
      <c r="F42" t="s">
        <v>362</v>
      </c>
      <c r="G42" t="s">
        <v>387</v>
      </c>
      <c r="H42" t="s">
        <v>1491</v>
      </c>
      <c r="I42" t="s">
        <v>387</v>
      </c>
      <c r="J42" t="s">
        <v>1476</v>
      </c>
      <c r="K42">
        <v>9</v>
      </c>
      <c r="L42" t="s">
        <v>1477</v>
      </c>
    </row>
    <row r="43" spans="1:12" hidden="1">
      <c r="A43" t="s">
        <v>419</v>
      </c>
      <c r="B43" t="s">
        <v>232</v>
      </c>
      <c r="C43" t="s">
        <v>365</v>
      </c>
      <c r="D43">
        <v>4.17</v>
      </c>
      <c r="E43" s="4">
        <v>43944</v>
      </c>
      <c r="F43" t="s">
        <v>381</v>
      </c>
      <c r="G43" t="s">
        <v>358</v>
      </c>
      <c r="H43" t="s">
        <v>1490</v>
      </c>
      <c r="I43" t="s">
        <v>358</v>
      </c>
      <c r="J43" t="s">
        <v>1473</v>
      </c>
      <c r="K43">
        <v>4</v>
      </c>
      <c r="L43" t="s">
        <v>1483</v>
      </c>
    </row>
    <row r="44" spans="1:12" hidden="1">
      <c r="A44" t="s">
        <v>420</v>
      </c>
      <c r="B44" t="s">
        <v>243</v>
      </c>
      <c r="C44" t="s">
        <v>365</v>
      </c>
      <c r="D44">
        <v>4.76</v>
      </c>
      <c r="E44" s="4">
        <v>44155</v>
      </c>
      <c r="F44" t="s">
        <v>357</v>
      </c>
      <c r="G44" t="s">
        <v>358</v>
      </c>
      <c r="H44" t="s">
        <v>1489</v>
      </c>
      <c r="I44" t="s">
        <v>358</v>
      </c>
      <c r="J44" t="s">
        <v>1474</v>
      </c>
      <c r="K44">
        <v>11</v>
      </c>
      <c r="L44" t="s">
        <v>1475</v>
      </c>
    </row>
    <row r="45" spans="1:12" hidden="1">
      <c r="A45" t="s">
        <v>421</v>
      </c>
      <c r="B45" t="s">
        <v>243</v>
      </c>
      <c r="C45" t="s">
        <v>358</v>
      </c>
      <c r="D45">
        <v>4.3600000000000003</v>
      </c>
      <c r="E45" s="4">
        <v>45146</v>
      </c>
      <c r="F45" t="s">
        <v>384</v>
      </c>
      <c r="G45" t="s">
        <v>368</v>
      </c>
      <c r="H45" t="s">
        <v>1490</v>
      </c>
      <c r="I45" t="s">
        <v>368</v>
      </c>
      <c r="J45" t="s">
        <v>1476</v>
      </c>
      <c r="K45">
        <v>8</v>
      </c>
      <c r="L45" t="s">
        <v>1484</v>
      </c>
    </row>
    <row r="46" spans="1:12" hidden="1">
      <c r="A46" t="s">
        <v>422</v>
      </c>
      <c r="B46" t="s">
        <v>232</v>
      </c>
      <c r="C46" t="s">
        <v>375</v>
      </c>
      <c r="D46">
        <v>5</v>
      </c>
      <c r="E46" s="4">
        <v>44103</v>
      </c>
      <c r="F46" t="s">
        <v>362</v>
      </c>
      <c r="G46" t="s">
        <v>358</v>
      </c>
      <c r="H46" t="s">
        <v>1489</v>
      </c>
      <c r="I46" t="s">
        <v>358</v>
      </c>
      <c r="J46" t="s">
        <v>1476</v>
      </c>
      <c r="K46">
        <v>9</v>
      </c>
      <c r="L46" t="s">
        <v>1477</v>
      </c>
    </row>
    <row r="47" spans="1:12" hidden="1">
      <c r="A47" t="s">
        <v>423</v>
      </c>
      <c r="B47" t="s">
        <v>234</v>
      </c>
      <c r="C47" t="s">
        <v>370</v>
      </c>
      <c r="D47">
        <v>3.93</v>
      </c>
      <c r="E47" s="4">
        <v>43890</v>
      </c>
      <c r="F47" t="s">
        <v>379</v>
      </c>
      <c r="G47" t="s">
        <v>358</v>
      </c>
      <c r="H47" t="s">
        <v>1490</v>
      </c>
      <c r="I47" t="s">
        <v>358</v>
      </c>
      <c r="J47" t="s">
        <v>1478</v>
      </c>
      <c r="K47">
        <v>2</v>
      </c>
      <c r="L47" t="s">
        <v>1482</v>
      </c>
    </row>
    <row r="48" spans="1:12" hidden="1">
      <c r="A48" t="s">
        <v>424</v>
      </c>
      <c r="B48" t="s">
        <v>232</v>
      </c>
      <c r="C48" t="s">
        <v>352</v>
      </c>
      <c r="D48">
        <v>3.92</v>
      </c>
      <c r="E48" s="4">
        <v>44130</v>
      </c>
      <c r="F48" t="s">
        <v>376</v>
      </c>
      <c r="G48" t="s">
        <v>358</v>
      </c>
      <c r="H48" t="s">
        <v>1490</v>
      </c>
      <c r="I48" t="s">
        <v>358</v>
      </c>
      <c r="J48" t="s">
        <v>1474</v>
      </c>
      <c r="K48">
        <v>10</v>
      </c>
      <c r="L48" t="s">
        <v>1481</v>
      </c>
    </row>
    <row r="49" spans="1:12" hidden="1">
      <c r="A49" t="s">
        <v>425</v>
      </c>
      <c r="B49" t="s">
        <v>232</v>
      </c>
      <c r="C49" t="s">
        <v>387</v>
      </c>
      <c r="D49">
        <v>3.74</v>
      </c>
      <c r="E49" s="4">
        <v>44664</v>
      </c>
      <c r="F49" t="s">
        <v>381</v>
      </c>
      <c r="G49" t="s">
        <v>375</v>
      </c>
      <c r="H49" t="s">
        <v>1491</v>
      </c>
      <c r="I49" t="s">
        <v>375</v>
      </c>
      <c r="J49" t="s">
        <v>1473</v>
      </c>
      <c r="K49">
        <v>4</v>
      </c>
      <c r="L49" t="s">
        <v>1483</v>
      </c>
    </row>
    <row r="50" spans="1:12" hidden="1">
      <c r="A50" t="s">
        <v>426</v>
      </c>
      <c r="B50" t="s">
        <v>243</v>
      </c>
      <c r="C50" t="s">
        <v>389</v>
      </c>
      <c r="D50">
        <v>3.75</v>
      </c>
      <c r="E50" s="4">
        <v>44994</v>
      </c>
      <c r="F50" t="s">
        <v>405</v>
      </c>
      <c r="G50" t="s">
        <v>368</v>
      </c>
      <c r="H50" t="s">
        <v>1491</v>
      </c>
      <c r="I50" t="s">
        <v>368</v>
      </c>
      <c r="J50" t="s">
        <v>1478</v>
      </c>
      <c r="K50">
        <v>3</v>
      </c>
      <c r="L50" t="s">
        <v>1487</v>
      </c>
    </row>
    <row r="51" spans="1:12" hidden="1">
      <c r="A51" t="s">
        <v>427</v>
      </c>
      <c r="B51" t="s">
        <v>234</v>
      </c>
      <c r="C51" t="s">
        <v>378</v>
      </c>
      <c r="D51">
        <v>3.93</v>
      </c>
      <c r="E51" s="4">
        <v>43993</v>
      </c>
      <c r="F51" t="s">
        <v>395</v>
      </c>
      <c r="G51" t="s">
        <v>358</v>
      </c>
      <c r="H51" t="s">
        <v>1490</v>
      </c>
      <c r="I51" t="s">
        <v>358</v>
      </c>
      <c r="J51" t="s">
        <v>1473</v>
      </c>
      <c r="K51">
        <v>6</v>
      </c>
      <c r="L51" t="s">
        <v>1486</v>
      </c>
    </row>
    <row r="52" spans="1:12">
      <c r="A52" t="s">
        <v>428</v>
      </c>
      <c r="B52" t="s">
        <v>241</v>
      </c>
      <c r="C52" t="s">
        <v>387</v>
      </c>
      <c r="D52">
        <v>4.6900000000000004</v>
      </c>
      <c r="E52" s="4">
        <v>43353</v>
      </c>
      <c r="F52" t="s">
        <v>362</v>
      </c>
      <c r="G52" t="s">
        <v>363</v>
      </c>
      <c r="H52" t="s">
        <v>1489</v>
      </c>
      <c r="I52" t="s">
        <v>363</v>
      </c>
      <c r="J52" t="s">
        <v>1476</v>
      </c>
      <c r="K52">
        <v>9</v>
      </c>
      <c r="L52" t="s">
        <v>1477</v>
      </c>
    </row>
    <row r="53" spans="1:12" hidden="1">
      <c r="A53" t="s">
        <v>429</v>
      </c>
      <c r="B53" t="s">
        <v>243</v>
      </c>
      <c r="C53" t="s">
        <v>354</v>
      </c>
      <c r="D53">
        <v>4.8600000000000003</v>
      </c>
      <c r="E53" s="4">
        <v>44504</v>
      </c>
      <c r="F53" t="s">
        <v>357</v>
      </c>
      <c r="G53" t="s">
        <v>354</v>
      </c>
      <c r="H53" t="s">
        <v>1489</v>
      </c>
      <c r="I53" t="s">
        <v>354</v>
      </c>
      <c r="J53" t="s">
        <v>1474</v>
      </c>
      <c r="K53">
        <v>11</v>
      </c>
      <c r="L53" t="s">
        <v>1475</v>
      </c>
    </row>
    <row r="54" spans="1:12" hidden="1">
      <c r="A54" t="s">
        <v>430</v>
      </c>
      <c r="B54" t="s">
        <v>241</v>
      </c>
      <c r="C54" t="s">
        <v>375</v>
      </c>
      <c r="D54">
        <v>4.96</v>
      </c>
      <c r="E54" s="4">
        <v>44443</v>
      </c>
      <c r="F54" t="s">
        <v>362</v>
      </c>
      <c r="G54" t="s">
        <v>354</v>
      </c>
      <c r="H54" t="s">
        <v>1489</v>
      </c>
      <c r="I54" t="s">
        <v>354</v>
      </c>
      <c r="J54" t="s">
        <v>1476</v>
      </c>
      <c r="K54">
        <v>9</v>
      </c>
      <c r="L54" t="s">
        <v>1477</v>
      </c>
    </row>
    <row r="55" spans="1:12">
      <c r="A55" t="s">
        <v>431</v>
      </c>
      <c r="B55" t="s">
        <v>234</v>
      </c>
      <c r="C55" t="s">
        <v>358</v>
      </c>
      <c r="D55">
        <v>3.85</v>
      </c>
      <c r="E55" s="4">
        <v>43444</v>
      </c>
      <c r="F55" t="s">
        <v>386</v>
      </c>
      <c r="G55" t="s">
        <v>363</v>
      </c>
      <c r="H55" t="s">
        <v>1491</v>
      </c>
      <c r="I55" t="s">
        <v>363</v>
      </c>
      <c r="J55" t="s">
        <v>1474</v>
      </c>
      <c r="K55">
        <v>12</v>
      </c>
      <c r="L55" t="s">
        <v>1485</v>
      </c>
    </row>
    <row r="56" spans="1:12" hidden="1">
      <c r="A56" t="s">
        <v>432</v>
      </c>
      <c r="B56" t="s">
        <v>232</v>
      </c>
      <c r="C56" t="s">
        <v>365</v>
      </c>
      <c r="D56">
        <v>4.82</v>
      </c>
      <c r="E56" s="4">
        <v>45115</v>
      </c>
      <c r="F56" t="s">
        <v>373</v>
      </c>
      <c r="G56" t="s">
        <v>368</v>
      </c>
      <c r="H56" t="s">
        <v>1489</v>
      </c>
      <c r="I56" t="s">
        <v>368</v>
      </c>
      <c r="J56" t="s">
        <v>1476</v>
      </c>
      <c r="K56">
        <v>7</v>
      </c>
      <c r="L56" t="s">
        <v>1480</v>
      </c>
    </row>
    <row r="57" spans="1:12" hidden="1">
      <c r="A57" t="s">
        <v>433</v>
      </c>
      <c r="B57" t="s">
        <v>236</v>
      </c>
      <c r="C57" t="s">
        <v>372</v>
      </c>
      <c r="D57">
        <v>3.99</v>
      </c>
      <c r="E57" s="4">
        <v>44451</v>
      </c>
      <c r="F57" t="s">
        <v>362</v>
      </c>
      <c r="G57" t="s">
        <v>354</v>
      </c>
      <c r="H57" t="s">
        <v>1490</v>
      </c>
      <c r="I57" t="s">
        <v>354</v>
      </c>
      <c r="J57" t="s">
        <v>1476</v>
      </c>
      <c r="K57">
        <v>9</v>
      </c>
      <c r="L57" t="s">
        <v>1477</v>
      </c>
    </row>
    <row r="58" spans="1:12" hidden="1">
      <c r="A58" t="s">
        <v>434</v>
      </c>
      <c r="B58" t="s">
        <v>236</v>
      </c>
      <c r="C58" t="s">
        <v>387</v>
      </c>
      <c r="D58">
        <v>3.67</v>
      </c>
      <c r="E58" s="4">
        <v>43915</v>
      </c>
      <c r="F58" t="s">
        <v>405</v>
      </c>
      <c r="G58" t="s">
        <v>358</v>
      </c>
      <c r="H58" t="s">
        <v>1491</v>
      </c>
      <c r="I58" t="s">
        <v>358</v>
      </c>
      <c r="J58" t="s">
        <v>1478</v>
      </c>
      <c r="K58">
        <v>3</v>
      </c>
      <c r="L58" t="s">
        <v>1487</v>
      </c>
    </row>
    <row r="59" spans="1:12" hidden="1">
      <c r="A59" t="s">
        <v>435</v>
      </c>
      <c r="B59" t="s">
        <v>234</v>
      </c>
      <c r="C59" t="s">
        <v>358</v>
      </c>
      <c r="D59">
        <v>4.8099999999999996</v>
      </c>
      <c r="E59" s="4">
        <v>44115</v>
      </c>
      <c r="F59" t="s">
        <v>376</v>
      </c>
      <c r="G59" t="s">
        <v>358</v>
      </c>
      <c r="H59" t="s">
        <v>1489</v>
      </c>
      <c r="I59" t="s">
        <v>358</v>
      </c>
      <c r="J59" t="s">
        <v>1474</v>
      </c>
      <c r="K59">
        <v>10</v>
      </c>
      <c r="L59" t="s">
        <v>1481</v>
      </c>
    </row>
    <row r="60" spans="1:12">
      <c r="A60" t="s">
        <v>436</v>
      </c>
      <c r="B60" t="s">
        <v>236</v>
      </c>
      <c r="C60" t="s">
        <v>387</v>
      </c>
      <c r="D60">
        <v>4.45</v>
      </c>
      <c r="E60" s="4">
        <v>43343</v>
      </c>
      <c r="F60" t="s">
        <v>384</v>
      </c>
      <c r="G60" t="s">
        <v>363</v>
      </c>
      <c r="H60" t="s">
        <v>1490</v>
      </c>
      <c r="I60" t="s">
        <v>363</v>
      </c>
      <c r="J60" t="s">
        <v>1476</v>
      </c>
      <c r="K60">
        <v>8</v>
      </c>
      <c r="L60" t="s">
        <v>1484</v>
      </c>
    </row>
    <row r="61" spans="1:12" hidden="1">
      <c r="A61" t="s">
        <v>437</v>
      </c>
      <c r="B61" t="s">
        <v>241</v>
      </c>
      <c r="C61" t="s">
        <v>368</v>
      </c>
      <c r="D61">
        <v>3.75</v>
      </c>
      <c r="E61" s="4">
        <v>44068</v>
      </c>
      <c r="F61" t="s">
        <v>384</v>
      </c>
      <c r="G61" t="s">
        <v>358</v>
      </c>
      <c r="H61" t="s">
        <v>1491</v>
      </c>
      <c r="I61" t="s">
        <v>358</v>
      </c>
      <c r="J61" t="s">
        <v>1476</v>
      </c>
      <c r="K61">
        <v>8</v>
      </c>
      <c r="L61" t="s">
        <v>1484</v>
      </c>
    </row>
    <row r="62" spans="1:12" hidden="1">
      <c r="A62" t="s">
        <v>438</v>
      </c>
      <c r="B62" t="s">
        <v>236</v>
      </c>
      <c r="C62" t="s">
        <v>354</v>
      </c>
      <c r="D62">
        <v>4.1399999999999997</v>
      </c>
      <c r="E62" s="4">
        <v>44415</v>
      </c>
      <c r="F62" t="s">
        <v>384</v>
      </c>
      <c r="G62" t="s">
        <v>354</v>
      </c>
      <c r="H62" t="s">
        <v>1490</v>
      </c>
      <c r="I62" t="s">
        <v>354</v>
      </c>
      <c r="J62" t="s">
        <v>1476</v>
      </c>
      <c r="K62">
        <v>8</v>
      </c>
      <c r="L62" t="s">
        <v>1484</v>
      </c>
    </row>
    <row r="63" spans="1:12" hidden="1">
      <c r="A63" t="s">
        <v>439</v>
      </c>
      <c r="B63" t="s">
        <v>234</v>
      </c>
      <c r="C63" t="s">
        <v>387</v>
      </c>
      <c r="D63">
        <v>3.93</v>
      </c>
      <c r="E63" s="4">
        <v>44154</v>
      </c>
      <c r="F63" t="s">
        <v>357</v>
      </c>
      <c r="G63" t="s">
        <v>358</v>
      </c>
      <c r="H63" t="s">
        <v>1490</v>
      </c>
      <c r="I63" t="s">
        <v>358</v>
      </c>
      <c r="J63" t="s">
        <v>1474</v>
      </c>
      <c r="K63">
        <v>11</v>
      </c>
      <c r="L63" t="s">
        <v>1475</v>
      </c>
    </row>
    <row r="64" spans="1:12" hidden="1">
      <c r="A64" t="s">
        <v>440</v>
      </c>
      <c r="B64" t="s">
        <v>234</v>
      </c>
      <c r="C64" t="s">
        <v>368</v>
      </c>
      <c r="D64">
        <v>4.6100000000000003</v>
      </c>
      <c r="E64" s="4">
        <v>43598</v>
      </c>
      <c r="F64" t="s">
        <v>353</v>
      </c>
      <c r="G64" t="s">
        <v>387</v>
      </c>
      <c r="H64" t="s">
        <v>1489</v>
      </c>
      <c r="I64" t="s">
        <v>387</v>
      </c>
      <c r="J64" t="s">
        <v>1473</v>
      </c>
      <c r="K64">
        <v>5</v>
      </c>
      <c r="L64" t="s">
        <v>353</v>
      </c>
    </row>
    <row r="65" spans="1:12" hidden="1">
      <c r="A65" t="s">
        <v>441</v>
      </c>
      <c r="B65" t="s">
        <v>241</v>
      </c>
      <c r="C65" t="s">
        <v>387</v>
      </c>
      <c r="D65">
        <v>4.18</v>
      </c>
      <c r="E65" s="4">
        <v>43715</v>
      </c>
      <c r="F65" t="s">
        <v>362</v>
      </c>
      <c r="G65" t="s">
        <v>387</v>
      </c>
      <c r="H65" t="s">
        <v>1490</v>
      </c>
      <c r="I65" t="s">
        <v>387</v>
      </c>
      <c r="J65" t="s">
        <v>1476</v>
      </c>
      <c r="K65">
        <v>9</v>
      </c>
      <c r="L65" t="s">
        <v>1477</v>
      </c>
    </row>
    <row r="66" spans="1:12" hidden="1">
      <c r="A66" t="s">
        <v>442</v>
      </c>
      <c r="B66" t="s">
        <v>236</v>
      </c>
      <c r="C66" t="s">
        <v>387</v>
      </c>
      <c r="D66">
        <v>4.9800000000000004</v>
      </c>
      <c r="E66" s="4">
        <v>44534</v>
      </c>
      <c r="F66" t="s">
        <v>386</v>
      </c>
      <c r="G66" t="s">
        <v>354</v>
      </c>
      <c r="H66" t="s">
        <v>1489</v>
      </c>
      <c r="I66" t="s">
        <v>354</v>
      </c>
      <c r="J66" t="s">
        <v>1474</v>
      </c>
      <c r="K66">
        <v>12</v>
      </c>
      <c r="L66" t="s">
        <v>1485</v>
      </c>
    </row>
    <row r="67" spans="1:12" hidden="1">
      <c r="A67" t="s">
        <v>443</v>
      </c>
      <c r="B67" t="s">
        <v>236</v>
      </c>
      <c r="C67" t="s">
        <v>365</v>
      </c>
      <c r="D67">
        <v>3.58</v>
      </c>
      <c r="E67" s="4">
        <v>44201</v>
      </c>
      <c r="F67" t="s">
        <v>367</v>
      </c>
      <c r="G67" t="s">
        <v>354</v>
      </c>
      <c r="H67" t="s">
        <v>1491</v>
      </c>
      <c r="I67" t="s">
        <v>354</v>
      </c>
      <c r="J67" t="s">
        <v>1478</v>
      </c>
      <c r="K67">
        <v>1</v>
      </c>
      <c r="L67" t="s">
        <v>1479</v>
      </c>
    </row>
    <row r="68" spans="1:12" hidden="1">
      <c r="A68" t="s">
        <v>444</v>
      </c>
      <c r="B68" t="s">
        <v>232</v>
      </c>
      <c r="C68" t="s">
        <v>352</v>
      </c>
      <c r="D68">
        <v>4.03</v>
      </c>
      <c r="E68" s="4">
        <v>43824</v>
      </c>
      <c r="F68" t="s">
        <v>386</v>
      </c>
      <c r="G68" t="s">
        <v>387</v>
      </c>
      <c r="H68" t="s">
        <v>1490</v>
      </c>
      <c r="I68" t="s">
        <v>387</v>
      </c>
      <c r="J68" t="s">
        <v>1474</v>
      </c>
      <c r="K68">
        <v>12</v>
      </c>
      <c r="L68" t="s">
        <v>1485</v>
      </c>
    </row>
    <row r="69" spans="1:12" hidden="1">
      <c r="A69" t="s">
        <v>445</v>
      </c>
      <c r="B69" t="s">
        <v>243</v>
      </c>
      <c r="C69" t="s">
        <v>360</v>
      </c>
      <c r="D69">
        <v>4.22</v>
      </c>
      <c r="E69" s="4">
        <v>44848</v>
      </c>
      <c r="F69" t="s">
        <v>376</v>
      </c>
      <c r="G69" t="s">
        <v>375</v>
      </c>
      <c r="H69" t="s">
        <v>1490</v>
      </c>
      <c r="I69" t="s">
        <v>375</v>
      </c>
      <c r="J69" t="s">
        <v>1474</v>
      </c>
      <c r="K69">
        <v>10</v>
      </c>
      <c r="L69" t="s">
        <v>1481</v>
      </c>
    </row>
    <row r="70" spans="1:12" hidden="1">
      <c r="A70" t="s">
        <v>446</v>
      </c>
      <c r="B70" t="s">
        <v>234</v>
      </c>
      <c r="C70" t="s">
        <v>375</v>
      </c>
      <c r="D70">
        <v>4.25</v>
      </c>
      <c r="E70" s="4">
        <v>43943</v>
      </c>
      <c r="F70" t="s">
        <v>381</v>
      </c>
      <c r="G70" t="s">
        <v>358</v>
      </c>
      <c r="H70" t="s">
        <v>1490</v>
      </c>
      <c r="I70" t="s">
        <v>358</v>
      </c>
      <c r="J70" t="s">
        <v>1473</v>
      </c>
      <c r="K70">
        <v>4</v>
      </c>
      <c r="L70" t="s">
        <v>1483</v>
      </c>
    </row>
    <row r="71" spans="1:12">
      <c r="A71" t="s">
        <v>447</v>
      </c>
      <c r="B71" t="s">
        <v>232</v>
      </c>
      <c r="C71" t="s">
        <v>387</v>
      </c>
      <c r="D71">
        <v>3.97</v>
      </c>
      <c r="E71" s="4">
        <v>43423</v>
      </c>
      <c r="F71" t="s">
        <v>357</v>
      </c>
      <c r="G71" t="s">
        <v>363</v>
      </c>
      <c r="H71" t="s">
        <v>1490</v>
      </c>
      <c r="I71" t="s">
        <v>363</v>
      </c>
      <c r="J71" t="s">
        <v>1474</v>
      </c>
      <c r="K71">
        <v>11</v>
      </c>
      <c r="L71" t="s">
        <v>1475</v>
      </c>
    </row>
    <row r="72" spans="1:12" hidden="1">
      <c r="A72" t="s">
        <v>448</v>
      </c>
      <c r="B72" t="s">
        <v>234</v>
      </c>
      <c r="C72" t="s">
        <v>387</v>
      </c>
      <c r="D72">
        <v>4.59</v>
      </c>
      <c r="E72" s="4">
        <v>44585</v>
      </c>
      <c r="F72" t="s">
        <v>367</v>
      </c>
      <c r="G72" t="s">
        <v>375</v>
      </c>
      <c r="H72" t="s">
        <v>1489</v>
      </c>
      <c r="I72" t="s">
        <v>375</v>
      </c>
      <c r="J72" t="s">
        <v>1478</v>
      </c>
      <c r="K72">
        <v>1</v>
      </c>
      <c r="L72" t="s">
        <v>1479</v>
      </c>
    </row>
    <row r="73" spans="1:12" hidden="1">
      <c r="A73" t="s">
        <v>449</v>
      </c>
      <c r="B73" t="s">
        <v>232</v>
      </c>
      <c r="C73" t="s">
        <v>356</v>
      </c>
      <c r="D73">
        <v>4.8099999999999996</v>
      </c>
      <c r="E73" s="4">
        <v>44691</v>
      </c>
      <c r="F73" t="s">
        <v>353</v>
      </c>
      <c r="G73" t="s">
        <v>375</v>
      </c>
      <c r="H73" t="s">
        <v>1489</v>
      </c>
      <c r="I73" t="s">
        <v>375</v>
      </c>
      <c r="J73" t="s">
        <v>1473</v>
      </c>
      <c r="K73">
        <v>5</v>
      </c>
      <c r="L73" t="s">
        <v>353</v>
      </c>
    </row>
    <row r="74" spans="1:12" hidden="1">
      <c r="A74" t="s">
        <v>450</v>
      </c>
      <c r="B74" t="s">
        <v>243</v>
      </c>
      <c r="C74" t="s">
        <v>352</v>
      </c>
      <c r="D74">
        <v>4.91</v>
      </c>
      <c r="E74" s="4">
        <v>43646</v>
      </c>
      <c r="F74" t="s">
        <v>395</v>
      </c>
      <c r="G74" t="s">
        <v>387</v>
      </c>
      <c r="H74" t="s">
        <v>1489</v>
      </c>
      <c r="I74" t="s">
        <v>387</v>
      </c>
      <c r="J74" t="s">
        <v>1473</v>
      </c>
      <c r="K74">
        <v>6</v>
      </c>
      <c r="L74" t="s">
        <v>1486</v>
      </c>
    </row>
    <row r="75" spans="1:12">
      <c r="A75" t="s">
        <v>451</v>
      </c>
      <c r="B75" t="s">
        <v>232</v>
      </c>
      <c r="C75" t="s">
        <v>368</v>
      </c>
      <c r="D75">
        <v>4.71</v>
      </c>
      <c r="E75" s="4">
        <v>43389</v>
      </c>
      <c r="F75" t="s">
        <v>376</v>
      </c>
      <c r="G75" t="s">
        <v>363</v>
      </c>
      <c r="H75" t="s">
        <v>1489</v>
      </c>
      <c r="I75" t="s">
        <v>363</v>
      </c>
      <c r="J75" t="s">
        <v>1474</v>
      </c>
      <c r="K75">
        <v>10</v>
      </c>
      <c r="L75" t="s">
        <v>1481</v>
      </c>
    </row>
    <row r="76" spans="1:12" hidden="1">
      <c r="A76" t="s">
        <v>452</v>
      </c>
      <c r="B76" t="s">
        <v>234</v>
      </c>
      <c r="C76" t="s">
        <v>360</v>
      </c>
      <c r="D76">
        <v>4.78</v>
      </c>
      <c r="E76" s="4">
        <v>43910</v>
      </c>
      <c r="F76" t="s">
        <v>405</v>
      </c>
      <c r="G76" t="s">
        <v>358</v>
      </c>
      <c r="H76" t="s">
        <v>1489</v>
      </c>
      <c r="I76" t="s">
        <v>358</v>
      </c>
      <c r="J76" t="s">
        <v>1478</v>
      </c>
      <c r="K76">
        <v>3</v>
      </c>
      <c r="L76" t="s">
        <v>1487</v>
      </c>
    </row>
    <row r="77" spans="1:12" hidden="1">
      <c r="A77" t="s">
        <v>453</v>
      </c>
      <c r="B77" t="s">
        <v>236</v>
      </c>
      <c r="C77" t="s">
        <v>378</v>
      </c>
      <c r="D77">
        <v>4.33</v>
      </c>
      <c r="E77" s="4">
        <v>45148</v>
      </c>
      <c r="F77" t="s">
        <v>384</v>
      </c>
      <c r="G77" t="s">
        <v>368</v>
      </c>
      <c r="H77" t="s">
        <v>1490</v>
      </c>
      <c r="I77" t="s">
        <v>368</v>
      </c>
      <c r="J77" t="s">
        <v>1476</v>
      </c>
      <c r="K77">
        <v>8</v>
      </c>
      <c r="L77" t="s">
        <v>1484</v>
      </c>
    </row>
    <row r="78" spans="1:12" hidden="1">
      <c r="A78" t="s">
        <v>454</v>
      </c>
      <c r="B78" t="s">
        <v>234</v>
      </c>
      <c r="C78" t="s">
        <v>378</v>
      </c>
      <c r="D78">
        <v>4.74</v>
      </c>
      <c r="E78" s="4">
        <v>45018</v>
      </c>
      <c r="F78" t="s">
        <v>381</v>
      </c>
      <c r="G78" t="s">
        <v>368</v>
      </c>
      <c r="H78" t="s">
        <v>1489</v>
      </c>
      <c r="I78" t="s">
        <v>368</v>
      </c>
      <c r="J78" t="s">
        <v>1473</v>
      </c>
      <c r="K78">
        <v>4</v>
      </c>
      <c r="L78" t="s">
        <v>1483</v>
      </c>
    </row>
    <row r="79" spans="1:12" hidden="1">
      <c r="A79" t="s">
        <v>455</v>
      </c>
      <c r="B79" t="s">
        <v>241</v>
      </c>
      <c r="C79" t="s">
        <v>372</v>
      </c>
      <c r="D79">
        <v>3.96</v>
      </c>
      <c r="E79" s="4">
        <v>44784</v>
      </c>
      <c r="F79" t="s">
        <v>384</v>
      </c>
      <c r="G79" t="s">
        <v>375</v>
      </c>
      <c r="H79" t="s">
        <v>1490</v>
      </c>
      <c r="I79" t="s">
        <v>375</v>
      </c>
      <c r="J79" t="s">
        <v>1476</v>
      </c>
      <c r="K79">
        <v>8</v>
      </c>
      <c r="L79" t="s">
        <v>1484</v>
      </c>
    </row>
    <row r="80" spans="1:12" hidden="1">
      <c r="A80" t="s">
        <v>456</v>
      </c>
      <c r="B80" t="s">
        <v>241</v>
      </c>
      <c r="C80" t="s">
        <v>358</v>
      </c>
      <c r="D80">
        <v>4.0999999999999996</v>
      </c>
      <c r="E80" s="4">
        <v>44090</v>
      </c>
      <c r="F80" t="s">
        <v>362</v>
      </c>
      <c r="G80" t="s">
        <v>358</v>
      </c>
      <c r="H80" t="s">
        <v>1490</v>
      </c>
      <c r="I80" t="s">
        <v>358</v>
      </c>
      <c r="J80" t="s">
        <v>1476</v>
      </c>
      <c r="K80">
        <v>9</v>
      </c>
      <c r="L80" t="s">
        <v>1477</v>
      </c>
    </row>
    <row r="81" spans="1:12" hidden="1">
      <c r="A81" t="s">
        <v>457</v>
      </c>
      <c r="B81" t="s">
        <v>241</v>
      </c>
      <c r="C81" t="s">
        <v>363</v>
      </c>
      <c r="D81">
        <v>3.98</v>
      </c>
      <c r="E81" s="4">
        <v>44540</v>
      </c>
      <c r="F81" t="s">
        <v>386</v>
      </c>
      <c r="G81" t="s">
        <v>354</v>
      </c>
      <c r="H81" t="s">
        <v>1490</v>
      </c>
      <c r="I81" t="s">
        <v>354</v>
      </c>
      <c r="J81" t="s">
        <v>1474</v>
      </c>
      <c r="K81">
        <v>12</v>
      </c>
      <c r="L81" t="s">
        <v>1485</v>
      </c>
    </row>
    <row r="82" spans="1:12">
      <c r="A82" t="s">
        <v>458</v>
      </c>
      <c r="B82" t="s">
        <v>241</v>
      </c>
      <c r="C82" t="s">
        <v>389</v>
      </c>
      <c r="D82">
        <v>4.2</v>
      </c>
      <c r="E82" s="4">
        <v>43431</v>
      </c>
      <c r="F82" t="s">
        <v>357</v>
      </c>
      <c r="G82" t="s">
        <v>363</v>
      </c>
      <c r="H82" t="s">
        <v>1490</v>
      </c>
      <c r="I82" t="s">
        <v>363</v>
      </c>
      <c r="J82" t="s">
        <v>1474</v>
      </c>
      <c r="K82">
        <v>11</v>
      </c>
      <c r="L82" t="s">
        <v>1475</v>
      </c>
    </row>
    <row r="83" spans="1:12">
      <c r="A83" t="s">
        <v>459</v>
      </c>
      <c r="B83" t="s">
        <v>243</v>
      </c>
      <c r="C83" t="s">
        <v>356</v>
      </c>
      <c r="D83">
        <v>3.93</v>
      </c>
      <c r="E83" s="4">
        <v>43438</v>
      </c>
      <c r="F83" t="s">
        <v>386</v>
      </c>
      <c r="G83" t="s">
        <v>363</v>
      </c>
      <c r="H83" t="s">
        <v>1490</v>
      </c>
      <c r="I83" t="s">
        <v>363</v>
      </c>
      <c r="J83" t="s">
        <v>1474</v>
      </c>
      <c r="K83">
        <v>12</v>
      </c>
      <c r="L83" t="s">
        <v>1485</v>
      </c>
    </row>
    <row r="84" spans="1:12" hidden="1">
      <c r="A84" t="s">
        <v>460</v>
      </c>
      <c r="B84" t="s">
        <v>236</v>
      </c>
      <c r="C84" t="s">
        <v>368</v>
      </c>
      <c r="D84">
        <v>4.9400000000000004</v>
      </c>
      <c r="E84" s="4">
        <v>44816</v>
      </c>
      <c r="F84" t="s">
        <v>362</v>
      </c>
      <c r="G84" t="s">
        <v>375</v>
      </c>
      <c r="H84" t="s">
        <v>1489</v>
      </c>
      <c r="I84" t="s">
        <v>375</v>
      </c>
      <c r="J84" t="s">
        <v>1476</v>
      </c>
      <c r="K84">
        <v>9</v>
      </c>
      <c r="L84" t="s">
        <v>1477</v>
      </c>
    </row>
    <row r="85" spans="1:12">
      <c r="A85" t="s">
        <v>461</v>
      </c>
      <c r="B85" t="s">
        <v>236</v>
      </c>
      <c r="C85" t="s">
        <v>352</v>
      </c>
      <c r="D85">
        <v>3.97</v>
      </c>
      <c r="E85" s="4">
        <v>43426</v>
      </c>
      <c r="F85" t="s">
        <v>357</v>
      </c>
      <c r="G85" t="s">
        <v>363</v>
      </c>
      <c r="H85" t="s">
        <v>1490</v>
      </c>
      <c r="I85" t="s">
        <v>363</v>
      </c>
      <c r="J85" t="s">
        <v>1474</v>
      </c>
      <c r="K85">
        <v>11</v>
      </c>
      <c r="L85" t="s">
        <v>1475</v>
      </c>
    </row>
    <row r="86" spans="1:12">
      <c r="A86" t="s">
        <v>462</v>
      </c>
      <c r="B86" t="s">
        <v>234</v>
      </c>
      <c r="C86" t="s">
        <v>352</v>
      </c>
      <c r="D86">
        <v>3.65</v>
      </c>
      <c r="E86" s="4">
        <v>43293</v>
      </c>
      <c r="F86" t="s">
        <v>373</v>
      </c>
      <c r="G86" t="s">
        <v>363</v>
      </c>
      <c r="H86" t="s">
        <v>1491</v>
      </c>
      <c r="I86" t="s">
        <v>363</v>
      </c>
      <c r="J86" t="s">
        <v>1476</v>
      </c>
      <c r="K86">
        <v>7</v>
      </c>
      <c r="L86" t="s">
        <v>1480</v>
      </c>
    </row>
    <row r="87" spans="1:12" hidden="1">
      <c r="A87" t="s">
        <v>463</v>
      </c>
      <c r="B87" t="s">
        <v>232</v>
      </c>
      <c r="C87" t="s">
        <v>363</v>
      </c>
      <c r="D87">
        <v>4.29</v>
      </c>
      <c r="E87" s="4">
        <v>43855</v>
      </c>
      <c r="F87" t="s">
        <v>367</v>
      </c>
      <c r="G87" t="s">
        <v>358</v>
      </c>
      <c r="H87" t="s">
        <v>1490</v>
      </c>
      <c r="I87" t="s">
        <v>358</v>
      </c>
      <c r="J87" t="s">
        <v>1478</v>
      </c>
      <c r="K87">
        <v>1</v>
      </c>
      <c r="L87" t="s">
        <v>1479</v>
      </c>
    </row>
    <row r="88" spans="1:12" hidden="1">
      <c r="A88" t="s">
        <v>464</v>
      </c>
      <c r="B88" t="s">
        <v>234</v>
      </c>
      <c r="C88" t="s">
        <v>372</v>
      </c>
      <c r="D88">
        <v>3.59</v>
      </c>
      <c r="E88" s="4">
        <v>44116</v>
      </c>
      <c r="F88" t="s">
        <v>376</v>
      </c>
      <c r="G88" t="s">
        <v>358</v>
      </c>
      <c r="H88" t="s">
        <v>1491</v>
      </c>
      <c r="I88" t="s">
        <v>358</v>
      </c>
      <c r="J88" t="s">
        <v>1474</v>
      </c>
      <c r="K88">
        <v>10</v>
      </c>
      <c r="L88" t="s">
        <v>1481</v>
      </c>
    </row>
    <row r="89" spans="1:12" hidden="1">
      <c r="A89" t="s">
        <v>465</v>
      </c>
      <c r="B89" t="s">
        <v>234</v>
      </c>
      <c r="C89" t="s">
        <v>370</v>
      </c>
      <c r="D89">
        <v>3.67</v>
      </c>
      <c r="E89" s="4">
        <v>44165</v>
      </c>
      <c r="F89" t="s">
        <v>357</v>
      </c>
      <c r="G89" t="s">
        <v>358</v>
      </c>
      <c r="H89" t="s">
        <v>1491</v>
      </c>
      <c r="I89" t="s">
        <v>358</v>
      </c>
      <c r="J89" t="s">
        <v>1474</v>
      </c>
      <c r="K89">
        <v>11</v>
      </c>
      <c r="L89" t="s">
        <v>1475</v>
      </c>
    </row>
    <row r="90" spans="1:12" hidden="1">
      <c r="A90" t="s">
        <v>466</v>
      </c>
      <c r="B90" t="s">
        <v>234</v>
      </c>
      <c r="C90" t="s">
        <v>365</v>
      </c>
      <c r="D90">
        <v>3.83</v>
      </c>
      <c r="E90" s="4">
        <v>44194</v>
      </c>
      <c r="F90" t="s">
        <v>386</v>
      </c>
      <c r="G90" t="s">
        <v>358</v>
      </c>
      <c r="H90" t="s">
        <v>1491</v>
      </c>
      <c r="I90" t="s">
        <v>358</v>
      </c>
      <c r="J90" t="s">
        <v>1474</v>
      </c>
      <c r="K90">
        <v>12</v>
      </c>
      <c r="L90" t="s">
        <v>1485</v>
      </c>
    </row>
    <row r="91" spans="1:12" hidden="1">
      <c r="A91" t="s">
        <v>467</v>
      </c>
      <c r="B91" t="s">
        <v>234</v>
      </c>
      <c r="C91" t="s">
        <v>372</v>
      </c>
      <c r="D91">
        <v>4.2</v>
      </c>
      <c r="E91" s="4">
        <v>44141</v>
      </c>
      <c r="F91" t="s">
        <v>357</v>
      </c>
      <c r="G91" t="s">
        <v>358</v>
      </c>
      <c r="H91" t="s">
        <v>1490</v>
      </c>
      <c r="I91" t="s">
        <v>358</v>
      </c>
      <c r="J91" t="s">
        <v>1474</v>
      </c>
      <c r="K91">
        <v>11</v>
      </c>
      <c r="L91" t="s">
        <v>1475</v>
      </c>
    </row>
    <row r="92" spans="1:12" hidden="1">
      <c r="A92" t="s">
        <v>468</v>
      </c>
      <c r="B92" t="s">
        <v>236</v>
      </c>
      <c r="C92" t="s">
        <v>354</v>
      </c>
      <c r="D92">
        <v>4.1500000000000004</v>
      </c>
      <c r="E92" s="4">
        <v>43558</v>
      </c>
      <c r="F92" t="s">
        <v>381</v>
      </c>
      <c r="G92" t="s">
        <v>387</v>
      </c>
      <c r="H92" t="s">
        <v>1490</v>
      </c>
      <c r="I92" t="s">
        <v>387</v>
      </c>
      <c r="J92" t="s">
        <v>1473</v>
      </c>
      <c r="K92">
        <v>4</v>
      </c>
      <c r="L92" t="s">
        <v>1483</v>
      </c>
    </row>
    <row r="93" spans="1:12" hidden="1">
      <c r="A93" t="s">
        <v>469</v>
      </c>
      <c r="B93" t="s">
        <v>232</v>
      </c>
      <c r="C93" t="s">
        <v>360</v>
      </c>
      <c r="D93">
        <v>4.7</v>
      </c>
      <c r="E93" s="4">
        <v>44627</v>
      </c>
      <c r="F93" t="s">
        <v>405</v>
      </c>
      <c r="G93" t="s">
        <v>375</v>
      </c>
      <c r="H93" t="s">
        <v>1489</v>
      </c>
      <c r="I93" t="s">
        <v>375</v>
      </c>
      <c r="J93" t="s">
        <v>1478</v>
      </c>
      <c r="K93">
        <v>3</v>
      </c>
      <c r="L93" t="s">
        <v>1487</v>
      </c>
    </row>
    <row r="94" spans="1:12" hidden="1">
      <c r="A94" t="s">
        <v>470</v>
      </c>
      <c r="B94" t="s">
        <v>234</v>
      </c>
      <c r="C94" t="s">
        <v>375</v>
      </c>
      <c r="D94">
        <v>4.6100000000000003</v>
      </c>
      <c r="E94" s="4">
        <v>44725</v>
      </c>
      <c r="F94" t="s">
        <v>395</v>
      </c>
      <c r="G94" t="s">
        <v>375</v>
      </c>
      <c r="H94" t="s">
        <v>1489</v>
      </c>
      <c r="I94" t="s">
        <v>375</v>
      </c>
      <c r="J94" t="s">
        <v>1473</v>
      </c>
      <c r="K94">
        <v>6</v>
      </c>
      <c r="L94" t="s">
        <v>1486</v>
      </c>
    </row>
    <row r="95" spans="1:12" hidden="1">
      <c r="A95" t="s">
        <v>471</v>
      </c>
      <c r="B95" t="s">
        <v>236</v>
      </c>
      <c r="C95" t="s">
        <v>372</v>
      </c>
      <c r="D95">
        <v>4.1399999999999997</v>
      </c>
      <c r="E95" s="4">
        <v>43479</v>
      </c>
      <c r="F95" t="s">
        <v>367</v>
      </c>
      <c r="G95" t="s">
        <v>387</v>
      </c>
      <c r="H95" t="s">
        <v>1490</v>
      </c>
      <c r="I95" t="s">
        <v>387</v>
      </c>
      <c r="J95" t="s">
        <v>1478</v>
      </c>
      <c r="K95">
        <v>1</v>
      </c>
      <c r="L95" t="s">
        <v>1479</v>
      </c>
    </row>
    <row r="96" spans="1:12" hidden="1">
      <c r="A96" t="s">
        <v>472</v>
      </c>
      <c r="B96" t="s">
        <v>234</v>
      </c>
      <c r="C96" t="s">
        <v>363</v>
      </c>
      <c r="D96">
        <v>4</v>
      </c>
      <c r="E96" s="4">
        <v>43924</v>
      </c>
      <c r="F96" t="s">
        <v>381</v>
      </c>
      <c r="G96" t="s">
        <v>358</v>
      </c>
      <c r="H96" t="s">
        <v>1490</v>
      </c>
      <c r="I96" t="s">
        <v>358</v>
      </c>
      <c r="J96" t="s">
        <v>1473</v>
      </c>
      <c r="K96">
        <v>4</v>
      </c>
      <c r="L96" t="s">
        <v>1483</v>
      </c>
    </row>
    <row r="97" spans="1:12" hidden="1">
      <c r="A97" t="s">
        <v>473</v>
      </c>
      <c r="B97" t="s">
        <v>241</v>
      </c>
      <c r="C97" t="s">
        <v>363</v>
      </c>
      <c r="D97">
        <v>3.97</v>
      </c>
      <c r="E97" s="4">
        <v>44762</v>
      </c>
      <c r="F97" t="s">
        <v>373</v>
      </c>
      <c r="G97" t="s">
        <v>375</v>
      </c>
      <c r="H97" t="s">
        <v>1490</v>
      </c>
      <c r="I97" t="s">
        <v>375</v>
      </c>
      <c r="J97" t="s">
        <v>1476</v>
      </c>
      <c r="K97">
        <v>7</v>
      </c>
      <c r="L97" t="s">
        <v>1480</v>
      </c>
    </row>
    <row r="98" spans="1:12" hidden="1">
      <c r="A98" t="s">
        <v>474</v>
      </c>
      <c r="B98" t="s">
        <v>234</v>
      </c>
      <c r="C98" t="s">
        <v>389</v>
      </c>
      <c r="D98">
        <v>4.66</v>
      </c>
      <c r="E98" s="4">
        <v>45134</v>
      </c>
      <c r="F98" t="s">
        <v>373</v>
      </c>
      <c r="G98" t="s">
        <v>368</v>
      </c>
      <c r="H98" t="s">
        <v>1489</v>
      </c>
      <c r="I98" t="s">
        <v>368</v>
      </c>
      <c r="J98" t="s">
        <v>1476</v>
      </c>
      <c r="K98">
        <v>7</v>
      </c>
      <c r="L98" t="s">
        <v>1480</v>
      </c>
    </row>
    <row r="99" spans="1:12" hidden="1">
      <c r="A99" t="s">
        <v>475</v>
      </c>
      <c r="B99" t="s">
        <v>234</v>
      </c>
      <c r="C99" t="s">
        <v>356</v>
      </c>
      <c r="D99">
        <v>3.58</v>
      </c>
      <c r="E99" s="4">
        <v>43731</v>
      </c>
      <c r="F99" t="s">
        <v>362</v>
      </c>
      <c r="G99" t="s">
        <v>387</v>
      </c>
      <c r="H99" t="s">
        <v>1491</v>
      </c>
      <c r="I99" t="s">
        <v>387</v>
      </c>
      <c r="J99" t="s">
        <v>1476</v>
      </c>
      <c r="K99">
        <v>9</v>
      </c>
      <c r="L99" t="s">
        <v>1477</v>
      </c>
    </row>
    <row r="100" spans="1:12" hidden="1">
      <c r="A100" t="s">
        <v>476</v>
      </c>
      <c r="B100" t="s">
        <v>243</v>
      </c>
      <c r="C100" t="s">
        <v>354</v>
      </c>
      <c r="D100">
        <v>3.52</v>
      </c>
      <c r="E100" s="4">
        <v>43843</v>
      </c>
      <c r="F100" t="s">
        <v>367</v>
      </c>
      <c r="G100" t="s">
        <v>358</v>
      </c>
      <c r="H100" t="s">
        <v>1491</v>
      </c>
      <c r="I100" t="s">
        <v>358</v>
      </c>
      <c r="J100" t="s">
        <v>1478</v>
      </c>
      <c r="K100">
        <v>1</v>
      </c>
      <c r="L100" t="s">
        <v>1479</v>
      </c>
    </row>
    <row r="101" spans="1:12" hidden="1">
      <c r="A101" t="s">
        <v>477</v>
      </c>
      <c r="B101" t="s">
        <v>241</v>
      </c>
      <c r="C101" t="s">
        <v>387</v>
      </c>
      <c r="D101">
        <v>4.6900000000000004</v>
      </c>
      <c r="E101" s="4">
        <v>44612</v>
      </c>
      <c r="F101" t="s">
        <v>379</v>
      </c>
      <c r="G101" t="s">
        <v>375</v>
      </c>
      <c r="H101" t="s">
        <v>1489</v>
      </c>
      <c r="I101" t="s">
        <v>375</v>
      </c>
      <c r="J101" t="s">
        <v>1478</v>
      </c>
      <c r="K101">
        <v>2</v>
      </c>
      <c r="L101" t="s">
        <v>1482</v>
      </c>
    </row>
  </sheetData>
  <phoneticPr fontId="2" type="noConversion"/>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1"/>
  <sheetViews>
    <sheetView workbookViewId="0">
      <selection activeCell="B13" sqref="B13"/>
    </sheetView>
  </sheetViews>
  <sheetFormatPr defaultRowHeight="15"/>
  <cols>
    <col min="1" max="1" width="12.42578125" bestFit="1" customWidth="1"/>
    <col min="2" max="2" width="12.140625" bestFit="1" customWidth="1"/>
  </cols>
  <sheetData>
    <row r="1" spans="1:2">
      <c r="A1" t="s">
        <v>1410</v>
      </c>
      <c r="B1" t="s">
        <v>1495</v>
      </c>
    </row>
    <row r="2" spans="1:2">
      <c r="A2" t="s">
        <v>417</v>
      </c>
      <c r="B2">
        <v>18</v>
      </c>
    </row>
    <row r="3" spans="1:2">
      <c r="A3" t="s">
        <v>460</v>
      </c>
      <c r="B3">
        <v>7</v>
      </c>
    </row>
    <row r="4" spans="1:2">
      <c r="A4" t="s">
        <v>419</v>
      </c>
      <c r="B4">
        <v>10</v>
      </c>
    </row>
    <row r="5" spans="1:2">
      <c r="A5" t="s">
        <v>351</v>
      </c>
      <c r="B5">
        <v>10</v>
      </c>
    </row>
    <row r="6" spans="1:2">
      <c r="A6" t="s">
        <v>418</v>
      </c>
      <c r="B6">
        <v>8</v>
      </c>
    </row>
    <row r="7" spans="1:2">
      <c r="A7" t="s">
        <v>475</v>
      </c>
      <c r="B7">
        <v>18</v>
      </c>
    </row>
    <row r="8" spans="1:2">
      <c r="A8" t="s">
        <v>366</v>
      </c>
      <c r="B8">
        <v>11</v>
      </c>
    </row>
    <row r="9" spans="1:2">
      <c r="A9" t="s">
        <v>355</v>
      </c>
      <c r="B9">
        <v>10</v>
      </c>
    </row>
    <row r="10" spans="1:2">
      <c r="A10" t="s">
        <v>429</v>
      </c>
      <c r="B10">
        <v>6</v>
      </c>
    </row>
    <row r="11" spans="1:2">
      <c r="A11" t="s">
        <v>385</v>
      </c>
      <c r="B11">
        <v>10</v>
      </c>
    </row>
    <row r="12" spans="1:2">
      <c r="A12" t="s">
        <v>401</v>
      </c>
      <c r="B12">
        <v>15</v>
      </c>
    </row>
    <row r="13" spans="1:2">
      <c r="A13" t="s">
        <v>441</v>
      </c>
      <c r="B13">
        <v>13</v>
      </c>
    </row>
    <row r="14" spans="1:2">
      <c r="A14" t="s">
        <v>359</v>
      </c>
      <c r="B14">
        <v>11</v>
      </c>
    </row>
    <row r="15" spans="1:2">
      <c r="A15" t="s">
        <v>436</v>
      </c>
      <c r="B15">
        <v>16</v>
      </c>
    </row>
    <row r="16" spans="1:2">
      <c r="A16" t="s">
        <v>408</v>
      </c>
      <c r="B16">
        <v>7</v>
      </c>
    </row>
    <row r="17" spans="1:2">
      <c r="A17" t="s">
        <v>433</v>
      </c>
      <c r="B17">
        <v>9</v>
      </c>
    </row>
    <row r="18" spans="1:2">
      <c r="A18" t="s">
        <v>361</v>
      </c>
      <c r="B18">
        <v>8</v>
      </c>
    </row>
    <row r="19" spans="1:2">
      <c r="A19" t="s">
        <v>447</v>
      </c>
      <c r="B19">
        <v>11</v>
      </c>
    </row>
    <row r="20" spans="1:2">
      <c r="A20" t="s">
        <v>410</v>
      </c>
      <c r="B20">
        <v>11</v>
      </c>
    </row>
    <row r="21" spans="1:2">
      <c r="A21" t="s">
        <v>430</v>
      </c>
      <c r="B21">
        <v>11</v>
      </c>
    </row>
    <row r="22" spans="1:2">
      <c r="A22" t="s">
        <v>364</v>
      </c>
      <c r="B22">
        <v>13</v>
      </c>
    </row>
    <row r="23" spans="1:2">
      <c r="A23" t="s">
        <v>397</v>
      </c>
      <c r="B23">
        <v>9</v>
      </c>
    </row>
    <row r="24" spans="1:2">
      <c r="A24" t="s">
        <v>396</v>
      </c>
      <c r="B24">
        <v>7</v>
      </c>
    </row>
    <row r="25" spans="1:2">
      <c r="A25" t="s">
        <v>471</v>
      </c>
      <c r="B25">
        <v>14</v>
      </c>
    </row>
    <row r="26" spans="1:2">
      <c r="A26" t="s">
        <v>452</v>
      </c>
      <c r="B26">
        <v>10</v>
      </c>
    </row>
    <row r="27" spans="1:2">
      <c r="A27" t="s">
        <v>454</v>
      </c>
      <c r="B27">
        <v>7</v>
      </c>
    </row>
    <row r="28" spans="1:2">
      <c r="A28" t="s">
        <v>439</v>
      </c>
      <c r="B28">
        <v>16</v>
      </c>
    </row>
    <row r="29" spans="1:2">
      <c r="A29" t="s">
        <v>371</v>
      </c>
      <c r="B29">
        <v>8</v>
      </c>
    </row>
    <row r="30" spans="1:2">
      <c r="A30" t="s">
        <v>374</v>
      </c>
      <c r="B30">
        <v>12</v>
      </c>
    </row>
    <row r="31" spans="1:2">
      <c r="A31" t="s">
        <v>472</v>
      </c>
      <c r="B31">
        <v>9</v>
      </c>
    </row>
    <row r="32" spans="1:2">
      <c r="A32" t="s">
        <v>383</v>
      </c>
      <c r="B32">
        <v>11</v>
      </c>
    </row>
    <row r="33" spans="1:2">
      <c r="A33" t="s">
        <v>399</v>
      </c>
      <c r="B33">
        <v>9</v>
      </c>
    </row>
    <row r="34" spans="1:2">
      <c r="A34" t="s">
        <v>432</v>
      </c>
      <c r="B34">
        <v>10</v>
      </c>
    </row>
    <row r="35" spans="1:2">
      <c r="A35" t="s">
        <v>380</v>
      </c>
      <c r="B35">
        <v>14</v>
      </c>
    </row>
    <row r="36" spans="1:2">
      <c r="A36" t="s">
        <v>461</v>
      </c>
      <c r="B36">
        <v>8</v>
      </c>
    </row>
    <row r="37" spans="1:2">
      <c r="A37" t="s">
        <v>426</v>
      </c>
      <c r="B37">
        <v>10</v>
      </c>
    </row>
    <row r="38" spans="1:2">
      <c r="A38" t="s">
        <v>413</v>
      </c>
      <c r="B38">
        <v>10</v>
      </c>
    </row>
    <row r="39" spans="1:2">
      <c r="A39" t="s">
        <v>415</v>
      </c>
      <c r="B39">
        <v>15</v>
      </c>
    </row>
    <row r="40" spans="1:2">
      <c r="A40" t="s">
        <v>388</v>
      </c>
      <c r="B40">
        <v>12</v>
      </c>
    </row>
    <row r="41" spans="1:2">
      <c r="A41" t="s">
        <v>427</v>
      </c>
      <c r="B41">
        <v>6</v>
      </c>
    </row>
    <row r="42" spans="1:2">
      <c r="A42" t="s">
        <v>443</v>
      </c>
      <c r="B42">
        <v>9</v>
      </c>
    </row>
    <row r="43" spans="1:2">
      <c r="A43" t="s">
        <v>469</v>
      </c>
      <c r="B43">
        <v>10</v>
      </c>
    </row>
    <row r="44" spans="1:2">
      <c r="A44" t="s">
        <v>392</v>
      </c>
      <c r="B44">
        <v>9</v>
      </c>
    </row>
    <row r="45" spans="1:2">
      <c r="A45" t="s">
        <v>449</v>
      </c>
      <c r="B45">
        <v>13</v>
      </c>
    </row>
    <row r="46" spans="1:2">
      <c r="A46" t="s">
        <v>456</v>
      </c>
      <c r="B46">
        <v>9</v>
      </c>
    </row>
    <row r="47" spans="1:2">
      <c r="A47" t="s">
        <v>428</v>
      </c>
      <c r="B47">
        <v>15</v>
      </c>
    </row>
    <row r="48" spans="1:2">
      <c r="A48" t="s">
        <v>394</v>
      </c>
      <c r="B48">
        <v>10</v>
      </c>
    </row>
    <row r="49" spans="1:2">
      <c r="A49" t="s">
        <v>434</v>
      </c>
      <c r="B49">
        <v>10</v>
      </c>
    </row>
    <row r="50" spans="1:2">
      <c r="A50" t="s">
        <v>422</v>
      </c>
      <c r="B50">
        <v>10</v>
      </c>
    </row>
    <row r="51" spans="1:2">
      <c r="A51" t="s">
        <v>421</v>
      </c>
      <c r="B51">
        <v>6</v>
      </c>
    </row>
    <row r="52" spans="1:2">
      <c r="A52" t="s">
        <v>402</v>
      </c>
      <c r="B52">
        <v>10</v>
      </c>
    </row>
    <row r="53" spans="1:2">
      <c r="A53" t="s">
        <v>455</v>
      </c>
      <c r="B53">
        <v>9</v>
      </c>
    </row>
    <row r="54" spans="1:2">
      <c r="A54" t="s">
        <v>445</v>
      </c>
      <c r="B54">
        <v>10</v>
      </c>
    </row>
    <row r="55" spans="1:2">
      <c r="A55" t="s">
        <v>393</v>
      </c>
      <c r="B55">
        <v>7</v>
      </c>
    </row>
    <row r="56" spans="1:2">
      <c r="A56" t="s">
        <v>404</v>
      </c>
      <c r="B56">
        <v>18</v>
      </c>
    </row>
    <row r="57" spans="1:2">
      <c r="A57" t="s">
        <v>474</v>
      </c>
      <c r="B57">
        <v>10</v>
      </c>
    </row>
    <row r="58" spans="1:2">
      <c r="A58" t="s">
        <v>382</v>
      </c>
      <c r="B58">
        <v>11</v>
      </c>
    </row>
    <row r="59" spans="1:2">
      <c r="A59" t="s">
        <v>409</v>
      </c>
      <c r="B59">
        <v>12</v>
      </c>
    </row>
    <row r="60" spans="1:2">
      <c r="A60" t="s">
        <v>424</v>
      </c>
      <c r="B60">
        <v>13</v>
      </c>
    </row>
    <row r="61" spans="1:2">
      <c r="A61" t="s">
        <v>467</v>
      </c>
      <c r="B61">
        <v>9</v>
      </c>
    </row>
    <row r="62" spans="1:2">
      <c r="A62" t="s">
        <v>414</v>
      </c>
      <c r="B62">
        <v>12</v>
      </c>
    </row>
    <row r="63" spans="1:2">
      <c r="A63" t="s">
        <v>437</v>
      </c>
      <c r="B63">
        <v>13</v>
      </c>
    </row>
    <row r="64" spans="1:2">
      <c r="A64" t="s">
        <v>477</v>
      </c>
      <c r="B64">
        <v>8</v>
      </c>
    </row>
    <row r="65" spans="1:2">
      <c r="A65" t="s">
        <v>412</v>
      </c>
      <c r="B65">
        <v>9</v>
      </c>
    </row>
    <row r="66" spans="1:2">
      <c r="A66" t="s">
        <v>377</v>
      </c>
      <c r="B66">
        <v>9</v>
      </c>
    </row>
    <row r="67" spans="1:2">
      <c r="A67" t="s">
        <v>398</v>
      </c>
      <c r="B67">
        <v>7</v>
      </c>
    </row>
    <row r="68" spans="1:2">
      <c r="A68" t="s">
        <v>416</v>
      </c>
      <c r="B68">
        <v>11</v>
      </c>
    </row>
    <row r="69" spans="1:2">
      <c r="A69" t="s">
        <v>442</v>
      </c>
      <c r="B69">
        <v>6</v>
      </c>
    </row>
    <row r="70" spans="1:2">
      <c r="A70" t="s">
        <v>440</v>
      </c>
      <c r="B70">
        <v>12</v>
      </c>
    </row>
    <row r="71" spans="1:2">
      <c r="A71" t="s">
        <v>450</v>
      </c>
      <c r="B71">
        <v>8</v>
      </c>
    </row>
    <row r="72" spans="1:2">
      <c r="A72" t="s">
        <v>391</v>
      </c>
      <c r="B72">
        <v>16</v>
      </c>
    </row>
    <row r="73" spans="1:2">
      <c r="A73" t="s">
        <v>451</v>
      </c>
      <c r="B73">
        <v>9</v>
      </c>
    </row>
    <row r="74" spans="1:2">
      <c r="A74" t="s">
        <v>463</v>
      </c>
      <c r="B74">
        <v>9</v>
      </c>
    </row>
    <row r="75" spans="1:2">
      <c r="A75" t="s">
        <v>466</v>
      </c>
      <c r="B75">
        <v>9</v>
      </c>
    </row>
    <row r="76" spans="1:2">
      <c r="A76" t="s">
        <v>446</v>
      </c>
      <c r="B76">
        <v>6</v>
      </c>
    </row>
    <row r="77" spans="1:2">
      <c r="A77" t="s">
        <v>470</v>
      </c>
      <c r="B77">
        <v>13</v>
      </c>
    </row>
    <row r="78" spans="1:2">
      <c r="A78" t="s">
        <v>411</v>
      </c>
      <c r="B78">
        <v>7</v>
      </c>
    </row>
    <row r="79" spans="1:2">
      <c r="A79" t="s">
        <v>453</v>
      </c>
      <c r="B79">
        <v>8</v>
      </c>
    </row>
    <row r="80" spans="1:2">
      <c r="A80" t="s">
        <v>476</v>
      </c>
      <c r="B80">
        <v>12</v>
      </c>
    </row>
    <row r="81" spans="1:2">
      <c r="A81" t="s">
        <v>462</v>
      </c>
      <c r="B81">
        <v>8</v>
      </c>
    </row>
    <row r="82" spans="1:2">
      <c r="A82" t="s">
        <v>406</v>
      </c>
      <c r="B82">
        <v>9</v>
      </c>
    </row>
    <row r="83" spans="1:2">
      <c r="A83" t="s">
        <v>400</v>
      </c>
      <c r="B83">
        <v>15</v>
      </c>
    </row>
    <row r="84" spans="1:2">
      <c r="A84" t="s">
        <v>444</v>
      </c>
      <c r="B84">
        <v>8</v>
      </c>
    </row>
    <row r="85" spans="1:2">
      <c r="A85" t="s">
        <v>369</v>
      </c>
      <c r="B85">
        <v>9</v>
      </c>
    </row>
    <row r="86" spans="1:2">
      <c r="A86" t="s">
        <v>465</v>
      </c>
      <c r="B86">
        <v>13</v>
      </c>
    </row>
    <row r="87" spans="1:2">
      <c r="A87" t="s">
        <v>420</v>
      </c>
      <c r="B87">
        <v>6</v>
      </c>
    </row>
    <row r="88" spans="1:2">
      <c r="A88" t="s">
        <v>423</v>
      </c>
      <c r="B88">
        <v>12</v>
      </c>
    </row>
    <row r="89" spans="1:2">
      <c r="A89" t="s">
        <v>459</v>
      </c>
      <c r="B89">
        <v>11</v>
      </c>
    </row>
    <row r="90" spans="1:2">
      <c r="A90" t="s">
        <v>431</v>
      </c>
      <c r="B90">
        <v>9</v>
      </c>
    </row>
    <row r="91" spans="1:2">
      <c r="A91" t="s">
        <v>464</v>
      </c>
      <c r="B91">
        <v>13</v>
      </c>
    </row>
    <row r="92" spans="1:2">
      <c r="A92" t="s">
        <v>468</v>
      </c>
      <c r="B92">
        <v>5</v>
      </c>
    </row>
    <row r="93" spans="1:2">
      <c r="A93" t="s">
        <v>448</v>
      </c>
      <c r="B93">
        <v>9</v>
      </c>
    </row>
    <row r="94" spans="1:2">
      <c r="A94" t="s">
        <v>403</v>
      </c>
      <c r="B94">
        <v>3</v>
      </c>
    </row>
    <row r="95" spans="1:2">
      <c r="A95" t="s">
        <v>458</v>
      </c>
      <c r="B95">
        <v>10</v>
      </c>
    </row>
    <row r="96" spans="1:2">
      <c r="A96" t="s">
        <v>438</v>
      </c>
      <c r="B96">
        <v>6</v>
      </c>
    </row>
    <row r="97" spans="1:2">
      <c r="A97" t="s">
        <v>473</v>
      </c>
      <c r="B97">
        <v>8</v>
      </c>
    </row>
    <row r="98" spans="1:2">
      <c r="A98" t="s">
        <v>390</v>
      </c>
      <c r="B98">
        <v>5</v>
      </c>
    </row>
    <row r="99" spans="1:2">
      <c r="A99" t="s">
        <v>425</v>
      </c>
      <c r="B99">
        <v>7</v>
      </c>
    </row>
    <row r="100" spans="1:2">
      <c r="A100" t="s">
        <v>435</v>
      </c>
      <c r="B100">
        <v>5</v>
      </c>
    </row>
    <row r="101" spans="1:2">
      <c r="A101" t="s">
        <v>457</v>
      </c>
      <c r="B101">
        <v>5</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1"/>
  <sheetViews>
    <sheetView workbookViewId="0">
      <selection activeCell="B21" sqref="B21"/>
    </sheetView>
  </sheetViews>
  <sheetFormatPr defaultRowHeight="15"/>
  <cols>
    <col min="1" max="1" width="10.42578125" bestFit="1" customWidth="1"/>
    <col min="2" max="2" width="12.42578125" bestFit="1" customWidth="1"/>
    <col min="3" max="3" width="13.140625" bestFit="1" customWidth="1"/>
  </cols>
  <sheetData>
    <row r="1" spans="1:3">
      <c r="A1" t="s">
        <v>1408</v>
      </c>
      <c r="B1" t="s">
        <v>1410</v>
      </c>
      <c r="C1" t="s">
        <v>1496</v>
      </c>
    </row>
    <row r="2" spans="1:3">
      <c r="A2" t="s">
        <v>380</v>
      </c>
      <c r="B2" t="s">
        <v>433</v>
      </c>
      <c r="C2">
        <v>9</v>
      </c>
    </row>
    <row r="3" spans="1:3">
      <c r="A3" t="s">
        <v>390</v>
      </c>
      <c r="B3" t="s">
        <v>397</v>
      </c>
      <c r="C3">
        <v>9</v>
      </c>
    </row>
    <row r="4" spans="1:3">
      <c r="A4" t="s">
        <v>510</v>
      </c>
      <c r="B4" t="s">
        <v>397</v>
      </c>
      <c r="C4">
        <v>9</v>
      </c>
    </row>
    <row r="5" spans="1:3">
      <c r="A5" t="s">
        <v>401</v>
      </c>
      <c r="B5" t="s">
        <v>472</v>
      </c>
      <c r="C5">
        <v>9</v>
      </c>
    </row>
    <row r="6" spans="1:3">
      <c r="A6" t="s">
        <v>412</v>
      </c>
      <c r="B6" t="s">
        <v>472</v>
      </c>
      <c r="C6">
        <v>9</v>
      </c>
    </row>
    <row r="7" spans="1:3">
      <c r="A7" t="s">
        <v>402</v>
      </c>
      <c r="B7" t="s">
        <v>399</v>
      </c>
      <c r="C7">
        <v>9</v>
      </c>
    </row>
    <row r="8" spans="1:3">
      <c r="A8" t="s">
        <v>411</v>
      </c>
      <c r="B8" t="s">
        <v>399</v>
      </c>
      <c r="C8">
        <v>9</v>
      </c>
    </row>
    <row r="9" spans="1:3">
      <c r="A9" t="s">
        <v>414</v>
      </c>
      <c r="B9" t="s">
        <v>443</v>
      </c>
      <c r="C9">
        <v>9</v>
      </c>
    </row>
    <row r="10" spans="1:3">
      <c r="A10" t="s">
        <v>425</v>
      </c>
      <c r="B10" t="s">
        <v>443</v>
      </c>
      <c r="C10">
        <v>9</v>
      </c>
    </row>
    <row r="11" spans="1:3">
      <c r="A11" t="s">
        <v>532</v>
      </c>
      <c r="B11" t="s">
        <v>392</v>
      </c>
      <c r="C11">
        <v>9</v>
      </c>
    </row>
    <row r="12" spans="1:3">
      <c r="A12" t="s">
        <v>419</v>
      </c>
      <c r="B12" t="s">
        <v>456</v>
      </c>
      <c r="C12">
        <v>9</v>
      </c>
    </row>
    <row r="13" spans="1:3">
      <c r="A13" t="s">
        <v>426</v>
      </c>
      <c r="B13" t="s">
        <v>456</v>
      </c>
      <c r="C13">
        <v>9</v>
      </c>
    </row>
    <row r="14" spans="1:3">
      <c r="A14" t="s">
        <v>588</v>
      </c>
      <c r="B14" t="s">
        <v>455</v>
      </c>
      <c r="C14">
        <v>9</v>
      </c>
    </row>
    <row r="15" spans="1:3">
      <c r="A15" t="s">
        <v>444</v>
      </c>
      <c r="B15" t="s">
        <v>467</v>
      </c>
      <c r="C15">
        <v>9</v>
      </c>
    </row>
    <row r="16" spans="1:3">
      <c r="A16" t="s">
        <v>840</v>
      </c>
      <c r="B16" t="s">
        <v>412</v>
      </c>
      <c r="C16">
        <v>9</v>
      </c>
    </row>
    <row r="17" spans="1:3">
      <c r="A17" t="s">
        <v>456</v>
      </c>
      <c r="B17" t="s">
        <v>377</v>
      </c>
      <c r="C17">
        <v>9</v>
      </c>
    </row>
    <row r="18" spans="1:3">
      <c r="A18" t="s">
        <v>459</v>
      </c>
      <c r="B18" t="s">
        <v>377</v>
      </c>
      <c r="C18">
        <v>9</v>
      </c>
    </row>
    <row r="19" spans="1:3">
      <c r="A19" t="s">
        <v>473</v>
      </c>
      <c r="B19" t="s">
        <v>399</v>
      </c>
      <c r="C19">
        <v>9</v>
      </c>
    </row>
    <row r="20" spans="1:3">
      <c r="A20" t="s">
        <v>725</v>
      </c>
      <c r="B20" t="s">
        <v>451</v>
      </c>
      <c r="C20">
        <v>9</v>
      </c>
    </row>
    <row r="21" spans="1:3">
      <c r="A21" t="s">
        <v>642</v>
      </c>
      <c r="B21" t="s">
        <v>463</v>
      </c>
      <c r="C21">
        <v>9</v>
      </c>
    </row>
    <row r="22" spans="1:3">
      <c r="A22" t="s">
        <v>475</v>
      </c>
      <c r="B22" t="s">
        <v>412</v>
      </c>
      <c r="C22">
        <v>9</v>
      </c>
    </row>
    <row r="23" spans="1:3">
      <c r="A23" t="s">
        <v>502</v>
      </c>
      <c r="B23" t="s">
        <v>466</v>
      </c>
      <c r="C23">
        <v>9</v>
      </c>
    </row>
    <row r="24" spans="1:3">
      <c r="A24" t="s">
        <v>477</v>
      </c>
      <c r="B24" t="s">
        <v>472</v>
      </c>
      <c r="C24">
        <v>9</v>
      </c>
    </row>
    <row r="25" spans="1:3">
      <c r="A25" t="s">
        <v>621</v>
      </c>
      <c r="B25" t="s">
        <v>412</v>
      </c>
      <c r="C25">
        <v>9</v>
      </c>
    </row>
    <row r="26" spans="1:3">
      <c r="A26" t="s">
        <v>783</v>
      </c>
      <c r="B26" t="s">
        <v>443</v>
      </c>
      <c r="C26">
        <v>9</v>
      </c>
    </row>
    <row r="27" spans="1:3">
      <c r="A27" t="s">
        <v>498</v>
      </c>
      <c r="B27" t="s">
        <v>406</v>
      </c>
      <c r="C27">
        <v>9</v>
      </c>
    </row>
    <row r="28" spans="1:3">
      <c r="A28" t="s">
        <v>593</v>
      </c>
      <c r="B28" t="s">
        <v>455</v>
      </c>
      <c r="C28">
        <v>9</v>
      </c>
    </row>
    <row r="29" spans="1:3">
      <c r="A29" t="s">
        <v>587</v>
      </c>
      <c r="B29" t="s">
        <v>466</v>
      </c>
      <c r="C29">
        <v>9</v>
      </c>
    </row>
    <row r="30" spans="1:3">
      <c r="A30" t="s">
        <v>629</v>
      </c>
      <c r="B30" t="s">
        <v>433</v>
      </c>
      <c r="C30">
        <v>9</v>
      </c>
    </row>
    <row r="31" spans="1:3">
      <c r="A31" t="s">
        <v>595</v>
      </c>
      <c r="B31" t="s">
        <v>455</v>
      </c>
      <c r="C31">
        <v>9</v>
      </c>
    </row>
    <row r="32" spans="1:3">
      <c r="A32" t="s">
        <v>499</v>
      </c>
      <c r="B32" t="s">
        <v>369</v>
      </c>
      <c r="C32">
        <v>9</v>
      </c>
    </row>
    <row r="33" spans="1:3">
      <c r="A33" t="s">
        <v>787</v>
      </c>
      <c r="B33" t="s">
        <v>443</v>
      </c>
      <c r="C33">
        <v>9</v>
      </c>
    </row>
    <row r="34" spans="1:3">
      <c r="A34" t="s">
        <v>507</v>
      </c>
      <c r="B34" t="s">
        <v>377</v>
      </c>
      <c r="C34">
        <v>9</v>
      </c>
    </row>
    <row r="35" spans="1:3">
      <c r="A35" t="s">
        <v>512</v>
      </c>
      <c r="B35" t="s">
        <v>472</v>
      </c>
      <c r="C35">
        <v>9</v>
      </c>
    </row>
    <row r="36" spans="1:3">
      <c r="A36" t="s">
        <v>792</v>
      </c>
      <c r="B36" t="s">
        <v>451</v>
      </c>
      <c r="C36">
        <v>9</v>
      </c>
    </row>
    <row r="37" spans="1:3">
      <c r="A37" t="s">
        <v>1172</v>
      </c>
      <c r="B37" t="s">
        <v>467</v>
      </c>
      <c r="C37">
        <v>9</v>
      </c>
    </row>
    <row r="38" spans="1:3">
      <c r="A38" t="s">
        <v>608</v>
      </c>
      <c r="B38" t="s">
        <v>467</v>
      </c>
      <c r="C38">
        <v>9</v>
      </c>
    </row>
    <row r="39" spans="1:3">
      <c r="A39" t="s">
        <v>986</v>
      </c>
      <c r="B39" t="s">
        <v>466</v>
      </c>
      <c r="C39">
        <v>9</v>
      </c>
    </row>
    <row r="40" spans="1:3">
      <c r="A40" t="s">
        <v>1174</v>
      </c>
      <c r="B40" t="s">
        <v>455</v>
      </c>
      <c r="C40">
        <v>9</v>
      </c>
    </row>
    <row r="41" spans="1:3">
      <c r="A41" t="s">
        <v>617</v>
      </c>
      <c r="B41" t="s">
        <v>463</v>
      </c>
      <c r="C41">
        <v>9</v>
      </c>
    </row>
    <row r="42" spans="1:3">
      <c r="A42" t="s">
        <v>994</v>
      </c>
      <c r="B42" t="s">
        <v>467</v>
      </c>
      <c r="C42">
        <v>9</v>
      </c>
    </row>
    <row r="43" spans="1:3">
      <c r="A43" t="s">
        <v>798</v>
      </c>
      <c r="B43" t="s">
        <v>431</v>
      </c>
      <c r="C43">
        <v>9</v>
      </c>
    </row>
    <row r="44" spans="1:3">
      <c r="A44" t="s">
        <v>799</v>
      </c>
      <c r="B44" t="s">
        <v>431</v>
      </c>
      <c r="C44">
        <v>9</v>
      </c>
    </row>
    <row r="45" spans="1:3">
      <c r="A45" t="s">
        <v>802</v>
      </c>
      <c r="B45" t="s">
        <v>451</v>
      </c>
      <c r="C45">
        <v>9</v>
      </c>
    </row>
    <row r="46" spans="1:3">
      <c r="A46" t="s">
        <v>1286</v>
      </c>
      <c r="B46" t="s">
        <v>412</v>
      </c>
      <c r="C46">
        <v>9</v>
      </c>
    </row>
    <row r="47" spans="1:3">
      <c r="A47" t="s">
        <v>1288</v>
      </c>
      <c r="B47" t="s">
        <v>467</v>
      </c>
      <c r="C47">
        <v>9</v>
      </c>
    </row>
    <row r="48" spans="1:3">
      <c r="A48" t="s">
        <v>806</v>
      </c>
      <c r="B48" t="s">
        <v>369</v>
      </c>
      <c r="C48">
        <v>9</v>
      </c>
    </row>
    <row r="49" spans="1:3">
      <c r="A49" t="s">
        <v>1176</v>
      </c>
      <c r="B49" t="s">
        <v>431</v>
      </c>
      <c r="C49">
        <v>9</v>
      </c>
    </row>
    <row r="50" spans="1:3">
      <c r="A50" t="s">
        <v>1291</v>
      </c>
      <c r="B50" t="s">
        <v>399</v>
      </c>
      <c r="C50">
        <v>9</v>
      </c>
    </row>
    <row r="51" spans="1:3">
      <c r="A51" t="s">
        <v>623</v>
      </c>
      <c r="B51" t="s">
        <v>448</v>
      </c>
      <c r="C51">
        <v>9</v>
      </c>
    </row>
    <row r="52" spans="1:3">
      <c r="A52" t="s">
        <v>1003</v>
      </c>
      <c r="B52" t="s">
        <v>397</v>
      </c>
      <c r="C52">
        <v>9</v>
      </c>
    </row>
    <row r="53" spans="1:3">
      <c r="A53" t="s">
        <v>1179</v>
      </c>
      <c r="B53" t="s">
        <v>448</v>
      </c>
      <c r="C53">
        <v>9</v>
      </c>
    </row>
    <row r="54" spans="1:3">
      <c r="A54" t="s">
        <v>1182</v>
      </c>
      <c r="B54" t="s">
        <v>463</v>
      </c>
      <c r="C54">
        <v>9</v>
      </c>
    </row>
    <row r="55" spans="1:3">
      <c r="A55" t="s">
        <v>1006</v>
      </c>
      <c r="B55" t="s">
        <v>448</v>
      </c>
      <c r="C55">
        <v>9</v>
      </c>
    </row>
    <row r="56" spans="1:3">
      <c r="A56" t="s">
        <v>1008</v>
      </c>
      <c r="B56" t="s">
        <v>433</v>
      </c>
      <c r="C56">
        <v>9</v>
      </c>
    </row>
    <row r="57" spans="1:3">
      <c r="A57" t="s">
        <v>1184</v>
      </c>
      <c r="B57" t="s">
        <v>406</v>
      </c>
      <c r="C57">
        <v>9</v>
      </c>
    </row>
    <row r="58" spans="1:3">
      <c r="A58" t="s">
        <v>1010</v>
      </c>
      <c r="B58" t="s">
        <v>406</v>
      </c>
      <c r="C58">
        <v>9</v>
      </c>
    </row>
    <row r="59" spans="1:3">
      <c r="A59" t="s">
        <v>523</v>
      </c>
      <c r="B59" t="s">
        <v>392</v>
      </c>
      <c r="C59">
        <v>9</v>
      </c>
    </row>
    <row r="60" spans="1:3">
      <c r="A60" t="s">
        <v>818</v>
      </c>
      <c r="B60" t="s">
        <v>455</v>
      </c>
      <c r="C60">
        <v>9</v>
      </c>
    </row>
    <row r="61" spans="1:3">
      <c r="A61" t="s">
        <v>1186</v>
      </c>
      <c r="B61" t="s">
        <v>443</v>
      </c>
      <c r="C61">
        <v>9</v>
      </c>
    </row>
    <row r="62" spans="1:3">
      <c r="A62" t="s">
        <v>823</v>
      </c>
      <c r="B62" t="s">
        <v>377</v>
      </c>
      <c r="C62">
        <v>9</v>
      </c>
    </row>
    <row r="63" spans="1:3">
      <c r="A63" t="s">
        <v>1301</v>
      </c>
      <c r="B63" t="s">
        <v>451</v>
      </c>
      <c r="C63">
        <v>9</v>
      </c>
    </row>
    <row r="64" spans="1:3">
      <c r="A64" t="s">
        <v>638</v>
      </c>
      <c r="B64" t="s">
        <v>369</v>
      </c>
      <c r="C64">
        <v>9</v>
      </c>
    </row>
    <row r="65" spans="1:3">
      <c r="A65" t="s">
        <v>827</v>
      </c>
      <c r="B65" t="s">
        <v>431</v>
      </c>
      <c r="C65">
        <v>9</v>
      </c>
    </row>
    <row r="66" spans="1:3">
      <c r="A66" t="s">
        <v>1024</v>
      </c>
      <c r="B66" t="s">
        <v>412</v>
      </c>
      <c r="C66">
        <v>9</v>
      </c>
    </row>
    <row r="67" spans="1:3">
      <c r="A67" t="s">
        <v>1304</v>
      </c>
      <c r="B67" t="s">
        <v>455</v>
      </c>
      <c r="C67">
        <v>9</v>
      </c>
    </row>
    <row r="68" spans="1:3">
      <c r="A68" t="s">
        <v>1190</v>
      </c>
      <c r="B68" t="s">
        <v>431</v>
      </c>
      <c r="C68">
        <v>9</v>
      </c>
    </row>
    <row r="69" spans="1:3">
      <c r="A69" t="s">
        <v>1025</v>
      </c>
      <c r="B69" t="s">
        <v>472</v>
      </c>
      <c r="C69">
        <v>9</v>
      </c>
    </row>
    <row r="70" spans="1:3">
      <c r="A70" t="s">
        <v>1308</v>
      </c>
      <c r="B70" t="s">
        <v>369</v>
      </c>
      <c r="C70">
        <v>9</v>
      </c>
    </row>
    <row r="71" spans="1:3">
      <c r="A71" t="s">
        <v>1027</v>
      </c>
      <c r="B71" t="s">
        <v>451</v>
      </c>
      <c r="C71">
        <v>9</v>
      </c>
    </row>
    <row r="72" spans="1:3">
      <c r="A72" t="s">
        <v>649</v>
      </c>
      <c r="B72" t="s">
        <v>369</v>
      </c>
      <c r="C72">
        <v>9</v>
      </c>
    </row>
    <row r="73" spans="1:3">
      <c r="A73" t="s">
        <v>536</v>
      </c>
      <c r="B73" t="s">
        <v>463</v>
      </c>
      <c r="C73">
        <v>9</v>
      </c>
    </row>
    <row r="74" spans="1:3">
      <c r="A74" t="s">
        <v>835</v>
      </c>
      <c r="B74" t="s">
        <v>399</v>
      </c>
      <c r="C74">
        <v>9</v>
      </c>
    </row>
    <row r="75" spans="1:3">
      <c r="A75" t="s">
        <v>1031</v>
      </c>
      <c r="B75" t="s">
        <v>451</v>
      </c>
      <c r="C75">
        <v>9</v>
      </c>
    </row>
    <row r="76" spans="1:3">
      <c r="A76" t="s">
        <v>658</v>
      </c>
      <c r="B76" t="s">
        <v>406</v>
      </c>
      <c r="C76">
        <v>9</v>
      </c>
    </row>
    <row r="77" spans="1:3">
      <c r="A77" t="s">
        <v>841</v>
      </c>
      <c r="B77" t="s">
        <v>443</v>
      </c>
      <c r="C77">
        <v>9</v>
      </c>
    </row>
    <row r="78" spans="1:3">
      <c r="A78" t="s">
        <v>661</v>
      </c>
      <c r="B78" t="s">
        <v>397</v>
      </c>
      <c r="C78">
        <v>9</v>
      </c>
    </row>
    <row r="79" spans="1:3">
      <c r="A79" t="s">
        <v>662</v>
      </c>
      <c r="B79" t="s">
        <v>392</v>
      </c>
      <c r="C79">
        <v>9</v>
      </c>
    </row>
    <row r="80" spans="1:3">
      <c r="A80" t="s">
        <v>849</v>
      </c>
      <c r="B80" t="s">
        <v>463</v>
      </c>
      <c r="C80">
        <v>9</v>
      </c>
    </row>
    <row r="81" spans="1:3">
      <c r="A81" t="s">
        <v>539</v>
      </c>
      <c r="B81" t="s">
        <v>448</v>
      </c>
      <c r="C81">
        <v>9</v>
      </c>
    </row>
    <row r="82" spans="1:3">
      <c r="A82" t="s">
        <v>670</v>
      </c>
      <c r="B82" t="s">
        <v>377</v>
      </c>
      <c r="C82">
        <v>9</v>
      </c>
    </row>
    <row r="83" spans="1:3">
      <c r="A83" t="s">
        <v>541</v>
      </c>
      <c r="B83" t="s">
        <v>431</v>
      </c>
      <c r="C83">
        <v>9</v>
      </c>
    </row>
    <row r="84" spans="1:3">
      <c r="A84" t="s">
        <v>1048</v>
      </c>
      <c r="B84" t="s">
        <v>431</v>
      </c>
      <c r="C84">
        <v>9</v>
      </c>
    </row>
    <row r="85" spans="1:3">
      <c r="A85" t="s">
        <v>1050</v>
      </c>
      <c r="B85" t="s">
        <v>399</v>
      </c>
      <c r="C85">
        <v>9</v>
      </c>
    </row>
    <row r="86" spans="1:3">
      <c r="A86" t="s">
        <v>543</v>
      </c>
      <c r="B86" t="s">
        <v>397</v>
      </c>
      <c r="C86">
        <v>9</v>
      </c>
    </row>
    <row r="87" spans="1:3">
      <c r="A87" t="s">
        <v>861</v>
      </c>
      <c r="B87" t="s">
        <v>433</v>
      </c>
      <c r="C87">
        <v>9</v>
      </c>
    </row>
    <row r="88" spans="1:3">
      <c r="A88" t="s">
        <v>1203</v>
      </c>
      <c r="B88" t="s">
        <v>443</v>
      </c>
      <c r="C88">
        <v>9</v>
      </c>
    </row>
    <row r="89" spans="1:3">
      <c r="A89" t="s">
        <v>674</v>
      </c>
      <c r="B89" t="s">
        <v>466</v>
      </c>
      <c r="C89">
        <v>9</v>
      </c>
    </row>
    <row r="90" spans="1:3">
      <c r="A90" t="s">
        <v>1057</v>
      </c>
      <c r="B90" t="s">
        <v>412</v>
      </c>
      <c r="C90">
        <v>9</v>
      </c>
    </row>
    <row r="91" spans="1:3">
      <c r="A91" t="s">
        <v>1208</v>
      </c>
      <c r="B91" t="s">
        <v>451</v>
      </c>
      <c r="C91">
        <v>9</v>
      </c>
    </row>
    <row r="92" spans="1:3">
      <c r="A92" t="s">
        <v>682</v>
      </c>
      <c r="B92" t="s">
        <v>472</v>
      </c>
      <c r="C92">
        <v>9</v>
      </c>
    </row>
    <row r="93" spans="1:3">
      <c r="A93" t="s">
        <v>873</v>
      </c>
      <c r="B93" t="s">
        <v>466</v>
      </c>
      <c r="C93">
        <v>9</v>
      </c>
    </row>
    <row r="94" spans="1:3">
      <c r="A94" t="s">
        <v>1331</v>
      </c>
      <c r="B94" t="s">
        <v>377</v>
      </c>
      <c r="C94">
        <v>9</v>
      </c>
    </row>
    <row r="95" spans="1:3">
      <c r="A95" t="s">
        <v>1071</v>
      </c>
      <c r="B95" t="s">
        <v>448</v>
      </c>
      <c r="C95">
        <v>9</v>
      </c>
    </row>
    <row r="96" spans="1:3">
      <c r="A96" t="s">
        <v>687</v>
      </c>
      <c r="B96" t="s">
        <v>463</v>
      </c>
      <c r="C96">
        <v>9</v>
      </c>
    </row>
    <row r="97" spans="1:3">
      <c r="A97" t="s">
        <v>1073</v>
      </c>
      <c r="B97" t="s">
        <v>369</v>
      </c>
      <c r="C97">
        <v>9</v>
      </c>
    </row>
    <row r="98" spans="1:3">
      <c r="A98" t="s">
        <v>1075</v>
      </c>
      <c r="B98" t="s">
        <v>456</v>
      </c>
      <c r="C98">
        <v>9</v>
      </c>
    </row>
    <row r="99" spans="1:3">
      <c r="A99" t="s">
        <v>549</v>
      </c>
      <c r="B99" t="s">
        <v>369</v>
      </c>
      <c r="C99">
        <v>9</v>
      </c>
    </row>
    <row r="100" spans="1:3">
      <c r="A100" t="s">
        <v>1333</v>
      </c>
      <c r="B100" t="s">
        <v>472</v>
      </c>
      <c r="C100">
        <v>9</v>
      </c>
    </row>
    <row r="101" spans="1:3">
      <c r="A101" t="s">
        <v>689</v>
      </c>
      <c r="B101" t="s">
        <v>392</v>
      </c>
      <c r="C101">
        <v>9</v>
      </c>
    </row>
    <row r="102" spans="1:3">
      <c r="A102" t="s">
        <v>1081</v>
      </c>
      <c r="B102" t="s">
        <v>399</v>
      </c>
      <c r="C102">
        <v>9</v>
      </c>
    </row>
    <row r="103" spans="1:3">
      <c r="A103" t="s">
        <v>886</v>
      </c>
      <c r="B103" t="s">
        <v>467</v>
      </c>
      <c r="C103">
        <v>9</v>
      </c>
    </row>
    <row r="104" spans="1:3">
      <c r="A104" t="s">
        <v>1085</v>
      </c>
      <c r="B104" t="s">
        <v>463</v>
      </c>
      <c r="C104">
        <v>9</v>
      </c>
    </row>
    <row r="105" spans="1:3">
      <c r="A105" t="s">
        <v>1220</v>
      </c>
      <c r="B105" t="s">
        <v>443</v>
      </c>
      <c r="C105">
        <v>9</v>
      </c>
    </row>
    <row r="106" spans="1:3">
      <c r="A106" t="s">
        <v>1223</v>
      </c>
      <c r="B106" t="s">
        <v>406</v>
      </c>
      <c r="C106">
        <v>9</v>
      </c>
    </row>
    <row r="107" spans="1:3">
      <c r="A107" t="s">
        <v>1089</v>
      </c>
      <c r="B107" t="s">
        <v>392</v>
      </c>
      <c r="C107">
        <v>9</v>
      </c>
    </row>
    <row r="108" spans="1:3">
      <c r="A108" t="s">
        <v>693</v>
      </c>
      <c r="B108" t="s">
        <v>433</v>
      </c>
      <c r="C108">
        <v>9</v>
      </c>
    </row>
    <row r="109" spans="1:3">
      <c r="A109" t="s">
        <v>1339</v>
      </c>
      <c r="B109" t="s">
        <v>377</v>
      </c>
      <c r="C109">
        <v>9</v>
      </c>
    </row>
    <row r="110" spans="1:3">
      <c r="A110" t="s">
        <v>1340</v>
      </c>
      <c r="B110" t="s">
        <v>406</v>
      </c>
      <c r="C110">
        <v>9</v>
      </c>
    </row>
    <row r="111" spans="1:3">
      <c r="A111" t="s">
        <v>893</v>
      </c>
      <c r="B111" t="s">
        <v>406</v>
      </c>
      <c r="C111">
        <v>9</v>
      </c>
    </row>
    <row r="112" spans="1:3">
      <c r="A112" t="s">
        <v>1229</v>
      </c>
      <c r="B112" t="s">
        <v>392</v>
      </c>
      <c r="C112">
        <v>9</v>
      </c>
    </row>
    <row r="113" spans="1:3">
      <c r="A113" t="s">
        <v>1096</v>
      </c>
      <c r="B113" t="s">
        <v>456</v>
      </c>
      <c r="C113">
        <v>9</v>
      </c>
    </row>
    <row r="114" spans="1:3">
      <c r="A114" t="s">
        <v>1345</v>
      </c>
      <c r="B114" t="s">
        <v>433</v>
      </c>
      <c r="C114">
        <v>9</v>
      </c>
    </row>
    <row r="115" spans="1:3">
      <c r="A115" t="s">
        <v>1100</v>
      </c>
      <c r="B115" t="s">
        <v>448</v>
      </c>
      <c r="C115">
        <v>9</v>
      </c>
    </row>
    <row r="116" spans="1:3">
      <c r="A116" t="s">
        <v>713</v>
      </c>
      <c r="B116" t="s">
        <v>431</v>
      </c>
      <c r="C116">
        <v>9</v>
      </c>
    </row>
    <row r="117" spans="1:3">
      <c r="A117" t="s">
        <v>1230</v>
      </c>
      <c r="B117" t="s">
        <v>451</v>
      </c>
      <c r="C117">
        <v>9</v>
      </c>
    </row>
    <row r="118" spans="1:3">
      <c r="A118" t="s">
        <v>903</v>
      </c>
      <c r="B118" t="s">
        <v>467</v>
      </c>
      <c r="C118">
        <v>9</v>
      </c>
    </row>
    <row r="119" spans="1:3">
      <c r="A119" t="s">
        <v>905</v>
      </c>
      <c r="B119" t="s">
        <v>431</v>
      </c>
      <c r="C119">
        <v>9</v>
      </c>
    </row>
    <row r="120" spans="1:3">
      <c r="A120" t="s">
        <v>909</v>
      </c>
      <c r="B120" t="s">
        <v>412</v>
      </c>
      <c r="C120">
        <v>9</v>
      </c>
    </row>
    <row r="121" spans="1:3">
      <c r="A121" t="s">
        <v>1108</v>
      </c>
      <c r="B121" t="s">
        <v>466</v>
      </c>
      <c r="C121">
        <v>9</v>
      </c>
    </row>
    <row r="122" spans="1:3">
      <c r="A122" t="s">
        <v>719</v>
      </c>
      <c r="B122" t="s">
        <v>433</v>
      </c>
      <c r="C122">
        <v>9</v>
      </c>
    </row>
    <row r="123" spans="1:3">
      <c r="A123" t="s">
        <v>916</v>
      </c>
      <c r="B123" t="s">
        <v>456</v>
      </c>
      <c r="C123">
        <v>9</v>
      </c>
    </row>
    <row r="124" spans="1:3">
      <c r="A124" t="s">
        <v>557</v>
      </c>
      <c r="B124" t="s">
        <v>456</v>
      </c>
      <c r="C124">
        <v>9</v>
      </c>
    </row>
    <row r="125" spans="1:3">
      <c r="A125" t="s">
        <v>919</v>
      </c>
      <c r="B125" t="s">
        <v>467</v>
      </c>
      <c r="C125">
        <v>9</v>
      </c>
    </row>
    <row r="126" spans="1:3">
      <c r="A126" t="s">
        <v>1113</v>
      </c>
      <c r="B126" t="s">
        <v>392</v>
      </c>
      <c r="C126">
        <v>9</v>
      </c>
    </row>
    <row r="127" spans="1:3">
      <c r="A127" t="s">
        <v>1118</v>
      </c>
      <c r="B127" t="s">
        <v>433</v>
      </c>
      <c r="C127">
        <v>9</v>
      </c>
    </row>
    <row r="128" spans="1:3">
      <c r="A128" t="s">
        <v>735</v>
      </c>
      <c r="B128" t="s">
        <v>466</v>
      </c>
      <c r="C128">
        <v>9</v>
      </c>
    </row>
    <row r="129" spans="1:3">
      <c r="A129" t="s">
        <v>929</v>
      </c>
      <c r="B129" t="s">
        <v>369</v>
      </c>
      <c r="C129">
        <v>9</v>
      </c>
    </row>
    <row r="130" spans="1:3">
      <c r="A130" t="s">
        <v>1242</v>
      </c>
      <c r="B130" t="s">
        <v>377</v>
      </c>
      <c r="C130">
        <v>9</v>
      </c>
    </row>
    <row r="131" spans="1:3">
      <c r="A131" t="s">
        <v>1369</v>
      </c>
      <c r="B131" t="s">
        <v>406</v>
      </c>
      <c r="C131">
        <v>9</v>
      </c>
    </row>
    <row r="132" spans="1:3">
      <c r="A132" t="s">
        <v>1127</v>
      </c>
      <c r="B132" t="s">
        <v>455</v>
      </c>
      <c r="C132">
        <v>9</v>
      </c>
    </row>
    <row r="133" spans="1:3">
      <c r="A133" t="s">
        <v>1128</v>
      </c>
      <c r="B133" t="s">
        <v>443</v>
      </c>
      <c r="C133">
        <v>9</v>
      </c>
    </row>
    <row r="134" spans="1:3">
      <c r="A134" t="s">
        <v>1371</v>
      </c>
      <c r="B134" t="s">
        <v>472</v>
      </c>
      <c r="C134">
        <v>9</v>
      </c>
    </row>
    <row r="135" spans="1:3">
      <c r="A135" t="s">
        <v>565</v>
      </c>
      <c r="B135" t="s">
        <v>412</v>
      </c>
      <c r="C135">
        <v>9</v>
      </c>
    </row>
    <row r="136" spans="1:3">
      <c r="A136" t="s">
        <v>937</v>
      </c>
      <c r="B136" t="s">
        <v>406</v>
      </c>
      <c r="C136">
        <v>9</v>
      </c>
    </row>
    <row r="137" spans="1:3">
      <c r="A137" t="s">
        <v>747</v>
      </c>
      <c r="B137" t="s">
        <v>448</v>
      </c>
      <c r="C137">
        <v>9</v>
      </c>
    </row>
    <row r="138" spans="1:3">
      <c r="A138" t="s">
        <v>1129</v>
      </c>
      <c r="B138" t="s">
        <v>451</v>
      </c>
      <c r="C138">
        <v>9</v>
      </c>
    </row>
    <row r="139" spans="1:3">
      <c r="A139" t="s">
        <v>1131</v>
      </c>
      <c r="B139" t="s">
        <v>456</v>
      </c>
      <c r="C139">
        <v>9</v>
      </c>
    </row>
    <row r="140" spans="1:3">
      <c r="A140" t="s">
        <v>940</v>
      </c>
      <c r="B140" t="s">
        <v>397</v>
      </c>
      <c r="C140">
        <v>9</v>
      </c>
    </row>
    <row r="141" spans="1:3">
      <c r="A141" t="s">
        <v>1137</v>
      </c>
      <c r="B141" t="s">
        <v>397</v>
      </c>
      <c r="C141">
        <v>9</v>
      </c>
    </row>
    <row r="142" spans="1:3">
      <c r="A142" t="s">
        <v>1139</v>
      </c>
      <c r="B142" t="s">
        <v>377</v>
      </c>
      <c r="C142">
        <v>9</v>
      </c>
    </row>
    <row r="143" spans="1:3">
      <c r="A143" t="s">
        <v>752</v>
      </c>
      <c r="B143" t="s">
        <v>397</v>
      </c>
      <c r="C143">
        <v>9</v>
      </c>
    </row>
    <row r="144" spans="1:3">
      <c r="A144" t="s">
        <v>1372</v>
      </c>
      <c r="B144" t="s">
        <v>467</v>
      </c>
      <c r="C144">
        <v>9</v>
      </c>
    </row>
    <row r="145" spans="1:3">
      <c r="A145" t="s">
        <v>1255</v>
      </c>
      <c r="B145" t="s">
        <v>369</v>
      </c>
      <c r="C145">
        <v>9</v>
      </c>
    </row>
    <row r="146" spans="1:3">
      <c r="A146" t="s">
        <v>946</v>
      </c>
      <c r="B146" t="s">
        <v>456</v>
      </c>
      <c r="C146">
        <v>9</v>
      </c>
    </row>
    <row r="147" spans="1:3">
      <c r="A147" t="s">
        <v>950</v>
      </c>
      <c r="B147" t="s">
        <v>455</v>
      </c>
      <c r="C147">
        <v>9</v>
      </c>
    </row>
    <row r="148" spans="1:3">
      <c r="A148" t="s">
        <v>1147</v>
      </c>
      <c r="B148" t="s">
        <v>397</v>
      </c>
      <c r="C148">
        <v>9</v>
      </c>
    </row>
    <row r="149" spans="1:3">
      <c r="A149" t="s">
        <v>952</v>
      </c>
      <c r="B149" t="s">
        <v>433</v>
      </c>
      <c r="C149">
        <v>9</v>
      </c>
    </row>
    <row r="150" spans="1:3">
      <c r="A150" t="s">
        <v>1265</v>
      </c>
      <c r="B150" t="s">
        <v>412</v>
      </c>
      <c r="C150">
        <v>9</v>
      </c>
    </row>
    <row r="151" spans="1:3">
      <c r="A151" t="s">
        <v>957</v>
      </c>
      <c r="B151" t="s">
        <v>399</v>
      </c>
      <c r="C151">
        <v>9</v>
      </c>
    </row>
    <row r="152" spans="1:3">
      <c r="A152" t="s">
        <v>958</v>
      </c>
      <c r="B152" t="s">
        <v>392</v>
      </c>
      <c r="C152">
        <v>9</v>
      </c>
    </row>
    <row r="153" spans="1:3">
      <c r="A153" t="s">
        <v>1386</v>
      </c>
      <c r="B153" t="s">
        <v>466</v>
      </c>
      <c r="C153">
        <v>9</v>
      </c>
    </row>
    <row r="154" spans="1:3">
      <c r="A154" t="s">
        <v>1154</v>
      </c>
      <c r="B154" t="s">
        <v>456</v>
      </c>
      <c r="C154">
        <v>9</v>
      </c>
    </row>
    <row r="155" spans="1:3">
      <c r="A155" t="s">
        <v>1268</v>
      </c>
      <c r="B155" t="s">
        <v>448</v>
      </c>
      <c r="C155">
        <v>9</v>
      </c>
    </row>
    <row r="156" spans="1:3">
      <c r="A156" t="s">
        <v>769</v>
      </c>
      <c r="B156" t="s">
        <v>399</v>
      </c>
      <c r="C156">
        <v>9</v>
      </c>
    </row>
    <row r="157" spans="1:3">
      <c r="A157" t="s">
        <v>580</v>
      </c>
      <c r="B157" t="s">
        <v>455</v>
      </c>
      <c r="C157">
        <v>9</v>
      </c>
    </row>
    <row r="158" spans="1:3">
      <c r="A158" t="s">
        <v>1269</v>
      </c>
      <c r="B158" t="s">
        <v>448</v>
      </c>
      <c r="C158">
        <v>9</v>
      </c>
    </row>
    <row r="159" spans="1:3">
      <c r="A159" t="s">
        <v>965</v>
      </c>
      <c r="B159" t="s">
        <v>463</v>
      </c>
      <c r="C159">
        <v>9</v>
      </c>
    </row>
    <row r="160" spans="1:3">
      <c r="A160" t="s">
        <v>971</v>
      </c>
      <c r="B160" t="s">
        <v>392</v>
      </c>
      <c r="C160">
        <v>9</v>
      </c>
    </row>
    <row r="161" spans="1:3">
      <c r="A161" t="s">
        <v>972</v>
      </c>
      <c r="B161" t="s">
        <v>472</v>
      </c>
      <c r="C161">
        <v>9</v>
      </c>
    </row>
    <row r="162" spans="1:3">
      <c r="A162" t="s">
        <v>1166</v>
      </c>
      <c r="B162" t="s">
        <v>466</v>
      </c>
      <c r="C162">
        <v>9</v>
      </c>
    </row>
    <row r="163" spans="1:3">
      <c r="A163" t="s">
        <v>777</v>
      </c>
      <c r="B163" t="s">
        <v>463</v>
      </c>
      <c r="C163">
        <v>9</v>
      </c>
    </row>
    <row r="164" spans="1:3">
      <c r="A164" t="s">
        <v>359</v>
      </c>
      <c r="B164" t="s">
        <v>419</v>
      </c>
      <c r="C164">
        <v>10</v>
      </c>
    </row>
    <row r="165" spans="1:3">
      <c r="A165" t="s">
        <v>443</v>
      </c>
      <c r="B165" t="s">
        <v>351</v>
      </c>
      <c r="C165">
        <v>10</v>
      </c>
    </row>
    <row r="166" spans="1:3">
      <c r="A166" t="s">
        <v>461</v>
      </c>
      <c r="B166" t="s">
        <v>355</v>
      </c>
      <c r="C166">
        <v>10</v>
      </c>
    </row>
    <row r="167" spans="1:3">
      <c r="A167" t="s">
        <v>875</v>
      </c>
      <c r="B167" t="s">
        <v>385</v>
      </c>
      <c r="C167">
        <v>10</v>
      </c>
    </row>
    <row r="168" spans="1:3">
      <c r="A168" t="s">
        <v>701</v>
      </c>
      <c r="B168" t="s">
        <v>385</v>
      </c>
      <c r="C168">
        <v>10</v>
      </c>
    </row>
    <row r="169" spans="1:3">
      <c r="A169" t="s">
        <v>445</v>
      </c>
      <c r="B169" t="s">
        <v>385</v>
      </c>
      <c r="C169">
        <v>10</v>
      </c>
    </row>
    <row r="170" spans="1:3">
      <c r="A170" t="s">
        <v>397</v>
      </c>
      <c r="B170" t="s">
        <v>452</v>
      </c>
      <c r="C170">
        <v>10</v>
      </c>
    </row>
    <row r="171" spans="1:3">
      <c r="A171" t="s">
        <v>417</v>
      </c>
      <c r="B171" t="s">
        <v>452</v>
      </c>
      <c r="C171">
        <v>10</v>
      </c>
    </row>
    <row r="172" spans="1:3">
      <c r="A172" t="s">
        <v>427</v>
      </c>
      <c r="B172" t="s">
        <v>452</v>
      </c>
      <c r="C172">
        <v>10</v>
      </c>
    </row>
    <row r="173" spans="1:3">
      <c r="A173" t="s">
        <v>962</v>
      </c>
      <c r="B173" t="s">
        <v>452</v>
      </c>
      <c r="C173">
        <v>10</v>
      </c>
    </row>
    <row r="174" spans="1:3">
      <c r="A174" t="s">
        <v>403</v>
      </c>
      <c r="B174" t="s">
        <v>432</v>
      </c>
      <c r="C174">
        <v>10</v>
      </c>
    </row>
    <row r="175" spans="1:3">
      <c r="A175" t="s">
        <v>561</v>
      </c>
      <c r="B175" t="s">
        <v>432</v>
      </c>
      <c r="C175">
        <v>10</v>
      </c>
    </row>
    <row r="176" spans="1:3">
      <c r="A176" t="s">
        <v>548</v>
      </c>
      <c r="B176" t="s">
        <v>426</v>
      </c>
      <c r="C176">
        <v>10</v>
      </c>
    </row>
    <row r="177" spans="1:3">
      <c r="A177" t="s">
        <v>410</v>
      </c>
      <c r="B177" t="s">
        <v>413</v>
      </c>
      <c r="C177">
        <v>10</v>
      </c>
    </row>
    <row r="178" spans="1:3">
      <c r="A178" t="s">
        <v>416</v>
      </c>
      <c r="B178" t="s">
        <v>469</v>
      </c>
      <c r="C178">
        <v>10</v>
      </c>
    </row>
    <row r="179" spans="1:3">
      <c r="A179" t="s">
        <v>440</v>
      </c>
      <c r="B179" t="s">
        <v>394</v>
      </c>
      <c r="C179">
        <v>10</v>
      </c>
    </row>
    <row r="180" spans="1:3">
      <c r="A180" t="s">
        <v>424</v>
      </c>
      <c r="B180" t="s">
        <v>434</v>
      </c>
      <c r="C180">
        <v>10</v>
      </c>
    </row>
    <row r="181" spans="1:3">
      <c r="A181" t="s">
        <v>431</v>
      </c>
      <c r="B181" t="s">
        <v>422</v>
      </c>
      <c r="C181">
        <v>10</v>
      </c>
    </row>
    <row r="182" spans="1:3">
      <c r="A182" t="s">
        <v>506</v>
      </c>
      <c r="B182" t="s">
        <v>402</v>
      </c>
      <c r="C182">
        <v>10</v>
      </c>
    </row>
    <row r="183" spans="1:3">
      <c r="A183" t="s">
        <v>738</v>
      </c>
      <c r="B183" t="s">
        <v>402</v>
      </c>
      <c r="C183">
        <v>10</v>
      </c>
    </row>
    <row r="184" spans="1:3">
      <c r="A184" t="s">
        <v>436</v>
      </c>
      <c r="B184" t="s">
        <v>445</v>
      </c>
      <c r="C184">
        <v>10</v>
      </c>
    </row>
    <row r="185" spans="1:3">
      <c r="A185" t="s">
        <v>439</v>
      </c>
      <c r="B185" t="s">
        <v>474</v>
      </c>
      <c r="C185">
        <v>10</v>
      </c>
    </row>
    <row r="186" spans="1:3">
      <c r="A186" t="s">
        <v>471</v>
      </c>
      <c r="B186" t="s">
        <v>452</v>
      </c>
      <c r="C186">
        <v>10</v>
      </c>
    </row>
    <row r="187" spans="1:3">
      <c r="A187" t="s">
        <v>594</v>
      </c>
      <c r="B187" t="s">
        <v>413</v>
      </c>
      <c r="C187">
        <v>10</v>
      </c>
    </row>
    <row r="188" spans="1:3">
      <c r="A188" t="s">
        <v>464</v>
      </c>
      <c r="B188" t="s">
        <v>355</v>
      </c>
      <c r="C188">
        <v>10</v>
      </c>
    </row>
    <row r="189" spans="1:3">
      <c r="A189" t="s">
        <v>524</v>
      </c>
      <c r="B189" t="s">
        <v>474</v>
      </c>
      <c r="C189">
        <v>10</v>
      </c>
    </row>
    <row r="190" spans="1:3">
      <c r="A190" t="s">
        <v>556</v>
      </c>
      <c r="B190" t="s">
        <v>351</v>
      </c>
      <c r="C190">
        <v>10</v>
      </c>
    </row>
    <row r="191" spans="1:3">
      <c r="A191" t="s">
        <v>553</v>
      </c>
      <c r="B191" t="s">
        <v>474</v>
      </c>
      <c r="C191">
        <v>10</v>
      </c>
    </row>
    <row r="192" spans="1:3">
      <c r="A192" t="s">
        <v>503</v>
      </c>
      <c r="B192" t="s">
        <v>434</v>
      </c>
      <c r="C192">
        <v>10</v>
      </c>
    </row>
    <row r="193" spans="1:3">
      <c r="A193" t="s">
        <v>582</v>
      </c>
      <c r="B193" t="s">
        <v>445</v>
      </c>
      <c r="C193">
        <v>10</v>
      </c>
    </row>
    <row r="194" spans="1:3">
      <c r="A194" t="s">
        <v>550</v>
      </c>
      <c r="B194" t="s">
        <v>419</v>
      </c>
      <c r="C194">
        <v>10</v>
      </c>
    </row>
    <row r="195" spans="1:3">
      <c r="A195" t="s">
        <v>721</v>
      </c>
      <c r="B195" t="s">
        <v>474</v>
      </c>
      <c r="C195">
        <v>10</v>
      </c>
    </row>
    <row r="196" spans="1:3">
      <c r="A196" t="s">
        <v>934</v>
      </c>
      <c r="B196" t="s">
        <v>419</v>
      </c>
      <c r="C196">
        <v>10</v>
      </c>
    </row>
    <row r="197" spans="1:3">
      <c r="A197" t="s">
        <v>534</v>
      </c>
      <c r="B197" t="s">
        <v>474</v>
      </c>
      <c r="C197">
        <v>10</v>
      </c>
    </row>
    <row r="198" spans="1:3">
      <c r="A198" t="s">
        <v>513</v>
      </c>
      <c r="B198" t="s">
        <v>474</v>
      </c>
      <c r="C198">
        <v>10</v>
      </c>
    </row>
    <row r="199" spans="1:3">
      <c r="A199" t="s">
        <v>1170</v>
      </c>
      <c r="B199" t="s">
        <v>445</v>
      </c>
      <c r="C199">
        <v>10</v>
      </c>
    </row>
    <row r="200" spans="1:3">
      <c r="A200" t="s">
        <v>980</v>
      </c>
      <c r="B200" t="s">
        <v>422</v>
      </c>
      <c r="C200">
        <v>10</v>
      </c>
    </row>
    <row r="201" spans="1:3">
      <c r="A201" t="s">
        <v>981</v>
      </c>
      <c r="B201" t="s">
        <v>355</v>
      </c>
      <c r="C201">
        <v>10</v>
      </c>
    </row>
    <row r="202" spans="1:3">
      <c r="A202" t="s">
        <v>605</v>
      </c>
      <c r="B202" t="s">
        <v>402</v>
      </c>
      <c r="C202">
        <v>10</v>
      </c>
    </row>
    <row r="203" spans="1:3">
      <c r="A203" t="s">
        <v>606</v>
      </c>
      <c r="B203" t="s">
        <v>413</v>
      </c>
      <c r="C203">
        <v>10</v>
      </c>
    </row>
    <row r="204" spans="1:3">
      <c r="A204" t="s">
        <v>790</v>
      </c>
      <c r="B204" t="s">
        <v>413</v>
      </c>
      <c r="C204">
        <v>10</v>
      </c>
    </row>
    <row r="205" spans="1:3">
      <c r="A205" t="s">
        <v>1274</v>
      </c>
      <c r="B205" t="s">
        <v>402</v>
      </c>
      <c r="C205">
        <v>10</v>
      </c>
    </row>
    <row r="206" spans="1:3">
      <c r="A206" t="s">
        <v>791</v>
      </c>
      <c r="B206" t="s">
        <v>394</v>
      </c>
      <c r="C206">
        <v>10</v>
      </c>
    </row>
    <row r="207" spans="1:3">
      <c r="A207" t="s">
        <v>987</v>
      </c>
      <c r="B207" t="s">
        <v>474</v>
      </c>
      <c r="C207">
        <v>10</v>
      </c>
    </row>
    <row r="208" spans="1:3">
      <c r="A208" t="s">
        <v>795</v>
      </c>
      <c r="B208" t="s">
        <v>445</v>
      </c>
      <c r="C208">
        <v>10</v>
      </c>
    </row>
    <row r="209" spans="1:3">
      <c r="A209" t="s">
        <v>796</v>
      </c>
      <c r="B209" t="s">
        <v>469</v>
      </c>
      <c r="C209">
        <v>10</v>
      </c>
    </row>
    <row r="210" spans="1:3">
      <c r="A210" t="s">
        <v>991</v>
      </c>
      <c r="B210" t="s">
        <v>351</v>
      </c>
      <c r="C210">
        <v>10</v>
      </c>
    </row>
    <row r="211" spans="1:3">
      <c r="A211" t="s">
        <v>995</v>
      </c>
      <c r="B211" t="s">
        <v>413</v>
      </c>
      <c r="C211">
        <v>10</v>
      </c>
    </row>
    <row r="212" spans="1:3">
      <c r="A212" t="s">
        <v>996</v>
      </c>
      <c r="B212" t="s">
        <v>434</v>
      </c>
      <c r="C212">
        <v>10</v>
      </c>
    </row>
    <row r="213" spans="1:3">
      <c r="A213" t="s">
        <v>1281</v>
      </c>
      <c r="B213" t="s">
        <v>351</v>
      </c>
      <c r="C213">
        <v>10</v>
      </c>
    </row>
    <row r="214" spans="1:3">
      <c r="A214" t="s">
        <v>1283</v>
      </c>
      <c r="B214" t="s">
        <v>432</v>
      </c>
      <c r="C214">
        <v>10</v>
      </c>
    </row>
    <row r="215" spans="1:3">
      <c r="A215" t="s">
        <v>803</v>
      </c>
      <c r="B215" t="s">
        <v>434</v>
      </c>
      <c r="C215">
        <v>10</v>
      </c>
    </row>
    <row r="216" spans="1:3">
      <c r="A216" t="s">
        <v>999</v>
      </c>
      <c r="B216" t="s">
        <v>452</v>
      </c>
      <c r="C216">
        <v>10</v>
      </c>
    </row>
    <row r="217" spans="1:3">
      <c r="A217" t="s">
        <v>620</v>
      </c>
      <c r="B217" t="s">
        <v>355</v>
      </c>
      <c r="C217">
        <v>10</v>
      </c>
    </row>
    <row r="218" spans="1:3">
      <c r="A218" t="s">
        <v>1292</v>
      </c>
      <c r="B218" t="s">
        <v>426</v>
      </c>
      <c r="C218">
        <v>10</v>
      </c>
    </row>
    <row r="219" spans="1:3">
      <c r="A219" t="s">
        <v>811</v>
      </c>
      <c r="B219" t="s">
        <v>426</v>
      </c>
      <c r="C219">
        <v>10</v>
      </c>
    </row>
    <row r="220" spans="1:3">
      <c r="A220" t="s">
        <v>1180</v>
      </c>
      <c r="B220" t="s">
        <v>458</v>
      </c>
      <c r="C220">
        <v>10</v>
      </c>
    </row>
    <row r="221" spans="1:3">
      <c r="A221" t="s">
        <v>1295</v>
      </c>
      <c r="B221" t="s">
        <v>426</v>
      </c>
      <c r="C221">
        <v>10</v>
      </c>
    </row>
    <row r="222" spans="1:3">
      <c r="A222" t="s">
        <v>1181</v>
      </c>
      <c r="B222" t="s">
        <v>394</v>
      </c>
      <c r="C222">
        <v>10</v>
      </c>
    </row>
    <row r="223" spans="1:3">
      <c r="A223" t="s">
        <v>1004</v>
      </c>
      <c r="B223" t="s">
        <v>469</v>
      </c>
      <c r="C223">
        <v>10</v>
      </c>
    </row>
    <row r="224" spans="1:3">
      <c r="A224" t="s">
        <v>1005</v>
      </c>
      <c r="B224" t="s">
        <v>426</v>
      </c>
      <c r="C224">
        <v>10</v>
      </c>
    </row>
    <row r="225" spans="1:3">
      <c r="A225" t="s">
        <v>628</v>
      </c>
      <c r="B225" t="s">
        <v>351</v>
      </c>
      <c r="C225">
        <v>10</v>
      </c>
    </row>
    <row r="226" spans="1:3">
      <c r="A226" t="s">
        <v>634</v>
      </c>
      <c r="B226" t="s">
        <v>426</v>
      </c>
      <c r="C226">
        <v>10</v>
      </c>
    </row>
    <row r="227" spans="1:3">
      <c r="A227" t="s">
        <v>1009</v>
      </c>
      <c r="B227" t="s">
        <v>422</v>
      </c>
      <c r="C227">
        <v>10</v>
      </c>
    </row>
    <row r="228" spans="1:3">
      <c r="A228" t="s">
        <v>817</v>
      </c>
      <c r="B228" t="s">
        <v>351</v>
      </c>
      <c r="C228">
        <v>10</v>
      </c>
    </row>
    <row r="229" spans="1:3">
      <c r="A229" t="s">
        <v>1012</v>
      </c>
      <c r="B229" t="s">
        <v>469</v>
      </c>
      <c r="C229">
        <v>10</v>
      </c>
    </row>
    <row r="230" spans="1:3">
      <c r="A230" t="s">
        <v>821</v>
      </c>
      <c r="B230" t="s">
        <v>351</v>
      </c>
      <c r="C230">
        <v>10</v>
      </c>
    </row>
    <row r="231" spans="1:3">
      <c r="A231" t="s">
        <v>1188</v>
      </c>
      <c r="B231" t="s">
        <v>432</v>
      </c>
      <c r="C231">
        <v>10</v>
      </c>
    </row>
    <row r="232" spans="1:3">
      <c r="A232" t="s">
        <v>528</v>
      </c>
      <c r="B232" t="s">
        <v>474</v>
      </c>
      <c r="C232">
        <v>10</v>
      </c>
    </row>
    <row r="233" spans="1:3">
      <c r="A233" t="s">
        <v>1189</v>
      </c>
      <c r="B233" t="s">
        <v>432</v>
      </c>
      <c r="C233">
        <v>10</v>
      </c>
    </row>
    <row r="234" spans="1:3">
      <c r="A234" t="s">
        <v>824</v>
      </c>
      <c r="B234" t="s">
        <v>469</v>
      </c>
      <c r="C234">
        <v>10</v>
      </c>
    </row>
    <row r="235" spans="1:3">
      <c r="A235" t="s">
        <v>1019</v>
      </c>
      <c r="B235" t="s">
        <v>434</v>
      </c>
      <c r="C235">
        <v>10</v>
      </c>
    </row>
    <row r="236" spans="1:3">
      <c r="A236" t="s">
        <v>1021</v>
      </c>
      <c r="B236" t="s">
        <v>474</v>
      </c>
      <c r="C236">
        <v>10</v>
      </c>
    </row>
    <row r="237" spans="1:3">
      <c r="A237" t="s">
        <v>1022</v>
      </c>
      <c r="B237" t="s">
        <v>469</v>
      </c>
      <c r="C237">
        <v>10</v>
      </c>
    </row>
    <row r="238" spans="1:3">
      <c r="A238" t="s">
        <v>646</v>
      </c>
      <c r="B238" t="s">
        <v>445</v>
      </c>
      <c r="C238">
        <v>10</v>
      </c>
    </row>
    <row r="239" spans="1:3">
      <c r="A239" t="s">
        <v>1306</v>
      </c>
      <c r="B239" t="s">
        <v>385</v>
      </c>
      <c r="C239">
        <v>10</v>
      </c>
    </row>
    <row r="240" spans="1:3">
      <c r="A240" t="s">
        <v>1026</v>
      </c>
      <c r="B240" t="s">
        <v>432</v>
      </c>
      <c r="C240">
        <v>10</v>
      </c>
    </row>
    <row r="241" spans="1:3">
      <c r="A241" t="s">
        <v>1028</v>
      </c>
      <c r="B241" t="s">
        <v>413</v>
      </c>
      <c r="C241">
        <v>10</v>
      </c>
    </row>
    <row r="242" spans="1:3">
      <c r="A242" t="s">
        <v>1310</v>
      </c>
      <c r="B242" t="s">
        <v>355</v>
      </c>
      <c r="C242">
        <v>10</v>
      </c>
    </row>
    <row r="243" spans="1:3">
      <c r="A243" t="s">
        <v>650</v>
      </c>
      <c r="B243" t="s">
        <v>351</v>
      </c>
      <c r="C243">
        <v>10</v>
      </c>
    </row>
    <row r="244" spans="1:3">
      <c r="A244" t="s">
        <v>1311</v>
      </c>
      <c r="B244" t="s">
        <v>394</v>
      </c>
      <c r="C244">
        <v>10</v>
      </c>
    </row>
    <row r="245" spans="1:3">
      <c r="A245" t="s">
        <v>533</v>
      </c>
      <c r="B245" t="s">
        <v>355</v>
      </c>
      <c r="C245">
        <v>10</v>
      </c>
    </row>
    <row r="246" spans="1:3">
      <c r="A246" t="s">
        <v>654</v>
      </c>
      <c r="B246" t="s">
        <v>394</v>
      </c>
      <c r="C246">
        <v>10</v>
      </c>
    </row>
    <row r="247" spans="1:3">
      <c r="A247" t="s">
        <v>836</v>
      </c>
      <c r="B247" t="s">
        <v>458</v>
      </c>
      <c r="C247">
        <v>10</v>
      </c>
    </row>
    <row r="248" spans="1:3">
      <c r="A248" t="s">
        <v>1032</v>
      </c>
      <c r="B248" t="s">
        <v>458</v>
      </c>
      <c r="C248">
        <v>10</v>
      </c>
    </row>
    <row r="249" spans="1:3">
      <c r="A249" t="s">
        <v>1033</v>
      </c>
      <c r="B249" t="s">
        <v>458</v>
      </c>
      <c r="C249">
        <v>10</v>
      </c>
    </row>
    <row r="250" spans="1:3">
      <c r="A250" t="s">
        <v>1315</v>
      </c>
      <c r="B250" t="s">
        <v>385</v>
      </c>
      <c r="C250">
        <v>10</v>
      </c>
    </row>
    <row r="251" spans="1:3">
      <c r="A251" t="s">
        <v>538</v>
      </c>
      <c r="B251" t="s">
        <v>452</v>
      </c>
      <c r="C251">
        <v>10</v>
      </c>
    </row>
    <row r="252" spans="1:3">
      <c r="A252" t="s">
        <v>664</v>
      </c>
      <c r="B252" t="s">
        <v>419</v>
      </c>
      <c r="C252">
        <v>10</v>
      </c>
    </row>
    <row r="253" spans="1:3">
      <c r="A253" t="s">
        <v>1318</v>
      </c>
      <c r="B253" t="s">
        <v>402</v>
      </c>
      <c r="C253">
        <v>10</v>
      </c>
    </row>
    <row r="254" spans="1:3">
      <c r="A254" t="s">
        <v>850</v>
      </c>
      <c r="B254" t="s">
        <v>434</v>
      </c>
      <c r="C254">
        <v>10</v>
      </c>
    </row>
    <row r="255" spans="1:3">
      <c r="A255" t="s">
        <v>1041</v>
      </c>
      <c r="B255" t="s">
        <v>422</v>
      </c>
      <c r="C255">
        <v>10</v>
      </c>
    </row>
    <row r="256" spans="1:3">
      <c r="A256" t="s">
        <v>853</v>
      </c>
      <c r="B256" t="s">
        <v>469</v>
      </c>
      <c r="C256">
        <v>10</v>
      </c>
    </row>
    <row r="257" spans="1:3">
      <c r="A257" t="s">
        <v>672</v>
      </c>
      <c r="B257" t="s">
        <v>355</v>
      </c>
      <c r="C257">
        <v>10</v>
      </c>
    </row>
    <row r="258" spans="1:3">
      <c r="A258" t="s">
        <v>1043</v>
      </c>
      <c r="B258" t="s">
        <v>413</v>
      </c>
      <c r="C258">
        <v>10</v>
      </c>
    </row>
    <row r="259" spans="1:3">
      <c r="A259" t="s">
        <v>1046</v>
      </c>
      <c r="B259" t="s">
        <v>413</v>
      </c>
      <c r="C259">
        <v>10</v>
      </c>
    </row>
    <row r="260" spans="1:3">
      <c r="A260" t="s">
        <v>1325</v>
      </c>
      <c r="B260" t="s">
        <v>432</v>
      </c>
      <c r="C260">
        <v>10</v>
      </c>
    </row>
    <row r="261" spans="1:3">
      <c r="A261" t="s">
        <v>544</v>
      </c>
      <c r="B261" t="s">
        <v>413</v>
      </c>
      <c r="C261">
        <v>10</v>
      </c>
    </row>
    <row r="262" spans="1:3">
      <c r="A262" t="s">
        <v>1326</v>
      </c>
      <c r="B262" t="s">
        <v>394</v>
      </c>
      <c r="C262">
        <v>10</v>
      </c>
    </row>
    <row r="263" spans="1:3">
      <c r="A263" t="s">
        <v>1053</v>
      </c>
      <c r="B263" t="s">
        <v>458</v>
      </c>
      <c r="C263">
        <v>10</v>
      </c>
    </row>
    <row r="264" spans="1:3">
      <c r="A264" t="s">
        <v>1056</v>
      </c>
      <c r="B264" t="s">
        <v>351</v>
      </c>
      <c r="C264">
        <v>10</v>
      </c>
    </row>
    <row r="265" spans="1:3">
      <c r="A265" t="s">
        <v>676</v>
      </c>
      <c r="B265" t="s">
        <v>419</v>
      </c>
      <c r="C265">
        <v>10</v>
      </c>
    </row>
    <row r="266" spans="1:3">
      <c r="A266" t="s">
        <v>1061</v>
      </c>
      <c r="B266" t="s">
        <v>426</v>
      </c>
      <c r="C266">
        <v>10</v>
      </c>
    </row>
    <row r="267" spans="1:3">
      <c r="A267" t="s">
        <v>1063</v>
      </c>
      <c r="B267" t="s">
        <v>434</v>
      </c>
      <c r="C267">
        <v>10</v>
      </c>
    </row>
    <row r="268" spans="1:3">
      <c r="A268" t="s">
        <v>1329</v>
      </c>
      <c r="B268" t="s">
        <v>432</v>
      </c>
      <c r="C268">
        <v>10</v>
      </c>
    </row>
    <row r="269" spans="1:3">
      <c r="A269" t="s">
        <v>1066</v>
      </c>
      <c r="B269" t="s">
        <v>458</v>
      </c>
      <c r="C269">
        <v>10</v>
      </c>
    </row>
    <row r="270" spans="1:3">
      <c r="A270" t="s">
        <v>1074</v>
      </c>
      <c r="B270" t="s">
        <v>385</v>
      </c>
      <c r="C270">
        <v>10</v>
      </c>
    </row>
    <row r="271" spans="1:3">
      <c r="A271" t="s">
        <v>883</v>
      </c>
      <c r="B271" t="s">
        <v>385</v>
      </c>
      <c r="C271">
        <v>10</v>
      </c>
    </row>
    <row r="272" spans="1:3">
      <c r="A272" t="s">
        <v>1215</v>
      </c>
      <c r="B272" t="s">
        <v>422</v>
      </c>
      <c r="C272">
        <v>10</v>
      </c>
    </row>
    <row r="273" spans="1:3">
      <c r="A273" t="s">
        <v>1335</v>
      </c>
      <c r="B273" t="s">
        <v>432</v>
      </c>
      <c r="C273">
        <v>10</v>
      </c>
    </row>
    <row r="274" spans="1:3">
      <c r="A274" t="s">
        <v>1219</v>
      </c>
      <c r="B274" t="s">
        <v>419</v>
      </c>
      <c r="C274">
        <v>10</v>
      </c>
    </row>
    <row r="275" spans="1:3">
      <c r="A275" t="s">
        <v>888</v>
      </c>
      <c r="B275" t="s">
        <v>432</v>
      </c>
      <c r="C275">
        <v>10</v>
      </c>
    </row>
    <row r="276" spans="1:3">
      <c r="A276" t="s">
        <v>1221</v>
      </c>
      <c r="B276" t="s">
        <v>419</v>
      </c>
      <c r="C276">
        <v>10</v>
      </c>
    </row>
    <row r="277" spans="1:3">
      <c r="A277" t="s">
        <v>1227</v>
      </c>
      <c r="B277" t="s">
        <v>434</v>
      </c>
      <c r="C277">
        <v>10</v>
      </c>
    </row>
    <row r="278" spans="1:3">
      <c r="A278" t="s">
        <v>1092</v>
      </c>
      <c r="B278" t="s">
        <v>426</v>
      </c>
      <c r="C278">
        <v>10</v>
      </c>
    </row>
    <row r="279" spans="1:3">
      <c r="A279" t="s">
        <v>1342</v>
      </c>
      <c r="B279" t="s">
        <v>422</v>
      </c>
      <c r="C279">
        <v>10</v>
      </c>
    </row>
    <row r="280" spans="1:3">
      <c r="A280" t="s">
        <v>700</v>
      </c>
      <c r="B280" t="s">
        <v>385</v>
      </c>
      <c r="C280">
        <v>10</v>
      </c>
    </row>
    <row r="281" spans="1:3">
      <c r="A281" t="s">
        <v>1093</v>
      </c>
      <c r="B281" t="s">
        <v>445</v>
      </c>
      <c r="C281">
        <v>10</v>
      </c>
    </row>
    <row r="282" spans="1:3">
      <c r="A282" t="s">
        <v>896</v>
      </c>
      <c r="B282" t="s">
        <v>426</v>
      </c>
      <c r="C282">
        <v>10</v>
      </c>
    </row>
    <row r="283" spans="1:3">
      <c r="A283" t="s">
        <v>1344</v>
      </c>
      <c r="B283" t="s">
        <v>445</v>
      </c>
      <c r="C283">
        <v>10</v>
      </c>
    </row>
    <row r="284" spans="1:3">
      <c r="A284" t="s">
        <v>901</v>
      </c>
      <c r="B284" t="s">
        <v>394</v>
      </c>
      <c r="C284">
        <v>10</v>
      </c>
    </row>
    <row r="285" spans="1:3">
      <c r="A285" t="s">
        <v>1350</v>
      </c>
      <c r="B285" t="s">
        <v>434</v>
      </c>
      <c r="C285">
        <v>10</v>
      </c>
    </row>
    <row r="286" spans="1:3">
      <c r="A286" t="s">
        <v>1104</v>
      </c>
      <c r="B286" t="s">
        <v>426</v>
      </c>
      <c r="C286">
        <v>10</v>
      </c>
    </row>
    <row r="287" spans="1:3">
      <c r="A287" t="s">
        <v>907</v>
      </c>
      <c r="B287" t="s">
        <v>394</v>
      </c>
      <c r="C287">
        <v>10</v>
      </c>
    </row>
    <row r="288" spans="1:3">
      <c r="A288" t="s">
        <v>913</v>
      </c>
      <c r="B288" t="s">
        <v>445</v>
      </c>
      <c r="C288">
        <v>10</v>
      </c>
    </row>
    <row r="289" spans="1:3">
      <c r="A289" t="s">
        <v>914</v>
      </c>
      <c r="B289" t="s">
        <v>385</v>
      </c>
      <c r="C289">
        <v>10</v>
      </c>
    </row>
    <row r="290" spans="1:3">
      <c r="A290" t="s">
        <v>720</v>
      </c>
      <c r="B290" t="s">
        <v>469</v>
      </c>
      <c r="C290">
        <v>10</v>
      </c>
    </row>
    <row r="291" spans="1:3">
      <c r="A291" t="s">
        <v>1354</v>
      </c>
      <c r="B291" t="s">
        <v>419</v>
      </c>
      <c r="C291">
        <v>10</v>
      </c>
    </row>
    <row r="292" spans="1:3">
      <c r="A292" t="s">
        <v>1235</v>
      </c>
      <c r="B292" t="s">
        <v>458</v>
      </c>
      <c r="C292">
        <v>10</v>
      </c>
    </row>
    <row r="293" spans="1:3">
      <c r="A293" t="s">
        <v>1116</v>
      </c>
      <c r="B293" t="s">
        <v>422</v>
      </c>
      <c r="C293">
        <v>10</v>
      </c>
    </row>
    <row r="294" spans="1:3">
      <c r="A294" t="s">
        <v>1121</v>
      </c>
      <c r="B294" t="s">
        <v>469</v>
      </c>
      <c r="C294">
        <v>10</v>
      </c>
    </row>
    <row r="295" spans="1:3">
      <c r="A295" t="s">
        <v>1240</v>
      </c>
      <c r="B295" t="s">
        <v>474</v>
      </c>
      <c r="C295">
        <v>10</v>
      </c>
    </row>
    <row r="296" spans="1:3">
      <c r="A296" t="s">
        <v>734</v>
      </c>
      <c r="B296" t="s">
        <v>422</v>
      </c>
      <c r="C296">
        <v>10</v>
      </c>
    </row>
    <row r="297" spans="1:3">
      <c r="A297" t="s">
        <v>1367</v>
      </c>
      <c r="B297" t="s">
        <v>419</v>
      </c>
      <c r="C297">
        <v>10</v>
      </c>
    </row>
    <row r="298" spans="1:3">
      <c r="A298" t="s">
        <v>736</v>
      </c>
      <c r="B298" t="s">
        <v>402</v>
      </c>
      <c r="C298">
        <v>10</v>
      </c>
    </row>
    <row r="299" spans="1:3">
      <c r="A299" t="s">
        <v>1124</v>
      </c>
      <c r="B299" t="s">
        <v>422</v>
      </c>
      <c r="C299">
        <v>10</v>
      </c>
    </row>
    <row r="300" spans="1:3">
      <c r="A300" t="s">
        <v>739</v>
      </c>
      <c r="B300" t="s">
        <v>419</v>
      </c>
      <c r="C300">
        <v>10</v>
      </c>
    </row>
    <row r="301" spans="1:3">
      <c r="A301" t="s">
        <v>1246</v>
      </c>
      <c r="B301" t="s">
        <v>355</v>
      </c>
      <c r="C301">
        <v>10</v>
      </c>
    </row>
    <row r="302" spans="1:3">
      <c r="A302" t="s">
        <v>936</v>
      </c>
      <c r="B302" t="s">
        <v>402</v>
      </c>
      <c r="C302">
        <v>10</v>
      </c>
    </row>
    <row r="303" spans="1:3">
      <c r="A303" t="s">
        <v>1134</v>
      </c>
      <c r="B303" t="s">
        <v>445</v>
      </c>
      <c r="C303">
        <v>10</v>
      </c>
    </row>
    <row r="304" spans="1:3">
      <c r="A304" t="s">
        <v>749</v>
      </c>
      <c r="B304" t="s">
        <v>394</v>
      </c>
      <c r="C304">
        <v>10</v>
      </c>
    </row>
    <row r="305" spans="1:3">
      <c r="A305" t="s">
        <v>750</v>
      </c>
      <c r="B305" t="s">
        <v>445</v>
      </c>
      <c r="C305">
        <v>10</v>
      </c>
    </row>
    <row r="306" spans="1:3">
      <c r="A306" t="s">
        <v>1140</v>
      </c>
      <c r="B306" t="s">
        <v>385</v>
      </c>
      <c r="C306">
        <v>10</v>
      </c>
    </row>
    <row r="307" spans="1:3">
      <c r="A307" t="s">
        <v>1373</v>
      </c>
      <c r="B307" t="s">
        <v>413</v>
      </c>
      <c r="C307">
        <v>10</v>
      </c>
    </row>
    <row r="308" spans="1:3">
      <c r="A308" t="s">
        <v>568</v>
      </c>
      <c r="B308" t="s">
        <v>452</v>
      </c>
      <c r="C308">
        <v>10</v>
      </c>
    </row>
    <row r="309" spans="1:3">
      <c r="A309" t="s">
        <v>755</v>
      </c>
      <c r="B309" t="s">
        <v>458</v>
      </c>
      <c r="C309">
        <v>10</v>
      </c>
    </row>
    <row r="310" spans="1:3">
      <c r="A310" t="s">
        <v>759</v>
      </c>
      <c r="B310" t="s">
        <v>452</v>
      </c>
      <c r="C310">
        <v>10</v>
      </c>
    </row>
    <row r="311" spans="1:3">
      <c r="A311" t="s">
        <v>1260</v>
      </c>
      <c r="B311" t="s">
        <v>355</v>
      </c>
      <c r="C311">
        <v>10</v>
      </c>
    </row>
    <row r="312" spans="1:3">
      <c r="A312" t="s">
        <v>760</v>
      </c>
      <c r="B312" t="s">
        <v>452</v>
      </c>
      <c r="C312">
        <v>10</v>
      </c>
    </row>
    <row r="313" spans="1:3">
      <c r="A313" t="s">
        <v>951</v>
      </c>
      <c r="B313" t="s">
        <v>402</v>
      </c>
      <c r="C313">
        <v>10</v>
      </c>
    </row>
    <row r="314" spans="1:3">
      <c r="A314" t="s">
        <v>1148</v>
      </c>
      <c r="B314" t="s">
        <v>458</v>
      </c>
      <c r="C314">
        <v>10</v>
      </c>
    </row>
    <row r="315" spans="1:3">
      <c r="A315" t="s">
        <v>1261</v>
      </c>
      <c r="B315" t="s">
        <v>469</v>
      </c>
      <c r="C315">
        <v>10</v>
      </c>
    </row>
    <row r="316" spans="1:3">
      <c r="A316" t="s">
        <v>576</v>
      </c>
      <c r="B316" t="s">
        <v>434</v>
      </c>
      <c r="C316">
        <v>10</v>
      </c>
    </row>
    <row r="317" spans="1:3">
      <c r="A317" t="s">
        <v>762</v>
      </c>
      <c r="B317" t="s">
        <v>351</v>
      </c>
      <c r="C317">
        <v>10</v>
      </c>
    </row>
    <row r="318" spans="1:3">
      <c r="A318" t="s">
        <v>1152</v>
      </c>
      <c r="B318" t="s">
        <v>402</v>
      </c>
      <c r="C318">
        <v>10</v>
      </c>
    </row>
    <row r="319" spans="1:3">
      <c r="A319" t="s">
        <v>578</v>
      </c>
      <c r="B319" t="s">
        <v>402</v>
      </c>
      <c r="C319">
        <v>10</v>
      </c>
    </row>
    <row r="320" spans="1:3">
      <c r="A320" t="s">
        <v>770</v>
      </c>
      <c r="B320" t="s">
        <v>394</v>
      </c>
      <c r="C320">
        <v>10</v>
      </c>
    </row>
    <row r="321" spans="1:3">
      <c r="A321" t="s">
        <v>1271</v>
      </c>
      <c r="B321" t="s">
        <v>355</v>
      </c>
      <c r="C321">
        <v>10</v>
      </c>
    </row>
    <row r="322" spans="1:3">
      <c r="A322" t="s">
        <v>1161</v>
      </c>
      <c r="B322" t="s">
        <v>458</v>
      </c>
      <c r="C322">
        <v>10</v>
      </c>
    </row>
    <row r="323" spans="1:3">
      <c r="A323" t="s">
        <v>973</v>
      </c>
      <c r="B323" t="s">
        <v>422</v>
      </c>
      <c r="C323">
        <v>10</v>
      </c>
    </row>
    <row r="324" spans="1:3">
      <c r="A324" t="s">
        <v>371</v>
      </c>
      <c r="B324" t="s">
        <v>441</v>
      </c>
      <c r="C324">
        <v>13</v>
      </c>
    </row>
    <row r="325" spans="1:3">
      <c r="A325" t="s">
        <v>859</v>
      </c>
      <c r="B325" t="s">
        <v>441</v>
      </c>
      <c r="C325">
        <v>13</v>
      </c>
    </row>
    <row r="326" spans="1:3">
      <c r="A326" t="s">
        <v>597</v>
      </c>
      <c r="B326" t="s">
        <v>441</v>
      </c>
      <c r="C326">
        <v>13</v>
      </c>
    </row>
    <row r="327" spans="1:3">
      <c r="A327" t="s">
        <v>433</v>
      </c>
      <c r="B327" t="s">
        <v>364</v>
      </c>
      <c r="C327">
        <v>13</v>
      </c>
    </row>
    <row r="328" spans="1:3">
      <c r="A328" t="s">
        <v>788</v>
      </c>
      <c r="B328" t="s">
        <v>364</v>
      </c>
      <c r="C328">
        <v>13</v>
      </c>
    </row>
    <row r="329" spans="1:3">
      <c r="A329" t="s">
        <v>571</v>
      </c>
      <c r="B329" t="s">
        <v>364</v>
      </c>
      <c r="C329">
        <v>13</v>
      </c>
    </row>
    <row r="330" spans="1:3">
      <c r="A330" t="s">
        <v>504</v>
      </c>
      <c r="B330" t="s">
        <v>449</v>
      </c>
      <c r="C330">
        <v>13</v>
      </c>
    </row>
    <row r="331" spans="1:3">
      <c r="A331" t="s">
        <v>591</v>
      </c>
      <c r="B331" t="s">
        <v>449</v>
      </c>
      <c r="C331">
        <v>13</v>
      </c>
    </row>
    <row r="332" spans="1:3">
      <c r="A332" t="s">
        <v>559</v>
      </c>
      <c r="B332" t="s">
        <v>449</v>
      </c>
      <c r="C332">
        <v>13</v>
      </c>
    </row>
    <row r="333" spans="1:3">
      <c r="A333" t="s">
        <v>442</v>
      </c>
      <c r="B333" t="s">
        <v>424</v>
      </c>
      <c r="C333">
        <v>13</v>
      </c>
    </row>
    <row r="334" spans="1:3">
      <c r="A334" t="s">
        <v>446</v>
      </c>
      <c r="B334" t="s">
        <v>441</v>
      </c>
      <c r="C334">
        <v>13</v>
      </c>
    </row>
    <row r="335" spans="1:3">
      <c r="A335" t="s">
        <v>590</v>
      </c>
      <c r="B335" t="s">
        <v>437</v>
      </c>
      <c r="C335">
        <v>13</v>
      </c>
    </row>
    <row r="336" spans="1:3">
      <c r="A336" t="s">
        <v>583</v>
      </c>
      <c r="B336" t="s">
        <v>437</v>
      </c>
      <c r="C336">
        <v>13</v>
      </c>
    </row>
    <row r="337" spans="1:3">
      <c r="A337" t="s">
        <v>457</v>
      </c>
      <c r="B337" t="s">
        <v>364</v>
      </c>
      <c r="C337">
        <v>13</v>
      </c>
    </row>
    <row r="338" spans="1:3">
      <c r="A338" t="s">
        <v>780</v>
      </c>
      <c r="B338" t="s">
        <v>470</v>
      </c>
      <c r="C338">
        <v>13</v>
      </c>
    </row>
    <row r="339" spans="1:3">
      <c r="A339" t="s">
        <v>563</v>
      </c>
      <c r="B339" t="s">
        <v>441</v>
      </c>
      <c r="C339">
        <v>13</v>
      </c>
    </row>
    <row r="340" spans="1:3">
      <c r="A340" t="s">
        <v>589</v>
      </c>
      <c r="B340" t="s">
        <v>437</v>
      </c>
      <c r="C340">
        <v>13</v>
      </c>
    </row>
    <row r="341" spans="1:3">
      <c r="A341" t="s">
        <v>592</v>
      </c>
      <c r="B341" t="s">
        <v>364</v>
      </c>
      <c r="C341">
        <v>13</v>
      </c>
    </row>
    <row r="342" spans="1:3">
      <c r="A342" t="s">
        <v>600</v>
      </c>
      <c r="B342" t="s">
        <v>424</v>
      </c>
      <c r="C342">
        <v>13</v>
      </c>
    </row>
    <row r="343" spans="1:3">
      <c r="A343" t="s">
        <v>586</v>
      </c>
      <c r="B343" t="s">
        <v>424</v>
      </c>
      <c r="C343">
        <v>13</v>
      </c>
    </row>
    <row r="344" spans="1:3">
      <c r="A344" t="s">
        <v>601</v>
      </c>
      <c r="B344" t="s">
        <v>465</v>
      </c>
      <c r="C344">
        <v>13</v>
      </c>
    </row>
    <row r="345" spans="1:3">
      <c r="A345" t="s">
        <v>793</v>
      </c>
      <c r="B345" t="s">
        <v>449</v>
      </c>
      <c r="C345">
        <v>13</v>
      </c>
    </row>
    <row r="346" spans="1:3">
      <c r="A346" t="s">
        <v>985</v>
      </c>
      <c r="B346" t="s">
        <v>424</v>
      </c>
      <c r="C346">
        <v>13</v>
      </c>
    </row>
    <row r="347" spans="1:3">
      <c r="A347" t="s">
        <v>988</v>
      </c>
      <c r="B347" t="s">
        <v>437</v>
      </c>
      <c r="C347">
        <v>13</v>
      </c>
    </row>
    <row r="348" spans="1:3">
      <c r="A348" t="s">
        <v>989</v>
      </c>
      <c r="B348" t="s">
        <v>364</v>
      </c>
      <c r="C348">
        <v>13</v>
      </c>
    </row>
    <row r="349" spans="1:3">
      <c r="A349" t="s">
        <v>614</v>
      </c>
      <c r="B349" t="s">
        <v>449</v>
      </c>
      <c r="C349">
        <v>13</v>
      </c>
    </row>
    <row r="350" spans="1:3">
      <c r="A350" t="s">
        <v>1280</v>
      </c>
      <c r="B350" t="s">
        <v>464</v>
      </c>
      <c r="C350">
        <v>13</v>
      </c>
    </row>
    <row r="351" spans="1:3">
      <c r="A351" t="s">
        <v>1285</v>
      </c>
      <c r="B351" t="s">
        <v>424</v>
      </c>
      <c r="C351">
        <v>13</v>
      </c>
    </row>
    <row r="352" spans="1:3">
      <c r="A352" t="s">
        <v>1002</v>
      </c>
      <c r="B352" t="s">
        <v>465</v>
      </c>
      <c r="C352">
        <v>13</v>
      </c>
    </row>
    <row r="353" spans="1:3">
      <c r="A353" t="s">
        <v>814</v>
      </c>
      <c r="B353" t="s">
        <v>464</v>
      </c>
      <c r="C353">
        <v>13</v>
      </c>
    </row>
    <row r="354" spans="1:3">
      <c r="A354" t="s">
        <v>1297</v>
      </c>
      <c r="B354" t="s">
        <v>470</v>
      </c>
      <c r="C354">
        <v>13</v>
      </c>
    </row>
    <row r="355" spans="1:3">
      <c r="A355" t="s">
        <v>819</v>
      </c>
      <c r="B355" t="s">
        <v>424</v>
      </c>
      <c r="C355">
        <v>13</v>
      </c>
    </row>
    <row r="356" spans="1:3">
      <c r="A356" t="s">
        <v>529</v>
      </c>
      <c r="B356" t="s">
        <v>464</v>
      </c>
      <c r="C356">
        <v>13</v>
      </c>
    </row>
    <row r="357" spans="1:3">
      <c r="A357" t="s">
        <v>825</v>
      </c>
      <c r="B357" t="s">
        <v>470</v>
      </c>
      <c r="C357">
        <v>13</v>
      </c>
    </row>
    <row r="358" spans="1:3">
      <c r="A358" t="s">
        <v>639</v>
      </c>
      <c r="B358" t="s">
        <v>465</v>
      </c>
      <c r="C358">
        <v>13</v>
      </c>
    </row>
    <row r="359" spans="1:3">
      <c r="A359" t="s">
        <v>1302</v>
      </c>
      <c r="B359" t="s">
        <v>464</v>
      </c>
      <c r="C359">
        <v>13</v>
      </c>
    </row>
    <row r="360" spans="1:3">
      <c r="A360" t="s">
        <v>640</v>
      </c>
      <c r="B360" t="s">
        <v>449</v>
      </c>
      <c r="C360">
        <v>13</v>
      </c>
    </row>
    <row r="361" spans="1:3">
      <c r="A361" t="s">
        <v>829</v>
      </c>
      <c r="B361" t="s">
        <v>465</v>
      </c>
      <c r="C361">
        <v>13</v>
      </c>
    </row>
    <row r="362" spans="1:3">
      <c r="A362" t="s">
        <v>1194</v>
      </c>
      <c r="B362" t="s">
        <v>437</v>
      </c>
      <c r="C362">
        <v>13</v>
      </c>
    </row>
    <row r="363" spans="1:3">
      <c r="A363" t="s">
        <v>651</v>
      </c>
      <c r="B363" t="s">
        <v>424</v>
      </c>
      <c r="C363">
        <v>13</v>
      </c>
    </row>
    <row r="364" spans="1:3">
      <c r="A364" t="s">
        <v>535</v>
      </c>
      <c r="B364" t="s">
        <v>464</v>
      </c>
      <c r="C364">
        <v>13</v>
      </c>
    </row>
    <row r="365" spans="1:3">
      <c r="A365" t="s">
        <v>655</v>
      </c>
      <c r="B365" t="s">
        <v>364</v>
      </c>
      <c r="C365">
        <v>13</v>
      </c>
    </row>
    <row r="366" spans="1:3">
      <c r="A366" t="s">
        <v>1314</v>
      </c>
      <c r="B366" t="s">
        <v>464</v>
      </c>
      <c r="C366">
        <v>13</v>
      </c>
    </row>
    <row r="367" spans="1:3">
      <c r="A367" t="s">
        <v>845</v>
      </c>
      <c r="B367" t="s">
        <v>464</v>
      </c>
      <c r="C367">
        <v>13</v>
      </c>
    </row>
    <row r="368" spans="1:3">
      <c r="A368" t="s">
        <v>848</v>
      </c>
      <c r="B368" t="s">
        <v>464</v>
      </c>
      <c r="C368">
        <v>13</v>
      </c>
    </row>
    <row r="369" spans="1:3">
      <c r="A369" t="s">
        <v>854</v>
      </c>
      <c r="B369" t="s">
        <v>441</v>
      </c>
      <c r="C369">
        <v>13</v>
      </c>
    </row>
    <row r="370" spans="1:3">
      <c r="A370" t="s">
        <v>1064</v>
      </c>
      <c r="B370" t="s">
        <v>424</v>
      </c>
      <c r="C370">
        <v>13</v>
      </c>
    </row>
    <row r="371" spans="1:3">
      <c r="A371" t="s">
        <v>546</v>
      </c>
      <c r="B371" t="s">
        <v>465</v>
      </c>
      <c r="C371">
        <v>13</v>
      </c>
    </row>
    <row r="372" spans="1:3">
      <c r="A372" t="s">
        <v>547</v>
      </c>
      <c r="B372" t="s">
        <v>464</v>
      </c>
      <c r="C372">
        <v>13</v>
      </c>
    </row>
    <row r="373" spans="1:3">
      <c r="A373" t="s">
        <v>1068</v>
      </c>
      <c r="B373" t="s">
        <v>449</v>
      </c>
      <c r="C373">
        <v>13</v>
      </c>
    </row>
    <row r="374" spans="1:3">
      <c r="A374" t="s">
        <v>685</v>
      </c>
      <c r="B374" t="s">
        <v>424</v>
      </c>
      <c r="C374">
        <v>13</v>
      </c>
    </row>
    <row r="375" spans="1:3">
      <c r="A375" t="s">
        <v>881</v>
      </c>
      <c r="B375" t="s">
        <v>449</v>
      </c>
      <c r="C375">
        <v>13</v>
      </c>
    </row>
    <row r="376" spans="1:3">
      <c r="A376" t="s">
        <v>1213</v>
      </c>
      <c r="B376" t="s">
        <v>464</v>
      </c>
      <c r="C376">
        <v>13</v>
      </c>
    </row>
    <row r="377" spans="1:3">
      <c r="A377" t="s">
        <v>1077</v>
      </c>
      <c r="B377" t="s">
        <v>470</v>
      </c>
      <c r="C377">
        <v>13</v>
      </c>
    </row>
    <row r="378" spans="1:3">
      <c r="A378" t="s">
        <v>1214</v>
      </c>
      <c r="B378" t="s">
        <v>437</v>
      </c>
      <c r="C378">
        <v>13</v>
      </c>
    </row>
    <row r="379" spans="1:3">
      <c r="A379" t="s">
        <v>1083</v>
      </c>
      <c r="B379" t="s">
        <v>464</v>
      </c>
      <c r="C379">
        <v>13</v>
      </c>
    </row>
    <row r="380" spans="1:3">
      <c r="A380" t="s">
        <v>690</v>
      </c>
      <c r="B380" t="s">
        <v>470</v>
      </c>
      <c r="C380">
        <v>13</v>
      </c>
    </row>
    <row r="381" spans="1:3">
      <c r="A381" t="s">
        <v>1091</v>
      </c>
      <c r="B381" t="s">
        <v>470</v>
      </c>
      <c r="C381">
        <v>13</v>
      </c>
    </row>
    <row r="382" spans="1:3">
      <c r="A382" t="s">
        <v>695</v>
      </c>
      <c r="B382" t="s">
        <v>364</v>
      </c>
      <c r="C382">
        <v>13</v>
      </c>
    </row>
    <row r="383" spans="1:3">
      <c r="A383" t="s">
        <v>1097</v>
      </c>
      <c r="B383" t="s">
        <v>465</v>
      </c>
      <c r="C383">
        <v>13</v>
      </c>
    </row>
    <row r="384" spans="1:3">
      <c r="A384" t="s">
        <v>1347</v>
      </c>
      <c r="B384" t="s">
        <v>465</v>
      </c>
      <c r="C384">
        <v>13</v>
      </c>
    </row>
    <row r="385" spans="1:3">
      <c r="A385" t="s">
        <v>1349</v>
      </c>
      <c r="B385" t="s">
        <v>449</v>
      </c>
      <c r="C385">
        <v>13</v>
      </c>
    </row>
    <row r="386" spans="1:3">
      <c r="A386" t="s">
        <v>1101</v>
      </c>
      <c r="B386" t="s">
        <v>470</v>
      </c>
      <c r="C386">
        <v>13</v>
      </c>
    </row>
    <row r="387" spans="1:3">
      <c r="A387" t="s">
        <v>1103</v>
      </c>
      <c r="B387" t="s">
        <v>364</v>
      </c>
      <c r="C387">
        <v>13</v>
      </c>
    </row>
    <row r="388" spans="1:3">
      <c r="A388" t="s">
        <v>714</v>
      </c>
      <c r="B388" t="s">
        <v>364</v>
      </c>
      <c r="C388">
        <v>13</v>
      </c>
    </row>
    <row r="389" spans="1:3">
      <c r="A389" t="s">
        <v>1352</v>
      </c>
      <c r="B389" t="s">
        <v>424</v>
      </c>
      <c r="C389">
        <v>13</v>
      </c>
    </row>
    <row r="390" spans="1:3">
      <c r="A390" t="s">
        <v>906</v>
      </c>
      <c r="B390" t="s">
        <v>464</v>
      </c>
      <c r="C390">
        <v>13</v>
      </c>
    </row>
    <row r="391" spans="1:3">
      <c r="A391" t="s">
        <v>1233</v>
      </c>
      <c r="B391" t="s">
        <v>465</v>
      </c>
      <c r="C391">
        <v>13</v>
      </c>
    </row>
    <row r="392" spans="1:3">
      <c r="A392" t="s">
        <v>1356</v>
      </c>
      <c r="B392" t="s">
        <v>364</v>
      </c>
      <c r="C392">
        <v>13</v>
      </c>
    </row>
    <row r="393" spans="1:3">
      <c r="A393" t="s">
        <v>1359</v>
      </c>
      <c r="B393" t="s">
        <v>465</v>
      </c>
      <c r="C393">
        <v>13</v>
      </c>
    </row>
    <row r="394" spans="1:3">
      <c r="A394" t="s">
        <v>728</v>
      </c>
      <c r="B394" t="s">
        <v>449</v>
      </c>
      <c r="C394">
        <v>13</v>
      </c>
    </row>
    <row r="395" spans="1:3">
      <c r="A395" t="s">
        <v>1112</v>
      </c>
      <c r="B395" t="s">
        <v>364</v>
      </c>
      <c r="C395">
        <v>13</v>
      </c>
    </row>
    <row r="396" spans="1:3">
      <c r="A396" t="s">
        <v>1361</v>
      </c>
      <c r="B396" t="s">
        <v>437</v>
      </c>
      <c r="C396">
        <v>13</v>
      </c>
    </row>
    <row r="397" spans="1:3">
      <c r="A397" t="s">
        <v>921</v>
      </c>
      <c r="B397" t="s">
        <v>470</v>
      </c>
      <c r="C397">
        <v>13</v>
      </c>
    </row>
    <row r="398" spans="1:3">
      <c r="A398" t="s">
        <v>1365</v>
      </c>
      <c r="B398" t="s">
        <v>465</v>
      </c>
      <c r="C398">
        <v>13</v>
      </c>
    </row>
    <row r="399" spans="1:3">
      <c r="A399" t="s">
        <v>1123</v>
      </c>
      <c r="B399" t="s">
        <v>437</v>
      </c>
      <c r="C399">
        <v>13</v>
      </c>
    </row>
    <row r="400" spans="1:3">
      <c r="A400" t="s">
        <v>930</v>
      </c>
      <c r="B400" t="s">
        <v>364</v>
      </c>
      <c r="C400">
        <v>13</v>
      </c>
    </row>
    <row r="401" spans="1:3">
      <c r="A401" t="s">
        <v>740</v>
      </c>
      <c r="B401" t="s">
        <v>470</v>
      </c>
      <c r="C401">
        <v>13</v>
      </c>
    </row>
    <row r="402" spans="1:3">
      <c r="A402" t="s">
        <v>744</v>
      </c>
      <c r="B402" t="s">
        <v>437</v>
      </c>
      <c r="C402">
        <v>13</v>
      </c>
    </row>
    <row r="403" spans="1:3">
      <c r="A403" t="s">
        <v>1249</v>
      </c>
      <c r="B403" t="s">
        <v>441</v>
      </c>
      <c r="C403">
        <v>13</v>
      </c>
    </row>
    <row r="404" spans="1:3">
      <c r="A404" t="s">
        <v>1250</v>
      </c>
      <c r="B404" t="s">
        <v>465</v>
      </c>
      <c r="C404">
        <v>13</v>
      </c>
    </row>
    <row r="405" spans="1:3">
      <c r="A405" t="s">
        <v>1130</v>
      </c>
      <c r="B405" t="s">
        <v>437</v>
      </c>
      <c r="C405">
        <v>13</v>
      </c>
    </row>
    <row r="406" spans="1:3">
      <c r="A406" t="s">
        <v>939</v>
      </c>
      <c r="B406" t="s">
        <v>470</v>
      </c>
      <c r="C406">
        <v>13</v>
      </c>
    </row>
    <row r="407" spans="1:3">
      <c r="A407" t="s">
        <v>1252</v>
      </c>
      <c r="B407" t="s">
        <v>441</v>
      </c>
      <c r="C407">
        <v>13</v>
      </c>
    </row>
    <row r="408" spans="1:3">
      <c r="A408" t="s">
        <v>943</v>
      </c>
      <c r="B408" t="s">
        <v>441</v>
      </c>
      <c r="C408">
        <v>13</v>
      </c>
    </row>
    <row r="409" spans="1:3">
      <c r="A409" t="s">
        <v>1141</v>
      </c>
      <c r="B409" t="s">
        <v>424</v>
      </c>
      <c r="C409">
        <v>13</v>
      </c>
    </row>
    <row r="410" spans="1:3">
      <c r="A410" t="s">
        <v>947</v>
      </c>
      <c r="B410" t="s">
        <v>464</v>
      </c>
      <c r="C410">
        <v>13</v>
      </c>
    </row>
    <row r="411" spans="1:3">
      <c r="A411" t="s">
        <v>1379</v>
      </c>
      <c r="B411" t="s">
        <v>424</v>
      </c>
      <c r="C411">
        <v>13</v>
      </c>
    </row>
    <row r="412" spans="1:3">
      <c r="A412" t="s">
        <v>1149</v>
      </c>
      <c r="B412" t="s">
        <v>470</v>
      </c>
      <c r="C412">
        <v>13</v>
      </c>
    </row>
    <row r="413" spans="1:3">
      <c r="A413" t="s">
        <v>1263</v>
      </c>
      <c r="B413" t="s">
        <v>424</v>
      </c>
      <c r="C413">
        <v>13</v>
      </c>
    </row>
    <row r="414" spans="1:3">
      <c r="A414" t="s">
        <v>764</v>
      </c>
      <c r="B414" t="s">
        <v>441</v>
      </c>
      <c r="C414">
        <v>13</v>
      </c>
    </row>
    <row r="415" spans="1:3">
      <c r="A415" t="s">
        <v>960</v>
      </c>
      <c r="B415" t="s">
        <v>449</v>
      </c>
      <c r="C415">
        <v>13</v>
      </c>
    </row>
    <row r="416" spans="1:3">
      <c r="A416" t="s">
        <v>766</v>
      </c>
      <c r="B416" t="s">
        <v>437</v>
      </c>
      <c r="C416">
        <v>13</v>
      </c>
    </row>
    <row r="417" spans="1:3">
      <c r="A417" t="s">
        <v>1153</v>
      </c>
      <c r="B417" t="s">
        <v>470</v>
      </c>
      <c r="C417">
        <v>13</v>
      </c>
    </row>
    <row r="418" spans="1:3">
      <c r="A418" t="s">
        <v>1155</v>
      </c>
      <c r="B418" t="s">
        <v>470</v>
      </c>
      <c r="C418">
        <v>13</v>
      </c>
    </row>
    <row r="419" spans="1:3">
      <c r="A419" t="s">
        <v>1156</v>
      </c>
      <c r="B419" t="s">
        <v>441</v>
      </c>
      <c r="C419">
        <v>13</v>
      </c>
    </row>
    <row r="420" spans="1:3">
      <c r="A420" t="s">
        <v>1158</v>
      </c>
      <c r="B420" t="s">
        <v>437</v>
      </c>
      <c r="C420">
        <v>13</v>
      </c>
    </row>
    <row r="421" spans="1:3">
      <c r="A421" t="s">
        <v>774</v>
      </c>
      <c r="B421" t="s">
        <v>437</v>
      </c>
      <c r="C421">
        <v>13</v>
      </c>
    </row>
    <row r="422" spans="1:3">
      <c r="A422" t="s">
        <v>1392</v>
      </c>
      <c r="B422" t="s">
        <v>465</v>
      </c>
      <c r="C422">
        <v>13</v>
      </c>
    </row>
    <row r="423" spans="1:3">
      <c r="A423" t="s">
        <v>966</v>
      </c>
      <c r="B423" t="s">
        <v>449</v>
      </c>
      <c r="C423">
        <v>13</v>
      </c>
    </row>
    <row r="424" spans="1:3">
      <c r="A424" t="s">
        <v>968</v>
      </c>
      <c r="B424" t="s">
        <v>441</v>
      </c>
      <c r="C424">
        <v>13</v>
      </c>
    </row>
    <row r="425" spans="1:3">
      <c r="A425" t="s">
        <v>1162</v>
      </c>
      <c r="B425" t="s">
        <v>449</v>
      </c>
      <c r="C425">
        <v>13</v>
      </c>
    </row>
    <row r="426" spans="1:3">
      <c r="A426" t="s">
        <v>1393</v>
      </c>
      <c r="B426" t="s">
        <v>441</v>
      </c>
      <c r="C426">
        <v>13</v>
      </c>
    </row>
    <row r="427" spans="1:3">
      <c r="A427" t="s">
        <v>977</v>
      </c>
      <c r="B427" t="s">
        <v>465</v>
      </c>
      <c r="C427">
        <v>13</v>
      </c>
    </row>
    <row r="428" spans="1:3">
      <c r="A428" t="s">
        <v>364</v>
      </c>
      <c r="B428" t="s">
        <v>366</v>
      </c>
      <c r="C428">
        <v>11</v>
      </c>
    </row>
    <row r="429" spans="1:3">
      <c r="A429" t="s">
        <v>413</v>
      </c>
      <c r="B429" t="s">
        <v>366</v>
      </c>
      <c r="C429">
        <v>11</v>
      </c>
    </row>
    <row r="430" spans="1:3">
      <c r="A430" t="s">
        <v>420</v>
      </c>
      <c r="B430" t="s">
        <v>366</v>
      </c>
      <c r="C430">
        <v>11</v>
      </c>
    </row>
    <row r="431" spans="1:3">
      <c r="A431" t="s">
        <v>406</v>
      </c>
      <c r="B431" t="s">
        <v>359</v>
      </c>
      <c r="C431">
        <v>11</v>
      </c>
    </row>
    <row r="432" spans="1:3">
      <c r="A432" t="s">
        <v>383</v>
      </c>
      <c r="B432" t="s">
        <v>447</v>
      </c>
      <c r="C432">
        <v>11</v>
      </c>
    </row>
    <row r="433" spans="1:3">
      <c r="A433" t="s">
        <v>392</v>
      </c>
      <c r="B433" t="s">
        <v>447</v>
      </c>
      <c r="C433">
        <v>11</v>
      </c>
    </row>
    <row r="434" spans="1:3">
      <c r="A434" t="s">
        <v>393</v>
      </c>
      <c r="B434" t="s">
        <v>447</v>
      </c>
      <c r="C434">
        <v>11</v>
      </c>
    </row>
    <row r="435" spans="1:3">
      <c r="A435" t="s">
        <v>434</v>
      </c>
      <c r="B435" t="s">
        <v>447</v>
      </c>
      <c r="C435">
        <v>11</v>
      </c>
    </row>
    <row r="436" spans="1:3">
      <c r="A436" t="s">
        <v>385</v>
      </c>
      <c r="B436" t="s">
        <v>410</v>
      </c>
      <c r="C436">
        <v>11</v>
      </c>
    </row>
    <row r="437" spans="1:3">
      <c r="A437" t="s">
        <v>388</v>
      </c>
      <c r="B437" t="s">
        <v>430</v>
      </c>
      <c r="C437">
        <v>11</v>
      </c>
    </row>
    <row r="438" spans="1:3">
      <c r="A438" t="s">
        <v>511</v>
      </c>
      <c r="B438" t="s">
        <v>383</v>
      </c>
      <c r="C438">
        <v>11</v>
      </c>
    </row>
    <row r="439" spans="1:3">
      <c r="A439" t="s">
        <v>462</v>
      </c>
      <c r="B439" t="s">
        <v>383</v>
      </c>
      <c r="C439">
        <v>11</v>
      </c>
    </row>
    <row r="440" spans="1:3">
      <c r="A440" t="s">
        <v>441</v>
      </c>
      <c r="B440" t="s">
        <v>382</v>
      </c>
      <c r="C440">
        <v>11</v>
      </c>
    </row>
    <row r="441" spans="1:3">
      <c r="A441" t="s">
        <v>452</v>
      </c>
      <c r="B441" t="s">
        <v>359</v>
      </c>
      <c r="C441">
        <v>11</v>
      </c>
    </row>
    <row r="442" spans="1:3">
      <c r="A442" t="s">
        <v>453</v>
      </c>
      <c r="B442" t="s">
        <v>410</v>
      </c>
      <c r="C442">
        <v>11</v>
      </c>
    </row>
    <row r="443" spans="1:3">
      <c r="A443" t="s">
        <v>712</v>
      </c>
      <c r="B443" t="s">
        <v>447</v>
      </c>
      <c r="C443">
        <v>11</v>
      </c>
    </row>
    <row r="444" spans="1:3">
      <c r="A444" t="s">
        <v>454</v>
      </c>
      <c r="B444" t="s">
        <v>366</v>
      </c>
      <c r="C444">
        <v>11</v>
      </c>
    </row>
    <row r="445" spans="1:3">
      <c r="A445" t="s">
        <v>596</v>
      </c>
      <c r="B445" t="s">
        <v>416</v>
      </c>
      <c r="C445">
        <v>11</v>
      </c>
    </row>
    <row r="446" spans="1:3">
      <c r="A446" t="s">
        <v>542</v>
      </c>
      <c r="B446" t="s">
        <v>416</v>
      </c>
      <c r="C446">
        <v>11</v>
      </c>
    </row>
    <row r="447" spans="1:3">
      <c r="A447" t="s">
        <v>602</v>
      </c>
      <c r="B447" t="s">
        <v>430</v>
      </c>
      <c r="C447">
        <v>11</v>
      </c>
    </row>
    <row r="448" spans="1:3">
      <c r="A448" t="s">
        <v>644</v>
      </c>
      <c r="B448" t="s">
        <v>366</v>
      </c>
      <c r="C448">
        <v>11</v>
      </c>
    </row>
    <row r="449" spans="1:3">
      <c r="A449" t="s">
        <v>815</v>
      </c>
      <c r="B449" t="s">
        <v>410</v>
      </c>
      <c r="C449">
        <v>11</v>
      </c>
    </row>
    <row r="450" spans="1:3">
      <c r="A450" t="s">
        <v>870</v>
      </c>
      <c r="B450" t="s">
        <v>410</v>
      </c>
      <c r="C450">
        <v>11</v>
      </c>
    </row>
    <row r="451" spans="1:3">
      <c r="A451" t="s">
        <v>1275</v>
      </c>
      <c r="B451" t="s">
        <v>366</v>
      </c>
      <c r="C451">
        <v>11</v>
      </c>
    </row>
    <row r="452" spans="1:3">
      <c r="A452" t="s">
        <v>515</v>
      </c>
      <c r="B452" t="s">
        <v>382</v>
      </c>
      <c r="C452">
        <v>11</v>
      </c>
    </row>
    <row r="453" spans="1:3">
      <c r="A453" t="s">
        <v>609</v>
      </c>
      <c r="B453" t="s">
        <v>383</v>
      </c>
      <c r="C453">
        <v>11</v>
      </c>
    </row>
    <row r="454" spans="1:3">
      <c r="A454" t="s">
        <v>612</v>
      </c>
      <c r="B454" t="s">
        <v>459</v>
      </c>
      <c r="C454">
        <v>11</v>
      </c>
    </row>
    <row r="455" spans="1:3">
      <c r="A455" t="s">
        <v>801</v>
      </c>
      <c r="B455" t="s">
        <v>430</v>
      </c>
      <c r="C455">
        <v>11</v>
      </c>
    </row>
    <row r="456" spans="1:3">
      <c r="A456" t="s">
        <v>1000</v>
      </c>
      <c r="B456" t="s">
        <v>459</v>
      </c>
      <c r="C456">
        <v>11</v>
      </c>
    </row>
    <row r="457" spans="1:3">
      <c r="A457" t="s">
        <v>810</v>
      </c>
      <c r="B457" t="s">
        <v>447</v>
      </c>
      <c r="C457">
        <v>11</v>
      </c>
    </row>
    <row r="458" spans="1:3">
      <c r="A458" t="s">
        <v>624</v>
      </c>
      <c r="B458" t="s">
        <v>410</v>
      </c>
      <c r="C458">
        <v>11</v>
      </c>
    </row>
    <row r="459" spans="1:3">
      <c r="A459" t="s">
        <v>1007</v>
      </c>
      <c r="B459" t="s">
        <v>383</v>
      </c>
      <c r="C459">
        <v>11</v>
      </c>
    </row>
    <row r="460" spans="1:3">
      <c r="A460" t="s">
        <v>527</v>
      </c>
      <c r="B460" t="s">
        <v>359</v>
      </c>
      <c r="C460">
        <v>11</v>
      </c>
    </row>
    <row r="461" spans="1:3">
      <c r="A461" t="s">
        <v>1307</v>
      </c>
      <c r="B461" t="s">
        <v>459</v>
      </c>
      <c r="C461">
        <v>11</v>
      </c>
    </row>
    <row r="462" spans="1:3">
      <c r="A462" t="s">
        <v>832</v>
      </c>
      <c r="B462" t="s">
        <v>410</v>
      </c>
      <c r="C462">
        <v>11</v>
      </c>
    </row>
    <row r="463" spans="1:3">
      <c r="A463" t="s">
        <v>1195</v>
      </c>
      <c r="B463" t="s">
        <v>459</v>
      </c>
      <c r="C463">
        <v>11</v>
      </c>
    </row>
    <row r="464" spans="1:3">
      <c r="A464" t="s">
        <v>653</v>
      </c>
      <c r="B464" t="s">
        <v>382</v>
      </c>
      <c r="C464">
        <v>11</v>
      </c>
    </row>
    <row r="465" spans="1:3">
      <c r="A465" t="s">
        <v>1197</v>
      </c>
      <c r="B465" t="s">
        <v>430</v>
      </c>
      <c r="C465">
        <v>11</v>
      </c>
    </row>
    <row r="466" spans="1:3">
      <c r="A466" t="s">
        <v>1036</v>
      </c>
      <c r="B466" t="s">
        <v>447</v>
      </c>
      <c r="C466">
        <v>11</v>
      </c>
    </row>
    <row r="467" spans="1:3">
      <c r="A467" t="s">
        <v>1200</v>
      </c>
      <c r="B467" t="s">
        <v>366</v>
      </c>
      <c r="C467">
        <v>11</v>
      </c>
    </row>
    <row r="468" spans="1:3">
      <c r="A468" t="s">
        <v>669</v>
      </c>
      <c r="B468" t="s">
        <v>382</v>
      </c>
      <c r="C468">
        <v>11</v>
      </c>
    </row>
    <row r="469" spans="1:3">
      <c r="A469" t="s">
        <v>1320</v>
      </c>
      <c r="B469" t="s">
        <v>430</v>
      </c>
      <c r="C469">
        <v>11</v>
      </c>
    </row>
    <row r="470" spans="1:3">
      <c r="A470" t="s">
        <v>855</v>
      </c>
      <c r="B470" t="s">
        <v>430</v>
      </c>
      <c r="C470">
        <v>11</v>
      </c>
    </row>
    <row r="471" spans="1:3">
      <c r="A471" t="s">
        <v>1047</v>
      </c>
      <c r="B471" t="s">
        <v>416</v>
      </c>
      <c r="C471">
        <v>11</v>
      </c>
    </row>
    <row r="472" spans="1:3">
      <c r="A472" t="s">
        <v>862</v>
      </c>
      <c r="B472" t="s">
        <v>410</v>
      </c>
      <c r="C472">
        <v>11</v>
      </c>
    </row>
    <row r="473" spans="1:3">
      <c r="A473" t="s">
        <v>866</v>
      </c>
      <c r="B473" t="s">
        <v>416</v>
      </c>
      <c r="C473">
        <v>11</v>
      </c>
    </row>
    <row r="474" spans="1:3">
      <c r="A474" t="s">
        <v>1058</v>
      </c>
      <c r="B474" t="s">
        <v>359</v>
      </c>
      <c r="C474">
        <v>11</v>
      </c>
    </row>
    <row r="475" spans="1:3">
      <c r="A475" t="s">
        <v>867</v>
      </c>
      <c r="B475" t="s">
        <v>382</v>
      </c>
      <c r="C475">
        <v>11</v>
      </c>
    </row>
    <row r="476" spans="1:3">
      <c r="A476" t="s">
        <v>680</v>
      </c>
      <c r="B476" t="s">
        <v>382</v>
      </c>
      <c r="C476">
        <v>11</v>
      </c>
    </row>
    <row r="477" spans="1:3">
      <c r="A477" t="s">
        <v>1067</v>
      </c>
      <c r="B477" t="s">
        <v>447</v>
      </c>
      <c r="C477">
        <v>11</v>
      </c>
    </row>
    <row r="478" spans="1:3">
      <c r="A478" t="s">
        <v>872</v>
      </c>
      <c r="B478" t="s">
        <v>459</v>
      </c>
      <c r="C478">
        <v>11</v>
      </c>
    </row>
    <row r="479" spans="1:3">
      <c r="A479" t="s">
        <v>1069</v>
      </c>
      <c r="B479" t="s">
        <v>382</v>
      </c>
      <c r="C479">
        <v>11</v>
      </c>
    </row>
    <row r="480" spans="1:3">
      <c r="A480" t="s">
        <v>1332</v>
      </c>
      <c r="B480" t="s">
        <v>459</v>
      </c>
      <c r="C480">
        <v>11</v>
      </c>
    </row>
    <row r="481" spans="1:3">
      <c r="A481" t="s">
        <v>1078</v>
      </c>
      <c r="B481" t="s">
        <v>416</v>
      </c>
      <c r="C481">
        <v>11</v>
      </c>
    </row>
    <row r="482" spans="1:3">
      <c r="A482" t="s">
        <v>1217</v>
      </c>
      <c r="B482" t="s">
        <v>359</v>
      </c>
      <c r="C482">
        <v>11</v>
      </c>
    </row>
    <row r="483" spans="1:3">
      <c r="A483" t="s">
        <v>1218</v>
      </c>
      <c r="B483" t="s">
        <v>416</v>
      </c>
      <c r="C483">
        <v>11</v>
      </c>
    </row>
    <row r="484" spans="1:3">
      <c r="A484" t="s">
        <v>691</v>
      </c>
      <c r="B484" t="s">
        <v>383</v>
      </c>
      <c r="C484">
        <v>11</v>
      </c>
    </row>
    <row r="485" spans="1:3">
      <c r="A485" t="s">
        <v>1087</v>
      </c>
      <c r="B485" t="s">
        <v>459</v>
      </c>
      <c r="C485">
        <v>11</v>
      </c>
    </row>
    <row r="486" spans="1:3">
      <c r="A486" t="s">
        <v>692</v>
      </c>
      <c r="B486" t="s">
        <v>410</v>
      </c>
      <c r="C486">
        <v>11</v>
      </c>
    </row>
    <row r="487" spans="1:3">
      <c r="A487" t="s">
        <v>889</v>
      </c>
      <c r="B487" t="s">
        <v>383</v>
      </c>
      <c r="C487">
        <v>11</v>
      </c>
    </row>
    <row r="488" spans="1:3">
      <c r="A488" t="s">
        <v>1224</v>
      </c>
      <c r="B488" t="s">
        <v>383</v>
      </c>
      <c r="C488">
        <v>11</v>
      </c>
    </row>
    <row r="489" spans="1:3">
      <c r="A489" t="s">
        <v>1338</v>
      </c>
      <c r="B489" t="s">
        <v>416</v>
      </c>
      <c r="C489">
        <v>11</v>
      </c>
    </row>
    <row r="490" spans="1:3">
      <c r="A490" t="s">
        <v>698</v>
      </c>
      <c r="B490" t="s">
        <v>359</v>
      </c>
      <c r="C490">
        <v>11</v>
      </c>
    </row>
    <row r="491" spans="1:3">
      <c r="A491" t="s">
        <v>552</v>
      </c>
      <c r="B491" t="s">
        <v>430</v>
      </c>
      <c r="C491">
        <v>11</v>
      </c>
    </row>
    <row r="492" spans="1:3">
      <c r="A492" t="s">
        <v>704</v>
      </c>
      <c r="B492" t="s">
        <v>382</v>
      </c>
      <c r="C492">
        <v>11</v>
      </c>
    </row>
    <row r="493" spans="1:3">
      <c r="A493" t="s">
        <v>899</v>
      </c>
      <c r="B493" t="s">
        <v>447</v>
      </c>
      <c r="C493">
        <v>11</v>
      </c>
    </row>
    <row r="494" spans="1:3">
      <c r="A494" t="s">
        <v>1099</v>
      </c>
      <c r="B494" t="s">
        <v>416</v>
      </c>
      <c r="C494">
        <v>11</v>
      </c>
    </row>
    <row r="495" spans="1:3">
      <c r="A495" t="s">
        <v>1351</v>
      </c>
      <c r="B495" t="s">
        <v>359</v>
      </c>
      <c r="C495">
        <v>11</v>
      </c>
    </row>
    <row r="496" spans="1:3">
      <c r="A496" t="s">
        <v>1231</v>
      </c>
      <c r="B496" t="s">
        <v>366</v>
      </c>
      <c r="C496">
        <v>11</v>
      </c>
    </row>
    <row r="497" spans="1:3">
      <c r="A497" t="s">
        <v>910</v>
      </c>
      <c r="B497" t="s">
        <v>459</v>
      </c>
      <c r="C497">
        <v>11</v>
      </c>
    </row>
    <row r="498" spans="1:3">
      <c r="A498" t="s">
        <v>911</v>
      </c>
      <c r="B498" t="s">
        <v>359</v>
      </c>
      <c r="C498">
        <v>11</v>
      </c>
    </row>
    <row r="499" spans="1:3">
      <c r="A499" t="s">
        <v>912</v>
      </c>
      <c r="B499" t="s">
        <v>383</v>
      </c>
      <c r="C499">
        <v>11</v>
      </c>
    </row>
    <row r="500" spans="1:3">
      <c r="A500" t="s">
        <v>1360</v>
      </c>
      <c r="B500" t="s">
        <v>447</v>
      </c>
      <c r="C500">
        <v>11</v>
      </c>
    </row>
    <row r="501" spans="1:3">
      <c r="A501" t="s">
        <v>1120</v>
      </c>
      <c r="B501" t="s">
        <v>410</v>
      </c>
      <c r="C501">
        <v>11</v>
      </c>
    </row>
    <row r="502" spans="1:3">
      <c r="A502" t="s">
        <v>923</v>
      </c>
      <c r="B502" t="s">
        <v>366</v>
      </c>
      <c r="C502">
        <v>11</v>
      </c>
    </row>
    <row r="503" spans="1:3">
      <c r="A503" t="s">
        <v>733</v>
      </c>
      <c r="B503" t="s">
        <v>383</v>
      </c>
      <c r="C503">
        <v>11</v>
      </c>
    </row>
    <row r="504" spans="1:3">
      <c r="A504" t="s">
        <v>1366</v>
      </c>
      <c r="B504" t="s">
        <v>430</v>
      </c>
      <c r="C504">
        <v>11</v>
      </c>
    </row>
    <row r="505" spans="1:3">
      <c r="A505" t="s">
        <v>1243</v>
      </c>
      <c r="B505" t="s">
        <v>430</v>
      </c>
      <c r="C505">
        <v>11</v>
      </c>
    </row>
    <row r="506" spans="1:3">
      <c r="A506" t="s">
        <v>1244</v>
      </c>
      <c r="B506" t="s">
        <v>416</v>
      </c>
      <c r="C506">
        <v>11</v>
      </c>
    </row>
    <row r="507" spans="1:3">
      <c r="A507" t="s">
        <v>564</v>
      </c>
      <c r="B507" t="s">
        <v>459</v>
      </c>
      <c r="C507">
        <v>11</v>
      </c>
    </row>
    <row r="508" spans="1:3">
      <c r="A508" t="s">
        <v>742</v>
      </c>
      <c r="B508" t="s">
        <v>382</v>
      </c>
      <c r="C508">
        <v>11</v>
      </c>
    </row>
    <row r="509" spans="1:3">
      <c r="A509" t="s">
        <v>932</v>
      </c>
      <c r="B509" t="s">
        <v>416</v>
      </c>
      <c r="C509">
        <v>11</v>
      </c>
    </row>
    <row r="510" spans="1:3">
      <c r="A510" t="s">
        <v>933</v>
      </c>
      <c r="B510" t="s">
        <v>383</v>
      </c>
      <c r="C510">
        <v>11</v>
      </c>
    </row>
    <row r="511" spans="1:3">
      <c r="A511" t="s">
        <v>745</v>
      </c>
      <c r="B511" t="s">
        <v>447</v>
      </c>
      <c r="C511">
        <v>11</v>
      </c>
    </row>
    <row r="512" spans="1:3">
      <c r="A512" t="s">
        <v>1136</v>
      </c>
      <c r="B512" t="s">
        <v>382</v>
      </c>
      <c r="C512">
        <v>11</v>
      </c>
    </row>
    <row r="513" spans="1:3">
      <c r="A513" t="s">
        <v>1254</v>
      </c>
      <c r="B513" t="s">
        <v>459</v>
      </c>
      <c r="C513">
        <v>11</v>
      </c>
    </row>
    <row r="514" spans="1:3">
      <c r="A514" t="s">
        <v>945</v>
      </c>
      <c r="B514" t="s">
        <v>410</v>
      </c>
      <c r="C514">
        <v>11</v>
      </c>
    </row>
    <row r="515" spans="1:3">
      <c r="A515" t="s">
        <v>1375</v>
      </c>
      <c r="B515" t="s">
        <v>366</v>
      </c>
      <c r="C515">
        <v>11</v>
      </c>
    </row>
    <row r="516" spans="1:3">
      <c r="A516" t="s">
        <v>756</v>
      </c>
      <c r="B516" t="s">
        <v>383</v>
      </c>
      <c r="C516">
        <v>11</v>
      </c>
    </row>
    <row r="517" spans="1:3">
      <c r="A517" t="s">
        <v>757</v>
      </c>
      <c r="B517" t="s">
        <v>416</v>
      </c>
      <c r="C517">
        <v>11</v>
      </c>
    </row>
    <row r="518" spans="1:3">
      <c r="A518" t="s">
        <v>1382</v>
      </c>
      <c r="B518" t="s">
        <v>366</v>
      </c>
      <c r="C518">
        <v>11</v>
      </c>
    </row>
    <row r="519" spans="1:3">
      <c r="A519" t="s">
        <v>956</v>
      </c>
      <c r="B519" t="s">
        <v>359</v>
      </c>
      <c r="C519">
        <v>11</v>
      </c>
    </row>
    <row r="520" spans="1:3">
      <c r="A520" t="s">
        <v>765</v>
      </c>
      <c r="B520" t="s">
        <v>382</v>
      </c>
      <c r="C520">
        <v>11</v>
      </c>
    </row>
    <row r="521" spans="1:3">
      <c r="A521" t="s">
        <v>1267</v>
      </c>
      <c r="B521" t="s">
        <v>430</v>
      </c>
      <c r="C521">
        <v>11</v>
      </c>
    </row>
    <row r="522" spans="1:3">
      <c r="A522" t="s">
        <v>768</v>
      </c>
      <c r="B522" t="s">
        <v>359</v>
      </c>
      <c r="C522">
        <v>11</v>
      </c>
    </row>
    <row r="523" spans="1:3">
      <c r="A523" t="s">
        <v>1157</v>
      </c>
      <c r="B523" t="s">
        <v>430</v>
      </c>
      <c r="C523">
        <v>11</v>
      </c>
    </row>
    <row r="524" spans="1:3">
      <c r="A524" t="s">
        <v>963</v>
      </c>
      <c r="B524" t="s">
        <v>359</v>
      </c>
      <c r="C524">
        <v>11</v>
      </c>
    </row>
    <row r="525" spans="1:3">
      <c r="A525" t="s">
        <v>1164</v>
      </c>
      <c r="B525" t="s">
        <v>459</v>
      </c>
      <c r="C525">
        <v>11</v>
      </c>
    </row>
    <row r="526" spans="1:3">
      <c r="A526" t="s">
        <v>974</v>
      </c>
      <c r="B526" t="s">
        <v>410</v>
      </c>
      <c r="C526">
        <v>11</v>
      </c>
    </row>
    <row r="527" spans="1:3">
      <c r="A527" t="s">
        <v>404</v>
      </c>
      <c r="B527" t="s">
        <v>374</v>
      </c>
      <c r="C527">
        <v>12</v>
      </c>
    </row>
    <row r="528" spans="1:3">
      <c r="A528" t="s">
        <v>472</v>
      </c>
      <c r="B528" t="s">
        <v>388</v>
      </c>
      <c r="C528">
        <v>12</v>
      </c>
    </row>
    <row r="529" spans="1:3">
      <c r="A529" t="s">
        <v>781</v>
      </c>
      <c r="B529" t="s">
        <v>409</v>
      </c>
      <c r="C529">
        <v>12</v>
      </c>
    </row>
    <row r="530" spans="1:3">
      <c r="A530" t="s">
        <v>448</v>
      </c>
      <c r="B530" t="s">
        <v>414</v>
      </c>
      <c r="C530">
        <v>12</v>
      </c>
    </row>
    <row r="531" spans="1:3">
      <c r="A531" t="s">
        <v>467</v>
      </c>
      <c r="B531" t="s">
        <v>440</v>
      </c>
      <c r="C531">
        <v>12</v>
      </c>
    </row>
    <row r="532" spans="1:3">
      <c r="A532" t="s">
        <v>470</v>
      </c>
      <c r="B532" t="s">
        <v>374</v>
      </c>
      <c r="C532">
        <v>12</v>
      </c>
    </row>
    <row r="533" spans="1:3">
      <c r="A533" t="s">
        <v>496</v>
      </c>
      <c r="B533" t="s">
        <v>374</v>
      </c>
      <c r="C533">
        <v>12</v>
      </c>
    </row>
    <row r="534" spans="1:3">
      <c r="A534" t="s">
        <v>573</v>
      </c>
      <c r="B534" t="s">
        <v>476</v>
      </c>
      <c r="C534">
        <v>12</v>
      </c>
    </row>
    <row r="535" spans="1:3">
      <c r="A535" t="s">
        <v>699</v>
      </c>
      <c r="B535" t="s">
        <v>388</v>
      </c>
      <c r="C535">
        <v>12</v>
      </c>
    </row>
    <row r="536" spans="1:3">
      <c r="A536" t="s">
        <v>500</v>
      </c>
      <c r="B536" t="s">
        <v>414</v>
      </c>
      <c r="C536">
        <v>12</v>
      </c>
    </row>
    <row r="537" spans="1:3">
      <c r="A537" t="s">
        <v>530</v>
      </c>
      <c r="B537" t="s">
        <v>440</v>
      </c>
      <c r="C537">
        <v>12</v>
      </c>
    </row>
    <row r="538" spans="1:3">
      <c r="A538" t="s">
        <v>633</v>
      </c>
      <c r="B538" t="s">
        <v>388</v>
      </c>
      <c r="C538">
        <v>12</v>
      </c>
    </row>
    <row r="539" spans="1:3">
      <c r="A539" t="s">
        <v>954</v>
      </c>
      <c r="B539" t="s">
        <v>388</v>
      </c>
      <c r="C539">
        <v>12</v>
      </c>
    </row>
    <row r="540" spans="1:3">
      <c r="A540" t="s">
        <v>1173</v>
      </c>
      <c r="B540" t="s">
        <v>423</v>
      </c>
      <c r="C540">
        <v>12</v>
      </c>
    </row>
    <row r="541" spans="1:3">
      <c r="A541" t="s">
        <v>1277</v>
      </c>
      <c r="B541" t="s">
        <v>414</v>
      </c>
      <c r="C541">
        <v>12</v>
      </c>
    </row>
    <row r="542" spans="1:3">
      <c r="A542" t="s">
        <v>616</v>
      </c>
      <c r="B542" t="s">
        <v>374</v>
      </c>
      <c r="C542">
        <v>12</v>
      </c>
    </row>
    <row r="543" spans="1:3">
      <c r="A543" t="s">
        <v>992</v>
      </c>
      <c r="B543" t="s">
        <v>423</v>
      </c>
      <c r="C543">
        <v>12</v>
      </c>
    </row>
    <row r="544" spans="1:3">
      <c r="A544" t="s">
        <v>1282</v>
      </c>
      <c r="B544" t="s">
        <v>440</v>
      </c>
      <c r="C544">
        <v>12</v>
      </c>
    </row>
    <row r="545" spans="1:3">
      <c r="A545" t="s">
        <v>1284</v>
      </c>
      <c r="B545" t="s">
        <v>388</v>
      </c>
      <c r="C545">
        <v>12</v>
      </c>
    </row>
    <row r="546" spans="1:3">
      <c r="A546" t="s">
        <v>1175</v>
      </c>
      <c r="B546" t="s">
        <v>374</v>
      </c>
      <c r="C546">
        <v>12</v>
      </c>
    </row>
    <row r="547" spans="1:3">
      <c r="A547" t="s">
        <v>1287</v>
      </c>
      <c r="B547" t="s">
        <v>440</v>
      </c>
      <c r="C547">
        <v>12</v>
      </c>
    </row>
    <row r="548" spans="1:3">
      <c r="A548" t="s">
        <v>1178</v>
      </c>
      <c r="B548" t="s">
        <v>440</v>
      </c>
      <c r="C548">
        <v>12</v>
      </c>
    </row>
    <row r="549" spans="1:3">
      <c r="A549" t="s">
        <v>1296</v>
      </c>
      <c r="B549" t="s">
        <v>440</v>
      </c>
      <c r="C549">
        <v>12</v>
      </c>
    </row>
    <row r="550" spans="1:3">
      <c r="A550" t="s">
        <v>631</v>
      </c>
      <c r="B550" t="s">
        <v>409</v>
      </c>
      <c r="C550">
        <v>12</v>
      </c>
    </row>
    <row r="551" spans="1:3">
      <c r="A551" t="s">
        <v>820</v>
      </c>
      <c r="B551" t="s">
        <v>440</v>
      </c>
      <c r="C551">
        <v>12</v>
      </c>
    </row>
    <row r="552" spans="1:3">
      <c r="A552" t="s">
        <v>1014</v>
      </c>
      <c r="B552" t="s">
        <v>409</v>
      </c>
      <c r="C552">
        <v>12</v>
      </c>
    </row>
    <row r="553" spans="1:3">
      <c r="A553" t="s">
        <v>637</v>
      </c>
      <c r="B553" t="s">
        <v>409</v>
      </c>
      <c r="C553">
        <v>12</v>
      </c>
    </row>
    <row r="554" spans="1:3">
      <c r="A554" t="s">
        <v>645</v>
      </c>
      <c r="B554" t="s">
        <v>409</v>
      </c>
      <c r="C554">
        <v>12</v>
      </c>
    </row>
    <row r="555" spans="1:3">
      <c r="A555" t="s">
        <v>830</v>
      </c>
      <c r="B555" t="s">
        <v>423</v>
      </c>
      <c r="C555">
        <v>12</v>
      </c>
    </row>
    <row r="556" spans="1:3">
      <c r="A556" t="s">
        <v>647</v>
      </c>
      <c r="B556" t="s">
        <v>414</v>
      </c>
      <c r="C556">
        <v>12</v>
      </c>
    </row>
    <row r="557" spans="1:3">
      <c r="A557" t="s">
        <v>1312</v>
      </c>
      <c r="B557" t="s">
        <v>414</v>
      </c>
      <c r="C557">
        <v>12</v>
      </c>
    </row>
    <row r="558" spans="1:3">
      <c r="A558" t="s">
        <v>834</v>
      </c>
      <c r="B558" t="s">
        <v>374</v>
      </c>
      <c r="C558">
        <v>12</v>
      </c>
    </row>
    <row r="559" spans="1:3">
      <c r="A559" t="s">
        <v>1030</v>
      </c>
      <c r="B559" t="s">
        <v>476</v>
      </c>
      <c r="C559">
        <v>12</v>
      </c>
    </row>
    <row r="560" spans="1:3">
      <c r="A560" t="s">
        <v>839</v>
      </c>
      <c r="B560" t="s">
        <v>374</v>
      </c>
      <c r="C560">
        <v>12</v>
      </c>
    </row>
    <row r="561" spans="1:3">
      <c r="A561" t="s">
        <v>846</v>
      </c>
      <c r="B561" t="s">
        <v>414</v>
      </c>
      <c r="C561">
        <v>12</v>
      </c>
    </row>
    <row r="562" spans="1:3">
      <c r="A562" t="s">
        <v>666</v>
      </c>
      <c r="B562" t="s">
        <v>414</v>
      </c>
      <c r="C562">
        <v>12</v>
      </c>
    </row>
    <row r="563" spans="1:3">
      <c r="A563" t="s">
        <v>671</v>
      </c>
      <c r="B563" t="s">
        <v>423</v>
      </c>
      <c r="C563">
        <v>12</v>
      </c>
    </row>
    <row r="564" spans="1:3">
      <c r="A564" t="s">
        <v>1324</v>
      </c>
      <c r="B564" t="s">
        <v>476</v>
      </c>
      <c r="C564">
        <v>12</v>
      </c>
    </row>
    <row r="565" spans="1:3">
      <c r="A565" t="s">
        <v>1052</v>
      </c>
      <c r="B565" t="s">
        <v>476</v>
      </c>
      <c r="C565">
        <v>12</v>
      </c>
    </row>
    <row r="566" spans="1:3">
      <c r="A566" t="s">
        <v>1330</v>
      </c>
      <c r="B566" t="s">
        <v>388</v>
      </c>
      <c r="C566">
        <v>12</v>
      </c>
    </row>
    <row r="567" spans="1:3">
      <c r="A567" t="s">
        <v>876</v>
      </c>
      <c r="B567" t="s">
        <v>409</v>
      </c>
      <c r="C567">
        <v>12</v>
      </c>
    </row>
    <row r="568" spans="1:3">
      <c r="A568" t="s">
        <v>878</v>
      </c>
      <c r="B568" t="s">
        <v>374</v>
      </c>
      <c r="C568">
        <v>12</v>
      </c>
    </row>
    <row r="569" spans="1:3">
      <c r="A569" t="s">
        <v>882</v>
      </c>
      <c r="B569" t="s">
        <v>476</v>
      </c>
      <c r="C569">
        <v>12</v>
      </c>
    </row>
    <row r="570" spans="1:3">
      <c r="A570" t="s">
        <v>1082</v>
      </c>
      <c r="B570" t="s">
        <v>476</v>
      </c>
      <c r="C570">
        <v>12</v>
      </c>
    </row>
    <row r="571" spans="1:3">
      <c r="A571" t="s">
        <v>884</v>
      </c>
      <c r="B571" t="s">
        <v>414</v>
      </c>
      <c r="C571">
        <v>12</v>
      </c>
    </row>
    <row r="572" spans="1:3">
      <c r="A572" t="s">
        <v>887</v>
      </c>
      <c r="B572" t="s">
        <v>388</v>
      </c>
      <c r="C572">
        <v>12</v>
      </c>
    </row>
    <row r="573" spans="1:3">
      <c r="A573" t="s">
        <v>1088</v>
      </c>
      <c r="B573" t="s">
        <v>476</v>
      </c>
      <c r="C573">
        <v>12</v>
      </c>
    </row>
    <row r="574" spans="1:3">
      <c r="A574" t="s">
        <v>1337</v>
      </c>
      <c r="B574" t="s">
        <v>409</v>
      </c>
      <c r="C574">
        <v>12</v>
      </c>
    </row>
    <row r="575" spans="1:3">
      <c r="A575" t="s">
        <v>1226</v>
      </c>
      <c r="B575" t="s">
        <v>476</v>
      </c>
      <c r="C575">
        <v>12</v>
      </c>
    </row>
    <row r="576" spans="1:3">
      <c r="A576" t="s">
        <v>890</v>
      </c>
      <c r="B576" t="s">
        <v>423</v>
      </c>
      <c r="C576">
        <v>12</v>
      </c>
    </row>
    <row r="577" spans="1:3">
      <c r="A577" t="s">
        <v>702</v>
      </c>
      <c r="B577" t="s">
        <v>414</v>
      </c>
      <c r="C577">
        <v>12</v>
      </c>
    </row>
    <row r="578" spans="1:3">
      <c r="A578" t="s">
        <v>1343</v>
      </c>
      <c r="B578" t="s">
        <v>388</v>
      </c>
      <c r="C578">
        <v>12</v>
      </c>
    </row>
    <row r="579" spans="1:3">
      <c r="A579" t="s">
        <v>705</v>
      </c>
      <c r="B579" t="s">
        <v>414</v>
      </c>
      <c r="C579">
        <v>12</v>
      </c>
    </row>
    <row r="580" spans="1:3">
      <c r="A580" t="s">
        <v>706</v>
      </c>
      <c r="B580" t="s">
        <v>440</v>
      </c>
      <c r="C580">
        <v>12</v>
      </c>
    </row>
    <row r="581" spans="1:3">
      <c r="A581" t="s">
        <v>1346</v>
      </c>
      <c r="B581" t="s">
        <v>423</v>
      </c>
      <c r="C581">
        <v>12</v>
      </c>
    </row>
    <row r="582" spans="1:3">
      <c r="A582" t="s">
        <v>1102</v>
      </c>
      <c r="B582" t="s">
        <v>440</v>
      </c>
      <c r="C582">
        <v>12</v>
      </c>
    </row>
    <row r="583" spans="1:3">
      <c r="A583" t="s">
        <v>1232</v>
      </c>
      <c r="B583" t="s">
        <v>374</v>
      </c>
      <c r="C583">
        <v>12</v>
      </c>
    </row>
    <row r="584" spans="1:3">
      <c r="A584" t="s">
        <v>1105</v>
      </c>
      <c r="B584" t="s">
        <v>476</v>
      </c>
      <c r="C584">
        <v>12</v>
      </c>
    </row>
    <row r="585" spans="1:3">
      <c r="A585" t="s">
        <v>1353</v>
      </c>
      <c r="B585" t="s">
        <v>409</v>
      </c>
      <c r="C585">
        <v>12</v>
      </c>
    </row>
    <row r="586" spans="1:3">
      <c r="A586" t="s">
        <v>715</v>
      </c>
      <c r="B586" t="s">
        <v>476</v>
      </c>
      <c r="C586">
        <v>12</v>
      </c>
    </row>
    <row r="587" spans="1:3">
      <c r="A587" t="s">
        <v>1110</v>
      </c>
      <c r="B587" t="s">
        <v>374</v>
      </c>
      <c r="C587">
        <v>12</v>
      </c>
    </row>
    <row r="588" spans="1:3">
      <c r="A588" t="s">
        <v>1355</v>
      </c>
      <c r="B588" t="s">
        <v>374</v>
      </c>
      <c r="C588">
        <v>12</v>
      </c>
    </row>
    <row r="589" spans="1:3">
      <c r="A589" t="s">
        <v>1114</v>
      </c>
      <c r="B589" t="s">
        <v>414</v>
      </c>
      <c r="C589">
        <v>12</v>
      </c>
    </row>
    <row r="590" spans="1:3">
      <c r="A590" t="s">
        <v>1122</v>
      </c>
      <c r="B590" t="s">
        <v>440</v>
      </c>
      <c r="C590">
        <v>12</v>
      </c>
    </row>
    <row r="591" spans="1:3">
      <c r="A591" t="s">
        <v>1125</v>
      </c>
      <c r="B591" t="s">
        <v>409</v>
      </c>
      <c r="C591">
        <v>12</v>
      </c>
    </row>
    <row r="592" spans="1:3">
      <c r="A592" t="s">
        <v>935</v>
      </c>
      <c r="B592" t="s">
        <v>423</v>
      </c>
      <c r="C592">
        <v>12</v>
      </c>
    </row>
    <row r="593" spans="1:3">
      <c r="A593" t="s">
        <v>1251</v>
      </c>
      <c r="B593" t="s">
        <v>440</v>
      </c>
      <c r="C593">
        <v>12</v>
      </c>
    </row>
    <row r="594" spans="1:3">
      <c r="A594" t="s">
        <v>1133</v>
      </c>
      <c r="B594" t="s">
        <v>414</v>
      </c>
      <c r="C594">
        <v>12</v>
      </c>
    </row>
    <row r="595" spans="1:3">
      <c r="A595" t="s">
        <v>1143</v>
      </c>
      <c r="B595" t="s">
        <v>476</v>
      </c>
      <c r="C595">
        <v>12</v>
      </c>
    </row>
    <row r="596" spans="1:3">
      <c r="A596" t="s">
        <v>1257</v>
      </c>
      <c r="B596" t="s">
        <v>409</v>
      </c>
      <c r="C596">
        <v>12</v>
      </c>
    </row>
    <row r="597" spans="1:3">
      <c r="A597" t="s">
        <v>1376</v>
      </c>
      <c r="B597" t="s">
        <v>423</v>
      </c>
      <c r="C597">
        <v>12</v>
      </c>
    </row>
    <row r="598" spans="1:3">
      <c r="A598" t="s">
        <v>1258</v>
      </c>
      <c r="B598" t="s">
        <v>476</v>
      </c>
      <c r="C598">
        <v>12</v>
      </c>
    </row>
    <row r="599" spans="1:3">
      <c r="A599" t="s">
        <v>758</v>
      </c>
      <c r="B599" t="s">
        <v>388</v>
      </c>
      <c r="C599">
        <v>12</v>
      </c>
    </row>
    <row r="600" spans="1:3">
      <c r="A600" t="s">
        <v>572</v>
      </c>
      <c r="B600" t="s">
        <v>409</v>
      </c>
      <c r="C600">
        <v>12</v>
      </c>
    </row>
    <row r="601" spans="1:3">
      <c r="A601" t="s">
        <v>1151</v>
      </c>
      <c r="B601" t="s">
        <v>388</v>
      </c>
      <c r="C601">
        <v>12</v>
      </c>
    </row>
    <row r="602" spans="1:3">
      <c r="A602" t="s">
        <v>959</v>
      </c>
      <c r="B602" t="s">
        <v>388</v>
      </c>
      <c r="C602">
        <v>12</v>
      </c>
    </row>
    <row r="603" spans="1:3">
      <c r="A603" t="s">
        <v>1385</v>
      </c>
      <c r="B603" t="s">
        <v>423</v>
      </c>
      <c r="C603">
        <v>12</v>
      </c>
    </row>
    <row r="604" spans="1:3">
      <c r="A604" t="s">
        <v>961</v>
      </c>
      <c r="B604" t="s">
        <v>423</v>
      </c>
      <c r="C604">
        <v>12</v>
      </c>
    </row>
    <row r="605" spans="1:3">
      <c r="A605" t="s">
        <v>964</v>
      </c>
      <c r="B605" t="s">
        <v>423</v>
      </c>
      <c r="C605">
        <v>12</v>
      </c>
    </row>
    <row r="606" spans="1:3">
      <c r="A606" t="s">
        <v>1389</v>
      </c>
      <c r="B606" t="s">
        <v>388</v>
      </c>
      <c r="C606">
        <v>12</v>
      </c>
    </row>
    <row r="607" spans="1:3">
      <c r="A607" t="s">
        <v>581</v>
      </c>
      <c r="B607" t="s">
        <v>374</v>
      </c>
      <c r="C607">
        <v>12</v>
      </c>
    </row>
    <row r="608" spans="1:3">
      <c r="A608" t="s">
        <v>1160</v>
      </c>
      <c r="B608" t="s">
        <v>440</v>
      </c>
      <c r="C608">
        <v>12</v>
      </c>
    </row>
    <row r="609" spans="1:3">
      <c r="A609" t="s">
        <v>775</v>
      </c>
      <c r="B609" t="s">
        <v>409</v>
      </c>
      <c r="C609">
        <v>12</v>
      </c>
    </row>
    <row r="610" spans="1:3">
      <c r="A610" t="s">
        <v>1169</v>
      </c>
      <c r="B610" t="s">
        <v>423</v>
      </c>
      <c r="C610">
        <v>12</v>
      </c>
    </row>
    <row r="611" spans="1:3">
      <c r="A611" t="s">
        <v>361</v>
      </c>
      <c r="B611" t="s">
        <v>418</v>
      </c>
      <c r="C611">
        <v>8</v>
      </c>
    </row>
    <row r="612" spans="1:3">
      <c r="A612" t="s">
        <v>394</v>
      </c>
      <c r="B612" t="s">
        <v>361</v>
      </c>
      <c r="C612">
        <v>8</v>
      </c>
    </row>
    <row r="613" spans="1:3">
      <c r="A613" t="s">
        <v>569</v>
      </c>
      <c r="B613" t="s">
        <v>361</v>
      </c>
      <c r="C613">
        <v>8</v>
      </c>
    </row>
    <row r="614" spans="1:3">
      <c r="A614" t="s">
        <v>418</v>
      </c>
      <c r="B614" t="s">
        <v>361</v>
      </c>
      <c r="C614">
        <v>8</v>
      </c>
    </row>
    <row r="615" spans="1:3">
      <c r="A615" t="s">
        <v>428</v>
      </c>
      <c r="B615" t="s">
        <v>371</v>
      </c>
      <c r="C615">
        <v>8</v>
      </c>
    </row>
    <row r="616" spans="1:3">
      <c r="A616" t="s">
        <v>465</v>
      </c>
      <c r="B616" t="s">
        <v>461</v>
      </c>
      <c r="C616">
        <v>8</v>
      </c>
    </row>
    <row r="617" spans="1:3">
      <c r="A617" t="s">
        <v>415</v>
      </c>
      <c r="B617" t="s">
        <v>461</v>
      </c>
      <c r="C617">
        <v>8</v>
      </c>
    </row>
    <row r="618" spans="1:3">
      <c r="A618" t="s">
        <v>438</v>
      </c>
      <c r="B618" t="s">
        <v>461</v>
      </c>
      <c r="C618">
        <v>8</v>
      </c>
    </row>
    <row r="619" spans="1:3">
      <c r="A619" t="s">
        <v>450</v>
      </c>
      <c r="B619" t="s">
        <v>477</v>
      </c>
      <c r="C619">
        <v>8</v>
      </c>
    </row>
    <row r="620" spans="1:3">
      <c r="A620" t="s">
        <v>468</v>
      </c>
      <c r="B620" t="s">
        <v>450</v>
      </c>
      <c r="C620">
        <v>8</v>
      </c>
    </row>
    <row r="621" spans="1:3">
      <c r="A621" t="s">
        <v>497</v>
      </c>
      <c r="B621" t="s">
        <v>453</v>
      </c>
      <c r="C621">
        <v>8</v>
      </c>
    </row>
    <row r="622" spans="1:3">
      <c r="A622" t="s">
        <v>610</v>
      </c>
      <c r="B622" t="s">
        <v>462</v>
      </c>
      <c r="C622">
        <v>8</v>
      </c>
    </row>
    <row r="623" spans="1:3">
      <c r="A623" t="s">
        <v>636</v>
      </c>
      <c r="B623" t="s">
        <v>371</v>
      </c>
      <c r="C623">
        <v>8</v>
      </c>
    </row>
    <row r="624" spans="1:3">
      <c r="A624" t="s">
        <v>585</v>
      </c>
      <c r="B624" t="s">
        <v>444</v>
      </c>
      <c r="C624">
        <v>8</v>
      </c>
    </row>
    <row r="625" spans="1:3">
      <c r="A625" t="s">
        <v>599</v>
      </c>
      <c r="B625" t="s">
        <v>477</v>
      </c>
      <c r="C625">
        <v>8</v>
      </c>
    </row>
    <row r="626" spans="1:3">
      <c r="A626" t="s">
        <v>604</v>
      </c>
      <c r="B626" t="s">
        <v>453</v>
      </c>
      <c r="C626">
        <v>8</v>
      </c>
    </row>
    <row r="627" spans="1:3">
      <c r="A627" t="s">
        <v>613</v>
      </c>
      <c r="B627" t="s">
        <v>453</v>
      </c>
      <c r="C627">
        <v>8</v>
      </c>
    </row>
    <row r="628" spans="1:3">
      <c r="A628" t="s">
        <v>1276</v>
      </c>
      <c r="B628" t="s">
        <v>477</v>
      </c>
      <c r="C628">
        <v>8</v>
      </c>
    </row>
    <row r="629" spans="1:3">
      <c r="A629" t="s">
        <v>519</v>
      </c>
      <c r="B629" t="s">
        <v>418</v>
      </c>
      <c r="C629">
        <v>8</v>
      </c>
    </row>
    <row r="630" spans="1:3">
      <c r="A630" t="s">
        <v>520</v>
      </c>
      <c r="B630" t="s">
        <v>450</v>
      </c>
      <c r="C630">
        <v>8</v>
      </c>
    </row>
    <row r="631" spans="1:3">
      <c r="A631" t="s">
        <v>619</v>
      </c>
      <c r="B631" t="s">
        <v>418</v>
      </c>
      <c r="C631">
        <v>8</v>
      </c>
    </row>
    <row r="632" spans="1:3">
      <c r="A632" t="s">
        <v>627</v>
      </c>
      <c r="B632" t="s">
        <v>462</v>
      </c>
      <c r="C632">
        <v>8</v>
      </c>
    </row>
    <row r="633" spans="1:3">
      <c r="A633" t="s">
        <v>1294</v>
      </c>
      <c r="B633" t="s">
        <v>461</v>
      </c>
      <c r="C633">
        <v>8</v>
      </c>
    </row>
    <row r="634" spans="1:3">
      <c r="A634" t="s">
        <v>1183</v>
      </c>
      <c r="B634" t="s">
        <v>473</v>
      </c>
      <c r="C634">
        <v>8</v>
      </c>
    </row>
    <row r="635" spans="1:3">
      <c r="A635" t="s">
        <v>1187</v>
      </c>
      <c r="B635" t="s">
        <v>361</v>
      </c>
      <c r="C635">
        <v>8</v>
      </c>
    </row>
    <row r="636" spans="1:3">
      <c r="A636" t="s">
        <v>822</v>
      </c>
      <c r="B636" t="s">
        <v>371</v>
      </c>
      <c r="C636">
        <v>8</v>
      </c>
    </row>
    <row r="637" spans="1:3">
      <c r="A637" t="s">
        <v>1017</v>
      </c>
      <c r="B637" t="s">
        <v>371</v>
      </c>
      <c r="C637">
        <v>8</v>
      </c>
    </row>
    <row r="638" spans="1:3">
      <c r="A638" t="s">
        <v>826</v>
      </c>
      <c r="B638" t="s">
        <v>444</v>
      </c>
      <c r="C638">
        <v>8</v>
      </c>
    </row>
    <row r="639" spans="1:3">
      <c r="A639" t="s">
        <v>1020</v>
      </c>
      <c r="B639" t="s">
        <v>444</v>
      </c>
      <c r="C639">
        <v>8</v>
      </c>
    </row>
    <row r="640" spans="1:3">
      <c r="A640" t="s">
        <v>828</v>
      </c>
      <c r="B640" t="s">
        <v>371</v>
      </c>
      <c r="C640">
        <v>8</v>
      </c>
    </row>
    <row r="641" spans="1:3">
      <c r="A641" t="s">
        <v>643</v>
      </c>
      <c r="B641" t="s">
        <v>473</v>
      </c>
      <c r="C641">
        <v>8</v>
      </c>
    </row>
    <row r="642" spans="1:3">
      <c r="A642" t="s">
        <v>648</v>
      </c>
      <c r="B642" t="s">
        <v>462</v>
      </c>
      <c r="C642">
        <v>8</v>
      </c>
    </row>
    <row r="643" spans="1:3">
      <c r="A643" t="s">
        <v>1309</v>
      </c>
      <c r="B643" t="s">
        <v>462</v>
      </c>
      <c r="C643">
        <v>8</v>
      </c>
    </row>
    <row r="644" spans="1:3">
      <c r="A644" t="s">
        <v>833</v>
      </c>
      <c r="B644" t="s">
        <v>444</v>
      </c>
      <c r="C644">
        <v>8</v>
      </c>
    </row>
    <row r="645" spans="1:3">
      <c r="A645" t="s">
        <v>838</v>
      </c>
      <c r="B645" t="s">
        <v>473</v>
      </c>
      <c r="C645">
        <v>8</v>
      </c>
    </row>
    <row r="646" spans="1:3">
      <c r="A646" t="s">
        <v>842</v>
      </c>
      <c r="B646" t="s">
        <v>450</v>
      </c>
      <c r="C646">
        <v>8</v>
      </c>
    </row>
    <row r="647" spans="1:3">
      <c r="A647" t="s">
        <v>1034</v>
      </c>
      <c r="B647" t="s">
        <v>361</v>
      </c>
      <c r="C647">
        <v>8</v>
      </c>
    </row>
    <row r="648" spans="1:3">
      <c r="A648" t="s">
        <v>663</v>
      </c>
      <c r="B648" t="s">
        <v>462</v>
      </c>
      <c r="C648">
        <v>8</v>
      </c>
    </row>
    <row r="649" spans="1:3">
      <c r="A649" t="s">
        <v>1316</v>
      </c>
      <c r="B649" t="s">
        <v>477</v>
      </c>
      <c r="C649">
        <v>8</v>
      </c>
    </row>
    <row r="650" spans="1:3">
      <c r="A650" t="s">
        <v>1037</v>
      </c>
      <c r="B650" t="s">
        <v>418</v>
      </c>
      <c r="C650">
        <v>8</v>
      </c>
    </row>
    <row r="651" spans="1:3">
      <c r="A651" t="s">
        <v>847</v>
      </c>
      <c r="B651" t="s">
        <v>453</v>
      </c>
      <c r="C651">
        <v>8</v>
      </c>
    </row>
    <row r="652" spans="1:3">
      <c r="A652" t="s">
        <v>1039</v>
      </c>
      <c r="B652" t="s">
        <v>462</v>
      </c>
      <c r="C652">
        <v>8</v>
      </c>
    </row>
    <row r="653" spans="1:3">
      <c r="A653" t="s">
        <v>540</v>
      </c>
      <c r="B653" t="s">
        <v>462</v>
      </c>
      <c r="C653">
        <v>8</v>
      </c>
    </row>
    <row r="654" spans="1:3">
      <c r="A654" t="s">
        <v>1328</v>
      </c>
      <c r="B654" t="s">
        <v>450</v>
      </c>
      <c r="C654">
        <v>8</v>
      </c>
    </row>
    <row r="655" spans="1:3">
      <c r="A655" t="s">
        <v>545</v>
      </c>
      <c r="B655" t="s">
        <v>450</v>
      </c>
      <c r="C655">
        <v>8</v>
      </c>
    </row>
    <row r="656" spans="1:3">
      <c r="A656" t="s">
        <v>1204</v>
      </c>
      <c r="B656" t="s">
        <v>450</v>
      </c>
      <c r="C656">
        <v>8</v>
      </c>
    </row>
    <row r="657" spans="1:3">
      <c r="A657" t="s">
        <v>681</v>
      </c>
      <c r="B657" t="s">
        <v>371</v>
      </c>
      <c r="C657">
        <v>8</v>
      </c>
    </row>
    <row r="658" spans="1:3">
      <c r="A658" t="s">
        <v>1072</v>
      </c>
      <c r="B658" t="s">
        <v>462</v>
      </c>
      <c r="C658">
        <v>8</v>
      </c>
    </row>
    <row r="659" spans="1:3">
      <c r="A659" t="s">
        <v>1084</v>
      </c>
      <c r="B659" t="s">
        <v>361</v>
      </c>
      <c r="C659">
        <v>8</v>
      </c>
    </row>
    <row r="660" spans="1:3">
      <c r="A660" t="s">
        <v>1225</v>
      </c>
      <c r="B660" t="s">
        <v>473</v>
      </c>
      <c r="C660">
        <v>8</v>
      </c>
    </row>
    <row r="661" spans="1:3">
      <c r="A661" t="s">
        <v>694</v>
      </c>
      <c r="B661" t="s">
        <v>461</v>
      </c>
      <c r="C661">
        <v>8</v>
      </c>
    </row>
    <row r="662" spans="1:3">
      <c r="A662" t="s">
        <v>895</v>
      </c>
      <c r="B662" t="s">
        <v>450</v>
      </c>
      <c r="C662">
        <v>8</v>
      </c>
    </row>
    <row r="663" spans="1:3">
      <c r="A663" t="s">
        <v>710</v>
      </c>
      <c r="B663" t="s">
        <v>361</v>
      </c>
      <c r="C663">
        <v>8</v>
      </c>
    </row>
    <row r="664" spans="1:3">
      <c r="A664" t="s">
        <v>904</v>
      </c>
      <c r="B664" t="s">
        <v>418</v>
      </c>
      <c r="C664">
        <v>8</v>
      </c>
    </row>
    <row r="665" spans="1:3">
      <c r="A665" t="s">
        <v>1109</v>
      </c>
      <c r="B665" t="s">
        <v>450</v>
      </c>
      <c r="C665">
        <v>8</v>
      </c>
    </row>
    <row r="666" spans="1:3">
      <c r="A666" t="s">
        <v>915</v>
      </c>
      <c r="B666" t="s">
        <v>444</v>
      </c>
      <c r="C666">
        <v>8</v>
      </c>
    </row>
    <row r="667" spans="1:3">
      <c r="A667" t="s">
        <v>723</v>
      </c>
      <c r="B667" t="s">
        <v>444</v>
      </c>
      <c r="C667">
        <v>8</v>
      </c>
    </row>
    <row r="668" spans="1:3">
      <c r="A668" t="s">
        <v>724</v>
      </c>
      <c r="B668" t="s">
        <v>453</v>
      </c>
      <c r="C668">
        <v>8</v>
      </c>
    </row>
    <row r="669" spans="1:3">
      <c r="A669" t="s">
        <v>731</v>
      </c>
      <c r="B669" t="s">
        <v>473</v>
      </c>
      <c r="C669">
        <v>8</v>
      </c>
    </row>
    <row r="670" spans="1:3">
      <c r="A670" t="s">
        <v>922</v>
      </c>
      <c r="B670" t="s">
        <v>444</v>
      </c>
      <c r="C670">
        <v>8</v>
      </c>
    </row>
    <row r="671" spans="1:3">
      <c r="A671" t="s">
        <v>927</v>
      </c>
      <c r="B671" t="s">
        <v>418</v>
      </c>
      <c r="C671">
        <v>8</v>
      </c>
    </row>
    <row r="672" spans="1:3">
      <c r="A672" t="s">
        <v>928</v>
      </c>
      <c r="B672" t="s">
        <v>477</v>
      </c>
      <c r="C672">
        <v>8</v>
      </c>
    </row>
    <row r="673" spans="1:3">
      <c r="A673" t="s">
        <v>1245</v>
      </c>
      <c r="B673" t="s">
        <v>477</v>
      </c>
      <c r="C673">
        <v>8</v>
      </c>
    </row>
    <row r="674" spans="1:3">
      <c r="A674" t="s">
        <v>1370</v>
      </c>
      <c r="B674" t="s">
        <v>473</v>
      </c>
      <c r="C674">
        <v>8</v>
      </c>
    </row>
    <row r="675" spans="1:3">
      <c r="A675" t="s">
        <v>938</v>
      </c>
      <c r="B675" t="s">
        <v>473</v>
      </c>
      <c r="C675">
        <v>8</v>
      </c>
    </row>
    <row r="676" spans="1:3">
      <c r="A676" t="s">
        <v>1135</v>
      </c>
      <c r="B676" t="s">
        <v>473</v>
      </c>
      <c r="C676">
        <v>8</v>
      </c>
    </row>
    <row r="677" spans="1:3">
      <c r="A677" t="s">
        <v>941</v>
      </c>
      <c r="B677" t="s">
        <v>477</v>
      </c>
      <c r="C677">
        <v>8</v>
      </c>
    </row>
    <row r="678" spans="1:3">
      <c r="A678" t="s">
        <v>567</v>
      </c>
      <c r="B678" t="s">
        <v>453</v>
      </c>
      <c r="C678">
        <v>8</v>
      </c>
    </row>
    <row r="679" spans="1:3">
      <c r="A679" t="s">
        <v>1374</v>
      </c>
      <c r="B679" t="s">
        <v>453</v>
      </c>
      <c r="C679">
        <v>8</v>
      </c>
    </row>
    <row r="680" spans="1:3">
      <c r="A680" t="s">
        <v>1378</v>
      </c>
      <c r="B680" t="s">
        <v>361</v>
      </c>
      <c r="C680">
        <v>8</v>
      </c>
    </row>
    <row r="681" spans="1:3">
      <c r="A681" t="s">
        <v>1380</v>
      </c>
      <c r="B681" t="s">
        <v>461</v>
      </c>
      <c r="C681">
        <v>8</v>
      </c>
    </row>
    <row r="682" spans="1:3">
      <c r="A682" t="s">
        <v>574</v>
      </c>
      <c r="B682" t="s">
        <v>444</v>
      </c>
      <c r="C682">
        <v>8</v>
      </c>
    </row>
    <row r="683" spans="1:3">
      <c r="A683" t="s">
        <v>955</v>
      </c>
      <c r="B683" t="s">
        <v>461</v>
      </c>
      <c r="C683">
        <v>8</v>
      </c>
    </row>
    <row r="684" spans="1:3">
      <c r="A684" t="s">
        <v>767</v>
      </c>
      <c r="B684" t="s">
        <v>371</v>
      </c>
      <c r="C684">
        <v>8</v>
      </c>
    </row>
    <row r="685" spans="1:3">
      <c r="A685" t="s">
        <v>772</v>
      </c>
      <c r="B685" t="s">
        <v>461</v>
      </c>
      <c r="C685">
        <v>8</v>
      </c>
    </row>
    <row r="686" spans="1:3">
      <c r="A686" t="s">
        <v>1159</v>
      </c>
      <c r="B686" t="s">
        <v>477</v>
      </c>
      <c r="C686">
        <v>8</v>
      </c>
    </row>
    <row r="687" spans="1:3">
      <c r="A687" t="s">
        <v>1167</v>
      </c>
      <c r="B687" t="s">
        <v>418</v>
      </c>
      <c r="C687">
        <v>8</v>
      </c>
    </row>
    <row r="688" spans="1:3">
      <c r="A688" t="s">
        <v>975</v>
      </c>
      <c r="B688" t="s">
        <v>371</v>
      </c>
      <c r="C688">
        <v>8</v>
      </c>
    </row>
    <row r="689" spans="1:3">
      <c r="A689" t="s">
        <v>1273</v>
      </c>
      <c r="B689" t="s">
        <v>418</v>
      </c>
      <c r="C689">
        <v>8</v>
      </c>
    </row>
    <row r="690" spans="1:3">
      <c r="A690" t="s">
        <v>978</v>
      </c>
      <c r="B690" t="s">
        <v>453</v>
      </c>
      <c r="C690">
        <v>8</v>
      </c>
    </row>
    <row r="691" spans="1:3">
      <c r="A691" t="s">
        <v>351</v>
      </c>
      <c r="B691" t="s">
        <v>417</v>
      </c>
      <c r="C691">
        <v>18</v>
      </c>
    </row>
    <row r="692" spans="1:3">
      <c r="A692" t="s">
        <v>976</v>
      </c>
      <c r="B692" t="s">
        <v>417</v>
      </c>
      <c r="C692">
        <v>18</v>
      </c>
    </row>
    <row r="693" spans="1:3">
      <c r="A693" t="s">
        <v>409</v>
      </c>
      <c r="B693" t="s">
        <v>417</v>
      </c>
      <c r="C693">
        <v>18</v>
      </c>
    </row>
    <row r="694" spans="1:3">
      <c r="A694" t="s">
        <v>355</v>
      </c>
      <c r="B694" t="s">
        <v>460</v>
      </c>
      <c r="C694">
        <v>7</v>
      </c>
    </row>
    <row r="695" spans="1:3">
      <c r="A695" t="s">
        <v>516</v>
      </c>
      <c r="B695" t="s">
        <v>460</v>
      </c>
      <c r="C695">
        <v>7</v>
      </c>
    </row>
    <row r="696" spans="1:3">
      <c r="A696" t="s">
        <v>374</v>
      </c>
      <c r="B696" t="s">
        <v>475</v>
      </c>
      <c r="C696">
        <v>18</v>
      </c>
    </row>
    <row r="697" spans="1:3">
      <c r="A697" t="s">
        <v>366</v>
      </c>
      <c r="B697" t="s">
        <v>429</v>
      </c>
      <c r="C697">
        <v>6</v>
      </c>
    </row>
    <row r="698" spans="1:3">
      <c r="A698" t="s">
        <v>369</v>
      </c>
      <c r="B698" t="s">
        <v>401</v>
      </c>
      <c r="C698">
        <v>15</v>
      </c>
    </row>
    <row r="699" spans="1:3">
      <c r="A699" t="s">
        <v>435</v>
      </c>
      <c r="B699" t="s">
        <v>401</v>
      </c>
      <c r="C699">
        <v>15</v>
      </c>
    </row>
    <row r="700" spans="1:3">
      <c r="A700" t="s">
        <v>429</v>
      </c>
      <c r="B700" t="s">
        <v>401</v>
      </c>
      <c r="C700">
        <v>15</v>
      </c>
    </row>
    <row r="701" spans="1:3">
      <c r="A701" t="s">
        <v>377</v>
      </c>
      <c r="B701" t="s">
        <v>436</v>
      </c>
      <c r="C701">
        <v>16</v>
      </c>
    </row>
    <row r="702" spans="1:3">
      <c r="A702" t="s">
        <v>382</v>
      </c>
      <c r="B702" t="s">
        <v>436</v>
      </c>
      <c r="C702">
        <v>16</v>
      </c>
    </row>
    <row r="703" spans="1:3">
      <c r="A703" t="s">
        <v>683</v>
      </c>
      <c r="B703" t="s">
        <v>408</v>
      </c>
      <c r="C703">
        <v>7</v>
      </c>
    </row>
    <row r="704" spans="1:3">
      <c r="A704" t="s">
        <v>408</v>
      </c>
      <c r="B704" t="s">
        <v>408</v>
      </c>
      <c r="C704">
        <v>7</v>
      </c>
    </row>
    <row r="705" spans="1:3">
      <c r="A705" t="s">
        <v>391</v>
      </c>
      <c r="B705" t="s">
        <v>396</v>
      </c>
      <c r="C705">
        <v>7</v>
      </c>
    </row>
    <row r="706" spans="1:3">
      <c r="A706" t="s">
        <v>396</v>
      </c>
      <c r="B706" t="s">
        <v>471</v>
      </c>
      <c r="C706">
        <v>14</v>
      </c>
    </row>
    <row r="707" spans="1:3">
      <c r="A707" t="s">
        <v>400</v>
      </c>
      <c r="B707" t="s">
        <v>471</v>
      </c>
      <c r="C707">
        <v>14</v>
      </c>
    </row>
    <row r="708" spans="1:3">
      <c r="A708" t="s">
        <v>421</v>
      </c>
      <c r="B708" t="s">
        <v>471</v>
      </c>
      <c r="C708">
        <v>14</v>
      </c>
    </row>
    <row r="709" spans="1:3">
      <c r="A709" t="s">
        <v>451</v>
      </c>
      <c r="B709" t="s">
        <v>454</v>
      </c>
      <c r="C709">
        <v>7</v>
      </c>
    </row>
    <row r="710" spans="1:3">
      <c r="A710" t="s">
        <v>398</v>
      </c>
      <c r="B710" t="s">
        <v>439</v>
      </c>
      <c r="C710">
        <v>16</v>
      </c>
    </row>
    <row r="711" spans="1:3">
      <c r="A711" t="s">
        <v>399</v>
      </c>
      <c r="B711" t="s">
        <v>439</v>
      </c>
      <c r="C711">
        <v>16</v>
      </c>
    </row>
    <row r="712" spans="1:3">
      <c r="A712" t="s">
        <v>423</v>
      </c>
      <c r="B712" t="s">
        <v>439</v>
      </c>
      <c r="C712">
        <v>16</v>
      </c>
    </row>
    <row r="713" spans="1:3">
      <c r="A713" t="s">
        <v>449</v>
      </c>
      <c r="B713" t="s">
        <v>380</v>
      </c>
      <c r="C713">
        <v>14</v>
      </c>
    </row>
    <row r="714" spans="1:3">
      <c r="A714" t="s">
        <v>518</v>
      </c>
      <c r="B714" t="s">
        <v>415</v>
      </c>
      <c r="C714">
        <v>15</v>
      </c>
    </row>
    <row r="715" spans="1:3">
      <c r="A715" t="s">
        <v>474</v>
      </c>
      <c r="B715" t="s">
        <v>415</v>
      </c>
      <c r="C715">
        <v>15</v>
      </c>
    </row>
    <row r="716" spans="1:3">
      <c r="A716" t="s">
        <v>455</v>
      </c>
      <c r="B716" t="s">
        <v>427</v>
      </c>
      <c r="C716">
        <v>6</v>
      </c>
    </row>
    <row r="717" spans="1:3">
      <c r="A717" t="s">
        <v>422</v>
      </c>
      <c r="B717" t="s">
        <v>428</v>
      </c>
      <c r="C717">
        <v>15</v>
      </c>
    </row>
    <row r="718" spans="1:3">
      <c r="A718" t="s">
        <v>430</v>
      </c>
      <c r="B718" t="s">
        <v>428</v>
      </c>
      <c r="C718">
        <v>15</v>
      </c>
    </row>
    <row r="719" spans="1:3">
      <c r="A719" t="s">
        <v>432</v>
      </c>
      <c r="B719" t="s">
        <v>421</v>
      </c>
      <c r="C719">
        <v>6</v>
      </c>
    </row>
    <row r="720" spans="1:3">
      <c r="A720" t="s">
        <v>437</v>
      </c>
      <c r="B720" t="s">
        <v>393</v>
      </c>
      <c r="C720">
        <v>7</v>
      </c>
    </row>
    <row r="721" spans="1:3">
      <c r="A721" t="s">
        <v>789</v>
      </c>
      <c r="B721" t="s">
        <v>404</v>
      </c>
      <c r="C721">
        <v>18</v>
      </c>
    </row>
    <row r="722" spans="1:3">
      <c r="A722" t="s">
        <v>447</v>
      </c>
      <c r="B722" t="s">
        <v>415</v>
      </c>
      <c r="C722">
        <v>15</v>
      </c>
    </row>
    <row r="723" spans="1:3">
      <c r="A723" t="s">
        <v>458</v>
      </c>
      <c r="B723" t="s">
        <v>398</v>
      </c>
      <c r="C723">
        <v>7</v>
      </c>
    </row>
    <row r="724" spans="1:3">
      <c r="A724" t="s">
        <v>460</v>
      </c>
      <c r="B724" t="s">
        <v>421</v>
      </c>
      <c r="C724">
        <v>6</v>
      </c>
    </row>
    <row r="725" spans="1:3">
      <c r="A725" t="s">
        <v>575</v>
      </c>
      <c r="B725" t="s">
        <v>439</v>
      </c>
      <c r="C725">
        <v>16</v>
      </c>
    </row>
    <row r="726" spans="1:3">
      <c r="A726" t="s">
        <v>463</v>
      </c>
      <c r="B726" t="s">
        <v>417</v>
      </c>
      <c r="C726">
        <v>18</v>
      </c>
    </row>
    <row r="727" spans="1:3">
      <c r="A727" t="s">
        <v>466</v>
      </c>
      <c r="B727" t="s">
        <v>442</v>
      </c>
      <c r="C727">
        <v>6</v>
      </c>
    </row>
    <row r="728" spans="1:3">
      <c r="A728" t="s">
        <v>668</v>
      </c>
      <c r="B728" t="s">
        <v>428</v>
      </c>
      <c r="C728">
        <v>15</v>
      </c>
    </row>
    <row r="729" spans="1:3">
      <c r="A729" t="s">
        <v>469</v>
      </c>
      <c r="B729" t="s">
        <v>391</v>
      </c>
      <c r="C729">
        <v>16</v>
      </c>
    </row>
    <row r="730" spans="1:3">
      <c r="A730" t="s">
        <v>476</v>
      </c>
      <c r="B730" t="s">
        <v>471</v>
      </c>
      <c r="C730">
        <v>14</v>
      </c>
    </row>
    <row r="731" spans="1:3">
      <c r="A731" t="s">
        <v>741</v>
      </c>
      <c r="B731" t="s">
        <v>446</v>
      </c>
      <c r="C731">
        <v>6</v>
      </c>
    </row>
    <row r="732" spans="1:3">
      <c r="A732" t="s">
        <v>879</v>
      </c>
      <c r="B732" t="s">
        <v>404</v>
      </c>
      <c r="C732">
        <v>18</v>
      </c>
    </row>
    <row r="733" spans="1:3">
      <c r="A733" t="s">
        <v>495</v>
      </c>
      <c r="B733" t="s">
        <v>439</v>
      </c>
      <c r="C733">
        <v>16</v>
      </c>
    </row>
    <row r="734" spans="1:3">
      <c r="A734" t="s">
        <v>979</v>
      </c>
      <c r="B734" t="s">
        <v>427</v>
      </c>
      <c r="C734">
        <v>6</v>
      </c>
    </row>
    <row r="735" spans="1:3">
      <c r="A735" t="s">
        <v>718</v>
      </c>
      <c r="B735" t="s">
        <v>404</v>
      </c>
      <c r="C735">
        <v>18</v>
      </c>
    </row>
    <row r="736" spans="1:3">
      <c r="A736" t="s">
        <v>505</v>
      </c>
      <c r="B736" t="s">
        <v>398</v>
      </c>
      <c r="C736">
        <v>7</v>
      </c>
    </row>
    <row r="737" spans="1:3">
      <c r="A737" t="s">
        <v>526</v>
      </c>
      <c r="B737" t="s">
        <v>411</v>
      </c>
      <c r="C737">
        <v>7</v>
      </c>
    </row>
    <row r="738" spans="1:3">
      <c r="A738" t="s">
        <v>786</v>
      </c>
      <c r="B738" t="s">
        <v>415</v>
      </c>
      <c r="C738">
        <v>15</v>
      </c>
    </row>
    <row r="739" spans="1:3">
      <c r="A739" t="s">
        <v>778</v>
      </c>
      <c r="B739" t="s">
        <v>417</v>
      </c>
      <c r="C739">
        <v>18</v>
      </c>
    </row>
    <row r="740" spans="1:3">
      <c r="A740" t="s">
        <v>508</v>
      </c>
      <c r="B740" t="s">
        <v>380</v>
      </c>
      <c r="C740">
        <v>14</v>
      </c>
    </row>
    <row r="741" spans="1:3">
      <c r="A741" t="s">
        <v>501</v>
      </c>
      <c r="B741" t="s">
        <v>391</v>
      </c>
      <c r="C741">
        <v>16</v>
      </c>
    </row>
    <row r="742" spans="1:3">
      <c r="A742" t="s">
        <v>584</v>
      </c>
      <c r="B742" t="s">
        <v>401</v>
      </c>
      <c r="C742">
        <v>15</v>
      </c>
    </row>
    <row r="743" spans="1:3">
      <c r="A743" t="s">
        <v>785</v>
      </c>
      <c r="B743" t="s">
        <v>404</v>
      </c>
      <c r="C743">
        <v>18</v>
      </c>
    </row>
    <row r="744" spans="1:3">
      <c r="A744" t="s">
        <v>782</v>
      </c>
      <c r="B744" t="s">
        <v>428</v>
      </c>
      <c r="C744">
        <v>15</v>
      </c>
    </row>
    <row r="745" spans="1:3">
      <c r="A745" t="s">
        <v>660</v>
      </c>
      <c r="B745" t="s">
        <v>400</v>
      </c>
      <c r="C745">
        <v>15</v>
      </c>
    </row>
    <row r="746" spans="1:3">
      <c r="A746" t="s">
        <v>598</v>
      </c>
      <c r="B746" t="s">
        <v>471</v>
      </c>
      <c r="C746">
        <v>14</v>
      </c>
    </row>
    <row r="747" spans="1:3">
      <c r="A747" t="s">
        <v>784</v>
      </c>
      <c r="B747" t="s">
        <v>428</v>
      </c>
      <c r="C747">
        <v>15</v>
      </c>
    </row>
    <row r="748" spans="1:3">
      <c r="A748" t="s">
        <v>779</v>
      </c>
      <c r="B748" t="s">
        <v>428</v>
      </c>
      <c r="C748">
        <v>15</v>
      </c>
    </row>
    <row r="749" spans="1:3">
      <c r="A749" t="s">
        <v>509</v>
      </c>
      <c r="B749" t="s">
        <v>415</v>
      </c>
      <c r="C749">
        <v>15</v>
      </c>
    </row>
    <row r="750" spans="1:3">
      <c r="A750" t="s">
        <v>603</v>
      </c>
      <c r="B750" t="s">
        <v>429</v>
      </c>
      <c r="C750">
        <v>6</v>
      </c>
    </row>
    <row r="751" spans="1:3">
      <c r="A751" t="s">
        <v>982</v>
      </c>
      <c r="B751" t="s">
        <v>401</v>
      </c>
      <c r="C751">
        <v>15</v>
      </c>
    </row>
    <row r="752" spans="1:3">
      <c r="A752" t="s">
        <v>607</v>
      </c>
      <c r="B752" t="s">
        <v>420</v>
      </c>
      <c r="C752">
        <v>6</v>
      </c>
    </row>
    <row r="753" spans="1:3">
      <c r="A753" t="s">
        <v>983</v>
      </c>
      <c r="B753" t="s">
        <v>446</v>
      </c>
      <c r="C753">
        <v>6</v>
      </c>
    </row>
    <row r="754" spans="1:3">
      <c r="A754" t="s">
        <v>1171</v>
      </c>
      <c r="B754" t="s">
        <v>380</v>
      </c>
      <c r="C754">
        <v>14</v>
      </c>
    </row>
    <row r="755" spans="1:3">
      <c r="A755" t="s">
        <v>984</v>
      </c>
      <c r="B755" t="s">
        <v>415</v>
      </c>
      <c r="C755">
        <v>15</v>
      </c>
    </row>
    <row r="756" spans="1:3">
      <c r="A756" t="s">
        <v>514</v>
      </c>
      <c r="B756" t="s">
        <v>398</v>
      </c>
      <c r="C756">
        <v>7</v>
      </c>
    </row>
    <row r="757" spans="1:3">
      <c r="A757" t="s">
        <v>611</v>
      </c>
      <c r="B757" t="s">
        <v>439</v>
      </c>
      <c r="C757">
        <v>16</v>
      </c>
    </row>
    <row r="758" spans="1:3">
      <c r="A758" t="s">
        <v>794</v>
      </c>
      <c r="B758" t="s">
        <v>420</v>
      </c>
      <c r="C758">
        <v>6</v>
      </c>
    </row>
    <row r="759" spans="1:3">
      <c r="A759" t="s">
        <v>615</v>
      </c>
      <c r="B759" t="s">
        <v>408</v>
      </c>
      <c r="C759">
        <v>7</v>
      </c>
    </row>
    <row r="760" spans="1:3">
      <c r="A760" t="s">
        <v>990</v>
      </c>
      <c r="B760" t="s">
        <v>428</v>
      </c>
      <c r="C760">
        <v>15</v>
      </c>
    </row>
    <row r="761" spans="1:3">
      <c r="A761" t="s">
        <v>1278</v>
      </c>
      <c r="B761" t="s">
        <v>404</v>
      </c>
      <c r="C761">
        <v>18</v>
      </c>
    </row>
    <row r="762" spans="1:3">
      <c r="A762" t="s">
        <v>517</v>
      </c>
      <c r="B762" t="s">
        <v>417</v>
      </c>
      <c r="C762">
        <v>18</v>
      </c>
    </row>
    <row r="763" spans="1:3">
      <c r="A763" t="s">
        <v>1279</v>
      </c>
      <c r="B763" t="s">
        <v>380</v>
      </c>
      <c r="C763">
        <v>14</v>
      </c>
    </row>
    <row r="764" spans="1:3">
      <c r="A764" t="s">
        <v>797</v>
      </c>
      <c r="B764" t="s">
        <v>398</v>
      </c>
      <c r="C764">
        <v>7</v>
      </c>
    </row>
    <row r="765" spans="1:3">
      <c r="A765" t="s">
        <v>993</v>
      </c>
      <c r="B765" t="s">
        <v>396</v>
      </c>
      <c r="C765">
        <v>7</v>
      </c>
    </row>
    <row r="766" spans="1:3">
      <c r="A766" t="s">
        <v>800</v>
      </c>
      <c r="B766" t="s">
        <v>417</v>
      </c>
      <c r="C766">
        <v>18</v>
      </c>
    </row>
    <row r="767" spans="1:3">
      <c r="A767" t="s">
        <v>997</v>
      </c>
      <c r="B767" t="s">
        <v>396</v>
      </c>
      <c r="C767">
        <v>7</v>
      </c>
    </row>
    <row r="768" spans="1:3">
      <c r="A768" t="s">
        <v>998</v>
      </c>
      <c r="B768" t="s">
        <v>429</v>
      </c>
      <c r="C768">
        <v>6</v>
      </c>
    </row>
    <row r="769" spans="1:3">
      <c r="A769" t="s">
        <v>618</v>
      </c>
      <c r="B769" t="s">
        <v>401</v>
      </c>
      <c r="C769">
        <v>15</v>
      </c>
    </row>
    <row r="770" spans="1:3">
      <c r="A770" t="s">
        <v>804</v>
      </c>
      <c r="B770" t="s">
        <v>400</v>
      </c>
      <c r="C770">
        <v>15</v>
      </c>
    </row>
    <row r="771" spans="1:3">
      <c r="A771" t="s">
        <v>805</v>
      </c>
      <c r="B771" t="s">
        <v>415</v>
      </c>
      <c r="C771">
        <v>15</v>
      </c>
    </row>
    <row r="772" spans="1:3">
      <c r="A772" t="s">
        <v>807</v>
      </c>
      <c r="B772" t="s">
        <v>468</v>
      </c>
      <c r="C772">
        <v>5</v>
      </c>
    </row>
    <row r="773" spans="1:3">
      <c r="A773" t="s">
        <v>808</v>
      </c>
      <c r="B773" t="s">
        <v>411</v>
      </c>
      <c r="C773">
        <v>7</v>
      </c>
    </row>
    <row r="774" spans="1:3">
      <c r="A774" t="s">
        <v>521</v>
      </c>
      <c r="B774" t="s">
        <v>468</v>
      </c>
      <c r="C774">
        <v>5</v>
      </c>
    </row>
    <row r="775" spans="1:3">
      <c r="A775" t="s">
        <v>809</v>
      </c>
      <c r="B775" t="s">
        <v>391</v>
      </c>
      <c r="C775">
        <v>16</v>
      </c>
    </row>
    <row r="776" spans="1:3">
      <c r="A776" t="s">
        <v>1289</v>
      </c>
      <c r="B776" t="s">
        <v>420</v>
      </c>
      <c r="C776">
        <v>6</v>
      </c>
    </row>
    <row r="777" spans="1:3">
      <c r="A777" t="s">
        <v>622</v>
      </c>
      <c r="B777" t="s">
        <v>436</v>
      </c>
      <c r="C777">
        <v>16</v>
      </c>
    </row>
    <row r="778" spans="1:3">
      <c r="A778" t="s">
        <v>1290</v>
      </c>
      <c r="B778" t="s">
        <v>428</v>
      </c>
      <c r="C778">
        <v>15</v>
      </c>
    </row>
    <row r="779" spans="1:3">
      <c r="A779" t="s">
        <v>1001</v>
      </c>
      <c r="B779" t="s">
        <v>400</v>
      </c>
      <c r="C779">
        <v>15</v>
      </c>
    </row>
    <row r="780" spans="1:3">
      <c r="A780" t="s">
        <v>1177</v>
      </c>
      <c r="B780" t="s">
        <v>429</v>
      </c>
      <c r="C780">
        <v>6</v>
      </c>
    </row>
    <row r="781" spans="1:3">
      <c r="A781" t="s">
        <v>625</v>
      </c>
      <c r="B781" t="s">
        <v>404</v>
      </c>
      <c r="C781">
        <v>18</v>
      </c>
    </row>
    <row r="782" spans="1:3">
      <c r="A782" t="s">
        <v>1293</v>
      </c>
      <c r="B782" t="s">
        <v>401</v>
      </c>
      <c r="C782">
        <v>15</v>
      </c>
    </row>
    <row r="783" spans="1:3">
      <c r="A783" t="s">
        <v>626</v>
      </c>
      <c r="B783" t="s">
        <v>403</v>
      </c>
      <c r="C783">
        <v>3</v>
      </c>
    </row>
    <row r="784" spans="1:3">
      <c r="A784" t="s">
        <v>812</v>
      </c>
      <c r="B784" t="s">
        <v>438</v>
      </c>
      <c r="C784">
        <v>6</v>
      </c>
    </row>
    <row r="785" spans="1:3">
      <c r="A785" t="s">
        <v>813</v>
      </c>
      <c r="B785" t="s">
        <v>471</v>
      </c>
      <c r="C785">
        <v>14</v>
      </c>
    </row>
    <row r="786" spans="1:3">
      <c r="A786" t="s">
        <v>630</v>
      </c>
      <c r="B786" t="s">
        <v>428</v>
      </c>
      <c r="C786">
        <v>15</v>
      </c>
    </row>
    <row r="787" spans="1:3">
      <c r="A787" t="s">
        <v>522</v>
      </c>
      <c r="B787" t="s">
        <v>460</v>
      </c>
      <c r="C787">
        <v>7</v>
      </c>
    </row>
    <row r="788" spans="1:3">
      <c r="A788" t="s">
        <v>816</v>
      </c>
      <c r="B788" t="s">
        <v>439</v>
      </c>
      <c r="C788">
        <v>16</v>
      </c>
    </row>
    <row r="789" spans="1:3">
      <c r="A789" t="s">
        <v>632</v>
      </c>
      <c r="B789" t="s">
        <v>404</v>
      </c>
      <c r="C789">
        <v>18</v>
      </c>
    </row>
    <row r="790" spans="1:3">
      <c r="A790" t="s">
        <v>1298</v>
      </c>
      <c r="B790" t="s">
        <v>390</v>
      </c>
      <c r="C790">
        <v>5</v>
      </c>
    </row>
    <row r="791" spans="1:3">
      <c r="A791" t="s">
        <v>1185</v>
      </c>
      <c r="B791" t="s">
        <v>417</v>
      </c>
      <c r="C791">
        <v>18</v>
      </c>
    </row>
    <row r="792" spans="1:3">
      <c r="A792" t="s">
        <v>1011</v>
      </c>
      <c r="B792" t="s">
        <v>393</v>
      </c>
      <c r="C792">
        <v>7</v>
      </c>
    </row>
    <row r="793" spans="1:3">
      <c r="A793" t="s">
        <v>1299</v>
      </c>
      <c r="B793" t="s">
        <v>471</v>
      </c>
      <c r="C793">
        <v>14</v>
      </c>
    </row>
    <row r="794" spans="1:3">
      <c r="A794" t="s">
        <v>525</v>
      </c>
      <c r="B794" t="s">
        <v>415</v>
      </c>
      <c r="C794">
        <v>15</v>
      </c>
    </row>
    <row r="795" spans="1:3">
      <c r="A795" t="s">
        <v>1013</v>
      </c>
      <c r="B795" t="s">
        <v>428</v>
      </c>
      <c r="C795">
        <v>15</v>
      </c>
    </row>
    <row r="796" spans="1:3">
      <c r="A796" t="s">
        <v>1300</v>
      </c>
      <c r="B796" t="s">
        <v>404</v>
      </c>
      <c r="C796">
        <v>18</v>
      </c>
    </row>
    <row r="797" spans="1:3">
      <c r="A797" t="s">
        <v>635</v>
      </c>
      <c r="B797" t="s">
        <v>460</v>
      </c>
      <c r="C797">
        <v>7</v>
      </c>
    </row>
    <row r="798" spans="1:3">
      <c r="A798" t="s">
        <v>1015</v>
      </c>
      <c r="B798" t="s">
        <v>411</v>
      </c>
      <c r="C798">
        <v>7</v>
      </c>
    </row>
    <row r="799" spans="1:3">
      <c r="A799" t="s">
        <v>1016</v>
      </c>
      <c r="B799" t="s">
        <v>427</v>
      </c>
      <c r="C799">
        <v>6</v>
      </c>
    </row>
    <row r="800" spans="1:3">
      <c r="A800" t="s">
        <v>1018</v>
      </c>
      <c r="B800" t="s">
        <v>442</v>
      </c>
      <c r="C800">
        <v>6</v>
      </c>
    </row>
    <row r="801" spans="1:3">
      <c r="A801" t="s">
        <v>1303</v>
      </c>
      <c r="B801" t="s">
        <v>436</v>
      </c>
      <c r="C801">
        <v>16</v>
      </c>
    </row>
    <row r="802" spans="1:3">
      <c r="A802" t="s">
        <v>641</v>
      </c>
      <c r="B802" t="s">
        <v>428</v>
      </c>
      <c r="C802">
        <v>15</v>
      </c>
    </row>
    <row r="803" spans="1:3">
      <c r="A803" t="s">
        <v>1023</v>
      </c>
      <c r="B803" t="s">
        <v>411</v>
      </c>
      <c r="C803">
        <v>7</v>
      </c>
    </row>
    <row r="804" spans="1:3">
      <c r="A804" t="s">
        <v>1305</v>
      </c>
      <c r="B804" t="s">
        <v>390</v>
      </c>
      <c r="C804">
        <v>5</v>
      </c>
    </row>
    <row r="805" spans="1:3">
      <c r="A805" t="s">
        <v>831</v>
      </c>
      <c r="B805" t="s">
        <v>425</v>
      </c>
      <c r="C805">
        <v>7</v>
      </c>
    </row>
    <row r="806" spans="1:3">
      <c r="A806" t="s">
        <v>1191</v>
      </c>
      <c r="B806" t="s">
        <v>398</v>
      </c>
      <c r="C806">
        <v>7</v>
      </c>
    </row>
    <row r="807" spans="1:3">
      <c r="A807" t="s">
        <v>1192</v>
      </c>
      <c r="B807" t="s">
        <v>393</v>
      </c>
      <c r="C807">
        <v>7</v>
      </c>
    </row>
    <row r="808" spans="1:3">
      <c r="A808" t="s">
        <v>1193</v>
      </c>
      <c r="B808" t="s">
        <v>393</v>
      </c>
      <c r="C808">
        <v>7</v>
      </c>
    </row>
    <row r="809" spans="1:3">
      <c r="A809" t="s">
        <v>531</v>
      </c>
      <c r="B809" t="s">
        <v>404</v>
      </c>
      <c r="C809">
        <v>18</v>
      </c>
    </row>
    <row r="810" spans="1:3">
      <c r="A810" t="s">
        <v>652</v>
      </c>
      <c r="B810" t="s">
        <v>446</v>
      </c>
      <c r="C810">
        <v>6</v>
      </c>
    </row>
    <row r="811" spans="1:3">
      <c r="A811" t="s">
        <v>1029</v>
      </c>
      <c r="B811" t="s">
        <v>380</v>
      </c>
      <c r="C811">
        <v>14</v>
      </c>
    </row>
    <row r="812" spans="1:3">
      <c r="A812" t="s">
        <v>1196</v>
      </c>
      <c r="B812" t="s">
        <v>415</v>
      </c>
      <c r="C812">
        <v>15</v>
      </c>
    </row>
    <row r="813" spans="1:3">
      <c r="A813" t="s">
        <v>656</v>
      </c>
      <c r="B813" t="s">
        <v>471</v>
      </c>
      <c r="C813">
        <v>14</v>
      </c>
    </row>
    <row r="814" spans="1:3">
      <c r="A814" t="s">
        <v>1313</v>
      </c>
      <c r="B814" t="s">
        <v>475</v>
      </c>
      <c r="C814">
        <v>18</v>
      </c>
    </row>
    <row r="815" spans="1:3">
      <c r="A815" t="s">
        <v>657</v>
      </c>
      <c r="B815" t="s">
        <v>421</v>
      </c>
      <c r="C815">
        <v>6</v>
      </c>
    </row>
    <row r="816" spans="1:3">
      <c r="A816" t="s">
        <v>837</v>
      </c>
      <c r="B816" t="s">
        <v>436</v>
      </c>
      <c r="C816">
        <v>16</v>
      </c>
    </row>
    <row r="817" spans="1:3">
      <c r="A817" t="s">
        <v>659</v>
      </c>
      <c r="B817" t="s">
        <v>417</v>
      </c>
      <c r="C817">
        <v>18</v>
      </c>
    </row>
    <row r="818" spans="1:3">
      <c r="A818" t="s">
        <v>537</v>
      </c>
      <c r="B818" t="s">
        <v>400</v>
      </c>
      <c r="C818">
        <v>15</v>
      </c>
    </row>
    <row r="819" spans="1:3">
      <c r="A819" t="s">
        <v>843</v>
      </c>
      <c r="B819" t="s">
        <v>401</v>
      </c>
      <c r="C819">
        <v>15</v>
      </c>
    </row>
    <row r="820" spans="1:3">
      <c r="A820" t="s">
        <v>844</v>
      </c>
      <c r="B820" t="s">
        <v>435</v>
      </c>
      <c r="C820">
        <v>5</v>
      </c>
    </row>
    <row r="821" spans="1:3">
      <c r="A821" t="s">
        <v>1035</v>
      </c>
      <c r="B821" t="s">
        <v>404</v>
      </c>
      <c r="C821">
        <v>18</v>
      </c>
    </row>
    <row r="822" spans="1:3">
      <c r="A822" t="s">
        <v>1198</v>
      </c>
      <c r="B822" t="s">
        <v>475</v>
      </c>
      <c r="C822">
        <v>18</v>
      </c>
    </row>
    <row r="823" spans="1:3">
      <c r="A823" t="s">
        <v>1038</v>
      </c>
      <c r="B823" t="s">
        <v>415</v>
      </c>
      <c r="C823">
        <v>15</v>
      </c>
    </row>
    <row r="824" spans="1:3">
      <c r="A824" t="s">
        <v>665</v>
      </c>
      <c r="B824" t="s">
        <v>411</v>
      </c>
      <c r="C824">
        <v>7</v>
      </c>
    </row>
    <row r="825" spans="1:3">
      <c r="A825" t="s">
        <v>1317</v>
      </c>
      <c r="B825" t="s">
        <v>391</v>
      </c>
      <c r="C825">
        <v>16</v>
      </c>
    </row>
    <row r="826" spans="1:3">
      <c r="A826" t="s">
        <v>1199</v>
      </c>
      <c r="B826" t="s">
        <v>400</v>
      </c>
      <c r="C826">
        <v>15</v>
      </c>
    </row>
    <row r="827" spans="1:3">
      <c r="A827" t="s">
        <v>1319</v>
      </c>
      <c r="B827" t="s">
        <v>408</v>
      </c>
      <c r="C827">
        <v>7</v>
      </c>
    </row>
    <row r="828" spans="1:3">
      <c r="A828" t="s">
        <v>1040</v>
      </c>
      <c r="B828" t="s">
        <v>468</v>
      </c>
      <c r="C828">
        <v>5</v>
      </c>
    </row>
    <row r="829" spans="1:3">
      <c r="A829" t="s">
        <v>667</v>
      </c>
      <c r="B829" t="s">
        <v>417</v>
      </c>
      <c r="C829">
        <v>18</v>
      </c>
    </row>
    <row r="830" spans="1:3">
      <c r="A830" t="s">
        <v>851</v>
      </c>
      <c r="B830" t="s">
        <v>475</v>
      </c>
      <c r="C830">
        <v>18</v>
      </c>
    </row>
    <row r="831" spans="1:3">
      <c r="A831" t="s">
        <v>1042</v>
      </c>
      <c r="B831" t="s">
        <v>391</v>
      </c>
      <c r="C831">
        <v>16</v>
      </c>
    </row>
    <row r="832" spans="1:3">
      <c r="A832" t="s">
        <v>852</v>
      </c>
      <c r="B832" t="s">
        <v>401</v>
      </c>
      <c r="C832">
        <v>15</v>
      </c>
    </row>
    <row r="833" spans="1:3">
      <c r="A833" t="s">
        <v>1321</v>
      </c>
      <c r="B833" t="s">
        <v>439</v>
      </c>
      <c r="C833">
        <v>16</v>
      </c>
    </row>
    <row r="834" spans="1:3">
      <c r="A834" t="s">
        <v>1322</v>
      </c>
      <c r="B834" t="s">
        <v>442</v>
      </c>
      <c r="C834">
        <v>6</v>
      </c>
    </row>
    <row r="835" spans="1:3">
      <c r="A835" t="s">
        <v>1323</v>
      </c>
      <c r="B835" t="s">
        <v>428</v>
      </c>
      <c r="C835">
        <v>15</v>
      </c>
    </row>
    <row r="836" spans="1:3">
      <c r="A836" t="s">
        <v>856</v>
      </c>
      <c r="B836" t="s">
        <v>401</v>
      </c>
      <c r="C836">
        <v>15</v>
      </c>
    </row>
    <row r="837" spans="1:3">
      <c r="A837" t="s">
        <v>857</v>
      </c>
      <c r="B837" t="s">
        <v>404</v>
      </c>
      <c r="C837">
        <v>18</v>
      </c>
    </row>
    <row r="838" spans="1:3">
      <c r="A838" t="s">
        <v>1201</v>
      </c>
      <c r="B838" t="s">
        <v>396</v>
      </c>
      <c r="C838">
        <v>7</v>
      </c>
    </row>
    <row r="839" spans="1:3">
      <c r="A839" t="s">
        <v>858</v>
      </c>
      <c r="B839" t="s">
        <v>380</v>
      </c>
      <c r="C839">
        <v>14</v>
      </c>
    </row>
    <row r="840" spans="1:3">
      <c r="A840" t="s">
        <v>1044</v>
      </c>
      <c r="B840" t="s">
        <v>417</v>
      </c>
      <c r="C840">
        <v>18</v>
      </c>
    </row>
    <row r="841" spans="1:3">
      <c r="A841" t="s">
        <v>1045</v>
      </c>
      <c r="B841" t="s">
        <v>380</v>
      </c>
      <c r="C841">
        <v>14</v>
      </c>
    </row>
    <row r="842" spans="1:3">
      <c r="A842" t="s">
        <v>860</v>
      </c>
      <c r="B842" t="s">
        <v>436</v>
      </c>
      <c r="C842">
        <v>16</v>
      </c>
    </row>
    <row r="843" spans="1:3">
      <c r="A843" t="s">
        <v>1049</v>
      </c>
      <c r="B843" t="s">
        <v>475</v>
      </c>
      <c r="C843">
        <v>18</v>
      </c>
    </row>
    <row r="844" spans="1:3">
      <c r="A844" t="s">
        <v>1202</v>
      </c>
      <c r="B844" t="s">
        <v>446</v>
      </c>
      <c r="C844">
        <v>6</v>
      </c>
    </row>
    <row r="845" spans="1:3">
      <c r="A845" t="s">
        <v>1051</v>
      </c>
      <c r="B845" t="s">
        <v>460</v>
      </c>
      <c r="C845">
        <v>7</v>
      </c>
    </row>
    <row r="846" spans="1:3">
      <c r="A846" t="s">
        <v>1327</v>
      </c>
      <c r="B846" t="s">
        <v>439</v>
      </c>
      <c r="C846">
        <v>16</v>
      </c>
    </row>
    <row r="847" spans="1:3">
      <c r="A847" t="s">
        <v>1054</v>
      </c>
      <c r="B847" t="s">
        <v>475</v>
      </c>
      <c r="C847">
        <v>18</v>
      </c>
    </row>
    <row r="848" spans="1:3">
      <c r="A848" t="s">
        <v>1055</v>
      </c>
      <c r="B848" t="s">
        <v>401</v>
      </c>
      <c r="C848">
        <v>15</v>
      </c>
    </row>
    <row r="849" spans="1:3">
      <c r="A849" t="s">
        <v>673</v>
      </c>
      <c r="B849" t="s">
        <v>417</v>
      </c>
      <c r="C849">
        <v>18</v>
      </c>
    </row>
    <row r="850" spans="1:3">
      <c r="A850" t="s">
        <v>863</v>
      </c>
      <c r="B850" t="s">
        <v>391</v>
      </c>
      <c r="C850">
        <v>16</v>
      </c>
    </row>
    <row r="851" spans="1:3">
      <c r="A851" t="s">
        <v>864</v>
      </c>
      <c r="B851" t="s">
        <v>438</v>
      </c>
      <c r="C851">
        <v>6</v>
      </c>
    </row>
    <row r="852" spans="1:3">
      <c r="A852" t="s">
        <v>675</v>
      </c>
      <c r="B852" t="s">
        <v>420</v>
      </c>
      <c r="C852">
        <v>6</v>
      </c>
    </row>
    <row r="853" spans="1:3">
      <c r="A853" t="s">
        <v>865</v>
      </c>
      <c r="B853" t="s">
        <v>400</v>
      </c>
      <c r="C853">
        <v>15</v>
      </c>
    </row>
    <row r="854" spans="1:3">
      <c r="A854" t="s">
        <v>1205</v>
      </c>
      <c r="B854" t="s">
        <v>421</v>
      </c>
      <c r="C854">
        <v>6</v>
      </c>
    </row>
    <row r="855" spans="1:3">
      <c r="A855" t="s">
        <v>677</v>
      </c>
      <c r="B855" t="s">
        <v>428</v>
      </c>
      <c r="C855">
        <v>15</v>
      </c>
    </row>
    <row r="856" spans="1:3">
      <c r="A856" t="s">
        <v>1206</v>
      </c>
      <c r="B856" t="s">
        <v>471</v>
      </c>
      <c r="C856">
        <v>14</v>
      </c>
    </row>
    <row r="857" spans="1:3">
      <c r="A857" t="s">
        <v>1207</v>
      </c>
      <c r="B857" t="s">
        <v>475</v>
      </c>
      <c r="C857">
        <v>18</v>
      </c>
    </row>
    <row r="858" spans="1:3">
      <c r="A858" t="s">
        <v>1059</v>
      </c>
      <c r="B858" t="s">
        <v>393</v>
      </c>
      <c r="C858">
        <v>7</v>
      </c>
    </row>
    <row r="859" spans="1:3">
      <c r="A859" t="s">
        <v>1060</v>
      </c>
      <c r="B859" t="s">
        <v>421</v>
      </c>
      <c r="C859">
        <v>6</v>
      </c>
    </row>
    <row r="860" spans="1:3">
      <c r="A860" t="s">
        <v>678</v>
      </c>
      <c r="B860" t="s">
        <v>436</v>
      </c>
      <c r="C860">
        <v>16</v>
      </c>
    </row>
    <row r="861" spans="1:3">
      <c r="A861" t="s">
        <v>679</v>
      </c>
      <c r="B861" t="s">
        <v>438</v>
      </c>
      <c r="C861">
        <v>6</v>
      </c>
    </row>
    <row r="862" spans="1:3">
      <c r="A862" t="s">
        <v>1062</v>
      </c>
      <c r="B862" t="s">
        <v>391</v>
      </c>
      <c r="C862">
        <v>16</v>
      </c>
    </row>
    <row r="863" spans="1:3">
      <c r="A863" t="s">
        <v>868</v>
      </c>
      <c r="B863" t="s">
        <v>439</v>
      </c>
      <c r="C863">
        <v>16</v>
      </c>
    </row>
    <row r="864" spans="1:3">
      <c r="A864" t="s">
        <v>1065</v>
      </c>
      <c r="B864" t="s">
        <v>457</v>
      </c>
      <c r="C864">
        <v>5</v>
      </c>
    </row>
    <row r="865" spans="1:3">
      <c r="A865" t="s">
        <v>1209</v>
      </c>
      <c r="B865" t="s">
        <v>460</v>
      </c>
      <c r="C865">
        <v>7</v>
      </c>
    </row>
    <row r="866" spans="1:3">
      <c r="A866" t="s">
        <v>869</v>
      </c>
      <c r="B866" t="s">
        <v>396</v>
      </c>
      <c r="C866">
        <v>7</v>
      </c>
    </row>
    <row r="867" spans="1:3">
      <c r="A867" t="s">
        <v>684</v>
      </c>
      <c r="B867" t="s">
        <v>457</v>
      </c>
      <c r="C867">
        <v>5</v>
      </c>
    </row>
    <row r="868" spans="1:3">
      <c r="A868" t="s">
        <v>871</v>
      </c>
      <c r="B868" t="s">
        <v>400</v>
      </c>
      <c r="C868">
        <v>15</v>
      </c>
    </row>
    <row r="869" spans="1:3">
      <c r="A869" t="s">
        <v>1210</v>
      </c>
      <c r="B869" t="s">
        <v>436</v>
      </c>
      <c r="C869">
        <v>16</v>
      </c>
    </row>
    <row r="870" spans="1:3">
      <c r="A870" t="s">
        <v>874</v>
      </c>
      <c r="B870" t="s">
        <v>401</v>
      </c>
      <c r="C870">
        <v>15</v>
      </c>
    </row>
    <row r="871" spans="1:3">
      <c r="A871" t="s">
        <v>1070</v>
      </c>
      <c r="B871" t="s">
        <v>401</v>
      </c>
      <c r="C871">
        <v>15</v>
      </c>
    </row>
    <row r="872" spans="1:3">
      <c r="A872" t="s">
        <v>686</v>
      </c>
      <c r="B872" t="s">
        <v>390</v>
      </c>
      <c r="C872">
        <v>5</v>
      </c>
    </row>
    <row r="873" spans="1:3">
      <c r="A873" t="s">
        <v>1211</v>
      </c>
      <c r="B873" t="s">
        <v>391</v>
      </c>
      <c r="C873">
        <v>16</v>
      </c>
    </row>
    <row r="874" spans="1:3">
      <c r="A874" t="s">
        <v>1212</v>
      </c>
      <c r="B874" t="s">
        <v>398</v>
      </c>
      <c r="C874">
        <v>7</v>
      </c>
    </row>
    <row r="875" spans="1:3">
      <c r="A875" t="s">
        <v>877</v>
      </c>
      <c r="B875" t="s">
        <v>401</v>
      </c>
      <c r="C875">
        <v>15</v>
      </c>
    </row>
    <row r="876" spans="1:3">
      <c r="A876" t="s">
        <v>880</v>
      </c>
      <c r="B876" t="s">
        <v>425</v>
      </c>
      <c r="C876">
        <v>7</v>
      </c>
    </row>
    <row r="877" spans="1:3">
      <c r="A877" t="s">
        <v>1076</v>
      </c>
      <c r="B877" t="s">
        <v>436</v>
      </c>
      <c r="C877">
        <v>16</v>
      </c>
    </row>
    <row r="878" spans="1:3">
      <c r="A878" t="s">
        <v>688</v>
      </c>
      <c r="B878" t="s">
        <v>471</v>
      </c>
      <c r="C878">
        <v>14</v>
      </c>
    </row>
    <row r="879" spans="1:3">
      <c r="A879" t="s">
        <v>1079</v>
      </c>
      <c r="B879" t="s">
        <v>436</v>
      </c>
      <c r="C879">
        <v>16</v>
      </c>
    </row>
    <row r="880" spans="1:3">
      <c r="A880" t="s">
        <v>1080</v>
      </c>
      <c r="B880" t="s">
        <v>391</v>
      </c>
      <c r="C880">
        <v>16</v>
      </c>
    </row>
    <row r="881" spans="1:3">
      <c r="A881" t="s">
        <v>1334</v>
      </c>
      <c r="B881" t="s">
        <v>408</v>
      </c>
      <c r="C881">
        <v>7</v>
      </c>
    </row>
    <row r="882" spans="1:3">
      <c r="A882" t="s">
        <v>1216</v>
      </c>
      <c r="B882" t="s">
        <v>475</v>
      </c>
      <c r="C882">
        <v>18</v>
      </c>
    </row>
    <row r="883" spans="1:3">
      <c r="A883" t="s">
        <v>551</v>
      </c>
      <c r="B883" t="s">
        <v>420</v>
      </c>
      <c r="C883">
        <v>6</v>
      </c>
    </row>
    <row r="884" spans="1:3">
      <c r="A884" t="s">
        <v>885</v>
      </c>
      <c r="B884" t="s">
        <v>417</v>
      </c>
      <c r="C884">
        <v>18</v>
      </c>
    </row>
    <row r="885" spans="1:3">
      <c r="A885" t="s">
        <v>1086</v>
      </c>
      <c r="B885" t="s">
        <v>400</v>
      </c>
      <c r="C885">
        <v>15</v>
      </c>
    </row>
    <row r="886" spans="1:3">
      <c r="A886" t="s">
        <v>1336</v>
      </c>
      <c r="B886" t="s">
        <v>390</v>
      </c>
      <c r="C886">
        <v>5</v>
      </c>
    </row>
    <row r="887" spans="1:3">
      <c r="A887" t="s">
        <v>1222</v>
      </c>
      <c r="B887" t="s">
        <v>411</v>
      </c>
      <c r="C887">
        <v>7</v>
      </c>
    </row>
    <row r="888" spans="1:3">
      <c r="A888" t="s">
        <v>891</v>
      </c>
      <c r="B888" t="s">
        <v>404</v>
      </c>
      <c r="C888">
        <v>18</v>
      </c>
    </row>
    <row r="889" spans="1:3">
      <c r="A889" t="s">
        <v>1090</v>
      </c>
      <c r="B889" t="s">
        <v>439</v>
      </c>
      <c r="C889">
        <v>16</v>
      </c>
    </row>
    <row r="890" spans="1:3">
      <c r="A890" t="s">
        <v>892</v>
      </c>
      <c r="B890" t="s">
        <v>439</v>
      </c>
      <c r="C890">
        <v>16</v>
      </c>
    </row>
    <row r="891" spans="1:3">
      <c r="A891" t="s">
        <v>1228</v>
      </c>
      <c r="B891" t="s">
        <v>390</v>
      </c>
      <c r="C891">
        <v>5</v>
      </c>
    </row>
    <row r="892" spans="1:3">
      <c r="A892" t="s">
        <v>1341</v>
      </c>
      <c r="B892" t="s">
        <v>400</v>
      </c>
      <c r="C892">
        <v>15</v>
      </c>
    </row>
    <row r="893" spans="1:3">
      <c r="A893" t="s">
        <v>696</v>
      </c>
      <c r="B893" t="s">
        <v>442</v>
      </c>
      <c r="C893">
        <v>6</v>
      </c>
    </row>
    <row r="894" spans="1:3">
      <c r="A894" t="s">
        <v>697</v>
      </c>
      <c r="B894" t="s">
        <v>471</v>
      </c>
      <c r="C894">
        <v>14</v>
      </c>
    </row>
    <row r="895" spans="1:3">
      <c r="A895" t="s">
        <v>1094</v>
      </c>
      <c r="B895" t="s">
        <v>439</v>
      </c>
      <c r="C895">
        <v>16</v>
      </c>
    </row>
    <row r="896" spans="1:3">
      <c r="A896" t="s">
        <v>703</v>
      </c>
      <c r="B896" t="s">
        <v>400</v>
      </c>
      <c r="C896">
        <v>15</v>
      </c>
    </row>
    <row r="897" spans="1:3">
      <c r="A897" t="s">
        <v>894</v>
      </c>
      <c r="B897" t="s">
        <v>425</v>
      </c>
      <c r="C897">
        <v>7</v>
      </c>
    </row>
    <row r="898" spans="1:3">
      <c r="A898" t="s">
        <v>1095</v>
      </c>
      <c r="B898" t="s">
        <v>442</v>
      </c>
      <c r="C898">
        <v>6</v>
      </c>
    </row>
    <row r="899" spans="1:3">
      <c r="A899" t="s">
        <v>897</v>
      </c>
      <c r="B899" t="s">
        <v>436</v>
      </c>
      <c r="C899">
        <v>16</v>
      </c>
    </row>
    <row r="900" spans="1:3">
      <c r="A900" t="s">
        <v>898</v>
      </c>
      <c r="B900" t="s">
        <v>438</v>
      </c>
      <c r="C900">
        <v>6</v>
      </c>
    </row>
    <row r="901" spans="1:3">
      <c r="A901" t="s">
        <v>1098</v>
      </c>
      <c r="B901" t="s">
        <v>420</v>
      </c>
      <c r="C901">
        <v>6</v>
      </c>
    </row>
    <row r="902" spans="1:3">
      <c r="A902" t="s">
        <v>554</v>
      </c>
      <c r="B902" t="s">
        <v>380</v>
      </c>
      <c r="C902">
        <v>14</v>
      </c>
    </row>
    <row r="903" spans="1:3">
      <c r="A903" t="s">
        <v>707</v>
      </c>
      <c r="B903" t="s">
        <v>439</v>
      </c>
      <c r="C903">
        <v>16</v>
      </c>
    </row>
    <row r="904" spans="1:3">
      <c r="A904" t="s">
        <v>708</v>
      </c>
      <c r="B904" t="s">
        <v>454</v>
      </c>
      <c r="C904">
        <v>7</v>
      </c>
    </row>
    <row r="905" spans="1:3">
      <c r="A905" t="s">
        <v>1348</v>
      </c>
      <c r="B905" t="s">
        <v>475</v>
      </c>
      <c r="C905">
        <v>18</v>
      </c>
    </row>
    <row r="906" spans="1:3">
      <c r="A906" t="s">
        <v>709</v>
      </c>
      <c r="B906" t="s">
        <v>400</v>
      </c>
      <c r="C906">
        <v>15</v>
      </c>
    </row>
    <row r="907" spans="1:3">
      <c r="A907" t="s">
        <v>900</v>
      </c>
      <c r="B907" t="s">
        <v>429</v>
      </c>
      <c r="C907">
        <v>6</v>
      </c>
    </row>
    <row r="908" spans="1:3">
      <c r="A908" t="s">
        <v>711</v>
      </c>
      <c r="B908" t="s">
        <v>436</v>
      </c>
      <c r="C908">
        <v>16</v>
      </c>
    </row>
    <row r="909" spans="1:3">
      <c r="A909" t="s">
        <v>902</v>
      </c>
      <c r="B909" t="s">
        <v>475</v>
      </c>
      <c r="C909">
        <v>18</v>
      </c>
    </row>
    <row r="910" spans="1:3">
      <c r="A910" t="s">
        <v>908</v>
      </c>
      <c r="B910" t="s">
        <v>438</v>
      </c>
      <c r="C910">
        <v>6</v>
      </c>
    </row>
    <row r="911" spans="1:3">
      <c r="A911" t="s">
        <v>1106</v>
      </c>
      <c r="B911" t="s">
        <v>427</v>
      </c>
      <c r="C911">
        <v>6</v>
      </c>
    </row>
    <row r="912" spans="1:3">
      <c r="A912" t="s">
        <v>1107</v>
      </c>
      <c r="B912" t="s">
        <v>439</v>
      </c>
      <c r="C912">
        <v>16</v>
      </c>
    </row>
    <row r="913" spans="1:3">
      <c r="A913" t="s">
        <v>555</v>
      </c>
      <c r="B913" t="s">
        <v>391</v>
      </c>
      <c r="C913">
        <v>16</v>
      </c>
    </row>
    <row r="914" spans="1:3">
      <c r="A914" t="s">
        <v>716</v>
      </c>
      <c r="B914" t="s">
        <v>475</v>
      </c>
      <c r="C914">
        <v>18</v>
      </c>
    </row>
    <row r="915" spans="1:3">
      <c r="A915" t="s">
        <v>717</v>
      </c>
      <c r="B915" t="s">
        <v>380</v>
      </c>
      <c r="C915">
        <v>14</v>
      </c>
    </row>
    <row r="916" spans="1:3">
      <c r="A916" t="s">
        <v>722</v>
      </c>
      <c r="B916" t="s">
        <v>404</v>
      </c>
      <c r="C916">
        <v>18</v>
      </c>
    </row>
    <row r="917" spans="1:3">
      <c r="A917" t="s">
        <v>1111</v>
      </c>
      <c r="B917" t="s">
        <v>400</v>
      </c>
      <c r="C917">
        <v>15</v>
      </c>
    </row>
    <row r="918" spans="1:3">
      <c r="A918" t="s">
        <v>1234</v>
      </c>
      <c r="B918" t="s">
        <v>475</v>
      </c>
      <c r="C918">
        <v>18</v>
      </c>
    </row>
    <row r="919" spans="1:3">
      <c r="A919" t="s">
        <v>726</v>
      </c>
      <c r="B919" t="s">
        <v>417</v>
      </c>
      <c r="C919">
        <v>18</v>
      </c>
    </row>
    <row r="920" spans="1:3">
      <c r="A920" t="s">
        <v>917</v>
      </c>
      <c r="B920" t="s">
        <v>400</v>
      </c>
      <c r="C920">
        <v>15</v>
      </c>
    </row>
    <row r="921" spans="1:3">
      <c r="A921" t="s">
        <v>1357</v>
      </c>
      <c r="B921" t="s">
        <v>380</v>
      </c>
      <c r="C921">
        <v>14</v>
      </c>
    </row>
    <row r="922" spans="1:3">
      <c r="A922" t="s">
        <v>727</v>
      </c>
      <c r="B922" t="s">
        <v>436</v>
      </c>
      <c r="C922">
        <v>16</v>
      </c>
    </row>
    <row r="923" spans="1:3">
      <c r="A923" t="s">
        <v>1358</v>
      </c>
      <c r="B923" t="s">
        <v>475</v>
      </c>
      <c r="C923">
        <v>18</v>
      </c>
    </row>
    <row r="924" spans="1:3">
      <c r="A924" t="s">
        <v>918</v>
      </c>
      <c r="B924" t="s">
        <v>415</v>
      </c>
      <c r="C924">
        <v>15</v>
      </c>
    </row>
    <row r="925" spans="1:3">
      <c r="A925" t="s">
        <v>729</v>
      </c>
      <c r="B925" t="s">
        <v>425</v>
      </c>
      <c r="C925">
        <v>7</v>
      </c>
    </row>
    <row r="926" spans="1:3">
      <c r="A926" t="s">
        <v>1362</v>
      </c>
      <c r="B926" t="s">
        <v>425</v>
      </c>
      <c r="C926">
        <v>7</v>
      </c>
    </row>
    <row r="927" spans="1:3">
      <c r="A927" t="s">
        <v>1115</v>
      </c>
      <c r="B927" t="s">
        <v>454</v>
      </c>
      <c r="C927">
        <v>7</v>
      </c>
    </row>
    <row r="928" spans="1:3">
      <c r="A928" t="s">
        <v>730</v>
      </c>
      <c r="B928" t="s">
        <v>403</v>
      </c>
      <c r="C928">
        <v>3</v>
      </c>
    </row>
    <row r="929" spans="1:3">
      <c r="A929" t="s">
        <v>920</v>
      </c>
      <c r="B929" t="s">
        <v>446</v>
      </c>
      <c r="C929">
        <v>6</v>
      </c>
    </row>
    <row r="930" spans="1:3">
      <c r="A930" t="s">
        <v>558</v>
      </c>
      <c r="B930" t="s">
        <v>454</v>
      </c>
      <c r="C930">
        <v>7</v>
      </c>
    </row>
    <row r="931" spans="1:3">
      <c r="A931" t="s">
        <v>1363</v>
      </c>
      <c r="B931" t="s">
        <v>417</v>
      </c>
      <c r="C931">
        <v>18</v>
      </c>
    </row>
    <row r="932" spans="1:3">
      <c r="A932" t="s">
        <v>560</v>
      </c>
      <c r="B932" t="s">
        <v>439</v>
      </c>
      <c r="C932">
        <v>16</v>
      </c>
    </row>
    <row r="933" spans="1:3">
      <c r="A933" t="s">
        <v>1117</v>
      </c>
      <c r="B933" t="s">
        <v>435</v>
      </c>
      <c r="C933">
        <v>5</v>
      </c>
    </row>
    <row r="934" spans="1:3">
      <c r="A934" t="s">
        <v>1364</v>
      </c>
      <c r="B934" t="s">
        <v>417</v>
      </c>
      <c r="C934">
        <v>18</v>
      </c>
    </row>
    <row r="935" spans="1:3">
      <c r="A935" t="s">
        <v>1119</v>
      </c>
      <c r="B935" t="s">
        <v>475</v>
      </c>
      <c r="C935">
        <v>18</v>
      </c>
    </row>
    <row r="936" spans="1:3">
      <c r="A936" t="s">
        <v>1236</v>
      </c>
      <c r="B936" t="s">
        <v>417</v>
      </c>
      <c r="C936">
        <v>18</v>
      </c>
    </row>
    <row r="937" spans="1:3">
      <c r="A937" t="s">
        <v>1237</v>
      </c>
      <c r="B937" t="s">
        <v>468</v>
      </c>
      <c r="C937">
        <v>5</v>
      </c>
    </row>
    <row r="938" spans="1:3">
      <c r="A938" t="s">
        <v>1238</v>
      </c>
      <c r="B938" t="s">
        <v>454</v>
      </c>
      <c r="C938">
        <v>7</v>
      </c>
    </row>
    <row r="939" spans="1:3">
      <c r="A939" t="s">
        <v>924</v>
      </c>
      <c r="B939" t="s">
        <v>393</v>
      </c>
      <c r="C939">
        <v>7</v>
      </c>
    </row>
    <row r="940" spans="1:3">
      <c r="A940" t="s">
        <v>1239</v>
      </c>
      <c r="B940" t="s">
        <v>457</v>
      </c>
      <c r="C940">
        <v>5</v>
      </c>
    </row>
    <row r="941" spans="1:3">
      <c r="A941" t="s">
        <v>562</v>
      </c>
      <c r="B941" t="s">
        <v>417</v>
      </c>
      <c r="C941">
        <v>18</v>
      </c>
    </row>
    <row r="942" spans="1:3">
      <c r="A942" t="s">
        <v>925</v>
      </c>
      <c r="B942" t="s">
        <v>436</v>
      </c>
      <c r="C942">
        <v>16</v>
      </c>
    </row>
    <row r="943" spans="1:3">
      <c r="A943" t="s">
        <v>732</v>
      </c>
      <c r="B943" t="s">
        <v>436</v>
      </c>
      <c r="C943">
        <v>16</v>
      </c>
    </row>
    <row r="944" spans="1:3">
      <c r="A944" t="s">
        <v>926</v>
      </c>
      <c r="B944" t="s">
        <v>425</v>
      </c>
      <c r="C944">
        <v>7</v>
      </c>
    </row>
    <row r="945" spans="1:3">
      <c r="A945" t="s">
        <v>737</v>
      </c>
      <c r="B945" t="s">
        <v>415</v>
      </c>
      <c r="C945">
        <v>15</v>
      </c>
    </row>
    <row r="946" spans="1:3">
      <c r="A946" t="s">
        <v>1241</v>
      </c>
      <c r="B946" t="s">
        <v>435</v>
      </c>
      <c r="C946">
        <v>5</v>
      </c>
    </row>
    <row r="947" spans="1:3">
      <c r="A947" t="s">
        <v>931</v>
      </c>
      <c r="B947" t="s">
        <v>408</v>
      </c>
      <c r="C947">
        <v>7</v>
      </c>
    </row>
    <row r="948" spans="1:3">
      <c r="A948" t="s">
        <v>1368</v>
      </c>
      <c r="B948" t="s">
        <v>398</v>
      </c>
      <c r="C948">
        <v>7</v>
      </c>
    </row>
    <row r="949" spans="1:3">
      <c r="A949" t="s">
        <v>1126</v>
      </c>
      <c r="B949" t="s">
        <v>408</v>
      </c>
      <c r="C949">
        <v>7</v>
      </c>
    </row>
    <row r="950" spans="1:3">
      <c r="A950" t="s">
        <v>1247</v>
      </c>
      <c r="B950" t="s">
        <v>454</v>
      </c>
      <c r="C950">
        <v>7</v>
      </c>
    </row>
    <row r="951" spans="1:3">
      <c r="A951" t="s">
        <v>1248</v>
      </c>
      <c r="B951" t="s">
        <v>391</v>
      </c>
      <c r="C951">
        <v>16</v>
      </c>
    </row>
    <row r="952" spans="1:3">
      <c r="A952" t="s">
        <v>743</v>
      </c>
      <c r="B952" t="s">
        <v>475</v>
      </c>
      <c r="C952">
        <v>18</v>
      </c>
    </row>
    <row r="953" spans="1:3">
      <c r="A953" t="s">
        <v>746</v>
      </c>
      <c r="B953" t="s">
        <v>460</v>
      </c>
      <c r="C953">
        <v>7</v>
      </c>
    </row>
    <row r="954" spans="1:3">
      <c r="A954" t="s">
        <v>748</v>
      </c>
      <c r="B954" t="s">
        <v>475</v>
      </c>
      <c r="C954">
        <v>18</v>
      </c>
    </row>
    <row r="955" spans="1:3">
      <c r="A955" t="s">
        <v>566</v>
      </c>
      <c r="B955" t="s">
        <v>403</v>
      </c>
      <c r="C955">
        <v>3</v>
      </c>
    </row>
    <row r="956" spans="1:3">
      <c r="A956" t="s">
        <v>1132</v>
      </c>
      <c r="B956" t="s">
        <v>471</v>
      </c>
      <c r="C956">
        <v>14</v>
      </c>
    </row>
    <row r="957" spans="1:3">
      <c r="A957" t="s">
        <v>942</v>
      </c>
      <c r="B957" t="s">
        <v>468</v>
      </c>
      <c r="C957">
        <v>5</v>
      </c>
    </row>
    <row r="958" spans="1:3">
      <c r="A958" t="s">
        <v>1253</v>
      </c>
      <c r="B958" t="s">
        <v>391</v>
      </c>
      <c r="C958">
        <v>16</v>
      </c>
    </row>
    <row r="959" spans="1:3">
      <c r="A959" t="s">
        <v>1138</v>
      </c>
      <c r="B959" t="s">
        <v>391</v>
      </c>
      <c r="C959">
        <v>16</v>
      </c>
    </row>
    <row r="960" spans="1:3">
      <c r="A960" t="s">
        <v>751</v>
      </c>
      <c r="B960" t="s">
        <v>442</v>
      </c>
      <c r="C960">
        <v>6</v>
      </c>
    </row>
    <row r="961" spans="1:3">
      <c r="A961" t="s">
        <v>753</v>
      </c>
      <c r="B961" t="s">
        <v>427</v>
      </c>
      <c r="C961">
        <v>6</v>
      </c>
    </row>
    <row r="962" spans="1:3">
      <c r="A962" t="s">
        <v>1142</v>
      </c>
      <c r="B962" t="s">
        <v>404</v>
      </c>
      <c r="C962">
        <v>18</v>
      </c>
    </row>
    <row r="963" spans="1:3">
      <c r="A963" t="s">
        <v>1144</v>
      </c>
      <c r="B963" t="s">
        <v>429</v>
      </c>
      <c r="C963">
        <v>6</v>
      </c>
    </row>
    <row r="964" spans="1:3">
      <c r="A964" t="s">
        <v>1256</v>
      </c>
      <c r="B964" t="s">
        <v>404</v>
      </c>
      <c r="C964">
        <v>18</v>
      </c>
    </row>
    <row r="965" spans="1:3">
      <c r="A965" t="s">
        <v>944</v>
      </c>
      <c r="B965" t="s">
        <v>380</v>
      </c>
      <c r="C965">
        <v>14</v>
      </c>
    </row>
    <row r="966" spans="1:3">
      <c r="A966" t="s">
        <v>1145</v>
      </c>
      <c r="B966" t="s">
        <v>428</v>
      </c>
      <c r="C966">
        <v>15</v>
      </c>
    </row>
    <row r="967" spans="1:3">
      <c r="A967" t="s">
        <v>754</v>
      </c>
      <c r="B967" t="s">
        <v>435</v>
      </c>
      <c r="C967">
        <v>5</v>
      </c>
    </row>
    <row r="968" spans="1:3">
      <c r="A968" t="s">
        <v>1146</v>
      </c>
      <c r="B968" t="s">
        <v>401</v>
      </c>
      <c r="C968">
        <v>15</v>
      </c>
    </row>
    <row r="969" spans="1:3">
      <c r="A969" t="s">
        <v>570</v>
      </c>
      <c r="B969" t="s">
        <v>475</v>
      </c>
      <c r="C969">
        <v>18</v>
      </c>
    </row>
    <row r="970" spans="1:3">
      <c r="A970" t="s">
        <v>948</v>
      </c>
      <c r="B970" t="s">
        <v>475</v>
      </c>
      <c r="C970">
        <v>18</v>
      </c>
    </row>
    <row r="971" spans="1:3">
      <c r="A971" t="s">
        <v>1377</v>
      </c>
      <c r="B971" t="s">
        <v>404</v>
      </c>
      <c r="C971">
        <v>18</v>
      </c>
    </row>
    <row r="972" spans="1:3">
      <c r="A972" t="s">
        <v>949</v>
      </c>
      <c r="B972" t="s">
        <v>404</v>
      </c>
      <c r="C972">
        <v>18</v>
      </c>
    </row>
    <row r="973" spans="1:3">
      <c r="A973" t="s">
        <v>1259</v>
      </c>
      <c r="B973" t="s">
        <v>404</v>
      </c>
      <c r="C973">
        <v>18</v>
      </c>
    </row>
    <row r="974" spans="1:3">
      <c r="A974" t="s">
        <v>1262</v>
      </c>
      <c r="B974" t="s">
        <v>396</v>
      </c>
      <c r="C974">
        <v>7</v>
      </c>
    </row>
    <row r="975" spans="1:3">
      <c r="A975" t="s">
        <v>953</v>
      </c>
      <c r="B975" t="s">
        <v>457</v>
      </c>
      <c r="C975">
        <v>5</v>
      </c>
    </row>
    <row r="976" spans="1:3">
      <c r="A976" t="s">
        <v>1381</v>
      </c>
      <c r="B976" t="s">
        <v>436</v>
      </c>
      <c r="C976">
        <v>16</v>
      </c>
    </row>
    <row r="977" spans="1:3">
      <c r="A977" t="s">
        <v>761</v>
      </c>
      <c r="B977" t="s">
        <v>393</v>
      </c>
      <c r="C977">
        <v>7</v>
      </c>
    </row>
    <row r="978" spans="1:3">
      <c r="A978" t="s">
        <v>1383</v>
      </c>
      <c r="B978" t="s">
        <v>446</v>
      </c>
      <c r="C978">
        <v>6</v>
      </c>
    </row>
    <row r="979" spans="1:3">
      <c r="A979" t="s">
        <v>577</v>
      </c>
      <c r="B979" t="s">
        <v>435</v>
      </c>
      <c r="C979">
        <v>5</v>
      </c>
    </row>
    <row r="980" spans="1:3">
      <c r="A980" t="s">
        <v>1150</v>
      </c>
      <c r="B980" t="s">
        <v>415</v>
      </c>
      <c r="C980">
        <v>15</v>
      </c>
    </row>
    <row r="981" spans="1:3">
      <c r="A981" t="s">
        <v>1264</v>
      </c>
      <c r="B981" t="s">
        <v>411</v>
      </c>
      <c r="C981">
        <v>7</v>
      </c>
    </row>
    <row r="982" spans="1:3">
      <c r="A982" t="s">
        <v>763</v>
      </c>
      <c r="B982" t="s">
        <v>438</v>
      </c>
      <c r="C982">
        <v>6</v>
      </c>
    </row>
    <row r="983" spans="1:3">
      <c r="A983" t="s">
        <v>1384</v>
      </c>
      <c r="B983" t="s">
        <v>400</v>
      </c>
      <c r="C983">
        <v>15</v>
      </c>
    </row>
    <row r="984" spans="1:3">
      <c r="A984" t="s">
        <v>1266</v>
      </c>
      <c r="B984" t="s">
        <v>457</v>
      </c>
      <c r="C984">
        <v>5</v>
      </c>
    </row>
    <row r="985" spans="1:3">
      <c r="A985" t="s">
        <v>1387</v>
      </c>
      <c r="B985" t="s">
        <v>391</v>
      </c>
      <c r="C985">
        <v>16</v>
      </c>
    </row>
    <row r="986" spans="1:3">
      <c r="A986" t="s">
        <v>579</v>
      </c>
      <c r="B986" t="s">
        <v>427</v>
      </c>
      <c r="C986">
        <v>6</v>
      </c>
    </row>
    <row r="987" spans="1:3">
      <c r="A987" t="s">
        <v>1388</v>
      </c>
      <c r="B987" t="s">
        <v>421</v>
      </c>
      <c r="C987">
        <v>6</v>
      </c>
    </row>
    <row r="988" spans="1:3">
      <c r="A988" t="s">
        <v>771</v>
      </c>
      <c r="B988" t="s">
        <v>400</v>
      </c>
      <c r="C988">
        <v>15</v>
      </c>
    </row>
    <row r="989" spans="1:3">
      <c r="A989" t="s">
        <v>1390</v>
      </c>
      <c r="B989" t="s">
        <v>471</v>
      </c>
      <c r="C989">
        <v>14</v>
      </c>
    </row>
    <row r="990" spans="1:3">
      <c r="A990" t="s">
        <v>1270</v>
      </c>
      <c r="B990" t="s">
        <v>391</v>
      </c>
      <c r="C990">
        <v>16</v>
      </c>
    </row>
    <row r="991" spans="1:3">
      <c r="A991" t="s">
        <v>773</v>
      </c>
      <c r="B991" t="s">
        <v>415</v>
      </c>
      <c r="C991">
        <v>15</v>
      </c>
    </row>
    <row r="992" spans="1:3">
      <c r="A992" t="s">
        <v>1391</v>
      </c>
      <c r="B992" t="s">
        <v>425</v>
      </c>
      <c r="C992">
        <v>7</v>
      </c>
    </row>
    <row r="993" spans="1:3">
      <c r="A993" t="s">
        <v>967</v>
      </c>
      <c r="B993" t="s">
        <v>380</v>
      </c>
      <c r="C993">
        <v>14</v>
      </c>
    </row>
    <row r="994" spans="1:3">
      <c r="A994" t="s">
        <v>969</v>
      </c>
      <c r="B994" t="s">
        <v>454</v>
      </c>
      <c r="C994">
        <v>7</v>
      </c>
    </row>
    <row r="995" spans="1:3">
      <c r="A995" t="s">
        <v>970</v>
      </c>
      <c r="B995" t="s">
        <v>396</v>
      </c>
      <c r="C995">
        <v>7</v>
      </c>
    </row>
    <row r="996" spans="1:3">
      <c r="A996" t="s">
        <v>1163</v>
      </c>
      <c r="B996" t="s">
        <v>471</v>
      </c>
      <c r="C996">
        <v>14</v>
      </c>
    </row>
    <row r="997" spans="1:3">
      <c r="A997" t="s">
        <v>1272</v>
      </c>
      <c r="B997" t="s">
        <v>415</v>
      </c>
      <c r="C997">
        <v>15</v>
      </c>
    </row>
    <row r="998" spans="1:3">
      <c r="A998" t="s">
        <v>1165</v>
      </c>
      <c r="B998" t="s">
        <v>380</v>
      </c>
      <c r="C998">
        <v>14</v>
      </c>
    </row>
    <row r="999" spans="1:3">
      <c r="A999" t="s">
        <v>776</v>
      </c>
      <c r="B999" t="s">
        <v>380</v>
      </c>
      <c r="C999">
        <v>14</v>
      </c>
    </row>
    <row r="1000" spans="1:3">
      <c r="A1000" t="s">
        <v>1394</v>
      </c>
      <c r="B1000" t="s">
        <v>428</v>
      </c>
      <c r="C1000">
        <v>15</v>
      </c>
    </row>
    <row r="1001" spans="1:3">
      <c r="A1001" t="s">
        <v>1168</v>
      </c>
      <c r="B1001" t="s">
        <v>391</v>
      </c>
      <c r="C1001">
        <v>16</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workbookViewId="0">
      <selection activeCell="F17" sqref="F17:F21"/>
    </sheetView>
  </sheetViews>
  <sheetFormatPr defaultRowHeight="15"/>
  <cols>
    <col min="1" max="1" width="15.7109375" bestFit="1" customWidth="1"/>
    <col min="2" max="2" width="11" bestFit="1" customWidth="1"/>
    <col min="3" max="4" width="16.85546875" bestFit="1" customWidth="1"/>
    <col min="5" max="5" width="14.140625" bestFit="1" customWidth="1"/>
    <col min="6" max="6" width="15" bestFit="1" customWidth="1"/>
    <col min="7" max="9" width="7.28515625" bestFit="1" customWidth="1"/>
    <col min="10" max="10" width="7.28515625" customWidth="1"/>
  </cols>
  <sheetData>
    <row r="1" spans="1:7">
      <c r="A1" t="s">
        <v>1412</v>
      </c>
      <c r="B1" t="s">
        <v>1404</v>
      </c>
      <c r="C1" t="s">
        <v>346</v>
      </c>
      <c r="D1" t="s">
        <v>347</v>
      </c>
      <c r="E1" t="s">
        <v>348</v>
      </c>
      <c r="F1" t="s">
        <v>349</v>
      </c>
      <c r="G1" t="s">
        <v>350</v>
      </c>
    </row>
    <row r="2" spans="1:7">
      <c r="A2" t="s">
        <v>369</v>
      </c>
      <c r="B2" s="5">
        <v>45474</v>
      </c>
      <c r="C2" t="s">
        <v>1501</v>
      </c>
      <c r="D2" t="s">
        <v>388</v>
      </c>
      <c r="E2" t="s">
        <v>1502</v>
      </c>
      <c r="F2" t="s">
        <v>373</v>
      </c>
      <c r="G2" t="s">
        <v>407</v>
      </c>
    </row>
    <row r="3" spans="1:7">
      <c r="A3" t="s">
        <v>371</v>
      </c>
      <c r="B3" s="5">
        <v>45505</v>
      </c>
      <c r="C3" t="s">
        <v>1501</v>
      </c>
      <c r="D3" t="s">
        <v>388</v>
      </c>
      <c r="E3" t="s">
        <v>1502</v>
      </c>
      <c r="F3" t="s">
        <v>384</v>
      </c>
      <c r="G3" t="s">
        <v>407</v>
      </c>
    </row>
    <row r="4" spans="1:7">
      <c r="A4" t="s">
        <v>374</v>
      </c>
      <c r="B4" s="5">
        <v>45536</v>
      </c>
      <c r="C4" t="s">
        <v>1501</v>
      </c>
      <c r="D4" t="s">
        <v>388</v>
      </c>
      <c r="E4" t="s">
        <v>1502</v>
      </c>
      <c r="F4" t="s">
        <v>362</v>
      </c>
      <c r="G4" t="s">
        <v>407</v>
      </c>
    </row>
    <row r="5" spans="1:7">
      <c r="A5" t="s">
        <v>382</v>
      </c>
      <c r="B5" s="5">
        <v>45627</v>
      </c>
      <c r="C5" t="s">
        <v>1503</v>
      </c>
      <c r="D5" t="s">
        <v>391</v>
      </c>
      <c r="E5" t="s">
        <v>1501</v>
      </c>
      <c r="F5" t="s">
        <v>386</v>
      </c>
      <c r="G5" t="s">
        <v>407</v>
      </c>
    </row>
    <row r="6" spans="1:7">
      <c r="A6" t="s">
        <v>393</v>
      </c>
      <c r="B6" s="5">
        <v>45839</v>
      </c>
      <c r="C6" t="s">
        <v>1504</v>
      </c>
      <c r="D6" t="s">
        <v>393</v>
      </c>
      <c r="E6" t="s">
        <v>1505</v>
      </c>
      <c r="F6" t="s">
        <v>373</v>
      </c>
      <c r="G6" t="s">
        <v>1400</v>
      </c>
    </row>
    <row r="7" spans="1:7">
      <c r="A7" t="s">
        <v>351</v>
      </c>
      <c r="B7" s="5">
        <v>45292</v>
      </c>
      <c r="C7" t="s">
        <v>1498</v>
      </c>
      <c r="D7" t="s">
        <v>1499</v>
      </c>
      <c r="E7" t="s">
        <v>377</v>
      </c>
      <c r="F7" t="s">
        <v>367</v>
      </c>
      <c r="G7" t="s">
        <v>407</v>
      </c>
    </row>
    <row r="8" spans="1:7">
      <c r="A8" t="s">
        <v>355</v>
      </c>
      <c r="B8" s="5">
        <v>45323</v>
      </c>
      <c r="C8" t="s">
        <v>1498</v>
      </c>
      <c r="D8" t="s">
        <v>1499</v>
      </c>
      <c r="E8" t="s">
        <v>377</v>
      </c>
      <c r="F8" t="s">
        <v>379</v>
      </c>
      <c r="G8" t="s">
        <v>407</v>
      </c>
    </row>
    <row r="9" spans="1:7">
      <c r="A9" t="s">
        <v>359</v>
      </c>
      <c r="B9" s="5">
        <v>45352</v>
      </c>
      <c r="C9" t="s">
        <v>1499</v>
      </c>
      <c r="D9" t="s">
        <v>1500</v>
      </c>
      <c r="E9" t="s">
        <v>380</v>
      </c>
      <c r="F9" t="s">
        <v>405</v>
      </c>
      <c r="G9" t="s">
        <v>407</v>
      </c>
    </row>
    <row r="10" spans="1:7">
      <c r="A10" t="s">
        <v>361</v>
      </c>
      <c r="B10" s="5">
        <v>45383</v>
      </c>
      <c r="C10" t="s">
        <v>1499</v>
      </c>
      <c r="D10" t="s">
        <v>1500</v>
      </c>
      <c r="E10" t="s">
        <v>380</v>
      </c>
      <c r="F10" t="s">
        <v>381</v>
      </c>
      <c r="G10" t="s">
        <v>407</v>
      </c>
    </row>
    <row r="11" spans="1:7">
      <c r="A11" t="s">
        <v>364</v>
      </c>
      <c r="B11" s="5">
        <v>45413</v>
      </c>
      <c r="C11" t="s">
        <v>1499</v>
      </c>
      <c r="D11" t="s">
        <v>1500</v>
      </c>
      <c r="E11" t="s">
        <v>380</v>
      </c>
      <c r="F11" t="s">
        <v>353</v>
      </c>
      <c r="G11" t="s">
        <v>407</v>
      </c>
    </row>
    <row r="12" spans="1:7">
      <c r="A12" t="s">
        <v>366</v>
      </c>
      <c r="B12" s="5">
        <v>45444</v>
      </c>
      <c r="C12" t="s">
        <v>1499</v>
      </c>
      <c r="D12" t="s">
        <v>1500</v>
      </c>
      <c r="E12" t="s">
        <v>380</v>
      </c>
      <c r="F12" t="s">
        <v>395</v>
      </c>
      <c r="G12" t="s">
        <v>407</v>
      </c>
    </row>
    <row r="13" spans="1:7">
      <c r="A13" t="s">
        <v>377</v>
      </c>
      <c r="B13" s="5">
        <v>45566</v>
      </c>
      <c r="C13" t="s">
        <v>1503</v>
      </c>
      <c r="D13" t="s">
        <v>391</v>
      </c>
      <c r="E13" t="s">
        <v>1501</v>
      </c>
      <c r="F13" t="s">
        <v>376</v>
      </c>
      <c r="G13" t="s">
        <v>407</v>
      </c>
    </row>
    <row r="14" spans="1:7">
      <c r="A14" t="s">
        <v>380</v>
      </c>
      <c r="B14" s="5">
        <v>45597</v>
      </c>
      <c r="C14" t="s">
        <v>1503</v>
      </c>
      <c r="D14" t="s">
        <v>391</v>
      </c>
      <c r="E14" t="s">
        <v>1501</v>
      </c>
      <c r="F14" t="s">
        <v>357</v>
      </c>
      <c r="G14" t="s">
        <v>407</v>
      </c>
    </row>
    <row r="15" spans="1:7">
      <c r="A15" t="s">
        <v>383</v>
      </c>
      <c r="B15" s="5">
        <v>45658</v>
      </c>
      <c r="C15" t="s">
        <v>1503</v>
      </c>
      <c r="D15" t="s">
        <v>391</v>
      </c>
      <c r="E15" t="s">
        <v>1501</v>
      </c>
      <c r="F15" t="s">
        <v>367</v>
      </c>
      <c r="G15" t="s">
        <v>1400</v>
      </c>
    </row>
    <row r="16" spans="1:7">
      <c r="A16" t="s">
        <v>385</v>
      </c>
      <c r="B16" s="5">
        <v>45689</v>
      </c>
      <c r="C16" t="s">
        <v>1503</v>
      </c>
      <c r="D16" t="s">
        <v>391</v>
      </c>
      <c r="E16" t="s">
        <v>1501</v>
      </c>
      <c r="F16" t="s">
        <v>379</v>
      </c>
      <c r="G16" t="s">
        <v>1400</v>
      </c>
    </row>
    <row r="17" spans="1:7">
      <c r="A17" t="s">
        <v>388</v>
      </c>
      <c r="B17" s="5">
        <v>45717</v>
      </c>
      <c r="C17" t="s">
        <v>1503</v>
      </c>
      <c r="D17" t="s">
        <v>391</v>
      </c>
      <c r="E17" t="s">
        <v>1501</v>
      </c>
      <c r="F17" t="s">
        <v>405</v>
      </c>
      <c r="G17" t="s">
        <v>1400</v>
      </c>
    </row>
    <row r="18" spans="1:7">
      <c r="A18" t="s">
        <v>390</v>
      </c>
      <c r="B18" s="5">
        <v>45748</v>
      </c>
      <c r="C18" t="s">
        <v>1504</v>
      </c>
      <c r="D18" t="s">
        <v>393</v>
      </c>
      <c r="E18" t="s">
        <v>1505</v>
      </c>
      <c r="F18" t="s">
        <v>381</v>
      </c>
      <c r="G18" t="s">
        <v>1400</v>
      </c>
    </row>
    <row r="19" spans="1:7">
      <c r="A19" t="s">
        <v>391</v>
      </c>
      <c r="B19" s="5">
        <v>45778</v>
      </c>
      <c r="C19" t="s">
        <v>1504</v>
      </c>
      <c r="D19" t="s">
        <v>393</v>
      </c>
      <c r="E19" t="s">
        <v>1505</v>
      </c>
      <c r="F19" t="s">
        <v>353</v>
      </c>
      <c r="G19" t="s">
        <v>1400</v>
      </c>
    </row>
    <row r="20" spans="1:7">
      <c r="A20" t="s">
        <v>392</v>
      </c>
      <c r="B20" s="5">
        <v>45809</v>
      </c>
      <c r="C20" t="s">
        <v>1504</v>
      </c>
      <c r="D20" t="s">
        <v>393</v>
      </c>
      <c r="E20" t="s">
        <v>1505</v>
      </c>
      <c r="F20" t="s">
        <v>395</v>
      </c>
      <c r="G20" t="s">
        <v>1400</v>
      </c>
    </row>
    <row r="21" spans="1:7">
      <c r="A21" t="s">
        <v>394</v>
      </c>
      <c r="B21" s="5">
        <v>45870</v>
      </c>
      <c r="C21" t="s">
        <v>1504</v>
      </c>
      <c r="D21" t="s">
        <v>393</v>
      </c>
      <c r="E21" t="s">
        <v>1505</v>
      </c>
      <c r="F21" t="s">
        <v>384</v>
      </c>
      <c r="G21" t="s">
        <v>1400</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054"/>
  <sheetViews>
    <sheetView workbookViewId="0">
      <selection activeCell="N21" sqref="N21"/>
    </sheetView>
  </sheetViews>
  <sheetFormatPr defaultRowHeight="15"/>
  <cols>
    <col min="1" max="1" width="10" bestFit="1" customWidth="1"/>
    <col min="2" max="2" width="10.7109375" bestFit="1" customWidth="1"/>
    <col min="3" max="3" width="13.140625" bestFit="1" customWidth="1"/>
    <col min="4" max="4" width="12.28515625" bestFit="1" customWidth="1"/>
    <col min="5" max="5" width="15" bestFit="1" customWidth="1"/>
    <col min="6" max="6" width="7.28515625" bestFit="1" customWidth="1"/>
    <col min="7" max="8" width="11" bestFit="1" customWidth="1"/>
    <col min="9" max="9" width="13.140625" bestFit="1" customWidth="1"/>
    <col min="10" max="10" width="16.140625" bestFit="1" customWidth="1"/>
    <col min="11" max="11" width="20.85546875" bestFit="1" customWidth="1"/>
    <col min="12" max="12" width="15.140625" bestFit="1" customWidth="1"/>
    <col min="13" max="13" width="11.140625" bestFit="1" customWidth="1"/>
    <col min="16" max="16" width="11.5703125" bestFit="1" customWidth="1"/>
  </cols>
  <sheetData>
    <row r="1" spans="1:17">
      <c r="A1" t="s">
        <v>336</v>
      </c>
      <c r="B1" t="s">
        <v>337</v>
      </c>
      <c r="C1" t="s">
        <v>338</v>
      </c>
      <c r="D1" t="s">
        <v>478</v>
      </c>
      <c r="E1" t="s">
        <v>349</v>
      </c>
      <c r="F1" t="s">
        <v>350</v>
      </c>
      <c r="G1" t="s">
        <v>479</v>
      </c>
      <c r="H1" t="s">
        <v>480</v>
      </c>
      <c r="I1" t="s">
        <v>1514</v>
      </c>
      <c r="J1" t="s">
        <v>1515</v>
      </c>
      <c r="K1" t="s">
        <v>1516</v>
      </c>
      <c r="L1" t="s">
        <v>1517</v>
      </c>
      <c r="M1" t="s">
        <v>1464</v>
      </c>
    </row>
    <row r="2" spans="1:17">
      <c r="A2" t="s">
        <v>339</v>
      </c>
      <c r="B2" s="5">
        <v>45292</v>
      </c>
      <c r="C2">
        <v>10163</v>
      </c>
      <c r="D2" t="s">
        <v>481</v>
      </c>
      <c r="E2" t="s">
        <v>367</v>
      </c>
      <c r="F2">
        <v>2024</v>
      </c>
      <c r="G2" t="s">
        <v>482</v>
      </c>
      <c r="H2" t="s">
        <v>483</v>
      </c>
      <c r="I2" t="s">
        <v>407</v>
      </c>
      <c r="J2" t="s">
        <v>1478</v>
      </c>
      <c r="K2">
        <v>1</v>
      </c>
      <c r="L2" t="s">
        <v>1479</v>
      </c>
      <c r="M2">
        <f>MAX(Metro_Ridership__2[passengers])</f>
        <v>19997</v>
      </c>
    </row>
    <row r="3" spans="1:17">
      <c r="A3" t="s">
        <v>339</v>
      </c>
      <c r="B3" s="5">
        <v>45293</v>
      </c>
      <c r="C3">
        <v>10859</v>
      </c>
      <c r="D3" t="s">
        <v>484</v>
      </c>
      <c r="E3" t="s">
        <v>367</v>
      </c>
      <c r="F3">
        <v>2024</v>
      </c>
      <c r="G3" t="s">
        <v>482</v>
      </c>
      <c r="H3" t="s">
        <v>483</v>
      </c>
      <c r="I3" t="s">
        <v>407</v>
      </c>
      <c r="J3" t="s">
        <v>1478</v>
      </c>
      <c r="K3">
        <v>1</v>
      </c>
      <c r="L3" t="s">
        <v>1479</v>
      </c>
      <c r="M3">
        <f>MAX(Metro_Ridership__2[passengers])</f>
        <v>19997</v>
      </c>
    </row>
    <row r="4" spans="1:17">
      <c r="A4" t="s">
        <v>339</v>
      </c>
      <c r="B4" s="5">
        <v>45294</v>
      </c>
      <c r="C4">
        <v>4024</v>
      </c>
      <c r="D4" t="s">
        <v>485</v>
      </c>
      <c r="E4" t="s">
        <v>367</v>
      </c>
      <c r="F4">
        <v>2024</v>
      </c>
      <c r="G4" t="s">
        <v>482</v>
      </c>
      <c r="H4" t="s">
        <v>483</v>
      </c>
      <c r="I4" t="s">
        <v>407</v>
      </c>
      <c r="J4" t="s">
        <v>1478</v>
      </c>
      <c r="K4">
        <v>1</v>
      </c>
      <c r="L4" t="s">
        <v>1479</v>
      </c>
      <c r="M4">
        <f>MAX(Metro_Ridership__2[passengers])</f>
        <v>19997</v>
      </c>
    </row>
    <row r="5" spans="1:17">
      <c r="A5" t="s">
        <v>339</v>
      </c>
      <c r="B5" s="5">
        <v>45295</v>
      </c>
      <c r="C5">
        <v>4317</v>
      </c>
      <c r="D5" t="s">
        <v>486</v>
      </c>
      <c r="E5" t="s">
        <v>367</v>
      </c>
      <c r="F5">
        <v>2024</v>
      </c>
      <c r="G5" t="s">
        <v>482</v>
      </c>
      <c r="H5" t="s">
        <v>483</v>
      </c>
      <c r="I5" t="s">
        <v>407</v>
      </c>
      <c r="J5" t="s">
        <v>1478</v>
      </c>
      <c r="K5">
        <v>1</v>
      </c>
      <c r="L5" t="s">
        <v>1479</v>
      </c>
      <c r="M5">
        <f>MAX(Metro_Ridership__2[passengers])</f>
        <v>19997</v>
      </c>
      <c r="P5" s="18">
        <f>SUM(Metro_Ridership__2[passengers])</f>
        <v>44631227</v>
      </c>
    </row>
    <row r="6" spans="1:17">
      <c r="A6" t="s">
        <v>339</v>
      </c>
      <c r="B6" s="5">
        <v>45298</v>
      </c>
      <c r="C6">
        <v>10210</v>
      </c>
      <c r="D6" t="s">
        <v>487</v>
      </c>
      <c r="E6" t="s">
        <v>367</v>
      </c>
      <c r="F6">
        <v>2024</v>
      </c>
      <c r="G6" t="s">
        <v>482</v>
      </c>
      <c r="H6" t="s">
        <v>483</v>
      </c>
      <c r="I6" t="s">
        <v>407</v>
      </c>
      <c r="J6" t="s">
        <v>1478</v>
      </c>
      <c r="K6">
        <v>1</v>
      </c>
      <c r="L6" t="s">
        <v>1479</v>
      </c>
      <c r="M6">
        <f>MAX(Metro_Ridership__2[passengers])</f>
        <v>19997</v>
      </c>
    </row>
    <row r="7" spans="1:17">
      <c r="A7" t="s">
        <v>339</v>
      </c>
      <c r="B7" s="5">
        <v>45299</v>
      </c>
      <c r="C7">
        <v>7773</v>
      </c>
      <c r="D7" t="s">
        <v>481</v>
      </c>
      <c r="E7" t="s">
        <v>367</v>
      </c>
      <c r="F7">
        <v>2024</v>
      </c>
      <c r="G7" t="s">
        <v>482</v>
      </c>
      <c r="H7" t="s">
        <v>483</v>
      </c>
      <c r="I7" t="s">
        <v>407</v>
      </c>
      <c r="J7" t="s">
        <v>1478</v>
      </c>
      <c r="K7">
        <v>1</v>
      </c>
      <c r="L7" t="s">
        <v>1479</v>
      </c>
      <c r="M7">
        <f>MAX(Metro_Ridership__2[passengers])</f>
        <v>19997</v>
      </c>
    </row>
    <row r="8" spans="1:17">
      <c r="A8" t="s">
        <v>339</v>
      </c>
      <c r="B8" s="5">
        <v>45300</v>
      </c>
      <c r="C8">
        <v>15450</v>
      </c>
      <c r="D8" t="s">
        <v>484</v>
      </c>
      <c r="E8" t="s">
        <v>367</v>
      </c>
      <c r="F8">
        <v>2024</v>
      </c>
      <c r="G8" t="s">
        <v>482</v>
      </c>
      <c r="H8" t="s">
        <v>483</v>
      </c>
      <c r="I8" t="s">
        <v>407</v>
      </c>
      <c r="J8" t="s">
        <v>1478</v>
      </c>
      <c r="K8">
        <v>1</v>
      </c>
      <c r="L8" t="s">
        <v>1479</v>
      </c>
      <c r="M8">
        <f>MAX(Metro_Ridership__2[passengers])</f>
        <v>19997</v>
      </c>
    </row>
    <row r="9" spans="1:17">
      <c r="A9" t="s">
        <v>339</v>
      </c>
      <c r="B9" s="5">
        <v>45301</v>
      </c>
      <c r="C9">
        <v>2093</v>
      </c>
      <c r="D9" t="s">
        <v>485</v>
      </c>
      <c r="E9" t="s">
        <v>367</v>
      </c>
      <c r="F9">
        <v>2024</v>
      </c>
      <c r="G9" t="s">
        <v>482</v>
      </c>
      <c r="H9" t="s">
        <v>483</v>
      </c>
      <c r="I9" t="s">
        <v>407</v>
      </c>
      <c r="J9" t="s">
        <v>1478</v>
      </c>
      <c r="K9">
        <v>1</v>
      </c>
      <c r="L9" t="s">
        <v>1479</v>
      </c>
      <c r="M9">
        <f>MAX(Metro_Ridership__2[passengers])</f>
        <v>19997</v>
      </c>
    </row>
    <row r="10" spans="1:17">
      <c r="A10" t="s">
        <v>339</v>
      </c>
      <c r="B10" s="5">
        <v>45302</v>
      </c>
      <c r="C10">
        <v>6947</v>
      </c>
      <c r="D10" t="s">
        <v>486</v>
      </c>
      <c r="E10" t="s">
        <v>367</v>
      </c>
      <c r="F10">
        <v>2024</v>
      </c>
      <c r="G10" t="s">
        <v>482</v>
      </c>
      <c r="H10" t="s">
        <v>483</v>
      </c>
      <c r="I10" t="s">
        <v>407</v>
      </c>
      <c r="J10" t="s">
        <v>1478</v>
      </c>
      <c r="K10">
        <v>1</v>
      </c>
      <c r="L10" t="s">
        <v>1479</v>
      </c>
      <c r="M10">
        <f>MAX(Metro_Ridership__2[passengers])</f>
        <v>19997</v>
      </c>
    </row>
    <row r="11" spans="1:17">
      <c r="A11" t="s">
        <v>339</v>
      </c>
      <c r="B11" s="5">
        <v>45305</v>
      </c>
      <c r="C11">
        <v>6640</v>
      </c>
      <c r="D11" t="s">
        <v>487</v>
      </c>
      <c r="E11" t="s">
        <v>367</v>
      </c>
      <c r="F11">
        <v>2024</v>
      </c>
      <c r="G11" t="s">
        <v>482</v>
      </c>
      <c r="H11" t="s">
        <v>483</v>
      </c>
      <c r="I11" t="s">
        <v>407</v>
      </c>
      <c r="J11" t="s">
        <v>1478</v>
      </c>
      <c r="K11">
        <v>1</v>
      </c>
      <c r="L11" t="s">
        <v>1479</v>
      </c>
      <c r="M11">
        <f>MAX(Metro_Ridership__2[passengers])</f>
        <v>19997</v>
      </c>
      <c r="Q11" s="15"/>
    </row>
    <row r="12" spans="1:17">
      <c r="A12" t="s">
        <v>339</v>
      </c>
      <c r="B12" s="5">
        <v>45306</v>
      </c>
      <c r="C12">
        <v>14911</v>
      </c>
      <c r="D12" t="s">
        <v>481</v>
      </c>
      <c r="E12" t="s">
        <v>367</v>
      </c>
      <c r="F12">
        <v>2024</v>
      </c>
      <c r="G12" t="s">
        <v>482</v>
      </c>
      <c r="H12" t="s">
        <v>483</v>
      </c>
      <c r="I12" t="s">
        <v>407</v>
      </c>
      <c r="J12" t="s">
        <v>1478</v>
      </c>
      <c r="K12">
        <v>1</v>
      </c>
      <c r="L12" t="s">
        <v>1479</v>
      </c>
      <c r="M12">
        <f>MAX(Metro_Ridership__2[passengers])</f>
        <v>19997</v>
      </c>
    </row>
    <row r="13" spans="1:17">
      <c r="A13" t="s">
        <v>339</v>
      </c>
      <c r="B13" s="5">
        <v>45307</v>
      </c>
      <c r="C13">
        <v>7122</v>
      </c>
      <c r="D13" t="s">
        <v>484</v>
      </c>
      <c r="E13" t="s">
        <v>367</v>
      </c>
      <c r="F13">
        <v>2024</v>
      </c>
      <c r="G13" t="s">
        <v>482</v>
      </c>
      <c r="H13" t="s">
        <v>483</v>
      </c>
      <c r="I13" t="s">
        <v>407</v>
      </c>
      <c r="J13" t="s">
        <v>1478</v>
      </c>
      <c r="K13">
        <v>1</v>
      </c>
      <c r="L13" t="s">
        <v>1479</v>
      </c>
      <c r="M13">
        <f>MAX(Metro_Ridership__2[passengers])</f>
        <v>19997</v>
      </c>
    </row>
    <row r="14" spans="1:17">
      <c r="A14" t="s">
        <v>339</v>
      </c>
      <c r="B14" s="5">
        <v>45308</v>
      </c>
      <c r="C14">
        <v>2957</v>
      </c>
      <c r="D14" t="s">
        <v>485</v>
      </c>
      <c r="E14" t="s">
        <v>367</v>
      </c>
      <c r="F14">
        <v>2024</v>
      </c>
      <c r="G14" t="s">
        <v>482</v>
      </c>
      <c r="H14" t="s">
        <v>483</v>
      </c>
      <c r="I14" t="s">
        <v>407</v>
      </c>
      <c r="J14" t="s">
        <v>1478</v>
      </c>
      <c r="K14">
        <v>1</v>
      </c>
      <c r="L14" t="s">
        <v>1479</v>
      </c>
      <c r="M14">
        <f>MAX(Metro_Ridership__2[passengers])</f>
        <v>19997</v>
      </c>
    </row>
    <row r="15" spans="1:17">
      <c r="A15" t="s">
        <v>339</v>
      </c>
      <c r="B15" s="5">
        <v>45309</v>
      </c>
      <c r="C15">
        <v>12006</v>
      </c>
      <c r="D15" t="s">
        <v>486</v>
      </c>
      <c r="E15" t="s">
        <v>367</v>
      </c>
      <c r="F15">
        <v>2024</v>
      </c>
      <c r="G15" t="s">
        <v>482</v>
      </c>
      <c r="H15" t="s">
        <v>483</v>
      </c>
      <c r="I15" t="s">
        <v>407</v>
      </c>
      <c r="J15" t="s">
        <v>1478</v>
      </c>
      <c r="K15">
        <v>1</v>
      </c>
      <c r="L15" t="s">
        <v>1479</v>
      </c>
      <c r="M15">
        <f>MAX(Metro_Ridership__2[passengers])</f>
        <v>19997</v>
      </c>
    </row>
    <row r="16" spans="1:17">
      <c r="A16" t="s">
        <v>339</v>
      </c>
      <c r="B16" s="5">
        <v>45312</v>
      </c>
      <c r="C16">
        <v>19540</v>
      </c>
      <c r="D16" t="s">
        <v>487</v>
      </c>
      <c r="E16" t="s">
        <v>367</v>
      </c>
      <c r="F16">
        <v>2024</v>
      </c>
      <c r="G16" t="s">
        <v>482</v>
      </c>
      <c r="H16" t="s">
        <v>483</v>
      </c>
      <c r="I16" t="s">
        <v>407</v>
      </c>
      <c r="J16" t="s">
        <v>1478</v>
      </c>
      <c r="K16">
        <v>1</v>
      </c>
      <c r="L16" t="s">
        <v>1479</v>
      </c>
      <c r="M16">
        <f>MAX(Metro_Ridership__2[passengers])</f>
        <v>19997</v>
      </c>
    </row>
    <row r="17" spans="1:13">
      <c r="A17" t="s">
        <v>339</v>
      </c>
      <c r="B17" s="5">
        <v>45313</v>
      </c>
      <c r="C17">
        <v>14597</v>
      </c>
      <c r="D17" t="s">
        <v>481</v>
      </c>
      <c r="E17" t="s">
        <v>367</v>
      </c>
      <c r="F17">
        <v>2024</v>
      </c>
      <c r="G17" t="s">
        <v>482</v>
      </c>
      <c r="H17" t="s">
        <v>483</v>
      </c>
      <c r="I17" t="s">
        <v>407</v>
      </c>
      <c r="J17" t="s">
        <v>1478</v>
      </c>
      <c r="K17">
        <v>1</v>
      </c>
      <c r="L17" t="s">
        <v>1479</v>
      </c>
      <c r="M17">
        <f>MAX(Metro_Ridership__2[passengers])</f>
        <v>19997</v>
      </c>
    </row>
    <row r="18" spans="1:13">
      <c r="A18" t="s">
        <v>339</v>
      </c>
      <c r="B18" s="5">
        <v>45314</v>
      </c>
      <c r="C18">
        <v>6144</v>
      </c>
      <c r="D18" t="s">
        <v>484</v>
      </c>
      <c r="E18" t="s">
        <v>367</v>
      </c>
      <c r="F18">
        <v>2024</v>
      </c>
      <c r="G18" t="s">
        <v>482</v>
      </c>
      <c r="H18" t="s">
        <v>483</v>
      </c>
      <c r="I18" t="s">
        <v>407</v>
      </c>
      <c r="J18" t="s">
        <v>1478</v>
      </c>
      <c r="K18">
        <v>1</v>
      </c>
      <c r="L18" t="s">
        <v>1479</v>
      </c>
      <c r="M18">
        <f>MAX(Metro_Ridership__2[passengers])</f>
        <v>19997</v>
      </c>
    </row>
    <row r="19" spans="1:13">
      <c r="A19" t="s">
        <v>339</v>
      </c>
      <c r="B19" s="5">
        <v>45315</v>
      </c>
      <c r="C19">
        <v>16392</v>
      </c>
      <c r="D19" t="s">
        <v>485</v>
      </c>
      <c r="E19" t="s">
        <v>367</v>
      </c>
      <c r="F19">
        <v>2024</v>
      </c>
      <c r="G19" t="s">
        <v>482</v>
      </c>
      <c r="H19" t="s">
        <v>483</v>
      </c>
      <c r="I19" t="s">
        <v>407</v>
      </c>
      <c r="J19" t="s">
        <v>1478</v>
      </c>
      <c r="K19">
        <v>1</v>
      </c>
      <c r="L19" t="s">
        <v>1479</v>
      </c>
      <c r="M19">
        <f>MAX(Metro_Ridership__2[passengers])</f>
        <v>19997</v>
      </c>
    </row>
    <row r="20" spans="1:13">
      <c r="A20" t="s">
        <v>339</v>
      </c>
      <c r="B20" s="5">
        <v>45316</v>
      </c>
      <c r="C20">
        <v>11858</v>
      </c>
      <c r="D20" t="s">
        <v>486</v>
      </c>
      <c r="E20" t="s">
        <v>367</v>
      </c>
      <c r="F20">
        <v>2024</v>
      </c>
      <c r="G20" t="s">
        <v>482</v>
      </c>
      <c r="H20" t="s">
        <v>483</v>
      </c>
      <c r="I20" t="s">
        <v>407</v>
      </c>
      <c r="J20" t="s">
        <v>1478</v>
      </c>
      <c r="K20">
        <v>1</v>
      </c>
      <c r="L20" t="s">
        <v>1479</v>
      </c>
      <c r="M20">
        <f>MAX(Metro_Ridership__2[passengers])</f>
        <v>19997</v>
      </c>
    </row>
    <row r="21" spans="1:13">
      <c r="A21" t="s">
        <v>339</v>
      </c>
      <c r="B21" s="5">
        <v>45319</v>
      </c>
      <c r="C21">
        <v>17659</v>
      </c>
      <c r="D21" t="s">
        <v>487</v>
      </c>
      <c r="E21" t="s">
        <v>367</v>
      </c>
      <c r="F21">
        <v>2024</v>
      </c>
      <c r="G21" t="s">
        <v>482</v>
      </c>
      <c r="H21" t="s">
        <v>483</v>
      </c>
      <c r="I21" t="s">
        <v>407</v>
      </c>
      <c r="J21" t="s">
        <v>1478</v>
      </c>
      <c r="K21">
        <v>1</v>
      </c>
      <c r="L21" t="s">
        <v>1479</v>
      </c>
      <c r="M21">
        <f>MAX(Metro_Ridership__2[passengers])</f>
        <v>19997</v>
      </c>
    </row>
    <row r="22" spans="1:13">
      <c r="A22" t="s">
        <v>339</v>
      </c>
      <c r="B22" s="5">
        <v>45320</v>
      </c>
      <c r="C22">
        <v>12237</v>
      </c>
      <c r="D22" t="s">
        <v>481</v>
      </c>
      <c r="E22" t="s">
        <v>367</v>
      </c>
      <c r="F22">
        <v>2024</v>
      </c>
      <c r="G22" t="s">
        <v>482</v>
      </c>
      <c r="H22" t="s">
        <v>483</v>
      </c>
      <c r="I22" t="s">
        <v>407</v>
      </c>
      <c r="J22" t="s">
        <v>1478</v>
      </c>
      <c r="K22">
        <v>1</v>
      </c>
      <c r="L22" t="s">
        <v>1479</v>
      </c>
      <c r="M22">
        <f>MAX(Metro_Ridership__2[passengers])</f>
        <v>19997</v>
      </c>
    </row>
    <row r="23" spans="1:13">
      <c r="A23" t="s">
        <v>339</v>
      </c>
      <c r="B23" s="5">
        <v>45321</v>
      </c>
      <c r="C23">
        <v>8449</v>
      </c>
      <c r="D23" t="s">
        <v>484</v>
      </c>
      <c r="E23" t="s">
        <v>367</v>
      </c>
      <c r="F23">
        <v>2024</v>
      </c>
      <c r="G23" t="s">
        <v>482</v>
      </c>
      <c r="H23" t="s">
        <v>483</v>
      </c>
      <c r="I23" t="s">
        <v>407</v>
      </c>
      <c r="J23" t="s">
        <v>1478</v>
      </c>
      <c r="K23">
        <v>1</v>
      </c>
      <c r="L23" t="s">
        <v>1479</v>
      </c>
      <c r="M23">
        <f>MAX(Metro_Ridership__2[passengers])</f>
        <v>19997</v>
      </c>
    </row>
    <row r="24" spans="1:13">
      <c r="A24" t="s">
        <v>339</v>
      </c>
      <c r="B24" s="5">
        <v>45322</v>
      </c>
      <c r="C24">
        <v>11472</v>
      </c>
      <c r="D24" t="s">
        <v>485</v>
      </c>
      <c r="E24" t="s">
        <v>367</v>
      </c>
      <c r="F24">
        <v>2024</v>
      </c>
      <c r="G24" t="s">
        <v>482</v>
      </c>
      <c r="H24" t="s">
        <v>483</v>
      </c>
      <c r="I24" t="s">
        <v>407</v>
      </c>
      <c r="J24" t="s">
        <v>1478</v>
      </c>
      <c r="K24">
        <v>1</v>
      </c>
      <c r="L24" t="s">
        <v>1479</v>
      </c>
      <c r="M24">
        <f>MAX(Metro_Ridership__2[passengers])</f>
        <v>19997</v>
      </c>
    </row>
    <row r="25" spans="1:13">
      <c r="A25" t="s">
        <v>339</v>
      </c>
      <c r="B25" s="5">
        <v>45323</v>
      </c>
      <c r="C25">
        <v>3409</v>
      </c>
      <c r="D25" t="s">
        <v>486</v>
      </c>
      <c r="E25" t="s">
        <v>379</v>
      </c>
      <c r="F25">
        <v>2024</v>
      </c>
      <c r="G25" t="s">
        <v>482</v>
      </c>
      <c r="H25" t="s">
        <v>483</v>
      </c>
      <c r="I25" t="s">
        <v>407</v>
      </c>
      <c r="J25" t="s">
        <v>1478</v>
      </c>
      <c r="K25">
        <v>2</v>
      </c>
      <c r="L25" t="s">
        <v>1482</v>
      </c>
      <c r="M25">
        <f>MAX(Metro_Ridership__2[passengers])</f>
        <v>19997</v>
      </c>
    </row>
    <row r="26" spans="1:13">
      <c r="A26" t="s">
        <v>339</v>
      </c>
      <c r="B26" s="5">
        <v>45326</v>
      </c>
      <c r="C26">
        <v>2372</v>
      </c>
      <c r="D26" t="s">
        <v>487</v>
      </c>
      <c r="E26" t="s">
        <v>379</v>
      </c>
      <c r="F26">
        <v>2024</v>
      </c>
      <c r="G26" t="s">
        <v>482</v>
      </c>
      <c r="H26" t="s">
        <v>483</v>
      </c>
      <c r="I26" t="s">
        <v>407</v>
      </c>
      <c r="J26" t="s">
        <v>1478</v>
      </c>
      <c r="K26">
        <v>2</v>
      </c>
      <c r="L26" t="s">
        <v>1482</v>
      </c>
      <c r="M26">
        <f>MAX(Metro_Ridership__2[passengers])</f>
        <v>19997</v>
      </c>
    </row>
    <row r="27" spans="1:13">
      <c r="A27" t="s">
        <v>339</v>
      </c>
      <c r="B27" s="5">
        <v>45327</v>
      </c>
      <c r="C27">
        <v>3907</v>
      </c>
      <c r="D27" t="s">
        <v>481</v>
      </c>
      <c r="E27" t="s">
        <v>379</v>
      </c>
      <c r="F27">
        <v>2024</v>
      </c>
      <c r="G27" t="s">
        <v>482</v>
      </c>
      <c r="H27" t="s">
        <v>483</v>
      </c>
      <c r="I27" t="s">
        <v>407</v>
      </c>
      <c r="J27" t="s">
        <v>1478</v>
      </c>
      <c r="K27">
        <v>2</v>
      </c>
      <c r="L27" t="s">
        <v>1482</v>
      </c>
      <c r="M27">
        <f>MAX(Metro_Ridership__2[passengers])</f>
        <v>19997</v>
      </c>
    </row>
    <row r="28" spans="1:13">
      <c r="A28" t="s">
        <v>339</v>
      </c>
      <c r="B28" s="5">
        <v>45328</v>
      </c>
      <c r="C28">
        <v>7868</v>
      </c>
      <c r="D28" t="s">
        <v>484</v>
      </c>
      <c r="E28" t="s">
        <v>379</v>
      </c>
      <c r="F28">
        <v>2024</v>
      </c>
      <c r="G28" t="s">
        <v>482</v>
      </c>
      <c r="H28" t="s">
        <v>483</v>
      </c>
      <c r="I28" t="s">
        <v>407</v>
      </c>
      <c r="J28" t="s">
        <v>1478</v>
      </c>
      <c r="K28">
        <v>2</v>
      </c>
      <c r="L28" t="s">
        <v>1482</v>
      </c>
      <c r="M28">
        <f>MAX(Metro_Ridership__2[passengers])</f>
        <v>19997</v>
      </c>
    </row>
    <row r="29" spans="1:13">
      <c r="A29" t="s">
        <v>339</v>
      </c>
      <c r="B29" s="5">
        <v>45329</v>
      </c>
      <c r="C29">
        <v>16746</v>
      </c>
      <c r="D29" t="s">
        <v>485</v>
      </c>
      <c r="E29" t="s">
        <v>379</v>
      </c>
      <c r="F29">
        <v>2024</v>
      </c>
      <c r="G29" t="s">
        <v>482</v>
      </c>
      <c r="H29" t="s">
        <v>483</v>
      </c>
      <c r="I29" t="s">
        <v>407</v>
      </c>
      <c r="J29" t="s">
        <v>1478</v>
      </c>
      <c r="K29">
        <v>2</v>
      </c>
      <c r="L29" t="s">
        <v>1482</v>
      </c>
      <c r="M29">
        <f>MAX(Metro_Ridership__2[passengers])</f>
        <v>19997</v>
      </c>
    </row>
    <row r="30" spans="1:13">
      <c r="A30" t="s">
        <v>339</v>
      </c>
      <c r="B30" s="5">
        <v>45330</v>
      </c>
      <c r="C30">
        <v>9598</v>
      </c>
      <c r="D30" t="s">
        <v>486</v>
      </c>
      <c r="E30" t="s">
        <v>379</v>
      </c>
      <c r="F30">
        <v>2024</v>
      </c>
      <c r="G30" t="s">
        <v>482</v>
      </c>
      <c r="H30" t="s">
        <v>483</v>
      </c>
      <c r="I30" t="s">
        <v>407</v>
      </c>
      <c r="J30" t="s">
        <v>1478</v>
      </c>
      <c r="K30">
        <v>2</v>
      </c>
      <c r="L30" t="s">
        <v>1482</v>
      </c>
      <c r="M30">
        <f>MAX(Metro_Ridership__2[passengers])</f>
        <v>19997</v>
      </c>
    </row>
    <row r="31" spans="1:13">
      <c r="A31" t="s">
        <v>339</v>
      </c>
      <c r="B31" s="5">
        <v>45333</v>
      </c>
      <c r="C31">
        <v>13319</v>
      </c>
      <c r="D31" t="s">
        <v>487</v>
      </c>
      <c r="E31" t="s">
        <v>379</v>
      </c>
      <c r="F31">
        <v>2024</v>
      </c>
      <c r="G31" t="s">
        <v>482</v>
      </c>
      <c r="H31" t="s">
        <v>483</v>
      </c>
      <c r="I31" t="s">
        <v>407</v>
      </c>
      <c r="J31" t="s">
        <v>1478</v>
      </c>
      <c r="K31">
        <v>2</v>
      </c>
      <c r="L31" t="s">
        <v>1482</v>
      </c>
      <c r="M31">
        <f>MAX(Metro_Ridership__2[passengers])</f>
        <v>19997</v>
      </c>
    </row>
    <row r="32" spans="1:13">
      <c r="A32" t="s">
        <v>339</v>
      </c>
      <c r="B32" s="5">
        <v>45334</v>
      </c>
      <c r="C32">
        <v>5239</v>
      </c>
      <c r="D32" t="s">
        <v>481</v>
      </c>
      <c r="E32" t="s">
        <v>379</v>
      </c>
      <c r="F32">
        <v>2024</v>
      </c>
      <c r="G32" t="s">
        <v>482</v>
      </c>
      <c r="H32" t="s">
        <v>483</v>
      </c>
      <c r="I32" t="s">
        <v>407</v>
      </c>
      <c r="J32" t="s">
        <v>1478</v>
      </c>
      <c r="K32">
        <v>2</v>
      </c>
      <c r="L32" t="s">
        <v>1482</v>
      </c>
      <c r="M32">
        <f>MAX(Metro_Ridership__2[passengers])</f>
        <v>19997</v>
      </c>
    </row>
    <row r="33" spans="1:13">
      <c r="A33" t="s">
        <v>339</v>
      </c>
      <c r="B33" s="5">
        <v>45335</v>
      </c>
      <c r="C33">
        <v>7105</v>
      </c>
      <c r="D33" t="s">
        <v>484</v>
      </c>
      <c r="E33" t="s">
        <v>379</v>
      </c>
      <c r="F33">
        <v>2024</v>
      </c>
      <c r="G33" t="s">
        <v>482</v>
      </c>
      <c r="H33" t="s">
        <v>483</v>
      </c>
      <c r="I33" t="s">
        <v>407</v>
      </c>
      <c r="J33" t="s">
        <v>1478</v>
      </c>
      <c r="K33">
        <v>2</v>
      </c>
      <c r="L33" t="s">
        <v>1482</v>
      </c>
      <c r="M33">
        <f>MAX(Metro_Ridership__2[passengers])</f>
        <v>19997</v>
      </c>
    </row>
    <row r="34" spans="1:13">
      <c r="A34" t="s">
        <v>339</v>
      </c>
      <c r="B34" s="5">
        <v>45336</v>
      </c>
      <c r="C34">
        <v>8038</v>
      </c>
      <c r="D34" t="s">
        <v>485</v>
      </c>
      <c r="E34" t="s">
        <v>379</v>
      </c>
      <c r="F34">
        <v>2024</v>
      </c>
      <c r="G34" t="s">
        <v>482</v>
      </c>
      <c r="H34" t="s">
        <v>483</v>
      </c>
      <c r="I34" t="s">
        <v>407</v>
      </c>
      <c r="J34" t="s">
        <v>1478</v>
      </c>
      <c r="K34">
        <v>2</v>
      </c>
      <c r="L34" t="s">
        <v>1482</v>
      </c>
      <c r="M34">
        <f>MAX(Metro_Ridership__2[passengers])</f>
        <v>19997</v>
      </c>
    </row>
    <row r="35" spans="1:13">
      <c r="A35" t="s">
        <v>339</v>
      </c>
      <c r="B35" s="5">
        <v>45337</v>
      </c>
      <c r="C35">
        <v>11096</v>
      </c>
      <c r="D35" t="s">
        <v>486</v>
      </c>
      <c r="E35" t="s">
        <v>379</v>
      </c>
      <c r="F35">
        <v>2024</v>
      </c>
      <c r="G35" t="s">
        <v>482</v>
      </c>
      <c r="H35" t="s">
        <v>483</v>
      </c>
      <c r="I35" t="s">
        <v>407</v>
      </c>
      <c r="J35" t="s">
        <v>1478</v>
      </c>
      <c r="K35">
        <v>2</v>
      </c>
      <c r="L35" t="s">
        <v>1482</v>
      </c>
      <c r="M35">
        <f>MAX(Metro_Ridership__2[passengers])</f>
        <v>19997</v>
      </c>
    </row>
    <row r="36" spans="1:13">
      <c r="A36" t="s">
        <v>339</v>
      </c>
      <c r="B36" s="5">
        <v>45340</v>
      </c>
      <c r="C36">
        <v>18627</v>
      </c>
      <c r="D36" t="s">
        <v>487</v>
      </c>
      <c r="E36" t="s">
        <v>379</v>
      </c>
      <c r="F36">
        <v>2024</v>
      </c>
      <c r="G36" t="s">
        <v>482</v>
      </c>
      <c r="H36" t="s">
        <v>483</v>
      </c>
      <c r="I36" t="s">
        <v>407</v>
      </c>
      <c r="J36" t="s">
        <v>1478</v>
      </c>
      <c r="K36">
        <v>2</v>
      </c>
      <c r="L36" t="s">
        <v>1482</v>
      </c>
      <c r="M36">
        <f>MAX(Metro_Ridership__2[passengers])</f>
        <v>19997</v>
      </c>
    </row>
    <row r="37" spans="1:13">
      <c r="A37" t="s">
        <v>339</v>
      </c>
      <c r="B37" s="5">
        <v>45341</v>
      </c>
      <c r="C37">
        <v>13254</v>
      </c>
      <c r="D37" t="s">
        <v>481</v>
      </c>
      <c r="E37" t="s">
        <v>379</v>
      </c>
      <c r="F37">
        <v>2024</v>
      </c>
      <c r="G37" t="s">
        <v>482</v>
      </c>
      <c r="H37" t="s">
        <v>483</v>
      </c>
      <c r="I37" t="s">
        <v>407</v>
      </c>
      <c r="J37" t="s">
        <v>1478</v>
      </c>
      <c r="K37">
        <v>2</v>
      </c>
      <c r="L37" t="s">
        <v>1482</v>
      </c>
      <c r="M37">
        <f>MAX(Metro_Ridership__2[passengers])</f>
        <v>19997</v>
      </c>
    </row>
    <row r="38" spans="1:13">
      <c r="A38" t="s">
        <v>339</v>
      </c>
      <c r="B38" s="5">
        <v>45342</v>
      </c>
      <c r="C38">
        <v>7829</v>
      </c>
      <c r="D38" t="s">
        <v>484</v>
      </c>
      <c r="E38" t="s">
        <v>379</v>
      </c>
      <c r="F38">
        <v>2024</v>
      </c>
      <c r="G38" t="s">
        <v>482</v>
      </c>
      <c r="H38" t="s">
        <v>483</v>
      </c>
      <c r="I38" t="s">
        <v>407</v>
      </c>
      <c r="J38" t="s">
        <v>1478</v>
      </c>
      <c r="K38">
        <v>2</v>
      </c>
      <c r="L38" t="s">
        <v>1482</v>
      </c>
      <c r="M38">
        <f>MAX(Metro_Ridership__2[passengers])</f>
        <v>19997</v>
      </c>
    </row>
    <row r="39" spans="1:13">
      <c r="A39" t="s">
        <v>339</v>
      </c>
      <c r="B39" s="5">
        <v>45343</v>
      </c>
      <c r="C39">
        <v>3754</v>
      </c>
      <c r="D39" t="s">
        <v>485</v>
      </c>
      <c r="E39" t="s">
        <v>379</v>
      </c>
      <c r="F39">
        <v>2024</v>
      </c>
      <c r="G39" t="s">
        <v>482</v>
      </c>
      <c r="H39" t="s">
        <v>483</v>
      </c>
      <c r="I39" t="s">
        <v>407</v>
      </c>
      <c r="J39" t="s">
        <v>1478</v>
      </c>
      <c r="K39">
        <v>2</v>
      </c>
      <c r="L39" t="s">
        <v>1482</v>
      </c>
      <c r="M39">
        <f>MAX(Metro_Ridership__2[passengers])</f>
        <v>19997</v>
      </c>
    </row>
    <row r="40" spans="1:13">
      <c r="A40" t="s">
        <v>339</v>
      </c>
      <c r="B40" s="5">
        <v>45344</v>
      </c>
      <c r="C40">
        <v>6218</v>
      </c>
      <c r="D40" t="s">
        <v>486</v>
      </c>
      <c r="E40" t="s">
        <v>379</v>
      </c>
      <c r="F40">
        <v>2024</v>
      </c>
      <c r="G40" t="s">
        <v>482</v>
      </c>
      <c r="H40" t="s">
        <v>483</v>
      </c>
      <c r="I40" t="s">
        <v>407</v>
      </c>
      <c r="J40" t="s">
        <v>1478</v>
      </c>
      <c r="K40">
        <v>2</v>
      </c>
      <c r="L40" t="s">
        <v>1482</v>
      </c>
      <c r="M40">
        <f>MAX(Metro_Ridership__2[passengers])</f>
        <v>19997</v>
      </c>
    </row>
    <row r="41" spans="1:13">
      <c r="A41" t="s">
        <v>339</v>
      </c>
      <c r="B41" s="5">
        <v>45347</v>
      </c>
      <c r="C41">
        <v>19270</v>
      </c>
      <c r="D41" t="s">
        <v>487</v>
      </c>
      <c r="E41" t="s">
        <v>379</v>
      </c>
      <c r="F41">
        <v>2024</v>
      </c>
      <c r="G41" t="s">
        <v>482</v>
      </c>
      <c r="H41" t="s">
        <v>483</v>
      </c>
      <c r="I41" t="s">
        <v>407</v>
      </c>
      <c r="J41" t="s">
        <v>1478</v>
      </c>
      <c r="K41">
        <v>2</v>
      </c>
      <c r="L41" t="s">
        <v>1482</v>
      </c>
      <c r="M41">
        <f>MAX(Metro_Ridership__2[passengers])</f>
        <v>19997</v>
      </c>
    </row>
    <row r="42" spans="1:13">
      <c r="A42" t="s">
        <v>339</v>
      </c>
      <c r="B42" s="5">
        <v>45348</v>
      </c>
      <c r="C42">
        <v>4597</v>
      </c>
      <c r="D42" t="s">
        <v>481</v>
      </c>
      <c r="E42" t="s">
        <v>379</v>
      </c>
      <c r="F42">
        <v>2024</v>
      </c>
      <c r="G42" t="s">
        <v>482</v>
      </c>
      <c r="H42" t="s">
        <v>483</v>
      </c>
      <c r="I42" t="s">
        <v>407</v>
      </c>
      <c r="J42" t="s">
        <v>1478</v>
      </c>
      <c r="K42">
        <v>2</v>
      </c>
      <c r="L42" t="s">
        <v>1482</v>
      </c>
      <c r="M42">
        <f>MAX(Metro_Ridership__2[passengers])</f>
        <v>19997</v>
      </c>
    </row>
    <row r="43" spans="1:13">
      <c r="A43" t="s">
        <v>339</v>
      </c>
      <c r="B43" s="5">
        <v>45349</v>
      </c>
      <c r="C43">
        <v>13885</v>
      </c>
      <c r="D43" t="s">
        <v>484</v>
      </c>
      <c r="E43" t="s">
        <v>379</v>
      </c>
      <c r="F43">
        <v>2024</v>
      </c>
      <c r="G43" t="s">
        <v>482</v>
      </c>
      <c r="H43" t="s">
        <v>483</v>
      </c>
      <c r="I43" t="s">
        <v>407</v>
      </c>
      <c r="J43" t="s">
        <v>1478</v>
      </c>
      <c r="K43">
        <v>2</v>
      </c>
      <c r="L43" t="s">
        <v>1482</v>
      </c>
      <c r="M43">
        <f>MAX(Metro_Ridership__2[passengers])</f>
        <v>19997</v>
      </c>
    </row>
    <row r="44" spans="1:13">
      <c r="A44" t="s">
        <v>339</v>
      </c>
      <c r="B44" s="5">
        <v>45350</v>
      </c>
      <c r="C44">
        <v>16408</v>
      </c>
      <c r="D44" t="s">
        <v>485</v>
      </c>
      <c r="E44" t="s">
        <v>379</v>
      </c>
      <c r="F44">
        <v>2024</v>
      </c>
      <c r="G44" t="s">
        <v>482</v>
      </c>
      <c r="H44" t="s">
        <v>483</v>
      </c>
      <c r="I44" t="s">
        <v>407</v>
      </c>
      <c r="J44" t="s">
        <v>1478</v>
      </c>
      <c r="K44">
        <v>2</v>
      </c>
      <c r="L44" t="s">
        <v>1482</v>
      </c>
      <c r="M44">
        <f>MAX(Metro_Ridership__2[passengers])</f>
        <v>19997</v>
      </c>
    </row>
    <row r="45" spans="1:13">
      <c r="A45" t="s">
        <v>339</v>
      </c>
      <c r="B45" s="5">
        <v>45351</v>
      </c>
      <c r="C45">
        <v>12447</v>
      </c>
      <c r="D45" t="s">
        <v>486</v>
      </c>
      <c r="E45" t="s">
        <v>379</v>
      </c>
      <c r="F45">
        <v>2024</v>
      </c>
      <c r="G45" t="s">
        <v>482</v>
      </c>
      <c r="H45" t="s">
        <v>483</v>
      </c>
      <c r="I45" t="s">
        <v>407</v>
      </c>
      <c r="J45" t="s">
        <v>1478</v>
      </c>
      <c r="K45">
        <v>2</v>
      </c>
      <c r="L45" t="s">
        <v>1482</v>
      </c>
      <c r="M45">
        <f>MAX(Metro_Ridership__2[passengers])</f>
        <v>19997</v>
      </c>
    </row>
    <row r="46" spans="1:13">
      <c r="A46" t="s">
        <v>339</v>
      </c>
      <c r="B46" s="5">
        <v>45354</v>
      </c>
      <c r="C46">
        <v>6302</v>
      </c>
      <c r="D46" t="s">
        <v>487</v>
      </c>
      <c r="E46" t="s">
        <v>405</v>
      </c>
      <c r="F46">
        <v>2024</v>
      </c>
      <c r="G46" t="s">
        <v>482</v>
      </c>
      <c r="H46" t="s">
        <v>483</v>
      </c>
      <c r="I46" t="s">
        <v>407</v>
      </c>
      <c r="J46" t="s">
        <v>1478</v>
      </c>
      <c r="K46">
        <v>3</v>
      </c>
      <c r="L46" t="s">
        <v>1487</v>
      </c>
      <c r="M46">
        <f>MAX(Metro_Ridership__2[passengers])</f>
        <v>19997</v>
      </c>
    </row>
    <row r="47" spans="1:13">
      <c r="A47" t="s">
        <v>339</v>
      </c>
      <c r="B47" s="5">
        <v>45355</v>
      </c>
      <c r="C47">
        <v>12093</v>
      </c>
      <c r="D47" t="s">
        <v>481</v>
      </c>
      <c r="E47" t="s">
        <v>405</v>
      </c>
      <c r="F47">
        <v>2024</v>
      </c>
      <c r="G47" t="s">
        <v>482</v>
      </c>
      <c r="H47" t="s">
        <v>483</v>
      </c>
      <c r="I47" t="s">
        <v>407</v>
      </c>
      <c r="J47" t="s">
        <v>1478</v>
      </c>
      <c r="K47">
        <v>3</v>
      </c>
      <c r="L47" t="s">
        <v>1487</v>
      </c>
      <c r="M47">
        <f>MAX(Metro_Ridership__2[passengers])</f>
        <v>19997</v>
      </c>
    </row>
    <row r="48" spans="1:13">
      <c r="A48" t="s">
        <v>339</v>
      </c>
      <c r="B48" s="5">
        <v>45356</v>
      </c>
      <c r="C48">
        <v>9432</v>
      </c>
      <c r="D48" t="s">
        <v>484</v>
      </c>
      <c r="E48" t="s">
        <v>405</v>
      </c>
      <c r="F48">
        <v>2024</v>
      </c>
      <c r="G48" t="s">
        <v>482</v>
      </c>
      <c r="H48" t="s">
        <v>483</v>
      </c>
      <c r="I48" t="s">
        <v>407</v>
      </c>
      <c r="J48" t="s">
        <v>1478</v>
      </c>
      <c r="K48">
        <v>3</v>
      </c>
      <c r="L48" t="s">
        <v>1487</v>
      </c>
      <c r="M48">
        <f>MAX(Metro_Ridership__2[passengers])</f>
        <v>19997</v>
      </c>
    </row>
    <row r="49" spans="1:13">
      <c r="A49" t="s">
        <v>339</v>
      </c>
      <c r="B49" s="5">
        <v>45357</v>
      </c>
      <c r="C49">
        <v>15261</v>
      </c>
      <c r="D49" t="s">
        <v>485</v>
      </c>
      <c r="E49" t="s">
        <v>405</v>
      </c>
      <c r="F49">
        <v>2024</v>
      </c>
      <c r="G49" t="s">
        <v>482</v>
      </c>
      <c r="H49" t="s">
        <v>483</v>
      </c>
      <c r="I49" t="s">
        <v>407</v>
      </c>
      <c r="J49" t="s">
        <v>1478</v>
      </c>
      <c r="K49">
        <v>3</v>
      </c>
      <c r="L49" t="s">
        <v>1487</v>
      </c>
      <c r="M49">
        <f>MAX(Metro_Ridership__2[passengers])</f>
        <v>19997</v>
      </c>
    </row>
    <row r="50" spans="1:13">
      <c r="A50" t="s">
        <v>339</v>
      </c>
      <c r="B50" s="5">
        <v>45358</v>
      </c>
      <c r="C50">
        <v>2559</v>
      </c>
      <c r="D50" t="s">
        <v>486</v>
      </c>
      <c r="E50" t="s">
        <v>405</v>
      </c>
      <c r="F50">
        <v>2024</v>
      </c>
      <c r="G50" t="s">
        <v>482</v>
      </c>
      <c r="H50" t="s">
        <v>483</v>
      </c>
      <c r="I50" t="s">
        <v>407</v>
      </c>
      <c r="J50" t="s">
        <v>1478</v>
      </c>
      <c r="K50">
        <v>3</v>
      </c>
      <c r="L50" t="s">
        <v>1487</v>
      </c>
      <c r="M50">
        <f>MAX(Metro_Ridership__2[passengers])</f>
        <v>19997</v>
      </c>
    </row>
    <row r="51" spans="1:13">
      <c r="A51" t="s">
        <v>339</v>
      </c>
      <c r="B51" s="5">
        <v>45361</v>
      </c>
      <c r="C51">
        <v>2489</v>
      </c>
      <c r="D51" t="s">
        <v>487</v>
      </c>
      <c r="E51" t="s">
        <v>405</v>
      </c>
      <c r="F51">
        <v>2024</v>
      </c>
      <c r="G51" t="s">
        <v>482</v>
      </c>
      <c r="H51" t="s">
        <v>483</v>
      </c>
      <c r="I51" t="s">
        <v>407</v>
      </c>
      <c r="J51" t="s">
        <v>1478</v>
      </c>
      <c r="K51">
        <v>3</v>
      </c>
      <c r="L51" t="s">
        <v>1487</v>
      </c>
      <c r="M51">
        <f>MAX(Metro_Ridership__2[passengers])</f>
        <v>19997</v>
      </c>
    </row>
    <row r="52" spans="1:13">
      <c r="A52" t="s">
        <v>339</v>
      </c>
      <c r="B52" s="5">
        <v>45362</v>
      </c>
      <c r="C52">
        <v>5216</v>
      </c>
      <c r="D52" t="s">
        <v>481</v>
      </c>
      <c r="E52" t="s">
        <v>405</v>
      </c>
      <c r="F52">
        <v>2024</v>
      </c>
      <c r="G52" t="s">
        <v>482</v>
      </c>
      <c r="H52" t="s">
        <v>483</v>
      </c>
      <c r="I52" t="s">
        <v>407</v>
      </c>
      <c r="J52" t="s">
        <v>1478</v>
      </c>
      <c r="K52">
        <v>3</v>
      </c>
      <c r="L52" t="s">
        <v>1487</v>
      </c>
      <c r="M52">
        <f>MAX(Metro_Ridership__2[passengers])</f>
        <v>19997</v>
      </c>
    </row>
    <row r="53" spans="1:13">
      <c r="A53" t="s">
        <v>339</v>
      </c>
      <c r="B53" s="5">
        <v>45363</v>
      </c>
      <c r="C53">
        <v>8786</v>
      </c>
      <c r="D53" t="s">
        <v>484</v>
      </c>
      <c r="E53" t="s">
        <v>405</v>
      </c>
      <c r="F53">
        <v>2024</v>
      </c>
      <c r="G53" t="s">
        <v>482</v>
      </c>
      <c r="H53" t="s">
        <v>483</v>
      </c>
      <c r="I53" t="s">
        <v>407</v>
      </c>
      <c r="J53" t="s">
        <v>1478</v>
      </c>
      <c r="K53">
        <v>3</v>
      </c>
      <c r="L53" t="s">
        <v>1487</v>
      </c>
      <c r="M53">
        <f>MAX(Metro_Ridership__2[passengers])</f>
        <v>19997</v>
      </c>
    </row>
    <row r="54" spans="1:13">
      <c r="A54" t="s">
        <v>339</v>
      </c>
      <c r="B54" s="5">
        <v>45364</v>
      </c>
      <c r="C54">
        <v>6512</v>
      </c>
      <c r="D54" t="s">
        <v>485</v>
      </c>
      <c r="E54" t="s">
        <v>405</v>
      </c>
      <c r="F54">
        <v>2024</v>
      </c>
      <c r="G54" t="s">
        <v>482</v>
      </c>
      <c r="H54" t="s">
        <v>483</v>
      </c>
      <c r="I54" t="s">
        <v>407</v>
      </c>
      <c r="J54" t="s">
        <v>1478</v>
      </c>
      <c r="K54">
        <v>3</v>
      </c>
      <c r="L54" t="s">
        <v>1487</v>
      </c>
      <c r="M54">
        <f>MAX(Metro_Ridership__2[passengers])</f>
        <v>19997</v>
      </c>
    </row>
    <row r="55" spans="1:13">
      <c r="A55" t="s">
        <v>339</v>
      </c>
      <c r="B55" s="5">
        <v>45365</v>
      </c>
      <c r="C55">
        <v>11280</v>
      </c>
      <c r="D55" t="s">
        <v>486</v>
      </c>
      <c r="E55" t="s">
        <v>405</v>
      </c>
      <c r="F55">
        <v>2024</v>
      </c>
      <c r="G55" t="s">
        <v>482</v>
      </c>
      <c r="H55" t="s">
        <v>483</v>
      </c>
      <c r="I55" t="s">
        <v>407</v>
      </c>
      <c r="J55" t="s">
        <v>1478</v>
      </c>
      <c r="K55">
        <v>3</v>
      </c>
      <c r="L55" t="s">
        <v>1487</v>
      </c>
      <c r="M55">
        <f>MAX(Metro_Ridership__2[passengers])</f>
        <v>19997</v>
      </c>
    </row>
    <row r="56" spans="1:13">
      <c r="A56" t="s">
        <v>339</v>
      </c>
      <c r="B56" s="5">
        <v>45368</v>
      </c>
      <c r="C56">
        <v>8963</v>
      </c>
      <c r="D56" t="s">
        <v>487</v>
      </c>
      <c r="E56" t="s">
        <v>405</v>
      </c>
      <c r="F56">
        <v>2024</v>
      </c>
      <c r="G56" t="s">
        <v>482</v>
      </c>
      <c r="H56" t="s">
        <v>483</v>
      </c>
      <c r="I56" t="s">
        <v>407</v>
      </c>
      <c r="J56" t="s">
        <v>1478</v>
      </c>
      <c r="K56">
        <v>3</v>
      </c>
      <c r="L56" t="s">
        <v>1487</v>
      </c>
      <c r="M56">
        <f>MAX(Metro_Ridership__2[passengers])</f>
        <v>19997</v>
      </c>
    </row>
    <row r="57" spans="1:13">
      <c r="A57" t="s">
        <v>339</v>
      </c>
      <c r="B57" s="5">
        <v>45369</v>
      </c>
      <c r="C57">
        <v>6112</v>
      </c>
      <c r="D57" t="s">
        <v>481</v>
      </c>
      <c r="E57" t="s">
        <v>405</v>
      </c>
      <c r="F57">
        <v>2024</v>
      </c>
      <c r="G57" t="s">
        <v>482</v>
      </c>
      <c r="H57" t="s">
        <v>483</v>
      </c>
      <c r="I57" t="s">
        <v>407</v>
      </c>
      <c r="J57" t="s">
        <v>1478</v>
      </c>
      <c r="K57">
        <v>3</v>
      </c>
      <c r="L57" t="s">
        <v>1487</v>
      </c>
      <c r="M57">
        <f>MAX(Metro_Ridership__2[passengers])</f>
        <v>19997</v>
      </c>
    </row>
    <row r="58" spans="1:13">
      <c r="A58" t="s">
        <v>339</v>
      </c>
      <c r="B58" s="5">
        <v>45370</v>
      </c>
      <c r="C58">
        <v>19263</v>
      </c>
      <c r="D58" t="s">
        <v>484</v>
      </c>
      <c r="E58" t="s">
        <v>405</v>
      </c>
      <c r="F58">
        <v>2024</v>
      </c>
      <c r="G58" t="s">
        <v>482</v>
      </c>
      <c r="H58" t="s">
        <v>483</v>
      </c>
      <c r="I58" t="s">
        <v>407</v>
      </c>
      <c r="J58" t="s">
        <v>1478</v>
      </c>
      <c r="K58">
        <v>3</v>
      </c>
      <c r="L58" t="s">
        <v>1487</v>
      </c>
      <c r="M58">
        <f>MAX(Metro_Ridership__2[passengers])</f>
        <v>19997</v>
      </c>
    </row>
    <row r="59" spans="1:13">
      <c r="A59" t="s">
        <v>339</v>
      </c>
      <c r="B59" s="5">
        <v>45371</v>
      </c>
      <c r="C59">
        <v>4709</v>
      </c>
      <c r="D59" t="s">
        <v>485</v>
      </c>
      <c r="E59" t="s">
        <v>405</v>
      </c>
      <c r="F59">
        <v>2024</v>
      </c>
      <c r="G59" t="s">
        <v>482</v>
      </c>
      <c r="H59" t="s">
        <v>483</v>
      </c>
      <c r="I59" t="s">
        <v>407</v>
      </c>
      <c r="J59" t="s">
        <v>1478</v>
      </c>
      <c r="K59">
        <v>3</v>
      </c>
      <c r="L59" t="s">
        <v>1487</v>
      </c>
      <c r="M59">
        <f>MAX(Metro_Ridership__2[passengers])</f>
        <v>19997</v>
      </c>
    </row>
    <row r="60" spans="1:13">
      <c r="A60" t="s">
        <v>339</v>
      </c>
      <c r="B60" s="5">
        <v>45372</v>
      </c>
      <c r="C60">
        <v>15908</v>
      </c>
      <c r="D60" t="s">
        <v>486</v>
      </c>
      <c r="E60" t="s">
        <v>405</v>
      </c>
      <c r="F60">
        <v>2024</v>
      </c>
      <c r="G60" t="s">
        <v>482</v>
      </c>
      <c r="H60" t="s">
        <v>483</v>
      </c>
      <c r="I60" t="s">
        <v>407</v>
      </c>
      <c r="J60" t="s">
        <v>1478</v>
      </c>
      <c r="K60">
        <v>3</v>
      </c>
      <c r="L60" t="s">
        <v>1487</v>
      </c>
      <c r="M60">
        <f>MAX(Metro_Ridership__2[passengers])</f>
        <v>19997</v>
      </c>
    </row>
    <row r="61" spans="1:13">
      <c r="A61" t="s">
        <v>339</v>
      </c>
      <c r="B61" s="5">
        <v>45375</v>
      </c>
      <c r="C61">
        <v>4289</v>
      </c>
      <c r="D61" t="s">
        <v>487</v>
      </c>
      <c r="E61" t="s">
        <v>405</v>
      </c>
      <c r="F61">
        <v>2024</v>
      </c>
      <c r="G61" t="s">
        <v>482</v>
      </c>
      <c r="H61" t="s">
        <v>483</v>
      </c>
      <c r="I61" t="s">
        <v>407</v>
      </c>
      <c r="J61" t="s">
        <v>1478</v>
      </c>
      <c r="K61">
        <v>3</v>
      </c>
      <c r="L61" t="s">
        <v>1487</v>
      </c>
      <c r="M61">
        <f>MAX(Metro_Ridership__2[passengers])</f>
        <v>19997</v>
      </c>
    </row>
    <row r="62" spans="1:13">
      <c r="A62" t="s">
        <v>339</v>
      </c>
      <c r="B62" s="5">
        <v>45376</v>
      </c>
      <c r="C62">
        <v>14671</v>
      </c>
      <c r="D62" t="s">
        <v>481</v>
      </c>
      <c r="E62" t="s">
        <v>405</v>
      </c>
      <c r="F62">
        <v>2024</v>
      </c>
      <c r="G62" t="s">
        <v>482</v>
      </c>
      <c r="H62" t="s">
        <v>483</v>
      </c>
      <c r="I62" t="s">
        <v>407</v>
      </c>
      <c r="J62" t="s">
        <v>1478</v>
      </c>
      <c r="K62">
        <v>3</v>
      </c>
      <c r="L62" t="s">
        <v>1487</v>
      </c>
      <c r="M62">
        <f>MAX(Metro_Ridership__2[passengers])</f>
        <v>19997</v>
      </c>
    </row>
    <row r="63" spans="1:13">
      <c r="A63" t="s">
        <v>339</v>
      </c>
      <c r="B63" s="5">
        <v>45377</v>
      </c>
      <c r="C63">
        <v>17835</v>
      </c>
      <c r="D63" t="s">
        <v>484</v>
      </c>
      <c r="E63" t="s">
        <v>405</v>
      </c>
      <c r="F63">
        <v>2024</v>
      </c>
      <c r="G63" t="s">
        <v>482</v>
      </c>
      <c r="H63" t="s">
        <v>483</v>
      </c>
      <c r="I63" t="s">
        <v>407</v>
      </c>
      <c r="J63" t="s">
        <v>1478</v>
      </c>
      <c r="K63">
        <v>3</v>
      </c>
      <c r="L63" t="s">
        <v>1487</v>
      </c>
      <c r="M63">
        <f>MAX(Metro_Ridership__2[passengers])</f>
        <v>19997</v>
      </c>
    </row>
    <row r="64" spans="1:13">
      <c r="A64" t="s">
        <v>339</v>
      </c>
      <c r="B64" s="5">
        <v>45378</v>
      </c>
      <c r="C64">
        <v>15873</v>
      </c>
      <c r="D64" t="s">
        <v>485</v>
      </c>
      <c r="E64" t="s">
        <v>405</v>
      </c>
      <c r="F64">
        <v>2024</v>
      </c>
      <c r="G64" t="s">
        <v>482</v>
      </c>
      <c r="H64" t="s">
        <v>483</v>
      </c>
      <c r="I64" t="s">
        <v>407</v>
      </c>
      <c r="J64" t="s">
        <v>1478</v>
      </c>
      <c r="K64">
        <v>3</v>
      </c>
      <c r="L64" t="s">
        <v>1487</v>
      </c>
      <c r="M64">
        <f>MAX(Metro_Ridership__2[passengers])</f>
        <v>19997</v>
      </c>
    </row>
    <row r="65" spans="1:13">
      <c r="A65" t="s">
        <v>339</v>
      </c>
      <c r="B65" s="5">
        <v>45379</v>
      </c>
      <c r="C65">
        <v>11187</v>
      </c>
      <c r="D65" t="s">
        <v>486</v>
      </c>
      <c r="E65" t="s">
        <v>405</v>
      </c>
      <c r="F65">
        <v>2024</v>
      </c>
      <c r="G65" t="s">
        <v>482</v>
      </c>
      <c r="H65" t="s">
        <v>483</v>
      </c>
      <c r="I65" t="s">
        <v>407</v>
      </c>
      <c r="J65" t="s">
        <v>1478</v>
      </c>
      <c r="K65">
        <v>3</v>
      </c>
      <c r="L65" t="s">
        <v>1487</v>
      </c>
      <c r="M65">
        <f>MAX(Metro_Ridership__2[passengers])</f>
        <v>19997</v>
      </c>
    </row>
    <row r="66" spans="1:13">
      <c r="A66" t="s">
        <v>339</v>
      </c>
      <c r="B66" s="5">
        <v>45382</v>
      </c>
      <c r="C66">
        <v>3074</v>
      </c>
      <c r="D66" t="s">
        <v>487</v>
      </c>
      <c r="E66" t="s">
        <v>405</v>
      </c>
      <c r="F66">
        <v>2024</v>
      </c>
      <c r="G66" t="s">
        <v>482</v>
      </c>
      <c r="H66" t="s">
        <v>483</v>
      </c>
      <c r="I66" t="s">
        <v>407</v>
      </c>
      <c r="J66" t="s">
        <v>1478</v>
      </c>
      <c r="K66">
        <v>3</v>
      </c>
      <c r="L66" t="s">
        <v>1487</v>
      </c>
      <c r="M66">
        <f>MAX(Metro_Ridership__2[passengers])</f>
        <v>19997</v>
      </c>
    </row>
    <row r="67" spans="1:13">
      <c r="A67" t="s">
        <v>339</v>
      </c>
      <c r="B67" s="5">
        <v>45383</v>
      </c>
      <c r="C67">
        <v>11193</v>
      </c>
      <c r="D67" t="s">
        <v>481</v>
      </c>
      <c r="E67" t="s">
        <v>381</v>
      </c>
      <c r="F67">
        <v>2024</v>
      </c>
      <c r="G67" t="s">
        <v>482</v>
      </c>
      <c r="H67" t="s">
        <v>483</v>
      </c>
      <c r="I67" t="s">
        <v>407</v>
      </c>
      <c r="J67" t="s">
        <v>1473</v>
      </c>
      <c r="K67">
        <v>4</v>
      </c>
      <c r="L67" t="s">
        <v>1483</v>
      </c>
      <c r="M67">
        <f>MAX(Metro_Ridership__2[passengers])</f>
        <v>19997</v>
      </c>
    </row>
    <row r="68" spans="1:13">
      <c r="A68" t="s">
        <v>339</v>
      </c>
      <c r="B68" s="5">
        <v>45384</v>
      </c>
      <c r="C68">
        <v>9234</v>
      </c>
      <c r="D68" t="s">
        <v>484</v>
      </c>
      <c r="E68" t="s">
        <v>381</v>
      </c>
      <c r="F68">
        <v>2024</v>
      </c>
      <c r="G68" t="s">
        <v>482</v>
      </c>
      <c r="H68" t="s">
        <v>483</v>
      </c>
      <c r="I68" t="s">
        <v>407</v>
      </c>
      <c r="J68" t="s">
        <v>1473</v>
      </c>
      <c r="K68">
        <v>4</v>
      </c>
      <c r="L68" t="s">
        <v>1483</v>
      </c>
      <c r="M68">
        <f>MAX(Metro_Ridership__2[passengers])</f>
        <v>19997</v>
      </c>
    </row>
    <row r="69" spans="1:13">
      <c r="A69" t="s">
        <v>339</v>
      </c>
      <c r="B69" s="5">
        <v>45385</v>
      </c>
      <c r="C69">
        <v>12073</v>
      </c>
      <c r="D69" t="s">
        <v>485</v>
      </c>
      <c r="E69" t="s">
        <v>381</v>
      </c>
      <c r="F69">
        <v>2024</v>
      </c>
      <c r="G69" t="s">
        <v>482</v>
      </c>
      <c r="H69" t="s">
        <v>483</v>
      </c>
      <c r="I69" t="s">
        <v>407</v>
      </c>
      <c r="J69" t="s">
        <v>1473</v>
      </c>
      <c r="K69">
        <v>4</v>
      </c>
      <c r="L69" t="s">
        <v>1483</v>
      </c>
      <c r="M69">
        <f>MAX(Metro_Ridership__2[passengers])</f>
        <v>19997</v>
      </c>
    </row>
    <row r="70" spans="1:13">
      <c r="A70" t="s">
        <v>339</v>
      </c>
      <c r="B70" s="5">
        <v>45386</v>
      </c>
      <c r="C70">
        <v>9400</v>
      </c>
      <c r="D70" t="s">
        <v>486</v>
      </c>
      <c r="E70" t="s">
        <v>381</v>
      </c>
      <c r="F70">
        <v>2024</v>
      </c>
      <c r="G70" t="s">
        <v>482</v>
      </c>
      <c r="H70" t="s">
        <v>483</v>
      </c>
      <c r="I70" t="s">
        <v>407</v>
      </c>
      <c r="J70" t="s">
        <v>1473</v>
      </c>
      <c r="K70">
        <v>4</v>
      </c>
      <c r="L70" t="s">
        <v>1483</v>
      </c>
      <c r="M70">
        <f>MAX(Metro_Ridership__2[passengers])</f>
        <v>19997</v>
      </c>
    </row>
    <row r="71" spans="1:13">
      <c r="A71" t="s">
        <v>339</v>
      </c>
      <c r="B71" s="5">
        <v>45389</v>
      </c>
      <c r="C71">
        <v>6239</v>
      </c>
      <c r="D71" t="s">
        <v>487</v>
      </c>
      <c r="E71" t="s">
        <v>381</v>
      </c>
      <c r="F71">
        <v>2024</v>
      </c>
      <c r="G71" t="s">
        <v>482</v>
      </c>
      <c r="H71" t="s">
        <v>483</v>
      </c>
      <c r="I71" t="s">
        <v>407</v>
      </c>
      <c r="J71" t="s">
        <v>1473</v>
      </c>
      <c r="K71">
        <v>4</v>
      </c>
      <c r="L71" t="s">
        <v>1483</v>
      </c>
      <c r="M71">
        <f>MAX(Metro_Ridership__2[passengers])</f>
        <v>19997</v>
      </c>
    </row>
    <row r="72" spans="1:13">
      <c r="A72" t="s">
        <v>339</v>
      </c>
      <c r="B72" s="5">
        <v>45390</v>
      </c>
      <c r="C72">
        <v>13936</v>
      </c>
      <c r="D72" t="s">
        <v>481</v>
      </c>
      <c r="E72" t="s">
        <v>381</v>
      </c>
      <c r="F72">
        <v>2024</v>
      </c>
      <c r="G72" t="s">
        <v>482</v>
      </c>
      <c r="H72" t="s">
        <v>483</v>
      </c>
      <c r="I72" t="s">
        <v>407</v>
      </c>
      <c r="J72" t="s">
        <v>1473</v>
      </c>
      <c r="K72">
        <v>4</v>
      </c>
      <c r="L72" t="s">
        <v>1483</v>
      </c>
      <c r="M72">
        <f>MAX(Metro_Ridership__2[passengers])</f>
        <v>19997</v>
      </c>
    </row>
    <row r="73" spans="1:13">
      <c r="A73" t="s">
        <v>339</v>
      </c>
      <c r="B73" s="5">
        <v>45391</v>
      </c>
      <c r="C73">
        <v>17471</v>
      </c>
      <c r="D73" t="s">
        <v>484</v>
      </c>
      <c r="E73" t="s">
        <v>381</v>
      </c>
      <c r="F73">
        <v>2024</v>
      </c>
      <c r="G73" t="s">
        <v>482</v>
      </c>
      <c r="H73" t="s">
        <v>483</v>
      </c>
      <c r="I73" t="s">
        <v>407</v>
      </c>
      <c r="J73" t="s">
        <v>1473</v>
      </c>
      <c r="K73">
        <v>4</v>
      </c>
      <c r="L73" t="s">
        <v>1483</v>
      </c>
      <c r="M73">
        <f>MAX(Metro_Ridership__2[passengers])</f>
        <v>19997</v>
      </c>
    </row>
    <row r="74" spans="1:13">
      <c r="A74" t="s">
        <v>339</v>
      </c>
      <c r="B74" s="5">
        <v>45392</v>
      </c>
      <c r="C74">
        <v>3410</v>
      </c>
      <c r="D74" t="s">
        <v>485</v>
      </c>
      <c r="E74" t="s">
        <v>381</v>
      </c>
      <c r="F74">
        <v>2024</v>
      </c>
      <c r="G74" t="s">
        <v>482</v>
      </c>
      <c r="H74" t="s">
        <v>483</v>
      </c>
      <c r="I74" t="s">
        <v>407</v>
      </c>
      <c r="J74" t="s">
        <v>1473</v>
      </c>
      <c r="K74">
        <v>4</v>
      </c>
      <c r="L74" t="s">
        <v>1483</v>
      </c>
      <c r="M74">
        <f>MAX(Metro_Ridership__2[passengers])</f>
        <v>19997</v>
      </c>
    </row>
    <row r="75" spans="1:13">
      <c r="A75" t="s">
        <v>339</v>
      </c>
      <c r="B75" s="5">
        <v>45393</v>
      </c>
      <c r="C75">
        <v>18450</v>
      </c>
      <c r="D75" t="s">
        <v>486</v>
      </c>
      <c r="E75" t="s">
        <v>381</v>
      </c>
      <c r="F75">
        <v>2024</v>
      </c>
      <c r="G75" t="s">
        <v>482</v>
      </c>
      <c r="H75" t="s">
        <v>483</v>
      </c>
      <c r="I75" t="s">
        <v>407</v>
      </c>
      <c r="J75" t="s">
        <v>1473</v>
      </c>
      <c r="K75">
        <v>4</v>
      </c>
      <c r="L75" t="s">
        <v>1483</v>
      </c>
      <c r="M75">
        <f>MAX(Metro_Ridership__2[passengers])</f>
        <v>19997</v>
      </c>
    </row>
    <row r="76" spans="1:13">
      <c r="A76" t="s">
        <v>339</v>
      </c>
      <c r="B76" s="5">
        <v>45396</v>
      </c>
      <c r="C76">
        <v>2916</v>
      </c>
      <c r="D76" t="s">
        <v>487</v>
      </c>
      <c r="E76" t="s">
        <v>381</v>
      </c>
      <c r="F76">
        <v>2024</v>
      </c>
      <c r="G76" t="s">
        <v>482</v>
      </c>
      <c r="H76" t="s">
        <v>483</v>
      </c>
      <c r="I76" t="s">
        <v>407</v>
      </c>
      <c r="J76" t="s">
        <v>1473</v>
      </c>
      <c r="K76">
        <v>4</v>
      </c>
      <c r="L76" t="s">
        <v>1483</v>
      </c>
      <c r="M76">
        <f>MAX(Metro_Ridership__2[passengers])</f>
        <v>19997</v>
      </c>
    </row>
    <row r="77" spans="1:13">
      <c r="A77" t="s">
        <v>339</v>
      </c>
      <c r="B77" s="5">
        <v>45397</v>
      </c>
      <c r="C77">
        <v>19907</v>
      </c>
      <c r="D77" t="s">
        <v>481</v>
      </c>
      <c r="E77" t="s">
        <v>381</v>
      </c>
      <c r="F77">
        <v>2024</v>
      </c>
      <c r="G77" t="s">
        <v>482</v>
      </c>
      <c r="H77" t="s">
        <v>483</v>
      </c>
      <c r="I77" t="s">
        <v>407</v>
      </c>
      <c r="J77" t="s">
        <v>1473</v>
      </c>
      <c r="K77">
        <v>4</v>
      </c>
      <c r="L77" t="s">
        <v>1483</v>
      </c>
      <c r="M77">
        <f>MAX(Metro_Ridership__2[passengers])</f>
        <v>19997</v>
      </c>
    </row>
    <row r="78" spans="1:13">
      <c r="A78" t="s">
        <v>339</v>
      </c>
      <c r="B78" s="5">
        <v>45398</v>
      </c>
      <c r="C78">
        <v>2690</v>
      </c>
      <c r="D78" t="s">
        <v>484</v>
      </c>
      <c r="E78" t="s">
        <v>381</v>
      </c>
      <c r="F78">
        <v>2024</v>
      </c>
      <c r="G78" t="s">
        <v>482</v>
      </c>
      <c r="H78" t="s">
        <v>483</v>
      </c>
      <c r="I78" t="s">
        <v>407</v>
      </c>
      <c r="J78" t="s">
        <v>1473</v>
      </c>
      <c r="K78">
        <v>4</v>
      </c>
      <c r="L78" t="s">
        <v>1483</v>
      </c>
      <c r="M78">
        <f>MAX(Metro_Ridership__2[passengers])</f>
        <v>19997</v>
      </c>
    </row>
    <row r="79" spans="1:13">
      <c r="A79" t="s">
        <v>339</v>
      </c>
      <c r="B79" s="5">
        <v>45399</v>
      </c>
      <c r="C79">
        <v>13720</v>
      </c>
      <c r="D79" t="s">
        <v>485</v>
      </c>
      <c r="E79" t="s">
        <v>381</v>
      </c>
      <c r="F79">
        <v>2024</v>
      </c>
      <c r="G79" t="s">
        <v>482</v>
      </c>
      <c r="H79" t="s">
        <v>483</v>
      </c>
      <c r="I79" t="s">
        <v>407</v>
      </c>
      <c r="J79" t="s">
        <v>1473</v>
      </c>
      <c r="K79">
        <v>4</v>
      </c>
      <c r="L79" t="s">
        <v>1483</v>
      </c>
      <c r="M79">
        <f>MAX(Metro_Ridership__2[passengers])</f>
        <v>19997</v>
      </c>
    </row>
    <row r="80" spans="1:13">
      <c r="A80" t="s">
        <v>339</v>
      </c>
      <c r="B80" s="5">
        <v>45400</v>
      </c>
      <c r="C80">
        <v>17150</v>
      </c>
      <c r="D80" t="s">
        <v>486</v>
      </c>
      <c r="E80" t="s">
        <v>381</v>
      </c>
      <c r="F80">
        <v>2024</v>
      </c>
      <c r="G80" t="s">
        <v>482</v>
      </c>
      <c r="H80" t="s">
        <v>483</v>
      </c>
      <c r="I80" t="s">
        <v>407</v>
      </c>
      <c r="J80" t="s">
        <v>1473</v>
      </c>
      <c r="K80">
        <v>4</v>
      </c>
      <c r="L80" t="s">
        <v>1483</v>
      </c>
      <c r="M80">
        <f>MAX(Metro_Ridership__2[passengers])</f>
        <v>19997</v>
      </c>
    </row>
    <row r="81" spans="1:13">
      <c r="A81" t="s">
        <v>339</v>
      </c>
      <c r="B81" s="5">
        <v>45403</v>
      </c>
      <c r="C81">
        <v>16599</v>
      </c>
      <c r="D81" t="s">
        <v>487</v>
      </c>
      <c r="E81" t="s">
        <v>381</v>
      </c>
      <c r="F81">
        <v>2024</v>
      </c>
      <c r="G81" t="s">
        <v>482</v>
      </c>
      <c r="H81" t="s">
        <v>483</v>
      </c>
      <c r="I81" t="s">
        <v>407</v>
      </c>
      <c r="J81" t="s">
        <v>1473</v>
      </c>
      <c r="K81">
        <v>4</v>
      </c>
      <c r="L81" t="s">
        <v>1483</v>
      </c>
      <c r="M81">
        <f>MAX(Metro_Ridership__2[passengers])</f>
        <v>19997</v>
      </c>
    </row>
    <row r="82" spans="1:13">
      <c r="A82" t="s">
        <v>339</v>
      </c>
      <c r="B82" s="5">
        <v>45404</v>
      </c>
      <c r="C82">
        <v>17321</v>
      </c>
      <c r="D82" t="s">
        <v>481</v>
      </c>
      <c r="E82" t="s">
        <v>381</v>
      </c>
      <c r="F82">
        <v>2024</v>
      </c>
      <c r="G82" t="s">
        <v>482</v>
      </c>
      <c r="H82" t="s">
        <v>483</v>
      </c>
      <c r="I82" t="s">
        <v>407</v>
      </c>
      <c r="J82" t="s">
        <v>1473</v>
      </c>
      <c r="K82">
        <v>4</v>
      </c>
      <c r="L82" t="s">
        <v>1483</v>
      </c>
      <c r="M82">
        <f>MAX(Metro_Ridership__2[passengers])</f>
        <v>19997</v>
      </c>
    </row>
    <row r="83" spans="1:13">
      <c r="A83" t="s">
        <v>339</v>
      </c>
      <c r="B83" s="5">
        <v>45405</v>
      </c>
      <c r="C83">
        <v>12583</v>
      </c>
      <c r="D83" t="s">
        <v>484</v>
      </c>
      <c r="E83" t="s">
        <v>381</v>
      </c>
      <c r="F83">
        <v>2024</v>
      </c>
      <c r="G83" t="s">
        <v>482</v>
      </c>
      <c r="H83" t="s">
        <v>483</v>
      </c>
      <c r="I83" t="s">
        <v>407</v>
      </c>
      <c r="J83" t="s">
        <v>1473</v>
      </c>
      <c r="K83">
        <v>4</v>
      </c>
      <c r="L83" t="s">
        <v>1483</v>
      </c>
      <c r="M83">
        <f>MAX(Metro_Ridership__2[passengers])</f>
        <v>19997</v>
      </c>
    </row>
    <row r="84" spans="1:13">
      <c r="A84" t="s">
        <v>339</v>
      </c>
      <c r="B84" s="5">
        <v>45406</v>
      </c>
      <c r="C84">
        <v>13219</v>
      </c>
      <c r="D84" t="s">
        <v>485</v>
      </c>
      <c r="E84" t="s">
        <v>381</v>
      </c>
      <c r="F84">
        <v>2024</v>
      </c>
      <c r="G84" t="s">
        <v>482</v>
      </c>
      <c r="H84" t="s">
        <v>483</v>
      </c>
      <c r="I84" t="s">
        <v>407</v>
      </c>
      <c r="J84" t="s">
        <v>1473</v>
      </c>
      <c r="K84">
        <v>4</v>
      </c>
      <c r="L84" t="s">
        <v>1483</v>
      </c>
      <c r="M84">
        <f>MAX(Metro_Ridership__2[passengers])</f>
        <v>19997</v>
      </c>
    </row>
    <row r="85" spans="1:13">
      <c r="A85" t="s">
        <v>339</v>
      </c>
      <c r="B85" s="5">
        <v>45407</v>
      </c>
      <c r="C85">
        <v>14123</v>
      </c>
      <c r="D85" t="s">
        <v>486</v>
      </c>
      <c r="E85" t="s">
        <v>381</v>
      </c>
      <c r="F85">
        <v>2024</v>
      </c>
      <c r="G85" t="s">
        <v>482</v>
      </c>
      <c r="H85" t="s">
        <v>483</v>
      </c>
      <c r="I85" t="s">
        <v>407</v>
      </c>
      <c r="J85" t="s">
        <v>1473</v>
      </c>
      <c r="K85">
        <v>4</v>
      </c>
      <c r="L85" t="s">
        <v>1483</v>
      </c>
      <c r="M85">
        <f>MAX(Metro_Ridership__2[passengers])</f>
        <v>19997</v>
      </c>
    </row>
    <row r="86" spans="1:13">
      <c r="A86" t="s">
        <v>339</v>
      </c>
      <c r="B86" s="5">
        <v>45410</v>
      </c>
      <c r="C86">
        <v>9953</v>
      </c>
      <c r="D86" t="s">
        <v>487</v>
      </c>
      <c r="E86" t="s">
        <v>381</v>
      </c>
      <c r="F86">
        <v>2024</v>
      </c>
      <c r="G86" t="s">
        <v>482</v>
      </c>
      <c r="H86" t="s">
        <v>483</v>
      </c>
      <c r="I86" t="s">
        <v>407</v>
      </c>
      <c r="J86" t="s">
        <v>1473</v>
      </c>
      <c r="K86">
        <v>4</v>
      </c>
      <c r="L86" t="s">
        <v>1483</v>
      </c>
      <c r="M86">
        <f>MAX(Metro_Ridership__2[passengers])</f>
        <v>19997</v>
      </c>
    </row>
    <row r="87" spans="1:13">
      <c r="A87" t="s">
        <v>339</v>
      </c>
      <c r="B87" s="5">
        <v>45411</v>
      </c>
      <c r="C87">
        <v>3159</v>
      </c>
      <c r="D87" t="s">
        <v>481</v>
      </c>
      <c r="E87" t="s">
        <v>381</v>
      </c>
      <c r="F87">
        <v>2024</v>
      </c>
      <c r="G87" t="s">
        <v>482</v>
      </c>
      <c r="H87" t="s">
        <v>483</v>
      </c>
      <c r="I87" t="s">
        <v>407</v>
      </c>
      <c r="J87" t="s">
        <v>1473</v>
      </c>
      <c r="K87">
        <v>4</v>
      </c>
      <c r="L87" t="s">
        <v>1483</v>
      </c>
      <c r="M87">
        <f>MAX(Metro_Ridership__2[passengers])</f>
        <v>19997</v>
      </c>
    </row>
    <row r="88" spans="1:13">
      <c r="A88" t="s">
        <v>339</v>
      </c>
      <c r="B88" s="5">
        <v>45412</v>
      </c>
      <c r="C88">
        <v>15180</v>
      </c>
      <c r="D88" t="s">
        <v>484</v>
      </c>
      <c r="E88" t="s">
        <v>381</v>
      </c>
      <c r="F88">
        <v>2024</v>
      </c>
      <c r="G88" t="s">
        <v>482</v>
      </c>
      <c r="H88" t="s">
        <v>483</v>
      </c>
      <c r="I88" t="s">
        <v>407</v>
      </c>
      <c r="J88" t="s">
        <v>1473</v>
      </c>
      <c r="K88">
        <v>4</v>
      </c>
      <c r="L88" t="s">
        <v>1483</v>
      </c>
      <c r="M88">
        <f>MAX(Metro_Ridership__2[passengers])</f>
        <v>19997</v>
      </c>
    </row>
    <row r="89" spans="1:13">
      <c r="A89" t="s">
        <v>339</v>
      </c>
      <c r="B89" s="5">
        <v>45413</v>
      </c>
      <c r="C89">
        <v>15034</v>
      </c>
      <c r="D89" t="s">
        <v>485</v>
      </c>
      <c r="E89" t="s">
        <v>353</v>
      </c>
      <c r="F89">
        <v>2024</v>
      </c>
      <c r="G89" t="s">
        <v>482</v>
      </c>
      <c r="H89" t="s">
        <v>483</v>
      </c>
      <c r="I89" t="s">
        <v>407</v>
      </c>
      <c r="J89" t="s">
        <v>1473</v>
      </c>
      <c r="K89">
        <v>5</v>
      </c>
      <c r="L89" t="s">
        <v>353</v>
      </c>
      <c r="M89">
        <f>MAX(Metro_Ridership__2[passengers])</f>
        <v>19997</v>
      </c>
    </row>
    <row r="90" spans="1:13">
      <c r="A90" t="s">
        <v>339</v>
      </c>
      <c r="B90" s="5">
        <v>45414</v>
      </c>
      <c r="C90">
        <v>5983</v>
      </c>
      <c r="D90" t="s">
        <v>486</v>
      </c>
      <c r="E90" t="s">
        <v>353</v>
      </c>
      <c r="F90">
        <v>2024</v>
      </c>
      <c r="G90" t="s">
        <v>482</v>
      </c>
      <c r="H90" t="s">
        <v>483</v>
      </c>
      <c r="I90" t="s">
        <v>407</v>
      </c>
      <c r="J90" t="s">
        <v>1473</v>
      </c>
      <c r="K90">
        <v>5</v>
      </c>
      <c r="L90" t="s">
        <v>353</v>
      </c>
      <c r="M90">
        <f>MAX(Metro_Ridership__2[passengers])</f>
        <v>19997</v>
      </c>
    </row>
    <row r="91" spans="1:13">
      <c r="A91" t="s">
        <v>339</v>
      </c>
      <c r="B91" s="5">
        <v>45417</v>
      </c>
      <c r="C91">
        <v>7052</v>
      </c>
      <c r="D91" t="s">
        <v>487</v>
      </c>
      <c r="E91" t="s">
        <v>353</v>
      </c>
      <c r="F91">
        <v>2024</v>
      </c>
      <c r="G91" t="s">
        <v>482</v>
      </c>
      <c r="H91" t="s">
        <v>483</v>
      </c>
      <c r="I91" t="s">
        <v>407</v>
      </c>
      <c r="J91" t="s">
        <v>1473</v>
      </c>
      <c r="K91">
        <v>5</v>
      </c>
      <c r="L91" t="s">
        <v>353</v>
      </c>
      <c r="M91">
        <f>MAX(Metro_Ridership__2[passengers])</f>
        <v>19997</v>
      </c>
    </row>
    <row r="92" spans="1:13">
      <c r="A92" t="s">
        <v>339</v>
      </c>
      <c r="B92" s="5">
        <v>45418</v>
      </c>
      <c r="C92">
        <v>8704</v>
      </c>
      <c r="D92" t="s">
        <v>481</v>
      </c>
      <c r="E92" t="s">
        <v>353</v>
      </c>
      <c r="F92">
        <v>2024</v>
      </c>
      <c r="G92" t="s">
        <v>482</v>
      </c>
      <c r="H92" t="s">
        <v>483</v>
      </c>
      <c r="I92" t="s">
        <v>407</v>
      </c>
      <c r="J92" t="s">
        <v>1473</v>
      </c>
      <c r="K92">
        <v>5</v>
      </c>
      <c r="L92" t="s">
        <v>353</v>
      </c>
      <c r="M92">
        <f>MAX(Metro_Ridership__2[passengers])</f>
        <v>19997</v>
      </c>
    </row>
    <row r="93" spans="1:13">
      <c r="A93" t="s">
        <v>339</v>
      </c>
      <c r="B93" s="5">
        <v>45419</v>
      </c>
      <c r="C93">
        <v>3868</v>
      </c>
      <c r="D93" t="s">
        <v>484</v>
      </c>
      <c r="E93" t="s">
        <v>353</v>
      </c>
      <c r="F93">
        <v>2024</v>
      </c>
      <c r="G93" t="s">
        <v>482</v>
      </c>
      <c r="H93" t="s">
        <v>483</v>
      </c>
      <c r="I93" t="s">
        <v>407</v>
      </c>
      <c r="J93" t="s">
        <v>1473</v>
      </c>
      <c r="K93">
        <v>5</v>
      </c>
      <c r="L93" t="s">
        <v>353</v>
      </c>
      <c r="M93">
        <f>MAX(Metro_Ridership__2[passengers])</f>
        <v>19997</v>
      </c>
    </row>
    <row r="94" spans="1:13">
      <c r="A94" t="s">
        <v>339</v>
      </c>
      <c r="B94" s="5">
        <v>45420</v>
      </c>
      <c r="C94">
        <v>8184</v>
      </c>
      <c r="D94" t="s">
        <v>485</v>
      </c>
      <c r="E94" t="s">
        <v>353</v>
      </c>
      <c r="F94">
        <v>2024</v>
      </c>
      <c r="G94" t="s">
        <v>482</v>
      </c>
      <c r="H94" t="s">
        <v>483</v>
      </c>
      <c r="I94" t="s">
        <v>407</v>
      </c>
      <c r="J94" t="s">
        <v>1473</v>
      </c>
      <c r="K94">
        <v>5</v>
      </c>
      <c r="L94" t="s">
        <v>353</v>
      </c>
      <c r="M94">
        <f>MAX(Metro_Ridership__2[passengers])</f>
        <v>19997</v>
      </c>
    </row>
    <row r="95" spans="1:13">
      <c r="A95" t="s">
        <v>339</v>
      </c>
      <c r="B95" s="5">
        <v>45421</v>
      </c>
      <c r="C95">
        <v>13471</v>
      </c>
      <c r="D95" t="s">
        <v>486</v>
      </c>
      <c r="E95" t="s">
        <v>353</v>
      </c>
      <c r="F95">
        <v>2024</v>
      </c>
      <c r="G95" t="s">
        <v>482</v>
      </c>
      <c r="H95" t="s">
        <v>483</v>
      </c>
      <c r="I95" t="s">
        <v>407</v>
      </c>
      <c r="J95" t="s">
        <v>1473</v>
      </c>
      <c r="K95">
        <v>5</v>
      </c>
      <c r="L95" t="s">
        <v>353</v>
      </c>
      <c r="M95">
        <f>MAX(Metro_Ridership__2[passengers])</f>
        <v>19997</v>
      </c>
    </row>
    <row r="96" spans="1:13">
      <c r="A96" t="s">
        <v>339</v>
      </c>
      <c r="B96" s="5">
        <v>45424</v>
      </c>
      <c r="C96">
        <v>2358</v>
      </c>
      <c r="D96" t="s">
        <v>487</v>
      </c>
      <c r="E96" t="s">
        <v>353</v>
      </c>
      <c r="F96">
        <v>2024</v>
      </c>
      <c r="G96" t="s">
        <v>482</v>
      </c>
      <c r="H96" t="s">
        <v>483</v>
      </c>
      <c r="I96" t="s">
        <v>407</v>
      </c>
      <c r="J96" t="s">
        <v>1473</v>
      </c>
      <c r="K96">
        <v>5</v>
      </c>
      <c r="L96" t="s">
        <v>353</v>
      </c>
      <c r="M96">
        <f>MAX(Metro_Ridership__2[passengers])</f>
        <v>19997</v>
      </c>
    </row>
    <row r="97" spans="1:13">
      <c r="A97" t="s">
        <v>339</v>
      </c>
      <c r="B97" s="5">
        <v>45425</v>
      </c>
      <c r="C97">
        <v>2329</v>
      </c>
      <c r="D97" t="s">
        <v>481</v>
      </c>
      <c r="E97" t="s">
        <v>353</v>
      </c>
      <c r="F97">
        <v>2024</v>
      </c>
      <c r="G97" t="s">
        <v>482</v>
      </c>
      <c r="H97" t="s">
        <v>483</v>
      </c>
      <c r="I97" t="s">
        <v>407</v>
      </c>
      <c r="J97" t="s">
        <v>1473</v>
      </c>
      <c r="K97">
        <v>5</v>
      </c>
      <c r="L97" t="s">
        <v>353</v>
      </c>
      <c r="M97">
        <f>MAX(Metro_Ridership__2[passengers])</f>
        <v>19997</v>
      </c>
    </row>
    <row r="98" spans="1:13">
      <c r="A98" t="s">
        <v>339</v>
      </c>
      <c r="B98" s="5">
        <v>45426</v>
      </c>
      <c r="C98">
        <v>6722</v>
      </c>
      <c r="D98" t="s">
        <v>484</v>
      </c>
      <c r="E98" t="s">
        <v>353</v>
      </c>
      <c r="F98">
        <v>2024</v>
      </c>
      <c r="G98" t="s">
        <v>482</v>
      </c>
      <c r="H98" t="s">
        <v>483</v>
      </c>
      <c r="I98" t="s">
        <v>407</v>
      </c>
      <c r="J98" t="s">
        <v>1473</v>
      </c>
      <c r="K98">
        <v>5</v>
      </c>
      <c r="L98" t="s">
        <v>353</v>
      </c>
      <c r="M98">
        <f>MAX(Metro_Ridership__2[passengers])</f>
        <v>19997</v>
      </c>
    </row>
    <row r="99" spans="1:13">
      <c r="A99" t="s">
        <v>339</v>
      </c>
      <c r="B99" s="5">
        <v>45427</v>
      </c>
      <c r="C99">
        <v>10708</v>
      </c>
      <c r="D99" t="s">
        <v>485</v>
      </c>
      <c r="E99" t="s">
        <v>353</v>
      </c>
      <c r="F99">
        <v>2024</v>
      </c>
      <c r="G99" t="s">
        <v>482</v>
      </c>
      <c r="H99" t="s">
        <v>483</v>
      </c>
      <c r="I99" t="s">
        <v>407</v>
      </c>
      <c r="J99" t="s">
        <v>1473</v>
      </c>
      <c r="K99">
        <v>5</v>
      </c>
      <c r="L99" t="s">
        <v>353</v>
      </c>
      <c r="M99">
        <f>MAX(Metro_Ridership__2[passengers])</f>
        <v>19997</v>
      </c>
    </row>
    <row r="100" spans="1:13">
      <c r="A100" t="s">
        <v>339</v>
      </c>
      <c r="B100" s="5">
        <v>45428</v>
      </c>
      <c r="C100">
        <v>13986</v>
      </c>
      <c r="D100" t="s">
        <v>486</v>
      </c>
      <c r="E100" t="s">
        <v>353</v>
      </c>
      <c r="F100">
        <v>2024</v>
      </c>
      <c r="G100" t="s">
        <v>482</v>
      </c>
      <c r="H100" t="s">
        <v>483</v>
      </c>
      <c r="I100" t="s">
        <v>407</v>
      </c>
      <c r="J100" t="s">
        <v>1473</v>
      </c>
      <c r="K100">
        <v>5</v>
      </c>
      <c r="L100" t="s">
        <v>353</v>
      </c>
      <c r="M100">
        <f>MAX(Metro_Ridership__2[passengers])</f>
        <v>19997</v>
      </c>
    </row>
    <row r="101" spans="1:13">
      <c r="A101" t="s">
        <v>339</v>
      </c>
      <c r="B101" s="5">
        <v>45431</v>
      </c>
      <c r="C101">
        <v>7302</v>
      </c>
      <c r="D101" t="s">
        <v>487</v>
      </c>
      <c r="E101" t="s">
        <v>353</v>
      </c>
      <c r="F101">
        <v>2024</v>
      </c>
      <c r="G101" t="s">
        <v>482</v>
      </c>
      <c r="H101" t="s">
        <v>483</v>
      </c>
      <c r="I101" t="s">
        <v>407</v>
      </c>
      <c r="J101" t="s">
        <v>1473</v>
      </c>
      <c r="K101">
        <v>5</v>
      </c>
      <c r="L101" t="s">
        <v>353</v>
      </c>
      <c r="M101">
        <f>MAX(Metro_Ridership__2[passengers])</f>
        <v>19997</v>
      </c>
    </row>
    <row r="102" spans="1:13">
      <c r="A102" t="s">
        <v>339</v>
      </c>
      <c r="B102" s="5">
        <v>45432</v>
      </c>
      <c r="C102">
        <v>12846</v>
      </c>
      <c r="D102" t="s">
        <v>481</v>
      </c>
      <c r="E102" t="s">
        <v>353</v>
      </c>
      <c r="F102">
        <v>2024</v>
      </c>
      <c r="G102" t="s">
        <v>482</v>
      </c>
      <c r="H102" t="s">
        <v>483</v>
      </c>
      <c r="I102" t="s">
        <v>407</v>
      </c>
      <c r="J102" t="s">
        <v>1473</v>
      </c>
      <c r="K102">
        <v>5</v>
      </c>
      <c r="L102" t="s">
        <v>353</v>
      </c>
      <c r="M102">
        <f>MAX(Metro_Ridership__2[passengers])</f>
        <v>19997</v>
      </c>
    </row>
    <row r="103" spans="1:13">
      <c r="A103" t="s">
        <v>339</v>
      </c>
      <c r="B103" s="5">
        <v>45433</v>
      </c>
      <c r="C103">
        <v>10215</v>
      </c>
      <c r="D103" t="s">
        <v>484</v>
      </c>
      <c r="E103" t="s">
        <v>353</v>
      </c>
      <c r="F103">
        <v>2024</v>
      </c>
      <c r="G103" t="s">
        <v>482</v>
      </c>
      <c r="H103" t="s">
        <v>483</v>
      </c>
      <c r="I103" t="s">
        <v>407</v>
      </c>
      <c r="J103" t="s">
        <v>1473</v>
      </c>
      <c r="K103">
        <v>5</v>
      </c>
      <c r="L103" t="s">
        <v>353</v>
      </c>
      <c r="M103">
        <f>MAX(Metro_Ridership__2[passengers])</f>
        <v>19997</v>
      </c>
    </row>
    <row r="104" spans="1:13">
      <c r="A104" t="s">
        <v>339</v>
      </c>
      <c r="B104" s="5">
        <v>45434</v>
      </c>
      <c r="C104">
        <v>6979</v>
      </c>
      <c r="D104" t="s">
        <v>485</v>
      </c>
      <c r="E104" t="s">
        <v>353</v>
      </c>
      <c r="F104">
        <v>2024</v>
      </c>
      <c r="G104" t="s">
        <v>482</v>
      </c>
      <c r="H104" t="s">
        <v>483</v>
      </c>
      <c r="I104" t="s">
        <v>407</v>
      </c>
      <c r="J104" t="s">
        <v>1473</v>
      </c>
      <c r="K104">
        <v>5</v>
      </c>
      <c r="L104" t="s">
        <v>353</v>
      </c>
      <c r="M104">
        <f>MAX(Metro_Ridership__2[passengers])</f>
        <v>19997</v>
      </c>
    </row>
    <row r="105" spans="1:13">
      <c r="A105" t="s">
        <v>339</v>
      </c>
      <c r="B105" s="5">
        <v>45435</v>
      </c>
      <c r="C105">
        <v>7283</v>
      </c>
      <c r="D105" t="s">
        <v>486</v>
      </c>
      <c r="E105" t="s">
        <v>353</v>
      </c>
      <c r="F105">
        <v>2024</v>
      </c>
      <c r="G105" t="s">
        <v>482</v>
      </c>
      <c r="H105" t="s">
        <v>483</v>
      </c>
      <c r="I105" t="s">
        <v>407</v>
      </c>
      <c r="J105" t="s">
        <v>1473</v>
      </c>
      <c r="K105">
        <v>5</v>
      </c>
      <c r="L105" t="s">
        <v>353</v>
      </c>
      <c r="M105">
        <f>MAX(Metro_Ridership__2[passengers])</f>
        <v>19997</v>
      </c>
    </row>
    <row r="106" spans="1:13">
      <c r="A106" t="s">
        <v>339</v>
      </c>
      <c r="B106" s="5">
        <v>45438</v>
      </c>
      <c r="C106">
        <v>19216</v>
      </c>
      <c r="D106" t="s">
        <v>487</v>
      </c>
      <c r="E106" t="s">
        <v>353</v>
      </c>
      <c r="F106">
        <v>2024</v>
      </c>
      <c r="G106" t="s">
        <v>482</v>
      </c>
      <c r="H106" t="s">
        <v>483</v>
      </c>
      <c r="I106" t="s">
        <v>407</v>
      </c>
      <c r="J106" t="s">
        <v>1473</v>
      </c>
      <c r="K106">
        <v>5</v>
      </c>
      <c r="L106" t="s">
        <v>353</v>
      </c>
      <c r="M106">
        <f>MAX(Metro_Ridership__2[passengers])</f>
        <v>19997</v>
      </c>
    </row>
    <row r="107" spans="1:13">
      <c r="A107" t="s">
        <v>339</v>
      </c>
      <c r="B107" s="5">
        <v>45439</v>
      </c>
      <c r="C107">
        <v>6233</v>
      </c>
      <c r="D107" t="s">
        <v>481</v>
      </c>
      <c r="E107" t="s">
        <v>353</v>
      </c>
      <c r="F107">
        <v>2024</v>
      </c>
      <c r="G107" t="s">
        <v>482</v>
      </c>
      <c r="H107" t="s">
        <v>483</v>
      </c>
      <c r="I107" t="s">
        <v>407</v>
      </c>
      <c r="J107" t="s">
        <v>1473</v>
      </c>
      <c r="K107">
        <v>5</v>
      </c>
      <c r="L107" t="s">
        <v>353</v>
      </c>
      <c r="M107">
        <f>MAX(Metro_Ridership__2[passengers])</f>
        <v>19997</v>
      </c>
    </row>
    <row r="108" spans="1:13">
      <c r="A108" t="s">
        <v>339</v>
      </c>
      <c r="B108" s="5">
        <v>45440</v>
      </c>
      <c r="C108">
        <v>18814</v>
      </c>
      <c r="D108" t="s">
        <v>484</v>
      </c>
      <c r="E108" t="s">
        <v>353</v>
      </c>
      <c r="F108">
        <v>2024</v>
      </c>
      <c r="G108" t="s">
        <v>482</v>
      </c>
      <c r="H108" t="s">
        <v>483</v>
      </c>
      <c r="I108" t="s">
        <v>407</v>
      </c>
      <c r="J108" t="s">
        <v>1473</v>
      </c>
      <c r="K108">
        <v>5</v>
      </c>
      <c r="L108" t="s">
        <v>353</v>
      </c>
      <c r="M108">
        <f>MAX(Metro_Ridership__2[passengers])</f>
        <v>19997</v>
      </c>
    </row>
    <row r="109" spans="1:13">
      <c r="A109" t="s">
        <v>339</v>
      </c>
      <c r="B109" s="5">
        <v>45441</v>
      </c>
      <c r="C109">
        <v>11596</v>
      </c>
      <c r="D109" t="s">
        <v>485</v>
      </c>
      <c r="E109" t="s">
        <v>353</v>
      </c>
      <c r="F109">
        <v>2024</v>
      </c>
      <c r="G109" t="s">
        <v>482</v>
      </c>
      <c r="H109" t="s">
        <v>483</v>
      </c>
      <c r="I109" t="s">
        <v>407</v>
      </c>
      <c r="J109" t="s">
        <v>1473</v>
      </c>
      <c r="K109">
        <v>5</v>
      </c>
      <c r="L109" t="s">
        <v>353</v>
      </c>
      <c r="M109">
        <f>MAX(Metro_Ridership__2[passengers])</f>
        <v>19997</v>
      </c>
    </row>
    <row r="110" spans="1:13">
      <c r="A110" t="s">
        <v>339</v>
      </c>
      <c r="B110" s="5">
        <v>45442</v>
      </c>
      <c r="C110">
        <v>9126</v>
      </c>
      <c r="D110" t="s">
        <v>486</v>
      </c>
      <c r="E110" t="s">
        <v>353</v>
      </c>
      <c r="F110">
        <v>2024</v>
      </c>
      <c r="G110" t="s">
        <v>482</v>
      </c>
      <c r="H110" t="s">
        <v>483</v>
      </c>
      <c r="I110" t="s">
        <v>407</v>
      </c>
      <c r="J110" t="s">
        <v>1473</v>
      </c>
      <c r="K110">
        <v>5</v>
      </c>
      <c r="L110" t="s">
        <v>353</v>
      </c>
      <c r="M110">
        <f>MAX(Metro_Ridership__2[passengers])</f>
        <v>19997</v>
      </c>
    </row>
    <row r="111" spans="1:13">
      <c r="A111" t="s">
        <v>339</v>
      </c>
      <c r="B111" s="5">
        <v>45445</v>
      </c>
      <c r="C111">
        <v>6833</v>
      </c>
      <c r="D111" t="s">
        <v>487</v>
      </c>
      <c r="E111" t="s">
        <v>395</v>
      </c>
      <c r="F111">
        <v>2024</v>
      </c>
      <c r="G111" t="s">
        <v>482</v>
      </c>
      <c r="H111" t="s">
        <v>483</v>
      </c>
      <c r="I111" t="s">
        <v>407</v>
      </c>
      <c r="J111" t="s">
        <v>1473</v>
      </c>
      <c r="K111">
        <v>6</v>
      </c>
      <c r="L111" t="s">
        <v>1486</v>
      </c>
      <c r="M111">
        <f>MAX(Metro_Ridership__2[passengers])</f>
        <v>19997</v>
      </c>
    </row>
    <row r="112" spans="1:13">
      <c r="A112" t="s">
        <v>339</v>
      </c>
      <c r="B112" s="5">
        <v>45446</v>
      </c>
      <c r="C112">
        <v>12315</v>
      </c>
      <c r="D112" t="s">
        <v>481</v>
      </c>
      <c r="E112" t="s">
        <v>395</v>
      </c>
      <c r="F112">
        <v>2024</v>
      </c>
      <c r="G112" t="s">
        <v>482</v>
      </c>
      <c r="H112" t="s">
        <v>483</v>
      </c>
      <c r="I112" t="s">
        <v>407</v>
      </c>
      <c r="J112" t="s">
        <v>1473</v>
      </c>
      <c r="K112">
        <v>6</v>
      </c>
      <c r="L112" t="s">
        <v>1486</v>
      </c>
      <c r="M112">
        <f>MAX(Metro_Ridership__2[passengers])</f>
        <v>19997</v>
      </c>
    </row>
    <row r="113" spans="1:13">
      <c r="A113" t="s">
        <v>339</v>
      </c>
      <c r="B113" s="5">
        <v>45447</v>
      </c>
      <c r="C113">
        <v>10216</v>
      </c>
      <c r="D113" t="s">
        <v>484</v>
      </c>
      <c r="E113" t="s">
        <v>395</v>
      </c>
      <c r="F113">
        <v>2024</v>
      </c>
      <c r="G113" t="s">
        <v>482</v>
      </c>
      <c r="H113" t="s">
        <v>483</v>
      </c>
      <c r="I113" t="s">
        <v>407</v>
      </c>
      <c r="J113" t="s">
        <v>1473</v>
      </c>
      <c r="K113">
        <v>6</v>
      </c>
      <c r="L113" t="s">
        <v>1486</v>
      </c>
      <c r="M113">
        <f>MAX(Metro_Ridership__2[passengers])</f>
        <v>19997</v>
      </c>
    </row>
    <row r="114" spans="1:13">
      <c r="A114" t="s">
        <v>339</v>
      </c>
      <c r="B114" s="5">
        <v>45448</v>
      </c>
      <c r="C114">
        <v>8884</v>
      </c>
      <c r="D114" t="s">
        <v>485</v>
      </c>
      <c r="E114" t="s">
        <v>395</v>
      </c>
      <c r="F114">
        <v>2024</v>
      </c>
      <c r="G114" t="s">
        <v>482</v>
      </c>
      <c r="H114" t="s">
        <v>483</v>
      </c>
      <c r="I114" t="s">
        <v>407</v>
      </c>
      <c r="J114" t="s">
        <v>1473</v>
      </c>
      <c r="K114">
        <v>6</v>
      </c>
      <c r="L114" t="s">
        <v>1486</v>
      </c>
      <c r="M114">
        <f>MAX(Metro_Ridership__2[passengers])</f>
        <v>19997</v>
      </c>
    </row>
    <row r="115" spans="1:13">
      <c r="A115" t="s">
        <v>339</v>
      </c>
      <c r="B115" s="5">
        <v>45449</v>
      </c>
      <c r="C115">
        <v>17982</v>
      </c>
      <c r="D115" t="s">
        <v>486</v>
      </c>
      <c r="E115" t="s">
        <v>395</v>
      </c>
      <c r="F115">
        <v>2024</v>
      </c>
      <c r="G115" t="s">
        <v>482</v>
      </c>
      <c r="H115" t="s">
        <v>483</v>
      </c>
      <c r="I115" t="s">
        <v>407</v>
      </c>
      <c r="J115" t="s">
        <v>1473</v>
      </c>
      <c r="K115">
        <v>6</v>
      </c>
      <c r="L115" t="s">
        <v>1486</v>
      </c>
      <c r="M115">
        <f>MAX(Metro_Ridership__2[passengers])</f>
        <v>19997</v>
      </c>
    </row>
    <row r="116" spans="1:13">
      <c r="A116" t="s">
        <v>339</v>
      </c>
      <c r="B116" s="5">
        <v>45452</v>
      </c>
      <c r="C116">
        <v>14879</v>
      </c>
      <c r="D116" t="s">
        <v>487</v>
      </c>
      <c r="E116" t="s">
        <v>395</v>
      </c>
      <c r="F116">
        <v>2024</v>
      </c>
      <c r="G116" t="s">
        <v>482</v>
      </c>
      <c r="H116" t="s">
        <v>483</v>
      </c>
      <c r="I116" t="s">
        <v>407</v>
      </c>
      <c r="J116" t="s">
        <v>1473</v>
      </c>
      <c r="K116">
        <v>6</v>
      </c>
      <c r="L116" t="s">
        <v>1486</v>
      </c>
      <c r="M116">
        <f>MAX(Metro_Ridership__2[passengers])</f>
        <v>19997</v>
      </c>
    </row>
    <row r="117" spans="1:13">
      <c r="A117" t="s">
        <v>339</v>
      </c>
      <c r="B117" s="5">
        <v>45453</v>
      </c>
      <c r="C117">
        <v>16481</v>
      </c>
      <c r="D117" t="s">
        <v>481</v>
      </c>
      <c r="E117" t="s">
        <v>395</v>
      </c>
      <c r="F117">
        <v>2024</v>
      </c>
      <c r="G117" t="s">
        <v>482</v>
      </c>
      <c r="H117" t="s">
        <v>483</v>
      </c>
      <c r="I117" t="s">
        <v>407</v>
      </c>
      <c r="J117" t="s">
        <v>1473</v>
      </c>
      <c r="K117">
        <v>6</v>
      </c>
      <c r="L117" t="s">
        <v>1486</v>
      </c>
      <c r="M117">
        <f>MAX(Metro_Ridership__2[passengers])</f>
        <v>19997</v>
      </c>
    </row>
    <row r="118" spans="1:13">
      <c r="A118" t="s">
        <v>339</v>
      </c>
      <c r="B118" s="5">
        <v>45454</v>
      </c>
      <c r="C118">
        <v>15747</v>
      </c>
      <c r="D118" t="s">
        <v>484</v>
      </c>
      <c r="E118" t="s">
        <v>395</v>
      </c>
      <c r="F118">
        <v>2024</v>
      </c>
      <c r="G118" t="s">
        <v>482</v>
      </c>
      <c r="H118" t="s">
        <v>483</v>
      </c>
      <c r="I118" t="s">
        <v>407</v>
      </c>
      <c r="J118" t="s">
        <v>1473</v>
      </c>
      <c r="K118">
        <v>6</v>
      </c>
      <c r="L118" t="s">
        <v>1486</v>
      </c>
      <c r="M118">
        <f>MAX(Metro_Ridership__2[passengers])</f>
        <v>19997</v>
      </c>
    </row>
    <row r="119" spans="1:13">
      <c r="A119" t="s">
        <v>339</v>
      </c>
      <c r="B119" s="5">
        <v>45455</v>
      </c>
      <c r="C119">
        <v>6578</v>
      </c>
      <c r="D119" t="s">
        <v>485</v>
      </c>
      <c r="E119" t="s">
        <v>395</v>
      </c>
      <c r="F119">
        <v>2024</v>
      </c>
      <c r="G119" t="s">
        <v>482</v>
      </c>
      <c r="H119" t="s">
        <v>483</v>
      </c>
      <c r="I119" t="s">
        <v>407</v>
      </c>
      <c r="J119" t="s">
        <v>1473</v>
      </c>
      <c r="K119">
        <v>6</v>
      </c>
      <c r="L119" t="s">
        <v>1486</v>
      </c>
      <c r="M119">
        <f>MAX(Metro_Ridership__2[passengers])</f>
        <v>19997</v>
      </c>
    </row>
    <row r="120" spans="1:13">
      <c r="A120" t="s">
        <v>339</v>
      </c>
      <c r="B120" s="5">
        <v>45456</v>
      </c>
      <c r="C120">
        <v>12858</v>
      </c>
      <c r="D120" t="s">
        <v>486</v>
      </c>
      <c r="E120" t="s">
        <v>395</v>
      </c>
      <c r="F120">
        <v>2024</v>
      </c>
      <c r="G120" t="s">
        <v>482</v>
      </c>
      <c r="H120" t="s">
        <v>483</v>
      </c>
      <c r="I120" t="s">
        <v>407</v>
      </c>
      <c r="J120" t="s">
        <v>1473</v>
      </c>
      <c r="K120">
        <v>6</v>
      </c>
      <c r="L120" t="s">
        <v>1486</v>
      </c>
      <c r="M120">
        <f>MAX(Metro_Ridership__2[passengers])</f>
        <v>19997</v>
      </c>
    </row>
    <row r="121" spans="1:13">
      <c r="A121" t="s">
        <v>339</v>
      </c>
      <c r="B121" s="5">
        <v>45459</v>
      </c>
      <c r="C121">
        <v>5109</v>
      </c>
      <c r="D121" t="s">
        <v>487</v>
      </c>
      <c r="E121" t="s">
        <v>395</v>
      </c>
      <c r="F121">
        <v>2024</v>
      </c>
      <c r="G121" t="s">
        <v>482</v>
      </c>
      <c r="H121" t="s">
        <v>483</v>
      </c>
      <c r="I121" t="s">
        <v>407</v>
      </c>
      <c r="J121" t="s">
        <v>1473</v>
      </c>
      <c r="K121">
        <v>6</v>
      </c>
      <c r="L121" t="s">
        <v>1486</v>
      </c>
      <c r="M121">
        <f>MAX(Metro_Ridership__2[passengers])</f>
        <v>19997</v>
      </c>
    </row>
    <row r="122" spans="1:13">
      <c r="A122" t="s">
        <v>339</v>
      </c>
      <c r="B122" s="5">
        <v>45460</v>
      </c>
      <c r="C122">
        <v>16166</v>
      </c>
      <c r="D122" t="s">
        <v>481</v>
      </c>
      <c r="E122" t="s">
        <v>395</v>
      </c>
      <c r="F122">
        <v>2024</v>
      </c>
      <c r="G122" t="s">
        <v>482</v>
      </c>
      <c r="H122" t="s">
        <v>483</v>
      </c>
      <c r="I122" t="s">
        <v>407</v>
      </c>
      <c r="J122" t="s">
        <v>1473</v>
      </c>
      <c r="K122">
        <v>6</v>
      </c>
      <c r="L122" t="s">
        <v>1486</v>
      </c>
      <c r="M122">
        <f>MAX(Metro_Ridership__2[passengers])</f>
        <v>19997</v>
      </c>
    </row>
    <row r="123" spans="1:13">
      <c r="A123" t="s">
        <v>339</v>
      </c>
      <c r="B123" s="5">
        <v>45461</v>
      </c>
      <c r="C123">
        <v>3909</v>
      </c>
      <c r="D123" t="s">
        <v>484</v>
      </c>
      <c r="E123" t="s">
        <v>395</v>
      </c>
      <c r="F123">
        <v>2024</v>
      </c>
      <c r="G123" t="s">
        <v>482</v>
      </c>
      <c r="H123" t="s">
        <v>483</v>
      </c>
      <c r="I123" t="s">
        <v>407</v>
      </c>
      <c r="J123" t="s">
        <v>1473</v>
      </c>
      <c r="K123">
        <v>6</v>
      </c>
      <c r="L123" t="s">
        <v>1486</v>
      </c>
      <c r="M123">
        <f>MAX(Metro_Ridership__2[passengers])</f>
        <v>19997</v>
      </c>
    </row>
    <row r="124" spans="1:13">
      <c r="A124" t="s">
        <v>339</v>
      </c>
      <c r="B124" s="5">
        <v>45462</v>
      </c>
      <c r="C124">
        <v>4670</v>
      </c>
      <c r="D124" t="s">
        <v>485</v>
      </c>
      <c r="E124" t="s">
        <v>395</v>
      </c>
      <c r="F124">
        <v>2024</v>
      </c>
      <c r="G124" t="s">
        <v>482</v>
      </c>
      <c r="H124" t="s">
        <v>483</v>
      </c>
      <c r="I124" t="s">
        <v>407</v>
      </c>
      <c r="J124" t="s">
        <v>1473</v>
      </c>
      <c r="K124">
        <v>6</v>
      </c>
      <c r="L124" t="s">
        <v>1486</v>
      </c>
      <c r="M124">
        <f>MAX(Metro_Ridership__2[passengers])</f>
        <v>19997</v>
      </c>
    </row>
    <row r="125" spans="1:13">
      <c r="A125" t="s">
        <v>339</v>
      </c>
      <c r="B125" s="5">
        <v>45463</v>
      </c>
      <c r="C125">
        <v>19285</v>
      </c>
      <c r="D125" t="s">
        <v>486</v>
      </c>
      <c r="E125" t="s">
        <v>395</v>
      </c>
      <c r="F125">
        <v>2024</v>
      </c>
      <c r="G125" t="s">
        <v>482</v>
      </c>
      <c r="H125" t="s">
        <v>483</v>
      </c>
      <c r="I125" t="s">
        <v>407</v>
      </c>
      <c r="J125" t="s">
        <v>1473</v>
      </c>
      <c r="K125">
        <v>6</v>
      </c>
      <c r="L125" t="s">
        <v>1486</v>
      </c>
      <c r="M125">
        <f>MAX(Metro_Ridership__2[passengers])</f>
        <v>19997</v>
      </c>
    </row>
    <row r="126" spans="1:13">
      <c r="A126" t="s">
        <v>339</v>
      </c>
      <c r="B126" s="5">
        <v>45466</v>
      </c>
      <c r="C126">
        <v>6761</v>
      </c>
      <c r="D126" t="s">
        <v>487</v>
      </c>
      <c r="E126" t="s">
        <v>395</v>
      </c>
      <c r="F126">
        <v>2024</v>
      </c>
      <c r="G126" t="s">
        <v>482</v>
      </c>
      <c r="H126" t="s">
        <v>483</v>
      </c>
      <c r="I126" t="s">
        <v>407</v>
      </c>
      <c r="J126" t="s">
        <v>1473</v>
      </c>
      <c r="K126">
        <v>6</v>
      </c>
      <c r="L126" t="s">
        <v>1486</v>
      </c>
      <c r="M126">
        <f>MAX(Metro_Ridership__2[passengers])</f>
        <v>19997</v>
      </c>
    </row>
    <row r="127" spans="1:13">
      <c r="A127" t="s">
        <v>339</v>
      </c>
      <c r="B127" s="5">
        <v>45467</v>
      </c>
      <c r="C127">
        <v>3883</v>
      </c>
      <c r="D127" t="s">
        <v>481</v>
      </c>
      <c r="E127" t="s">
        <v>395</v>
      </c>
      <c r="F127">
        <v>2024</v>
      </c>
      <c r="G127" t="s">
        <v>482</v>
      </c>
      <c r="H127" t="s">
        <v>483</v>
      </c>
      <c r="I127" t="s">
        <v>407</v>
      </c>
      <c r="J127" t="s">
        <v>1473</v>
      </c>
      <c r="K127">
        <v>6</v>
      </c>
      <c r="L127" t="s">
        <v>1486</v>
      </c>
      <c r="M127">
        <f>MAX(Metro_Ridership__2[passengers])</f>
        <v>19997</v>
      </c>
    </row>
    <row r="128" spans="1:13">
      <c r="A128" t="s">
        <v>339</v>
      </c>
      <c r="B128" s="5">
        <v>45468</v>
      </c>
      <c r="C128">
        <v>11638</v>
      </c>
      <c r="D128" t="s">
        <v>484</v>
      </c>
      <c r="E128" t="s">
        <v>395</v>
      </c>
      <c r="F128">
        <v>2024</v>
      </c>
      <c r="G128" t="s">
        <v>482</v>
      </c>
      <c r="H128" t="s">
        <v>483</v>
      </c>
      <c r="I128" t="s">
        <v>407</v>
      </c>
      <c r="J128" t="s">
        <v>1473</v>
      </c>
      <c r="K128">
        <v>6</v>
      </c>
      <c r="L128" t="s">
        <v>1486</v>
      </c>
      <c r="M128">
        <f>MAX(Metro_Ridership__2[passengers])</f>
        <v>19997</v>
      </c>
    </row>
    <row r="129" spans="1:13">
      <c r="A129" t="s">
        <v>339</v>
      </c>
      <c r="B129" s="5">
        <v>45469</v>
      </c>
      <c r="C129">
        <v>8553</v>
      </c>
      <c r="D129" t="s">
        <v>485</v>
      </c>
      <c r="E129" t="s">
        <v>395</v>
      </c>
      <c r="F129">
        <v>2024</v>
      </c>
      <c r="G129" t="s">
        <v>482</v>
      </c>
      <c r="H129" t="s">
        <v>483</v>
      </c>
      <c r="I129" t="s">
        <v>407</v>
      </c>
      <c r="J129" t="s">
        <v>1473</v>
      </c>
      <c r="K129">
        <v>6</v>
      </c>
      <c r="L129" t="s">
        <v>1486</v>
      </c>
      <c r="M129">
        <f>MAX(Metro_Ridership__2[passengers])</f>
        <v>19997</v>
      </c>
    </row>
    <row r="130" spans="1:13">
      <c r="A130" t="s">
        <v>339</v>
      </c>
      <c r="B130" s="5">
        <v>45470</v>
      </c>
      <c r="C130">
        <v>19529</v>
      </c>
      <c r="D130" t="s">
        <v>486</v>
      </c>
      <c r="E130" t="s">
        <v>395</v>
      </c>
      <c r="F130">
        <v>2024</v>
      </c>
      <c r="G130" t="s">
        <v>482</v>
      </c>
      <c r="H130" t="s">
        <v>483</v>
      </c>
      <c r="I130" t="s">
        <v>407</v>
      </c>
      <c r="J130" t="s">
        <v>1473</v>
      </c>
      <c r="K130">
        <v>6</v>
      </c>
      <c r="L130" t="s">
        <v>1486</v>
      </c>
      <c r="M130">
        <f>MAX(Metro_Ridership__2[passengers])</f>
        <v>19997</v>
      </c>
    </row>
    <row r="131" spans="1:13">
      <c r="A131" t="s">
        <v>339</v>
      </c>
      <c r="B131" s="5">
        <v>45473</v>
      </c>
      <c r="C131">
        <v>5407</v>
      </c>
      <c r="D131" t="s">
        <v>487</v>
      </c>
      <c r="E131" t="s">
        <v>395</v>
      </c>
      <c r="F131">
        <v>2024</v>
      </c>
      <c r="G131" t="s">
        <v>482</v>
      </c>
      <c r="H131" t="s">
        <v>483</v>
      </c>
      <c r="I131" t="s">
        <v>407</v>
      </c>
      <c r="J131" t="s">
        <v>1473</v>
      </c>
      <c r="K131">
        <v>6</v>
      </c>
      <c r="L131" t="s">
        <v>1486</v>
      </c>
      <c r="M131">
        <f>MAX(Metro_Ridership__2[passengers])</f>
        <v>19997</v>
      </c>
    </row>
    <row r="132" spans="1:13">
      <c r="A132" t="s">
        <v>339</v>
      </c>
      <c r="B132" s="5">
        <v>45474</v>
      </c>
      <c r="C132">
        <v>6019</v>
      </c>
      <c r="D132" t="s">
        <v>481</v>
      </c>
      <c r="E132" t="s">
        <v>373</v>
      </c>
      <c r="F132">
        <v>2024</v>
      </c>
      <c r="G132" t="s">
        <v>482</v>
      </c>
      <c r="H132" t="s">
        <v>483</v>
      </c>
      <c r="I132" t="s">
        <v>407</v>
      </c>
      <c r="J132" t="s">
        <v>1476</v>
      </c>
      <c r="K132">
        <v>7</v>
      </c>
      <c r="L132" t="s">
        <v>1480</v>
      </c>
      <c r="M132">
        <f>MAX(Metro_Ridership__2[passengers])</f>
        <v>19997</v>
      </c>
    </row>
    <row r="133" spans="1:13">
      <c r="A133" t="s">
        <v>339</v>
      </c>
      <c r="B133" s="5">
        <v>45475</v>
      </c>
      <c r="C133">
        <v>16925</v>
      </c>
      <c r="D133" t="s">
        <v>484</v>
      </c>
      <c r="E133" t="s">
        <v>373</v>
      </c>
      <c r="F133">
        <v>2024</v>
      </c>
      <c r="G133" t="s">
        <v>482</v>
      </c>
      <c r="H133" t="s">
        <v>483</v>
      </c>
      <c r="I133" t="s">
        <v>407</v>
      </c>
      <c r="J133" t="s">
        <v>1476</v>
      </c>
      <c r="K133">
        <v>7</v>
      </c>
      <c r="L133" t="s">
        <v>1480</v>
      </c>
      <c r="M133">
        <f>MAX(Metro_Ridership__2[passengers])</f>
        <v>19997</v>
      </c>
    </row>
    <row r="134" spans="1:13">
      <c r="A134" t="s">
        <v>339</v>
      </c>
      <c r="B134" s="5">
        <v>45476</v>
      </c>
      <c r="C134">
        <v>13141</v>
      </c>
      <c r="D134" t="s">
        <v>485</v>
      </c>
      <c r="E134" t="s">
        <v>373</v>
      </c>
      <c r="F134">
        <v>2024</v>
      </c>
      <c r="G134" t="s">
        <v>482</v>
      </c>
      <c r="H134" t="s">
        <v>483</v>
      </c>
      <c r="I134" t="s">
        <v>407</v>
      </c>
      <c r="J134" t="s">
        <v>1476</v>
      </c>
      <c r="K134">
        <v>7</v>
      </c>
      <c r="L134" t="s">
        <v>1480</v>
      </c>
      <c r="M134">
        <f>MAX(Metro_Ridership__2[passengers])</f>
        <v>19997</v>
      </c>
    </row>
    <row r="135" spans="1:13">
      <c r="A135" t="s">
        <v>339</v>
      </c>
      <c r="B135" s="5">
        <v>45477</v>
      </c>
      <c r="C135">
        <v>15801</v>
      </c>
      <c r="D135" t="s">
        <v>486</v>
      </c>
      <c r="E135" t="s">
        <v>373</v>
      </c>
      <c r="F135">
        <v>2024</v>
      </c>
      <c r="G135" t="s">
        <v>482</v>
      </c>
      <c r="H135" t="s">
        <v>483</v>
      </c>
      <c r="I135" t="s">
        <v>407</v>
      </c>
      <c r="J135" t="s">
        <v>1476</v>
      </c>
      <c r="K135">
        <v>7</v>
      </c>
      <c r="L135" t="s">
        <v>1480</v>
      </c>
      <c r="M135">
        <f>MAX(Metro_Ridership__2[passengers])</f>
        <v>19997</v>
      </c>
    </row>
    <row r="136" spans="1:13">
      <c r="A136" t="s">
        <v>339</v>
      </c>
      <c r="B136" s="5">
        <v>45480</v>
      </c>
      <c r="C136">
        <v>17226</v>
      </c>
      <c r="D136" t="s">
        <v>487</v>
      </c>
      <c r="E136" t="s">
        <v>373</v>
      </c>
      <c r="F136">
        <v>2024</v>
      </c>
      <c r="G136" t="s">
        <v>482</v>
      </c>
      <c r="H136" t="s">
        <v>483</v>
      </c>
      <c r="I136" t="s">
        <v>407</v>
      </c>
      <c r="J136" t="s">
        <v>1476</v>
      </c>
      <c r="K136">
        <v>7</v>
      </c>
      <c r="L136" t="s">
        <v>1480</v>
      </c>
      <c r="M136">
        <f>MAX(Metro_Ridership__2[passengers])</f>
        <v>19997</v>
      </c>
    </row>
    <row r="137" spans="1:13">
      <c r="A137" t="s">
        <v>339</v>
      </c>
      <c r="B137" s="5">
        <v>45481</v>
      </c>
      <c r="C137">
        <v>5083</v>
      </c>
      <c r="D137" t="s">
        <v>481</v>
      </c>
      <c r="E137" t="s">
        <v>373</v>
      </c>
      <c r="F137">
        <v>2024</v>
      </c>
      <c r="G137" t="s">
        <v>482</v>
      </c>
      <c r="H137" t="s">
        <v>483</v>
      </c>
      <c r="I137" t="s">
        <v>407</v>
      </c>
      <c r="J137" t="s">
        <v>1476</v>
      </c>
      <c r="K137">
        <v>7</v>
      </c>
      <c r="L137" t="s">
        <v>1480</v>
      </c>
      <c r="M137">
        <f>MAX(Metro_Ridership__2[passengers])</f>
        <v>19997</v>
      </c>
    </row>
    <row r="138" spans="1:13">
      <c r="A138" t="s">
        <v>339</v>
      </c>
      <c r="B138" s="5">
        <v>45482</v>
      </c>
      <c r="C138">
        <v>18344</v>
      </c>
      <c r="D138" t="s">
        <v>484</v>
      </c>
      <c r="E138" t="s">
        <v>373</v>
      </c>
      <c r="F138">
        <v>2024</v>
      </c>
      <c r="G138" t="s">
        <v>482</v>
      </c>
      <c r="H138" t="s">
        <v>483</v>
      </c>
      <c r="I138" t="s">
        <v>407</v>
      </c>
      <c r="J138" t="s">
        <v>1476</v>
      </c>
      <c r="K138">
        <v>7</v>
      </c>
      <c r="L138" t="s">
        <v>1480</v>
      </c>
      <c r="M138">
        <f>MAX(Metro_Ridership__2[passengers])</f>
        <v>19997</v>
      </c>
    </row>
    <row r="139" spans="1:13">
      <c r="A139" t="s">
        <v>339</v>
      </c>
      <c r="B139" s="5">
        <v>45483</v>
      </c>
      <c r="C139">
        <v>11990</v>
      </c>
      <c r="D139" t="s">
        <v>485</v>
      </c>
      <c r="E139" t="s">
        <v>373</v>
      </c>
      <c r="F139">
        <v>2024</v>
      </c>
      <c r="G139" t="s">
        <v>482</v>
      </c>
      <c r="H139" t="s">
        <v>483</v>
      </c>
      <c r="I139" t="s">
        <v>407</v>
      </c>
      <c r="J139" t="s">
        <v>1476</v>
      </c>
      <c r="K139">
        <v>7</v>
      </c>
      <c r="L139" t="s">
        <v>1480</v>
      </c>
      <c r="M139">
        <f>MAX(Metro_Ridership__2[passengers])</f>
        <v>19997</v>
      </c>
    </row>
    <row r="140" spans="1:13">
      <c r="A140" t="s">
        <v>339</v>
      </c>
      <c r="B140" s="5">
        <v>45484</v>
      </c>
      <c r="C140">
        <v>19761</v>
      </c>
      <c r="D140" t="s">
        <v>486</v>
      </c>
      <c r="E140" t="s">
        <v>373</v>
      </c>
      <c r="F140">
        <v>2024</v>
      </c>
      <c r="G140" t="s">
        <v>482</v>
      </c>
      <c r="H140" t="s">
        <v>483</v>
      </c>
      <c r="I140" t="s">
        <v>407</v>
      </c>
      <c r="J140" t="s">
        <v>1476</v>
      </c>
      <c r="K140">
        <v>7</v>
      </c>
      <c r="L140" t="s">
        <v>1480</v>
      </c>
      <c r="M140">
        <f>MAX(Metro_Ridership__2[passengers])</f>
        <v>19997</v>
      </c>
    </row>
    <row r="141" spans="1:13">
      <c r="A141" t="s">
        <v>339</v>
      </c>
      <c r="B141" s="5">
        <v>45487</v>
      </c>
      <c r="C141">
        <v>19743</v>
      </c>
      <c r="D141" t="s">
        <v>487</v>
      </c>
      <c r="E141" t="s">
        <v>373</v>
      </c>
      <c r="F141">
        <v>2024</v>
      </c>
      <c r="G141" t="s">
        <v>482</v>
      </c>
      <c r="H141" t="s">
        <v>483</v>
      </c>
      <c r="I141" t="s">
        <v>407</v>
      </c>
      <c r="J141" t="s">
        <v>1476</v>
      </c>
      <c r="K141">
        <v>7</v>
      </c>
      <c r="L141" t="s">
        <v>1480</v>
      </c>
      <c r="M141">
        <f>MAX(Metro_Ridership__2[passengers])</f>
        <v>19997</v>
      </c>
    </row>
    <row r="142" spans="1:13">
      <c r="A142" t="s">
        <v>339</v>
      </c>
      <c r="B142" s="5">
        <v>45488</v>
      </c>
      <c r="C142">
        <v>8474</v>
      </c>
      <c r="D142" t="s">
        <v>481</v>
      </c>
      <c r="E142" t="s">
        <v>373</v>
      </c>
      <c r="F142">
        <v>2024</v>
      </c>
      <c r="G142" t="s">
        <v>482</v>
      </c>
      <c r="H142" t="s">
        <v>483</v>
      </c>
      <c r="I142" t="s">
        <v>407</v>
      </c>
      <c r="J142" t="s">
        <v>1476</v>
      </c>
      <c r="K142">
        <v>7</v>
      </c>
      <c r="L142" t="s">
        <v>1480</v>
      </c>
      <c r="M142">
        <f>MAX(Metro_Ridership__2[passengers])</f>
        <v>19997</v>
      </c>
    </row>
    <row r="143" spans="1:13">
      <c r="A143" t="s">
        <v>339</v>
      </c>
      <c r="B143" s="5">
        <v>45489</v>
      </c>
      <c r="C143">
        <v>10000</v>
      </c>
      <c r="D143" t="s">
        <v>484</v>
      </c>
      <c r="E143" t="s">
        <v>373</v>
      </c>
      <c r="F143">
        <v>2024</v>
      </c>
      <c r="G143" t="s">
        <v>482</v>
      </c>
      <c r="H143" t="s">
        <v>483</v>
      </c>
      <c r="I143" t="s">
        <v>407</v>
      </c>
      <c r="J143" t="s">
        <v>1476</v>
      </c>
      <c r="K143">
        <v>7</v>
      </c>
      <c r="L143" t="s">
        <v>1480</v>
      </c>
      <c r="M143">
        <f>MAX(Metro_Ridership__2[passengers])</f>
        <v>19997</v>
      </c>
    </row>
    <row r="144" spans="1:13">
      <c r="A144" t="s">
        <v>339</v>
      </c>
      <c r="B144" s="5">
        <v>45490</v>
      </c>
      <c r="C144">
        <v>14742</v>
      </c>
      <c r="D144" t="s">
        <v>485</v>
      </c>
      <c r="E144" t="s">
        <v>373</v>
      </c>
      <c r="F144">
        <v>2024</v>
      </c>
      <c r="G144" t="s">
        <v>482</v>
      </c>
      <c r="H144" t="s">
        <v>483</v>
      </c>
      <c r="I144" t="s">
        <v>407</v>
      </c>
      <c r="J144" t="s">
        <v>1476</v>
      </c>
      <c r="K144">
        <v>7</v>
      </c>
      <c r="L144" t="s">
        <v>1480</v>
      </c>
      <c r="M144">
        <f>MAX(Metro_Ridership__2[passengers])</f>
        <v>19997</v>
      </c>
    </row>
    <row r="145" spans="1:13">
      <c r="A145" t="s">
        <v>339</v>
      </c>
      <c r="B145" s="5">
        <v>45491</v>
      </c>
      <c r="C145">
        <v>4575</v>
      </c>
      <c r="D145" t="s">
        <v>486</v>
      </c>
      <c r="E145" t="s">
        <v>373</v>
      </c>
      <c r="F145">
        <v>2024</v>
      </c>
      <c r="G145" t="s">
        <v>482</v>
      </c>
      <c r="H145" t="s">
        <v>483</v>
      </c>
      <c r="I145" t="s">
        <v>407</v>
      </c>
      <c r="J145" t="s">
        <v>1476</v>
      </c>
      <c r="K145">
        <v>7</v>
      </c>
      <c r="L145" t="s">
        <v>1480</v>
      </c>
      <c r="M145">
        <f>MAX(Metro_Ridership__2[passengers])</f>
        <v>19997</v>
      </c>
    </row>
    <row r="146" spans="1:13">
      <c r="A146" t="s">
        <v>339</v>
      </c>
      <c r="B146" s="5">
        <v>45494</v>
      </c>
      <c r="C146">
        <v>8629</v>
      </c>
      <c r="D146" t="s">
        <v>487</v>
      </c>
      <c r="E146" t="s">
        <v>373</v>
      </c>
      <c r="F146">
        <v>2024</v>
      </c>
      <c r="G146" t="s">
        <v>482</v>
      </c>
      <c r="H146" t="s">
        <v>483</v>
      </c>
      <c r="I146" t="s">
        <v>407</v>
      </c>
      <c r="J146" t="s">
        <v>1476</v>
      </c>
      <c r="K146">
        <v>7</v>
      </c>
      <c r="L146" t="s">
        <v>1480</v>
      </c>
      <c r="M146">
        <f>MAX(Metro_Ridership__2[passengers])</f>
        <v>19997</v>
      </c>
    </row>
    <row r="147" spans="1:13">
      <c r="A147" t="s">
        <v>339</v>
      </c>
      <c r="B147" s="5">
        <v>45495</v>
      </c>
      <c r="C147">
        <v>14380</v>
      </c>
      <c r="D147" t="s">
        <v>481</v>
      </c>
      <c r="E147" t="s">
        <v>373</v>
      </c>
      <c r="F147">
        <v>2024</v>
      </c>
      <c r="G147" t="s">
        <v>482</v>
      </c>
      <c r="H147" t="s">
        <v>483</v>
      </c>
      <c r="I147" t="s">
        <v>407</v>
      </c>
      <c r="J147" t="s">
        <v>1476</v>
      </c>
      <c r="K147">
        <v>7</v>
      </c>
      <c r="L147" t="s">
        <v>1480</v>
      </c>
      <c r="M147">
        <f>MAX(Metro_Ridership__2[passengers])</f>
        <v>19997</v>
      </c>
    </row>
    <row r="148" spans="1:13">
      <c r="A148" t="s">
        <v>339</v>
      </c>
      <c r="B148" s="5">
        <v>45496</v>
      </c>
      <c r="C148">
        <v>15751</v>
      </c>
      <c r="D148" t="s">
        <v>484</v>
      </c>
      <c r="E148" t="s">
        <v>373</v>
      </c>
      <c r="F148">
        <v>2024</v>
      </c>
      <c r="G148" t="s">
        <v>482</v>
      </c>
      <c r="H148" t="s">
        <v>483</v>
      </c>
      <c r="I148" t="s">
        <v>407</v>
      </c>
      <c r="J148" t="s">
        <v>1476</v>
      </c>
      <c r="K148">
        <v>7</v>
      </c>
      <c r="L148" t="s">
        <v>1480</v>
      </c>
      <c r="M148">
        <f>MAX(Metro_Ridership__2[passengers])</f>
        <v>19997</v>
      </c>
    </row>
    <row r="149" spans="1:13">
      <c r="A149" t="s">
        <v>339</v>
      </c>
      <c r="B149" s="5">
        <v>45497</v>
      </c>
      <c r="C149">
        <v>15345</v>
      </c>
      <c r="D149" t="s">
        <v>485</v>
      </c>
      <c r="E149" t="s">
        <v>373</v>
      </c>
      <c r="F149">
        <v>2024</v>
      </c>
      <c r="G149" t="s">
        <v>482</v>
      </c>
      <c r="H149" t="s">
        <v>483</v>
      </c>
      <c r="I149" t="s">
        <v>407</v>
      </c>
      <c r="J149" t="s">
        <v>1476</v>
      </c>
      <c r="K149">
        <v>7</v>
      </c>
      <c r="L149" t="s">
        <v>1480</v>
      </c>
      <c r="M149">
        <f>MAX(Metro_Ridership__2[passengers])</f>
        <v>19997</v>
      </c>
    </row>
    <row r="150" spans="1:13">
      <c r="A150" t="s">
        <v>339</v>
      </c>
      <c r="B150" s="5">
        <v>45498</v>
      </c>
      <c r="C150">
        <v>3249</v>
      </c>
      <c r="D150" t="s">
        <v>486</v>
      </c>
      <c r="E150" t="s">
        <v>373</v>
      </c>
      <c r="F150">
        <v>2024</v>
      </c>
      <c r="G150" t="s">
        <v>482</v>
      </c>
      <c r="H150" t="s">
        <v>483</v>
      </c>
      <c r="I150" t="s">
        <v>407</v>
      </c>
      <c r="J150" t="s">
        <v>1476</v>
      </c>
      <c r="K150">
        <v>7</v>
      </c>
      <c r="L150" t="s">
        <v>1480</v>
      </c>
      <c r="M150">
        <f>MAX(Metro_Ridership__2[passengers])</f>
        <v>19997</v>
      </c>
    </row>
    <row r="151" spans="1:13">
      <c r="A151" t="s">
        <v>339</v>
      </c>
      <c r="B151" s="5">
        <v>45501</v>
      </c>
      <c r="C151">
        <v>18724</v>
      </c>
      <c r="D151" t="s">
        <v>487</v>
      </c>
      <c r="E151" t="s">
        <v>373</v>
      </c>
      <c r="F151">
        <v>2024</v>
      </c>
      <c r="G151" t="s">
        <v>482</v>
      </c>
      <c r="H151" t="s">
        <v>483</v>
      </c>
      <c r="I151" t="s">
        <v>407</v>
      </c>
      <c r="J151" t="s">
        <v>1476</v>
      </c>
      <c r="K151">
        <v>7</v>
      </c>
      <c r="L151" t="s">
        <v>1480</v>
      </c>
      <c r="M151">
        <f>MAX(Metro_Ridership__2[passengers])</f>
        <v>19997</v>
      </c>
    </row>
    <row r="152" spans="1:13">
      <c r="A152" t="s">
        <v>339</v>
      </c>
      <c r="B152" s="5">
        <v>45502</v>
      </c>
      <c r="C152">
        <v>10720</v>
      </c>
      <c r="D152" t="s">
        <v>481</v>
      </c>
      <c r="E152" t="s">
        <v>373</v>
      </c>
      <c r="F152">
        <v>2024</v>
      </c>
      <c r="G152" t="s">
        <v>482</v>
      </c>
      <c r="H152" t="s">
        <v>483</v>
      </c>
      <c r="I152" t="s">
        <v>407</v>
      </c>
      <c r="J152" t="s">
        <v>1476</v>
      </c>
      <c r="K152">
        <v>7</v>
      </c>
      <c r="L152" t="s">
        <v>1480</v>
      </c>
      <c r="M152">
        <f>MAX(Metro_Ridership__2[passengers])</f>
        <v>19997</v>
      </c>
    </row>
    <row r="153" spans="1:13">
      <c r="A153" t="s">
        <v>339</v>
      </c>
      <c r="B153" s="5">
        <v>45503</v>
      </c>
      <c r="C153">
        <v>7392</v>
      </c>
      <c r="D153" t="s">
        <v>484</v>
      </c>
      <c r="E153" t="s">
        <v>373</v>
      </c>
      <c r="F153">
        <v>2024</v>
      </c>
      <c r="G153" t="s">
        <v>482</v>
      </c>
      <c r="H153" t="s">
        <v>483</v>
      </c>
      <c r="I153" t="s">
        <v>407</v>
      </c>
      <c r="J153" t="s">
        <v>1476</v>
      </c>
      <c r="K153">
        <v>7</v>
      </c>
      <c r="L153" t="s">
        <v>1480</v>
      </c>
      <c r="M153">
        <f>MAX(Metro_Ridership__2[passengers])</f>
        <v>19997</v>
      </c>
    </row>
    <row r="154" spans="1:13">
      <c r="A154" t="s">
        <v>339</v>
      </c>
      <c r="B154" s="5">
        <v>45504</v>
      </c>
      <c r="C154">
        <v>19274</v>
      </c>
      <c r="D154" t="s">
        <v>485</v>
      </c>
      <c r="E154" t="s">
        <v>373</v>
      </c>
      <c r="F154">
        <v>2024</v>
      </c>
      <c r="G154" t="s">
        <v>482</v>
      </c>
      <c r="H154" t="s">
        <v>483</v>
      </c>
      <c r="I154" t="s">
        <v>407</v>
      </c>
      <c r="J154" t="s">
        <v>1476</v>
      </c>
      <c r="K154">
        <v>7</v>
      </c>
      <c r="L154" t="s">
        <v>1480</v>
      </c>
      <c r="M154">
        <f>MAX(Metro_Ridership__2[passengers])</f>
        <v>19997</v>
      </c>
    </row>
    <row r="155" spans="1:13">
      <c r="A155" t="s">
        <v>339</v>
      </c>
      <c r="B155" s="5">
        <v>45505</v>
      </c>
      <c r="C155">
        <v>19920</v>
      </c>
      <c r="D155" t="s">
        <v>486</v>
      </c>
      <c r="E155" t="s">
        <v>384</v>
      </c>
      <c r="F155">
        <v>2024</v>
      </c>
      <c r="G155" t="s">
        <v>482</v>
      </c>
      <c r="H155" t="s">
        <v>483</v>
      </c>
      <c r="I155" t="s">
        <v>407</v>
      </c>
      <c r="J155" t="s">
        <v>1476</v>
      </c>
      <c r="K155">
        <v>8</v>
      </c>
      <c r="L155" t="s">
        <v>1484</v>
      </c>
      <c r="M155">
        <f>MAX(Metro_Ridership__2[passengers])</f>
        <v>19997</v>
      </c>
    </row>
    <row r="156" spans="1:13">
      <c r="A156" t="s">
        <v>339</v>
      </c>
      <c r="B156" s="5">
        <v>45508</v>
      </c>
      <c r="C156">
        <v>18320</v>
      </c>
      <c r="D156" t="s">
        <v>487</v>
      </c>
      <c r="E156" t="s">
        <v>384</v>
      </c>
      <c r="F156">
        <v>2024</v>
      </c>
      <c r="G156" t="s">
        <v>482</v>
      </c>
      <c r="H156" t="s">
        <v>483</v>
      </c>
      <c r="I156" t="s">
        <v>407</v>
      </c>
      <c r="J156" t="s">
        <v>1476</v>
      </c>
      <c r="K156">
        <v>8</v>
      </c>
      <c r="L156" t="s">
        <v>1484</v>
      </c>
      <c r="M156">
        <f>MAX(Metro_Ridership__2[passengers])</f>
        <v>19997</v>
      </c>
    </row>
    <row r="157" spans="1:13">
      <c r="A157" t="s">
        <v>339</v>
      </c>
      <c r="B157" s="5">
        <v>45509</v>
      </c>
      <c r="C157">
        <v>6858</v>
      </c>
      <c r="D157" t="s">
        <v>481</v>
      </c>
      <c r="E157" t="s">
        <v>384</v>
      </c>
      <c r="F157">
        <v>2024</v>
      </c>
      <c r="G157" t="s">
        <v>482</v>
      </c>
      <c r="H157" t="s">
        <v>483</v>
      </c>
      <c r="I157" t="s">
        <v>407</v>
      </c>
      <c r="J157" t="s">
        <v>1476</v>
      </c>
      <c r="K157">
        <v>8</v>
      </c>
      <c r="L157" t="s">
        <v>1484</v>
      </c>
      <c r="M157">
        <f>MAX(Metro_Ridership__2[passengers])</f>
        <v>19997</v>
      </c>
    </row>
    <row r="158" spans="1:13">
      <c r="A158" t="s">
        <v>339</v>
      </c>
      <c r="B158" s="5">
        <v>45510</v>
      </c>
      <c r="C158">
        <v>12844</v>
      </c>
      <c r="D158" t="s">
        <v>484</v>
      </c>
      <c r="E158" t="s">
        <v>384</v>
      </c>
      <c r="F158">
        <v>2024</v>
      </c>
      <c r="G158" t="s">
        <v>482</v>
      </c>
      <c r="H158" t="s">
        <v>483</v>
      </c>
      <c r="I158" t="s">
        <v>407</v>
      </c>
      <c r="J158" t="s">
        <v>1476</v>
      </c>
      <c r="K158">
        <v>8</v>
      </c>
      <c r="L158" t="s">
        <v>1484</v>
      </c>
      <c r="M158">
        <f>MAX(Metro_Ridership__2[passengers])</f>
        <v>19997</v>
      </c>
    </row>
    <row r="159" spans="1:13">
      <c r="A159" t="s">
        <v>339</v>
      </c>
      <c r="B159" s="5">
        <v>45511</v>
      </c>
      <c r="C159">
        <v>7565</v>
      </c>
      <c r="D159" t="s">
        <v>485</v>
      </c>
      <c r="E159" t="s">
        <v>384</v>
      </c>
      <c r="F159">
        <v>2024</v>
      </c>
      <c r="G159" t="s">
        <v>482</v>
      </c>
      <c r="H159" t="s">
        <v>483</v>
      </c>
      <c r="I159" t="s">
        <v>407</v>
      </c>
      <c r="J159" t="s">
        <v>1476</v>
      </c>
      <c r="K159">
        <v>8</v>
      </c>
      <c r="L159" t="s">
        <v>1484</v>
      </c>
      <c r="M159">
        <f>MAX(Metro_Ridership__2[passengers])</f>
        <v>19997</v>
      </c>
    </row>
    <row r="160" spans="1:13">
      <c r="A160" t="s">
        <v>339</v>
      </c>
      <c r="B160" s="5">
        <v>45512</v>
      </c>
      <c r="C160">
        <v>7828</v>
      </c>
      <c r="D160" t="s">
        <v>486</v>
      </c>
      <c r="E160" t="s">
        <v>384</v>
      </c>
      <c r="F160">
        <v>2024</v>
      </c>
      <c r="G160" t="s">
        <v>482</v>
      </c>
      <c r="H160" t="s">
        <v>483</v>
      </c>
      <c r="I160" t="s">
        <v>407</v>
      </c>
      <c r="J160" t="s">
        <v>1476</v>
      </c>
      <c r="K160">
        <v>8</v>
      </c>
      <c r="L160" t="s">
        <v>1484</v>
      </c>
      <c r="M160">
        <f>MAX(Metro_Ridership__2[passengers])</f>
        <v>19997</v>
      </c>
    </row>
    <row r="161" spans="1:13">
      <c r="A161" t="s">
        <v>339</v>
      </c>
      <c r="B161" s="5">
        <v>45515</v>
      </c>
      <c r="C161">
        <v>11244</v>
      </c>
      <c r="D161" t="s">
        <v>487</v>
      </c>
      <c r="E161" t="s">
        <v>384</v>
      </c>
      <c r="F161">
        <v>2024</v>
      </c>
      <c r="G161" t="s">
        <v>482</v>
      </c>
      <c r="H161" t="s">
        <v>483</v>
      </c>
      <c r="I161" t="s">
        <v>407</v>
      </c>
      <c r="J161" t="s">
        <v>1476</v>
      </c>
      <c r="K161">
        <v>8</v>
      </c>
      <c r="L161" t="s">
        <v>1484</v>
      </c>
      <c r="M161">
        <f>MAX(Metro_Ridership__2[passengers])</f>
        <v>19997</v>
      </c>
    </row>
    <row r="162" spans="1:13">
      <c r="A162" t="s">
        <v>339</v>
      </c>
      <c r="B162" s="5">
        <v>45516</v>
      </c>
      <c r="C162">
        <v>4696</v>
      </c>
      <c r="D162" t="s">
        <v>481</v>
      </c>
      <c r="E162" t="s">
        <v>384</v>
      </c>
      <c r="F162">
        <v>2024</v>
      </c>
      <c r="G162" t="s">
        <v>482</v>
      </c>
      <c r="H162" t="s">
        <v>483</v>
      </c>
      <c r="I162" t="s">
        <v>407</v>
      </c>
      <c r="J162" t="s">
        <v>1476</v>
      </c>
      <c r="K162">
        <v>8</v>
      </c>
      <c r="L162" t="s">
        <v>1484</v>
      </c>
      <c r="M162">
        <f>MAX(Metro_Ridership__2[passengers])</f>
        <v>19997</v>
      </c>
    </row>
    <row r="163" spans="1:13">
      <c r="A163" t="s">
        <v>339</v>
      </c>
      <c r="B163" s="5">
        <v>45517</v>
      </c>
      <c r="C163">
        <v>4693</v>
      </c>
      <c r="D163" t="s">
        <v>484</v>
      </c>
      <c r="E163" t="s">
        <v>384</v>
      </c>
      <c r="F163">
        <v>2024</v>
      </c>
      <c r="G163" t="s">
        <v>482</v>
      </c>
      <c r="H163" t="s">
        <v>483</v>
      </c>
      <c r="I163" t="s">
        <v>407</v>
      </c>
      <c r="J163" t="s">
        <v>1476</v>
      </c>
      <c r="K163">
        <v>8</v>
      </c>
      <c r="L163" t="s">
        <v>1484</v>
      </c>
      <c r="M163">
        <f>MAX(Metro_Ridership__2[passengers])</f>
        <v>19997</v>
      </c>
    </row>
    <row r="164" spans="1:13">
      <c r="A164" t="s">
        <v>339</v>
      </c>
      <c r="B164" s="5">
        <v>45518</v>
      </c>
      <c r="C164">
        <v>13721</v>
      </c>
      <c r="D164" t="s">
        <v>485</v>
      </c>
      <c r="E164" t="s">
        <v>384</v>
      </c>
      <c r="F164">
        <v>2024</v>
      </c>
      <c r="G164" t="s">
        <v>482</v>
      </c>
      <c r="H164" t="s">
        <v>483</v>
      </c>
      <c r="I164" t="s">
        <v>407</v>
      </c>
      <c r="J164" t="s">
        <v>1476</v>
      </c>
      <c r="K164">
        <v>8</v>
      </c>
      <c r="L164" t="s">
        <v>1484</v>
      </c>
      <c r="M164">
        <f>MAX(Metro_Ridership__2[passengers])</f>
        <v>19997</v>
      </c>
    </row>
    <row r="165" spans="1:13">
      <c r="A165" t="s">
        <v>339</v>
      </c>
      <c r="B165" s="5">
        <v>45519</v>
      </c>
      <c r="C165">
        <v>10060</v>
      </c>
      <c r="D165" t="s">
        <v>486</v>
      </c>
      <c r="E165" t="s">
        <v>384</v>
      </c>
      <c r="F165">
        <v>2024</v>
      </c>
      <c r="G165" t="s">
        <v>482</v>
      </c>
      <c r="H165" t="s">
        <v>483</v>
      </c>
      <c r="I165" t="s">
        <v>407</v>
      </c>
      <c r="J165" t="s">
        <v>1476</v>
      </c>
      <c r="K165">
        <v>8</v>
      </c>
      <c r="L165" t="s">
        <v>1484</v>
      </c>
      <c r="M165">
        <f>MAX(Metro_Ridership__2[passengers])</f>
        <v>19997</v>
      </c>
    </row>
    <row r="166" spans="1:13">
      <c r="A166" t="s">
        <v>339</v>
      </c>
      <c r="B166" s="5">
        <v>45522</v>
      </c>
      <c r="C166">
        <v>4169</v>
      </c>
      <c r="D166" t="s">
        <v>487</v>
      </c>
      <c r="E166" t="s">
        <v>384</v>
      </c>
      <c r="F166">
        <v>2024</v>
      </c>
      <c r="G166" t="s">
        <v>482</v>
      </c>
      <c r="H166" t="s">
        <v>483</v>
      </c>
      <c r="I166" t="s">
        <v>407</v>
      </c>
      <c r="J166" t="s">
        <v>1476</v>
      </c>
      <c r="K166">
        <v>8</v>
      </c>
      <c r="L166" t="s">
        <v>1484</v>
      </c>
      <c r="M166">
        <f>MAX(Metro_Ridership__2[passengers])</f>
        <v>19997</v>
      </c>
    </row>
    <row r="167" spans="1:13">
      <c r="A167" t="s">
        <v>339</v>
      </c>
      <c r="B167" s="5">
        <v>45523</v>
      </c>
      <c r="C167">
        <v>15798</v>
      </c>
      <c r="D167" t="s">
        <v>481</v>
      </c>
      <c r="E167" t="s">
        <v>384</v>
      </c>
      <c r="F167">
        <v>2024</v>
      </c>
      <c r="G167" t="s">
        <v>482</v>
      </c>
      <c r="H167" t="s">
        <v>483</v>
      </c>
      <c r="I167" t="s">
        <v>407</v>
      </c>
      <c r="J167" t="s">
        <v>1476</v>
      </c>
      <c r="K167">
        <v>8</v>
      </c>
      <c r="L167" t="s">
        <v>1484</v>
      </c>
      <c r="M167">
        <f>MAX(Metro_Ridership__2[passengers])</f>
        <v>19997</v>
      </c>
    </row>
    <row r="168" spans="1:13">
      <c r="A168" t="s">
        <v>339</v>
      </c>
      <c r="B168" s="5">
        <v>45524</v>
      </c>
      <c r="C168">
        <v>18116</v>
      </c>
      <c r="D168" t="s">
        <v>484</v>
      </c>
      <c r="E168" t="s">
        <v>384</v>
      </c>
      <c r="F168">
        <v>2024</v>
      </c>
      <c r="G168" t="s">
        <v>482</v>
      </c>
      <c r="H168" t="s">
        <v>483</v>
      </c>
      <c r="I168" t="s">
        <v>407</v>
      </c>
      <c r="J168" t="s">
        <v>1476</v>
      </c>
      <c r="K168">
        <v>8</v>
      </c>
      <c r="L168" t="s">
        <v>1484</v>
      </c>
      <c r="M168">
        <f>MAX(Metro_Ridership__2[passengers])</f>
        <v>19997</v>
      </c>
    </row>
    <row r="169" spans="1:13">
      <c r="A169" t="s">
        <v>339</v>
      </c>
      <c r="B169" s="5">
        <v>45525</v>
      </c>
      <c r="C169">
        <v>16193</v>
      </c>
      <c r="D169" t="s">
        <v>485</v>
      </c>
      <c r="E169" t="s">
        <v>384</v>
      </c>
      <c r="F169">
        <v>2024</v>
      </c>
      <c r="G169" t="s">
        <v>482</v>
      </c>
      <c r="H169" t="s">
        <v>483</v>
      </c>
      <c r="I169" t="s">
        <v>407</v>
      </c>
      <c r="J169" t="s">
        <v>1476</v>
      </c>
      <c r="K169">
        <v>8</v>
      </c>
      <c r="L169" t="s">
        <v>1484</v>
      </c>
      <c r="M169">
        <f>MAX(Metro_Ridership__2[passengers])</f>
        <v>19997</v>
      </c>
    </row>
    <row r="170" spans="1:13">
      <c r="A170" t="s">
        <v>339</v>
      </c>
      <c r="B170" s="5">
        <v>45526</v>
      </c>
      <c r="C170">
        <v>8516</v>
      </c>
      <c r="D170" t="s">
        <v>486</v>
      </c>
      <c r="E170" t="s">
        <v>384</v>
      </c>
      <c r="F170">
        <v>2024</v>
      </c>
      <c r="G170" t="s">
        <v>482</v>
      </c>
      <c r="H170" t="s">
        <v>483</v>
      </c>
      <c r="I170" t="s">
        <v>407</v>
      </c>
      <c r="J170" t="s">
        <v>1476</v>
      </c>
      <c r="K170">
        <v>8</v>
      </c>
      <c r="L170" t="s">
        <v>1484</v>
      </c>
      <c r="M170">
        <f>MAX(Metro_Ridership__2[passengers])</f>
        <v>19997</v>
      </c>
    </row>
    <row r="171" spans="1:13">
      <c r="A171" t="s">
        <v>339</v>
      </c>
      <c r="B171" s="5">
        <v>45529</v>
      </c>
      <c r="C171">
        <v>13139</v>
      </c>
      <c r="D171" t="s">
        <v>487</v>
      </c>
      <c r="E171" t="s">
        <v>384</v>
      </c>
      <c r="F171">
        <v>2024</v>
      </c>
      <c r="G171" t="s">
        <v>482</v>
      </c>
      <c r="H171" t="s">
        <v>483</v>
      </c>
      <c r="I171" t="s">
        <v>407</v>
      </c>
      <c r="J171" t="s">
        <v>1476</v>
      </c>
      <c r="K171">
        <v>8</v>
      </c>
      <c r="L171" t="s">
        <v>1484</v>
      </c>
      <c r="M171">
        <f>MAX(Metro_Ridership__2[passengers])</f>
        <v>19997</v>
      </c>
    </row>
    <row r="172" spans="1:13">
      <c r="A172" t="s">
        <v>339</v>
      </c>
      <c r="B172" s="5">
        <v>45530</v>
      </c>
      <c r="C172">
        <v>14386</v>
      </c>
      <c r="D172" t="s">
        <v>481</v>
      </c>
      <c r="E172" t="s">
        <v>384</v>
      </c>
      <c r="F172">
        <v>2024</v>
      </c>
      <c r="G172" t="s">
        <v>482</v>
      </c>
      <c r="H172" t="s">
        <v>483</v>
      </c>
      <c r="I172" t="s">
        <v>407</v>
      </c>
      <c r="J172" t="s">
        <v>1476</v>
      </c>
      <c r="K172">
        <v>8</v>
      </c>
      <c r="L172" t="s">
        <v>1484</v>
      </c>
      <c r="M172">
        <f>MAX(Metro_Ridership__2[passengers])</f>
        <v>19997</v>
      </c>
    </row>
    <row r="173" spans="1:13">
      <c r="A173" t="s">
        <v>339</v>
      </c>
      <c r="B173" s="5">
        <v>45531</v>
      </c>
      <c r="C173">
        <v>3068</v>
      </c>
      <c r="D173" t="s">
        <v>484</v>
      </c>
      <c r="E173" t="s">
        <v>384</v>
      </c>
      <c r="F173">
        <v>2024</v>
      </c>
      <c r="G173" t="s">
        <v>482</v>
      </c>
      <c r="H173" t="s">
        <v>483</v>
      </c>
      <c r="I173" t="s">
        <v>407</v>
      </c>
      <c r="J173" t="s">
        <v>1476</v>
      </c>
      <c r="K173">
        <v>8</v>
      </c>
      <c r="L173" t="s">
        <v>1484</v>
      </c>
      <c r="M173">
        <f>MAX(Metro_Ridership__2[passengers])</f>
        <v>19997</v>
      </c>
    </row>
    <row r="174" spans="1:13">
      <c r="A174" t="s">
        <v>339</v>
      </c>
      <c r="B174" s="5">
        <v>45532</v>
      </c>
      <c r="C174">
        <v>19771</v>
      </c>
      <c r="D174" t="s">
        <v>485</v>
      </c>
      <c r="E174" t="s">
        <v>384</v>
      </c>
      <c r="F174">
        <v>2024</v>
      </c>
      <c r="G174" t="s">
        <v>482</v>
      </c>
      <c r="H174" t="s">
        <v>483</v>
      </c>
      <c r="I174" t="s">
        <v>407</v>
      </c>
      <c r="J174" t="s">
        <v>1476</v>
      </c>
      <c r="K174">
        <v>8</v>
      </c>
      <c r="L174" t="s">
        <v>1484</v>
      </c>
      <c r="M174">
        <f>MAX(Metro_Ridership__2[passengers])</f>
        <v>19997</v>
      </c>
    </row>
    <row r="175" spans="1:13">
      <c r="A175" t="s">
        <v>339</v>
      </c>
      <c r="B175" s="5">
        <v>45533</v>
      </c>
      <c r="C175">
        <v>14026</v>
      </c>
      <c r="D175" t="s">
        <v>486</v>
      </c>
      <c r="E175" t="s">
        <v>384</v>
      </c>
      <c r="F175">
        <v>2024</v>
      </c>
      <c r="G175" t="s">
        <v>482</v>
      </c>
      <c r="H175" t="s">
        <v>483</v>
      </c>
      <c r="I175" t="s">
        <v>407</v>
      </c>
      <c r="J175" t="s">
        <v>1476</v>
      </c>
      <c r="K175">
        <v>8</v>
      </c>
      <c r="L175" t="s">
        <v>1484</v>
      </c>
      <c r="M175">
        <f>MAX(Metro_Ridership__2[passengers])</f>
        <v>19997</v>
      </c>
    </row>
    <row r="176" spans="1:13">
      <c r="A176" t="s">
        <v>339</v>
      </c>
      <c r="B176" s="5">
        <v>45536</v>
      </c>
      <c r="C176">
        <v>5279</v>
      </c>
      <c r="D176" t="s">
        <v>487</v>
      </c>
      <c r="E176" t="s">
        <v>362</v>
      </c>
      <c r="F176">
        <v>2024</v>
      </c>
      <c r="G176" t="s">
        <v>482</v>
      </c>
      <c r="H176" t="s">
        <v>483</v>
      </c>
      <c r="I176" t="s">
        <v>407</v>
      </c>
      <c r="J176" t="s">
        <v>1476</v>
      </c>
      <c r="K176">
        <v>9</v>
      </c>
      <c r="L176" t="s">
        <v>1477</v>
      </c>
      <c r="M176">
        <f>MAX(Metro_Ridership__2[passengers])</f>
        <v>19997</v>
      </c>
    </row>
    <row r="177" spans="1:13">
      <c r="A177" t="s">
        <v>339</v>
      </c>
      <c r="B177" s="5">
        <v>45537</v>
      </c>
      <c r="C177">
        <v>19458</v>
      </c>
      <c r="D177" t="s">
        <v>481</v>
      </c>
      <c r="E177" t="s">
        <v>362</v>
      </c>
      <c r="F177">
        <v>2024</v>
      </c>
      <c r="G177" t="s">
        <v>482</v>
      </c>
      <c r="H177" t="s">
        <v>483</v>
      </c>
      <c r="I177" t="s">
        <v>407</v>
      </c>
      <c r="J177" t="s">
        <v>1476</v>
      </c>
      <c r="K177">
        <v>9</v>
      </c>
      <c r="L177" t="s">
        <v>1477</v>
      </c>
      <c r="M177">
        <f>MAX(Metro_Ridership__2[passengers])</f>
        <v>19997</v>
      </c>
    </row>
    <row r="178" spans="1:13">
      <c r="A178" t="s">
        <v>339</v>
      </c>
      <c r="B178" s="5">
        <v>45538</v>
      </c>
      <c r="C178">
        <v>16346</v>
      </c>
      <c r="D178" t="s">
        <v>484</v>
      </c>
      <c r="E178" t="s">
        <v>362</v>
      </c>
      <c r="F178">
        <v>2024</v>
      </c>
      <c r="G178" t="s">
        <v>482</v>
      </c>
      <c r="H178" t="s">
        <v>483</v>
      </c>
      <c r="I178" t="s">
        <v>407</v>
      </c>
      <c r="J178" t="s">
        <v>1476</v>
      </c>
      <c r="K178">
        <v>9</v>
      </c>
      <c r="L178" t="s">
        <v>1477</v>
      </c>
      <c r="M178">
        <f>MAX(Metro_Ridership__2[passengers])</f>
        <v>19997</v>
      </c>
    </row>
    <row r="179" spans="1:13">
      <c r="A179" t="s">
        <v>339</v>
      </c>
      <c r="B179" s="5">
        <v>45539</v>
      </c>
      <c r="C179">
        <v>8783</v>
      </c>
      <c r="D179" t="s">
        <v>485</v>
      </c>
      <c r="E179" t="s">
        <v>362</v>
      </c>
      <c r="F179">
        <v>2024</v>
      </c>
      <c r="G179" t="s">
        <v>482</v>
      </c>
      <c r="H179" t="s">
        <v>483</v>
      </c>
      <c r="I179" t="s">
        <v>407</v>
      </c>
      <c r="J179" t="s">
        <v>1476</v>
      </c>
      <c r="K179">
        <v>9</v>
      </c>
      <c r="L179" t="s">
        <v>1477</v>
      </c>
      <c r="M179">
        <f>MAX(Metro_Ridership__2[passengers])</f>
        <v>19997</v>
      </c>
    </row>
    <row r="180" spans="1:13">
      <c r="A180" t="s">
        <v>339</v>
      </c>
      <c r="B180" s="5">
        <v>45540</v>
      </c>
      <c r="C180">
        <v>15080</v>
      </c>
      <c r="D180" t="s">
        <v>486</v>
      </c>
      <c r="E180" t="s">
        <v>362</v>
      </c>
      <c r="F180">
        <v>2024</v>
      </c>
      <c r="G180" t="s">
        <v>482</v>
      </c>
      <c r="H180" t="s">
        <v>483</v>
      </c>
      <c r="I180" t="s">
        <v>407</v>
      </c>
      <c r="J180" t="s">
        <v>1476</v>
      </c>
      <c r="K180">
        <v>9</v>
      </c>
      <c r="L180" t="s">
        <v>1477</v>
      </c>
      <c r="M180">
        <f>MAX(Metro_Ridership__2[passengers])</f>
        <v>19997</v>
      </c>
    </row>
    <row r="181" spans="1:13">
      <c r="A181" t="s">
        <v>339</v>
      </c>
      <c r="B181" s="5">
        <v>45543</v>
      </c>
      <c r="C181">
        <v>13948</v>
      </c>
      <c r="D181" t="s">
        <v>487</v>
      </c>
      <c r="E181" t="s">
        <v>362</v>
      </c>
      <c r="F181">
        <v>2024</v>
      </c>
      <c r="G181" t="s">
        <v>482</v>
      </c>
      <c r="H181" t="s">
        <v>483</v>
      </c>
      <c r="I181" t="s">
        <v>407</v>
      </c>
      <c r="J181" t="s">
        <v>1476</v>
      </c>
      <c r="K181">
        <v>9</v>
      </c>
      <c r="L181" t="s">
        <v>1477</v>
      </c>
      <c r="M181">
        <f>MAX(Metro_Ridership__2[passengers])</f>
        <v>19997</v>
      </c>
    </row>
    <row r="182" spans="1:13">
      <c r="A182" t="s">
        <v>339</v>
      </c>
      <c r="B182" s="5">
        <v>45544</v>
      </c>
      <c r="C182">
        <v>6250</v>
      </c>
      <c r="D182" t="s">
        <v>481</v>
      </c>
      <c r="E182" t="s">
        <v>362</v>
      </c>
      <c r="F182">
        <v>2024</v>
      </c>
      <c r="G182" t="s">
        <v>482</v>
      </c>
      <c r="H182" t="s">
        <v>483</v>
      </c>
      <c r="I182" t="s">
        <v>407</v>
      </c>
      <c r="J182" t="s">
        <v>1476</v>
      </c>
      <c r="K182">
        <v>9</v>
      </c>
      <c r="L182" t="s">
        <v>1477</v>
      </c>
      <c r="M182">
        <f>MAX(Metro_Ridership__2[passengers])</f>
        <v>19997</v>
      </c>
    </row>
    <row r="183" spans="1:13">
      <c r="A183" t="s">
        <v>339</v>
      </c>
      <c r="B183" s="5">
        <v>45545</v>
      </c>
      <c r="C183">
        <v>9871</v>
      </c>
      <c r="D183" t="s">
        <v>484</v>
      </c>
      <c r="E183" t="s">
        <v>362</v>
      </c>
      <c r="F183">
        <v>2024</v>
      </c>
      <c r="G183" t="s">
        <v>482</v>
      </c>
      <c r="H183" t="s">
        <v>483</v>
      </c>
      <c r="I183" t="s">
        <v>407</v>
      </c>
      <c r="J183" t="s">
        <v>1476</v>
      </c>
      <c r="K183">
        <v>9</v>
      </c>
      <c r="L183" t="s">
        <v>1477</v>
      </c>
      <c r="M183">
        <f>MAX(Metro_Ridership__2[passengers])</f>
        <v>19997</v>
      </c>
    </row>
    <row r="184" spans="1:13">
      <c r="A184" t="s">
        <v>339</v>
      </c>
      <c r="B184" s="5">
        <v>45546</v>
      </c>
      <c r="C184">
        <v>18924</v>
      </c>
      <c r="D184" t="s">
        <v>485</v>
      </c>
      <c r="E184" t="s">
        <v>362</v>
      </c>
      <c r="F184">
        <v>2024</v>
      </c>
      <c r="G184" t="s">
        <v>482</v>
      </c>
      <c r="H184" t="s">
        <v>483</v>
      </c>
      <c r="I184" t="s">
        <v>407</v>
      </c>
      <c r="J184" t="s">
        <v>1476</v>
      </c>
      <c r="K184">
        <v>9</v>
      </c>
      <c r="L184" t="s">
        <v>1477</v>
      </c>
      <c r="M184">
        <f>MAX(Metro_Ridership__2[passengers])</f>
        <v>19997</v>
      </c>
    </row>
    <row r="185" spans="1:13">
      <c r="A185" t="s">
        <v>339</v>
      </c>
      <c r="B185" s="5">
        <v>45547</v>
      </c>
      <c r="C185">
        <v>10680</v>
      </c>
      <c r="D185" t="s">
        <v>486</v>
      </c>
      <c r="E185" t="s">
        <v>362</v>
      </c>
      <c r="F185">
        <v>2024</v>
      </c>
      <c r="G185" t="s">
        <v>482</v>
      </c>
      <c r="H185" t="s">
        <v>483</v>
      </c>
      <c r="I185" t="s">
        <v>407</v>
      </c>
      <c r="J185" t="s">
        <v>1476</v>
      </c>
      <c r="K185">
        <v>9</v>
      </c>
      <c r="L185" t="s">
        <v>1477</v>
      </c>
      <c r="M185">
        <f>MAX(Metro_Ridership__2[passengers])</f>
        <v>19997</v>
      </c>
    </row>
    <row r="186" spans="1:13">
      <c r="A186" t="s">
        <v>339</v>
      </c>
      <c r="B186" s="5">
        <v>45550</v>
      </c>
      <c r="C186">
        <v>7691</v>
      </c>
      <c r="D186" t="s">
        <v>487</v>
      </c>
      <c r="E186" t="s">
        <v>362</v>
      </c>
      <c r="F186">
        <v>2024</v>
      </c>
      <c r="G186" t="s">
        <v>482</v>
      </c>
      <c r="H186" t="s">
        <v>483</v>
      </c>
      <c r="I186" t="s">
        <v>407</v>
      </c>
      <c r="J186" t="s">
        <v>1476</v>
      </c>
      <c r="K186">
        <v>9</v>
      </c>
      <c r="L186" t="s">
        <v>1477</v>
      </c>
      <c r="M186">
        <f>MAX(Metro_Ridership__2[passengers])</f>
        <v>19997</v>
      </c>
    </row>
    <row r="187" spans="1:13">
      <c r="A187" t="s">
        <v>339</v>
      </c>
      <c r="B187" s="5">
        <v>45551</v>
      </c>
      <c r="C187">
        <v>4999</v>
      </c>
      <c r="D187" t="s">
        <v>481</v>
      </c>
      <c r="E187" t="s">
        <v>362</v>
      </c>
      <c r="F187">
        <v>2024</v>
      </c>
      <c r="G187" t="s">
        <v>482</v>
      </c>
      <c r="H187" t="s">
        <v>483</v>
      </c>
      <c r="I187" t="s">
        <v>407</v>
      </c>
      <c r="J187" t="s">
        <v>1476</v>
      </c>
      <c r="K187">
        <v>9</v>
      </c>
      <c r="L187" t="s">
        <v>1477</v>
      </c>
      <c r="M187">
        <f>MAX(Metro_Ridership__2[passengers])</f>
        <v>19997</v>
      </c>
    </row>
    <row r="188" spans="1:13">
      <c r="A188" t="s">
        <v>339</v>
      </c>
      <c r="B188" s="5">
        <v>45552</v>
      </c>
      <c r="C188">
        <v>15410</v>
      </c>
      <c r="D188" t="s">
        <v>484</v>
      </c>
      <c r="E188" t="s">
        <v>362</v>
      </c>
      <c r="F188">
        <v>2024</v>
      </c>
      <c r="G188" t="s">
        <v>482</v>
      </c>
      <c r="H188" t="s">
        <v>483</v>
      </c>
      <c r="I188" t="s">
        <v>407</v>
      </c>
      <c r="J188" t="s">
        <v>1476</v>
      </c>
      <c r="K188">
        <v>9</v>
      </c>
      <c r="L188" t="s">
        <v>1477</v>
      </c>
      <c r="M188">
        <f>MAX(Metro_Ridership__2[passengers])</f>
        <v>19997</v>
      </c>
    </row>
    <row r="189" spans="1:13">
      <c r="A189" t="s">
        <v>339</v>
      </c>
      <c r="B189" s="5">
        <v>45553</v>
      </c>
      <c r="C189">
        <v>19862</v>
      </c>
      <c r="D189" t="s">
        <v>485</v>
      </c>
      <c r="E189" t="s">
        <v>362</v>
      </c>
      <c r="F189">
        <v>2024</v>
      </c>
      <c r="G189" t="s">
        <v>482</v>
      </c>
      <c r="H189" t="s">
        <v>483</v>
      </c>
      <c r="I189" t="s">
        <v>407</v>
      </c>
      <c r="J189" t="s">
        <v>1476</v>
      </c>
      <c r="K189">
        <v>9</v>
      </c>
      <c r="L189" t="s">
        <v>1477</v>
      </c>
      <c r="M189">
        <f>MAX(Metro_Ridership__2[passengers])</f>
        <v>19997</v>
      </c>
    </row>
    <row r="190" spans="1:13">
      <c r="A190" t="s">
        <v>339</v>
      </c>
      <c r="B190" s="5">
        <v>45554</v>
      </c>
      <c r="C190">
        <v>18116</v>
      </c>
      <c r="D190" t="s">
        <v>486</v>
      </c>
      <c r="E190" t="s">
        <v>362</v>
      </c>
      <c r="F190">
        <v>2024</v>
      </c>
      <c r="G190" t="s">
        <v>482</v>
      </c>
      <c r="H190" t="s">
        <v>483</v>
      </c>
      <c r="I190" t="s">
        <v>407</v>
      </c>
      <c r="J190" t="s">
        <v>1476</v>
      </c>
      <c r="K190">
        <v>9</v>
      </c>
      <c r="L190" t="s">
        <v>1477</v>
      </c>
      <c r="M190">
        <f>MAX(Metro_Ridership__2[passengers])</f>
        <v>19997</v>
      </c>
    </row>
    <row r="191" spans="1:13">
      <c r="A191" t="s">
        <v>339</v>
      </c>
      <c r="B191" s="5">
        <v>45557</v>
      </c>
      <c r="C191">
        <v>9444</v>
      </c>
      <c r="D191" t="s">
        <v>487</v>
      </c>
      <c r="E191" t="s">
        <v>362</v>
      </c>
      <c r="F191">
        <v>2024</v>
      </c>
      <c r="G191" t="s">
        <v>482</v>
      </c>
      <c r="H191" t="s">
        <v>483</v>
      </c>
      <c r="I191" t="s">
        <v>407</v>
      </c>
      <c r="J191" t="s">
        <v>1476</v>
      </c>
      <c r="K191">
        <v>9</v>
      </c>
      <c r="L191" t="s">
        <v>1477</v>
      </c>
      <c r="M191">
        <f>MAX(Metro_Ridership__2[passengers])</f>
        <v>19997</v>
      </c>
    </row>
    <row r="192" spans="1:13">
      <c r="A192" t="s">
        <v>339</v>
      </c>
      <c r="B192" s="5">
        <v>45558</v>
      </c>
      <c r="C192">
        <v>6329</v>
      </c>
      <c r="D192" t="s">
        <v>481</v>
      </c>
      <c r="E192" t="s">
        <v>362</v>
      </c>
      <c r="F192">
        <v>2024</v>
      </c>
      <c r="G192" t="s">
        <v>482</v>
      </c>
      <c r="H192" t="s">
        <v>483</v>
      </c>
      <c r="I192" t="s">
        <v>407</v>
      </c>
      <c r="J192" t="s">
        <v>1476</v>
      </c>
      <c r="K192">
        <v>9</v>
      </c>
      <c r="L192" t="s">
        <v>1477</v>
      </c>
      <c r="M192">
        <f>MAX(Metro_Ridership__2[passengers])</f>
        <v>19997</v>
      </c>
    </row>
    <row r="193" spans="1:13">
      <c r="A193" t="s">
        <v>339</v>
      </c>
      <c r="B193" s="5">
        <v>45559</v>
      </c>
      <c r="C193">
        <v>12184</v>
      </c>
      <c r="D193" t="s">
        <v>484</v>
      </c>
      <c r="E193" t="s">
        <v>362</v>
      </c>
      <c r="F193">
        <v>2024</v>
      </c>
      <c r="G193" t="s">
        <v>482</v>
      </c>
      <c r="H193" t="s">
        <v>483</v>
      </c>
      <c r="I193" t="s">
        <v>407</v>
      </c>
      <c r="J193" t="s">
        <v>1476</v>
      </c>
      <c r="K193">
        <v>9</v>
      </c>
      <c r="L193" t="s">
        <v>1477</v>
      </c>
      <c r="M193">
        <f>MAX(Metro_Ridership__2[passengers])</f>
        <v>19997</v>
      </c>
    </row>
    <row r="194" spans="1:13">
      <c r="A194" t="s">
        <v>339</v>
      </c>
      <c r="B194" s="5">
        <v>45560</v>
      </c>
      <c r="C194">
        <v>13210</v>
      </c>
      <c r="D194" t="s">
        <v>485</v>
      </c>
      <c r="E194" t="s">
        <v>362</v>
      </c>
      <c r="F194">
        <v>2024</v>
      </c>
      <c r="G194" t="s">
        <v>482</v>
      </c>
      <c r="H194" t="s">
        <v>483</v>
      </c>
      <c r="I194" t="s">
        <v>407</v>
      </c>
      <c r="J194" t="s">
        <v>1476</v>
      </c>
      <c r="K194">
        <v>9</v>
      </c>
      <c r="L194" t="s">
        <v>1477</v>
      </c>
      <c r="M194">
        <f>MAX(Metro_Ridership__2[passengers])</f>
        <v>19997</v>
      </c>
    </row>
    <row r="195" spans="1:13">
      <c r="A195" t="s">
        <v>339</v>
      </c>
      <c r="B195" s="5">
        <v>45561</v>
      </c>
      <c r="C195">
        <v>10705</v>
      </c>
      <c r="D195" t="s">
        <v>486</v>
      </c>
      <c r="E195" t="s">
        <v>362</v>
      </c>
      <c r="F195">
        <v>2024</v>
      </c>
      <c r="G195" t="s">
        <v>482</v>
      </c>
      <c r="H195" t="s">
        <v>483</v>
      </c>
      <c r="I195" t="s">
        <v>407</v>
      </c>
      <c r="J195" t="s">
        <v>1476</v>
      </c>
      <c r="K195">
        <v>9</v>
      </c>
      <c r="L195" t="s">
        <v>1477</v>
      </c>
      <c r="M195">
        <f>MAX(Metro_Ridership__2[passengers])</f>
        <v>19997</v>
      </c>
    </row>
    <row r="196" spans="1:13">
      <c r="A196" t="s">
        <v>339</v>
      </c>
      <c r="B196" s="5">
        <v>45564</v>
      </c>
      <c r="C196">
        <v>7790</v>
      </c>
      <c r="D196" t="s">
        <v>487</v>
      </c>
      <c r="E196" t="s">
        <v>362</v>
      </c>
      <c r="F196">
        <v>2024</v>
      </c>
      <c r="G196" t="s">
        <v>482</v>
      </c>
      <c r="H196" t="s">
        <v>483</v>
      </c>
      <c r="I196" t="s">
        <v>407</v>
      </c>
      <c r="J196" t="s">
        <v>1476</v>
      </c>
      <c r="K196">
        <v>9</v>
      </c>
      <c r="L196" t="s">
        <v>1477</v>
      </c>
      <c r="M196">
        <f>MAX(Metro_Ridership__2[passengers])</f>
        <v>19997</v>
      </c>
    </row>
    <row r="197" spans="1:13">
      <c r="A197" t="s">
        <v>339</v>
      </c>
      <c r="B197" s="5">
        <v>45565</v>
      </c>
      <c r="C197">
        <v>18052</v>
      </c>
      <c r="D197" t="s">
        <v>481</v>
      </c>
      <c r="E197" t="s">
        <v>362</v>
      </c>
      <c r="F197">
        <v>2024</v>
      </c>
      <c r="G197" t="s">
        <v>482</v>
      </c>
      <c r="H197" t="s">
        <v>483</v>
      </c>
      <c r="I197" t="s">
        <v>407</v>
      </c>
      <c r="J197" t="s">
        <v>1476</v>
      </c>
      <c r="K197">
        <v>9</v>
      </c>
      <c r="L197" t="s">
        <v>1477</v>
      </c>
      <c r="M197">
        <f>MAX(Metro_Ridership__2[passengers])</f>
        <v>19997</v>
      </c>
    </row>
    <row r="198" spans="1:13">
      <c r="A198" t="s">
        <v>339</v>
      </c>
      <c r="B198" s="5">
        <v>45566</v>
      </c>
      <c r="C198">
        <v>11432</v>
      </c>
      <c r="D198" t="s">
        <v>484</v>
      </c>
      <c r="E198" t="s">
        <v>376</v>
      </c>
      <c r="F198">
        <v>2024</v>
      </c>
      <c r="G198" t="s">
        <v>482</v>
      </c>
      <c r="H198" t="s">
        <v>483</v>
      </c>
      <c r="I198" t="s">
        <v>407</v>
      </c>
      <c r="J198" t="s">
        <v>1474</v>
      </c>
      <c r="K198">
        <v>10</v>
      </c>
      <c r="L198" t="s">
        <v>1481</v>
      </c>
      <c r="M198">
        <f>MAX(Metro_Ridership__2[passengers])</f>
        <v>19997</v>
      </c>
    </row>
    <row r="199" spans="1:13">
      <c r="A199" t="s">
        <v>339</v>
      </c>
      <c r="B199" s="5">
        <v>45567</v>
      </c>
      <c r="C199">
        <v>12164</v>
      </c>
      <c r="D199" t="s">
        <v>485</v>
      </c>
      <c r="E199" t="s">
        <v>376</v>
      </c>
      <c r="F199">
        <v>2024</v>
      </c>
      <c r="G199" t="s">
        <v>482</v>
      </c>
      <c r="H199" t="s">
        <v>483</v>
      </c>
      <c r="I199" t="s">
        <v>407</v>
      </c>
      <c r="J199" t="s">
        <v>1474</v>
      </c>
      <c r="K199">
        <v>10</v>
      </c>
      <c r="L199" t="s">
        <v>1481</v>
      </c>
      <c r="M199">
        <f>MAX(Metro_Ridership__2[passengers])</f>
        <v>19997</v>
      </c>
    </row>
    <row r="200" spans="1:13">
      <c r="A200" t="s">
        <v>339</v>
      </c>
      <c r="B200" s="5">
        <v>45568</v>
      </c>
      <c r="C200">
        <v>11180</v>
      </c>
      <c r="D200" t="s">
        <v>486</v>
      </c>
      <c r="E200" t="s">
        <v>376</v>
      </c>
      <c r="F200">
        <v>2024</v>
      </c>
      <c r="G200" t="s">
        <v>482</v>
      </c>
      <c r="H200" t="s">
        <v>483</v>
      </c>
      <c r="I200" t="s">
        <v>407</v>
      </c>
      <c r="J200" t="s">
        <v>1474</v>
      </c>
      <c r="K200">
        <v>10</v>
      </c>
      <c r="L200" t="s">
        <v>1481</v>
      </c>
      <c r="M200">
        <f>MAX(Metro_Ridership__2[passengers])</f>
        <v>19997</v>
      </c>
    </row>
    <row r="201" spans="1:13">
      <c r="A201" t="s">
        <v>339</v>
      </c>
      <c r="B201" s="5">
        <v>45571</v>
      </c>
      <c r="C201">
        <v>7239</v>
      </c>
      <c r="D201" t="s">
        <v>487</v>
      </c>
      <c r="E201" t="s">
        <v>376</v>
      </c>
      <c r="F201">
        <v>2024</v>
      </c>
      <c r="G201" t="s">
        <v>482</v>
      </c>
      <c r="H201" t="s">
        <v>483</v>
      </c>
      <c r="I201" t="s">
        <v>407</v>
      </c>
      <c r="J201" t="s">
        <v>1474</v>
      </c>
      <c r="K201">
        <v>10</v>
      </c>
      <c r="L201" t="s">
        <v>1481</v>
      </c>
      <c r="M201">
        <f>MAX(Metro_Ridership__2[passengers])</f>
        <v>19997</v>
      </c>
    </row>
    <row r="202" spans="1:13">
      <c r="A202" t="s">
        <v>339</v>
      </c>
      <c r="B202" s="5">
        <v>45572</v>
      </c>
      <c r="C202">
        <v>13883</v>
      </c>
      <c r="D202" t="s">
        <v>481</v>
      </c>
      <c r="E202" t="s">
        <v>376</v>
      </c>
      <c r="F202">
        <v>2024</v>
      </c>
      <c r="G202" t="s">
        <v>482</v>
      </c>
      <c r="H202" t="s">
        <v>483</v>
      </c>
      <c r="I202" t="s">
        <v>407</v>
      </c>
      <c r="J202" t="s">
        <v>1474</v>
      </c>
      <c r="K202">
        <v>10</v>
      </c>
      <c r="L202" t="s">
        <v>1481</v>
      </c>
      <c r="M202">
        <f>MAX(Metro_Ridership__2[passengers])</f>
        <v>19997</v>
      </c>
    </row>
    <row r="203" spans="1:13">
      <c r="A203" t="s">
        <v>339</v>
      </c>
      <c r="B203" s="5">
        <v>45573</v>
      </c>
      <c r="C203">
        <v>3058</v>
      </c>
      <c r="D203" t="s">
        <v>484</v>
      </c>
      <c r="E203" t="s">
        <v>376</v>
      </c>
      <c r="F203">
        <v>2024</v>
      </c>
      <c r="G203" t="s">
        <v>482</v>
      </c>
      <c r="H203" t="s">
        <v>483</v>
      </c>
      <c r="I203" t="s">
        <v>407</v>
      </c>
      <c r="J203" t="s">
        <v>1474</v>
      </c>
      <c r="K203">
        <v>10</v>
      </c>
      <c r="L203" t="s">
        <v>1481</v>
      </c>
      <c r="M203">
        <f>MAX(Metro_Ridership__2[passengers])</f>
        <v>19997</v>
      </c>
    </row>
    <row r="204" spans="1:13">
      <c r="A204" t="s">
        <v>339</v>
      </c>
      <c r="B204" s="5">
        <v>45574</v>
      </c>
      <c r="C204">
        <v>14822</v>
      </c>
      <c r="D204" t="s">
        <v>485</v>
      </c>
      <c r="E204" t="s">
        <v>376</v>
      </c>
      <c r="F204">
        <v>2024</v>
      </c>
      <c r="G204" t="s">
        <v>482</v>
      </c>
      <c r="H204" t="s">
        <v>483</v>
      </c>
      <c r="I204" t="s">
        <v>407</v>
      </c>
      <c r="J204" t="s">
        <v>1474</v>
      </c>
      <c r="K204">
        <v>10</v>
      </c>
      <c r="L204" t="s">
        <v>1481</v>
      </c>
      <c r="M204">
        <f>MAX(Metro_Ridership__2[passengers])</f>
        <v>19997</v>
      </c>
    </row>
    <row r="205" spans="1:13">
      <c r="A205" t="s">
        <v>339</v>
      </c>
      <c r="B205" s="5">
        <v>45575</v>
      </c>
      <c r="C205">
        <v>18705</v>
      </c>
      <c r="D205" t="s">
        <v>486</v>
      </c>
      <c r="E205" t="s">
        <v>376</v>
      </c>
      <c r="F205">
        <v>2024</v>
      </c>
      <c r="G205" t="s">
        <v>482</v>
      </c>
      <c r="H205" t="s">
        <v>483</v>
      </c>
      <c r="I205" t="s">
        <v>407</v>
      </c>
      <c r="J205" t="s">
        <v>1474</v>
      </c>
      <c r="K205">
        <v>10</v>
      </c>
      <c r="L205" t="s">
        <v>1481</v>
      </c>
      <c r="M205">
        <f>MAX(Metro_Ridership__2[passengers])</f>
        <v>19997</v>
      </c>
    </row>
    <row r="206" spans="1:13">
      <c r="A206" t="s">
        <v>339</v>
      </c>
      <c r="B206" s="5">
        <v>45578</v>
      </c>
      <c r="C206">
        <v>17489</v>
      </c>
      <c r="D206" t="s">
        <v>487</v>
      </c>
      <c r="E206" t="s">
        <v>376</v>
      </c>
      <c r="F206">
        <v>2024</v>
      </c>
      <c r="G206" t="s">
        <v>482</v>
      </c>
      <c r="H206" t="s">
        <v>483</v>
      </c>
      <c r="I206" t="s">
        <v>407</v>
      </c>
      <c r="J206" t="s">
        <v>1474</v>
      </c>
      <c r="K206">
        <v>10</v>
      </c>
      <c r="L206" t="s">
        <v>1481</v>
      </c>
      <c r="M206">
        <f>MAX(Metro_Ridership__2[passengers])</f>
        <v>19997</v>
      </c>
    </row>
    <row r="207" spans="1:13">
      <c r="A207" t="s">
        <v>339</v>
      </c>
      <c r="B207" s="5">
        <v>45579</v>
      </c>
      <c r="C207">
        <v>13842</v>
      </c>
      <c r="D207" t="s">
        <v>481</v>
      </c>
      <c r="E207" t="s">
        <v>376</v>
      </c>
      <c r="F207">
        <v>2024</v>
      </c>
      <c r="G207" t="s">
        <v>482</v>
      </c>
      <c r="H207" t="s">
        <v>483</v>
      </c>
      <c r="I207" t="s">
        <v>407</v>
      </c>
      <c r="J207" t="s">
        <v>1474</v>
      </c>
      <c r="K207">
        <v>10</v>
      </c>
      <c r="L207" t="s">
        <v>1481</v>
      </c>
      <c r="M207">
        <f>MAX(Metro_Ridership__2[passengers])</f>
        <v>19997</v>
      </c>
    </row>
    <row r="208" spans="1:13">
      <c r="A208" t="s">
        <v>339</v>
      </c>
      <c r="B208" s="5">
        <v>45580</v>
      </c>
      <c r="C208">
        <v>15240</v>
      </c>
      <c r="D208" t="s">
        <v>484</v>
      </c>
      <c r="E208" t="s">
        <v>376</v>
      </c>
      <c r="F208">
        <v>2024</v>
      </c>
      <c r="G208" t="s">
        <v>482</v>
      </c>
      <c r="H208" t="s">
        <v>483</v>
      </c>
      <c r="I208" t="s">
        <v>407</v>
      </c>
      <c r="J208" t="s">
        <v>1474</v>
      </c>
      <c r="K208">
        <v>10</v>
      </c>
      <c r="L208" t="s">
        <v>1481</v>
      </c>
      <c r="M208">
        <f>MAX(Metro_Ridership__2[passengers])</f>
        <v>19997</v>
      </c>
    </row>
    <row r="209" spans="1:13">
      <c r="A209" t="s">
        <v>339</v>
      </c>
      <c r="B209" s="5">
        <v>45581</v>
      </c>
      <c r="C209">
        <v>7543</v>
      </c>
      <c r="D209" t="s">
        <v>485</v>
      </c>
      <c r="E209" t="s">
        <v>376</v>
      </c>
      <c r="F209">
        <v>2024</v>
      </c>
      <c r="G209" t="s">
        <v>482</v>
      </c>
      <c r="H209" t="s">
        <v>483</v>
      </c>
      <c r="I209" t="s">
        <v>407</v>
      </c>
      <c r="J209" t="s">
        <v>1474</v>
      </c>
      <c r="K209">
        <v>10</v>
      </c>
      <c r="L209" t="s">
        <v>1481</v>
      </c>
      <c r="M209">
        <f>MAX(Metro_Ridership__2[passengers])</f>
        <v>19997</v>
      </c>
    </row>
    <row r="210" spans="1:13">
      <c r="A210" t="s">
        <v>339</v>
      </c>
      <c r="B210" s="5">
        <v>45582</v>
      </c>
      <c r="C210">
        <v>10308</v>
      </c>
      <c r="D210" t="s">
        <v>486</v>
      </c>
      <c r="E210" t="s">
        <v>376</v>
      </c>
      <c r="F210">
        <v>2024</v>
      </c>
      <c r="G210" t="s">
        <v>482</v>
      </c>
      <c r="H210" t="s">
        <v>483</v>
      </c>
      <c r="I210" t="s">
        <v>407</v>
      </c>
      <c r="J210" t="s">
        <v>1474</v>
      </c>
      <c r="K210">
        <v>10</v>
      </c>
      <c r="L210" t="s">
        <v>1481</v>
      </c>
      <c r="M210">
        <f>MAX(Metro_Ridership__2[passengers])</f>
        <v>19997</v>
      </c>
    </row>
    <row r="211" spans="1:13">
      <c r="A211" t="s">
        <v>339</v>
      </c>
      <c r="B211" s="5">
        <v>45585</v>
      </c>
      <c r="C211">
        <v>5259</v>
      </c>
      <c r="D211" t="s">
        <v>487</v>
      </c>
      <c r="E211" t="s">
        <v>376</v>
      </c>
      <c r="F211">
        <v>2024</v>
      </c>
      <c r="G211" t="s">
        <v>482</v>
      </c>
      <c r="H211" t="s">
        <v>483</v>
      </c>
      <c r="I211" t="s">
        <v>407</v>
      </c>
      <c r="J211" t="s">
        <v>1474</v>
      </c>
      <c r="K211">
        <v>10</v>
      </c>
      <c r="L211" t="s">
        <v>1481</v>
      </c>
      <c r="M211">
        <f>MAX(Metro_Ridership__2[passengers])</f>
        <v>19997</v>
      </c>
    </row>
    <row r="212" spans="1:13">
      <c r="A212" t="s">
        <v>339</v>
      </c>
      <c r="B212" s="5">
        <v>45586</v>
      </c>
      <c r="C212">
        <v>3811</v>
      </c>
      <c r="D212" t="s">
        <v>481</v>
      </c>
      <c r="E212" t="s">
        <v>376</v>
      </c>
      <c r="F212">
        <v>2024</v>
      </c>
      <c r="G212" t="s">
        <v>482</v>
      </c>
      <c r="H212" t="s">
        <v>483</v>
      </c>
      <c r="I212" t="s">
        <v>407</v>
      </c>
      <c r="J212" t="s">
        <v>1474</v>
      </c>
      <c r="K212">
        <v>10</v>
      </c>
      <c r="L212" t="s">
        <v>1481</v>
      </c>
      <c r="M212">
        <f>MAX(Metro_Ridership__2[passengers])</f>
        <v>19997</v>
      </c>
    </row>
    <row r="213" spans="1:13">
      <c r="A213" t="s">
        <v>339</v>
      </c>
      <c r="B213" s="5">
        <v>45587</v>
      </c>
      <c r="C213">
        <v>8766</v>
      </c>
      <c r="D213" t="s">
        <v>484</v>
      </c>
      <c r="E213" t="s">
        <v>376</v>
      </c>
      <c r="F213">
        <v>2024</v>
      </c>
      <c r="G213" t="s">
        <v>482</v>
      </c>
      <c r="H213" t="s">
        <v>483</v>
      </c>
      <c r="I213" t="s">
        <v>407</v>
      </c>
      <c r="J213" t="s">
        <v>1474</v>
      </c>
      <c r="K213">
        <v>10</v>
      </c>
      <c r="L213" t="s">
        <v>1481</v>
      </c>
      <c r="M213">
        <f>MAX(Metro_Ridership__2[passengers])</f>
        <v>19997</v>
      </c>
    </row>
    <row r="214" spans="1:13">
      <c r="A214" t="s">
        <v>339</v>
      </c>
      <c r="B214" s="5">
        <v>45588</v>
      </c>
      <c r="C214">
        <v>16274</v>
      </c>
      <c r="D214" t="s">
        <v>485</v>
      </c>
      <c r="E214" t="s">
        <v>376</v>
      </c>
      <c r="F214">
        <v>2024</v>
      </c>
      <c r="G214" t="s">
        <v>482</v>
      </c>
      <c r="H214" t="s">
        <v>483</v>
      </c>
      <c r="I214" t="s">
        <v>407</v>
      </c>
      <c r="J214" t="s">
        <v>1474</v>
      </c>
      <c r="K214">
        <v>10</v>
      </c>
      <c r="L214" t="s">
        <v>1481</v>
      </c>
      <c r="M214">
        <f>MAX(Metro_Ridership__2[passengers])</f>
        <v>19997</v>
      </c>
    </row>
    <row r="215" spans="1:13">
      <c r="A215" t="s">
        <v>339</v>
      </c>
      <c r="B215" s="5">
        <v>45589</v>
      </c>
      <c r="C215">
        <v>16669</v>
      </c>
      <c r="D215" t="s">
        <v>486</v>
      </c>
      <c r="E215" t="s">
        <v>376</v>
      </c>
      <c r="F215">
        <v>2024</v>
      </c>
      <c r="G215" t="s">
        <v>482</v>
      </c>
      <c r="H215" t="s">
        <v>483</v>
      </c>
      <c r="I215" t="s">
        <v>407</v>
      </c>
      <c r="J215" t="s">
        <v>1474</v>
      </c>
      <c r="K215">
        <v>10</v>
      </c>
      <c r="L215" t="s">
        <v>1481</v>
      </c>
      <c r="M215">
        <f>MAX(Metro_Ridership__2[passengers])</f>
        <v>19997</v>
      </c>
    </row>
    <row r="216" spans="1:13">
      <c r="A216" t="s">
        <v>339</v>
      </c>
      <c r="B216" s="5">
        <v>45592</v>
      </c>
      <c r="C216">
        <v>8630</v>
      </c>
      <c r="D216" t="s">
        <v>487</v>
      </c>
      <c r="E216" t="s">
        <v>376</v>
      </c>
      <c r="F216">
        <v>2024</v>
      </c>
      <c r="G216" t="s">
        <v>482</v>
      </c>
      <c r="H216" t="s">
        <v>483</v>
      </c>
      <c r="I216" t="s">
        <v>407</v>
      </c>
      <c r="J216" t="s">
        <v>1474</v>
      </c>
      <c r="K216">
        <v>10</v>
      </c>
      <c r="L216" t="s">
        <v>1481</v>
      </c>
      <c r="M216">
        <f>MAX(Metro_Ridership__2[passengers])</f>
        <v>19997</v>
      </c>
    </row>
    <row r="217" spans="1:13">
      <c r="A217" t="s">
        <v>339</v>
      </c>
      <c r="B217" s="5">
        <v>45593</v>
      </c>
      <c r="C217">
        <v>17021</v>
      </c>
      <c r="D217" t="s">
        <v>481</v>
      </c>
      <c r="E217" t="s">
        <v>376</v>
      </c>
      <c r="F217">
        <v>2024</v>
      </c>
      <c r="G217" t="s">
        <v>482</v>
      </c>
      <c r="H217" t="s">
        <v>483</v>
      </c>
      <c r="I217" t="s">
        <v>407</v>
      </c>
      <c r="J217" t="s">
        <v>1474</v>
      </c>
      <c r="K217">
        <v>10</v>
      </c>
      <c r="L217" t="s">
        <v>1481</v>
      </c>
      <c r="M217">
        <f>MAX(Metro_Ridership__2[passengers])</f>
        <v>19997</v>
      </c>
    </row>
    <row r="218" spans="1:13">
      <c r="A218" t="s">
        <v>339</v>
      </c>
      <c r="B218" s="5">
        <v>45594</v>
      </c>
      <c r="C218">
        <v>2537</v>
      </c>
      <c r="D218" t="s">
        <v>484</v>
      </c>
      <c r="E218" t="s">
        <v>376</v>
      </c>
      <c r="F218">
        <v>2024</v>
      </c>
      <c r="G218" t="s">
        <v>482</v>
      </c>
      <c r="H218" t="s">
        <v>483</v>
      </c>
      <c r="I218" t="s">
        <v>407</v>
      </c>
      <c r="J218" t="s">
        <v>1474</v>
      </c>
      <c r="K218">
        <v>10</v>
      </c>
      <c r="L218" t="s">
        <v>1481</v>
      </c>
      <c r="M218">
        <f>MAX(Metro_Ridership__2[passengers])</f>
        <v>19997</v>
      </c>
    </row>
    <row r="219" spans="1:13">
      <c r="A219" t="s">
        <v>339</v>
      </c>
      <c r="B219" s="5">
        <v>45595</v>
      </c>
      <c r="C219">
        <v>3652</v>
      </c>
      <c r="D219" t="s">
        <v>485</v>
      </c>
      <c r="E219" t="s">
        <v>376</v>
      </c>
      <c r="F219">
        <v>2024</v>
      </c>
      <c r="G219" t="s">
        <v>482</v>
      </c>
      <c r="H219" t="s">
        <v>483</v>
      </c>
      <c r="I219" t="s">
        <v>407</v>
      </c>
      <c r="J219" t="s">
        <v>1474</v>
      </c>
      <c r="K219">
        <v>10</v>
      </c>
      <c r="L219" t="s">
        <v>1481</v>
      </c>
      <c r="M219">
        <f>MAX(Metro_Ridership__2[passengers])</f>
        <v>19997</v>
      </c>
    </row>
    <row r="220" spans="1:13">
      <c r="A220" t="s">
        <v>339</v>
      </c>
      <c r="B220" s="5">
        <v>45596</v>
      </c>
      <c r="C220">
        <v>14511</v>
      </c>
      <c r="D220" t="s">
        <v>486</v>
      </c>
      <c r="E220" t="s">
        <v>376</v>
      </c>
      <c r="F220">
        <v>2024</v>
      </c>
      <c r="G220" t="s">
        <v>482</v>
      </c>
      <c r="H220" t="s">
        <v>483</v>
      </c>
      <c r="I220" t="s">
        <v>407</v>
      </c>
      <c r="J220" t="s">
        <v>1474</v>
      </c>
      <c r="K220">
        <v>10</v>
      </c>
      <c r="L220" t="s">
        <v>1481</v>
      </c>
      <c r="M220">
        <f>MAX(Metro_Ridership__2[passengers])</f>
        <v>19997</v>
      </c>
    </row>
    <row r="221" spans="1:13">
      <c r="A221" t="s">
        <v>339</v>
      </c>
      <c r="B221" s="5">
        <v>45599</v>
      </c>
      <c r="C221">
        <v>17531</v>
      </c>
      <c r="D221" t="s">
        <v>487</v>
      </c>
      <c r="E221" t="s">
        <v>357</v>
      </c>
      <c r="F221">
        <v>2024</v>
      </c>
      <c r="G221" t="s">
        <v>482</v>
      </c>
      <c r="H221" t="s">
        <v>483</v>
      </c>
      <c r="I221" t="s">
        <v>407</v>
      </c>
      <c r="J221" t="s">
        <v>1474</v>
      </c>
      <c r="K221">
        <v>11</v>
      </c>
      <c r="L221" t="s">
        <v>1475</v>
      </c>
      <c r="M221">
        <f>MAX(Metro_Ridership__2[passengers])</f>
        <v>19997</v>
      </c>
    </row>
    <row r="222" spans="1:13">
      <c r="A222" t="s">
        <v>339</v>
      </c>
      <c r="B222" s="5">
        <v>45600</v>
      </c>
      <c r="C222">
        <v>16274</v>
      </c>
      <c r="D222" t="s">
        <v>481</v>
      </c>
      <c r="E222" t="s">
        <v>357</v>
      </c>
      <c r="F222">
        <v>2024</v>
      </c>
      <c r="G222" t="s">
        <v>482</v>
      </c>
      <c r="H222" t="s">
        <v>483</v>
      </c>
      <c r="I222" t="s">
        <v>407</v>
      </c>
      <c r="J222" t="s">
        <v>1474</v>
      </c>
      <c r="K222">
        <v>11</v>
      </c>
      <c r="L222" t="s">
        <v>1475</v>
      </c>
      <c r="M222">
        <f>MAX(Metro_Ridership__2[passengers])</f>
        <v>19997</v>
      </c>
    </row>
    <row r="223" spans="1:13">
      <c r="A223" t="s">
        <v>339</v>
      </c>
      <c r="B223" s="5">
        <v>45601</v>
      </c>
      <c r="C223">
        <v>2847</v>
      </c>
      <c r="D223" t="s">
        <v>484</v>
      </c>
      <c r="E223" t="s">
        <v>357</v>
      </c>
      <c r="F223">
        <v>2024</v>
      </c>
      <c r="G223" t="s">
        <v>482</v>
      </c>
      <c r="H223" t="s">
        <v>483</v>
      </c>
      <c r="I223" t="s">
        <v>407</v>
      </c>
      <c r="J223" t="s">
        <v>1474</v>
      </c>
      <c r="K223">
        <v>11</v>
      </c>
      <c r="L223" t="s">
        <v>1475</v>
      </c>
      <c r="M223">
        <f>MAX(Metro_Ridership__2[passengers])</f>
        <v>19997</v>
      </c>
    </row>
    <row r="224" spans="1:13">
      <c r="A224" t="s">
        <v>339</v>
      </c>
      <c r="B224" s="5">
        <v>45602</v>
      </c>
      <c r="C224">
        <v>14314</v>
      </c>
      <c r="D224" t="s">
        <v>485</v>
      </c>
      <c r="E224" t="s">
        <v>357</v>
      </c>
      <c r="F224">
        <v>2024</v>
      </c>
      <c r="G224" t="s">
        <v>482</v>
      </c>
      <c r="H224" t="s">
        <v>483</v>
      </c>
      <c r="I224" t="s">
        <v>407</v>
      </c>
      <c r="J224" t="s">
        <v>1474</v>
      </c>
      <c r="K224">
        <v>11</v>
      </c>
      <c r="L224" t="s">
        <v>1475</v>
      </c>
      <c r="M224">
        <f>MAX(Metro_Ridership__2[passengers])</f>
        <v>19997</v>
      </c>
    </row>
    <row r="225" spans="1:13">
      <c r="A225" t="s">
        <v>339</v>
      </c>
      <c r="B225" s="5">
        <v>45603</v>
      </c>
      <c r="C225">
        <v>18756</v>
      </c>
      <c r="D225" t="s">
        <v>486</v>
      </c>
      <c r="E225" t="s">
        <v>357</v>
      </c>
      <c r="F225">
        <v>2024</v>
      </c>
      <c r="G225" t="s">
        <v>482</v>
      </c>
      <c r="H225" t="s">
        <v>483</v>
      </c>
      <c r="I225" t="s">
        <v>407</v>
      </c>
      <c r="J225" t="s">
        <v>1474</v>
      </c>
      <c r="K225">
        <v>11</v>
      </c>
      <c r="L225" t="s">
        <v>1475</v>
      </c>
      <c r="M225">
        <f>MAX(Metro_Ridership__2[passengers])</f>
        <v>19997</v>
      </c>
    </row>
    <row r="226" spans="1:13">
      <c r="A226" t="s">
        <v>339</v>
      </c>
      <c r="B226" s="5">
        <v>45606</v>
      </c>
      <c r="C226">
        <v>13920</v>
      </c>
      <c r="D226" t="s">
        <v>487</v>
      </c>
      <c r="E226" t="s">
        <v>357</v>
      </c>
      <c r="F226">
        <v>2024</v>
      </c>
      <c r="G226" t="s">
        <v>482</v>
      </c>
      <c r="H226" t="s">
        <v>483</v>
      </c>
      <c r="I226" t="s">
        <v>407</v>
      </c>
      <c r="J226" t="s">
        <v>1474</v>
      </c>
      <c r="K226">
        <v>11</v>
      </c>
      <c r="L226" t="s">
        <v>1475</v>
      </c>
      <c r="M226">
        <f>MAX(Metro_Ridership__2[passengers])</f>
        <v>19997</v>
      </c>
    </row>
    <row r="227" spans="1:13">
      <c r="A227" t="s">
        <v>339</v>
      </c>
      <c r="B227" s="5">
        <v>45607</v>
      </c>
      <c r="C227">
        <v>19146</v>
      </c>
      <c r="D227" t="s">
        <v>481</v>
      </c>
      <c r="E227" t="s">
        <v>357</v>
      </c>
      <c r="F227">
        <v>2024</v>
      </c>
      <c r="G227" t="s">
        <v>482</v>
      </c>
      <c r="H227" t="s">
        <v>483</v>
      </c>
      <c r="I227" t="s">
        <v>407</v>
      </c>
      <c r="J227" t="s">
        <v>1474</v>
      </c>
      <c r="K227">
        <v>11</v>
      </c>
      <c r="L227" t="s">
        <v>1475</v>
      </c>
      <c r="M227">
        <f>MAX(Metro_Ridership__2[passengers])</f>
        <v>19997</v>
      </c>
    </row>
    <row r="228" spans="1:13">
      <c r="A228" t="s">
        <v>339</v>
      </c>
      <c r="B228" s="5">
        <v>45608</v>
      </c>
      <c r="C228">
        <v>16932</v>
      </c>
      <c r="D228" t="s">
        <v>484</v>
      </c>
      <c r="E228" t="s">
        <v>357</v>
      </c>
      <c r="F228">
        <v>2024</v>
      </c>
      <c r="G228" t="s">
        <v>482</v>
      </c>
      <c r="H228" t="s">
        <v>483</v>
      </c>
      <c r="I228" t="s">
        <v>407</v>
      </c>
      <c r="J228" t="s">
        <v>1474</v>
      </c>
      <c r="K228">
        <v>11</v>
      </c>
      <c r="L228" t="s">
        <v>1475</v>
      </c>
      <c r="M228">
        <f>MAX(Metro_Ridership__2[passengers])</f>
        <v>19997</v>
      </c>
    </row>
    <row r="229" spans="1:13">
      <c r="A229" t="s">
        <v>339</v>
      </c>
      <c r="B229" s="5">
        <v>45609</v>
      </c>
      <c r="C229">
        <v>13596</v>
      </c>
      <c r="D229" t="s">
        <v>485</v>
      </c>
      <c r="E229" t="s">
        <v>357</v>
      </c>
      <c r="F229">
        <v>2024</v>
      </c>
      <c r="G229" t="s">
        <v>482</v>
      </c>
      <c r="H229" t="s">
        <v>483</v>
      </c>
      <c r="I229" t="s">
        <v>407</v>
      </c>
      <c r="J229" t="s">
        <v>1474</v>
      </c>
      <c r="K229">
        <v>11</v>
      </c>
      <c r="L229" t="s">
        <v>1475</v>
      </c>
      <c r="M229">
        <f>MAX(Metro_Ridership__2[passengers])</f>
        <v>19997</v>
      </c>
    </row>
    <row r="230" spans="1:13">
      <c r="A230" t="s">
        <v>339</v>
      </c>
      <c r="B230" s="5">
        <v>45610</v>
      </c>
      <c r="C230">
        <v>4654</v>
      </c>
      <c r="D230" t="s">
        <v>486</v>
      </c>
      <c r="E230" t="s">
        <v>357</v>
      </c>
      <c r="F230">
        <v>2024</v>
      </c>
      <c r="G230" t="s">
        <v>482</v>
      </c>
      <c r="H230" t="s">
        <v>483</v>
      </c>
      <c r="I230" t="s">
        <v>407</v>
      </c>
      <c r="J230" t="s">
        <v>1474</v>
      </c>
      <c r="K230">
        <v>11</v>
      </c>
      <c r="L230" t="s">
        <v>1475</v>
      </c>
      <c r="M230">
        <f>MAX(Metro_Ridership__2[passengers])</f>
        <v>19997</v>
      </c>
    </row>
    <row r="231" spans="1:13">
      <c r="A231" t="s">
        <v>339</v>
      </c>
      <c r="B231" s="5">
        <v>45613</v>
      </c>
      <c r="C231">
        <v>10120</v>
      </c>
      <c r="D231" t="s">
        <v>487</v>
      </c>
      <c r="E231" t="s">
        <v>357</v>
      </c>
      <c r="F231">
        <v>2024</v>
      </c>
      <c r="G231" t="s">
        <v>482</v>
      </c>
      <c r="H231" t="s">
        <v>483</v>
      </c>
      <c r="I231" t="s">
        <v>407</v>
      </c>
      <c r="J231" t="s">
        <v>1474</v>
      </c>
      <c r="K231">
        <v>11</v>
      </c>
      <c r="L231" t="s">
        <v>1475</v>
      </c>
      <c r="M231">
        <f>MAX(Metro_Ridership__2[passengers])</f>
        <v>19997</v>
      </c>
    </row>
    <row r="232" spans="1:13">
      <c r="A232" t="s">
        <v>339</v>
      </c>
      <c r="B232" s="5">
        <v>45614</v>
      </c>
      <c r="C232">
        <v>19692</v>
      </c>
      <c r="D232" t="s">
        <v>481</v>
      </c>
      <c r="E232" t="s">
        <v>357</v>
      </c>
      <c r="F232">
        <v>2024</v>
      </c>
      <c r="G232" t="s">
        <v>482</v>
      </c>
      <c r="H232" t="s">
        <v>483</v>
      </c>
      <c r="I232" t="s">
        <v>407</v>
      </c>
      <c r="J232" t="s">
        <v>1474</v>
      </c>
      <c r="K232">
        <v>11</v>
      </c>
      <c r="L232" t="s">
        <v>1475</v>
      </c>
      <c r="M232">
        <f>MAX(Metro_Ridership__2[passengers])</f>
        <v>19997</v>
      </c>
    </row>
    <row r="233" spans="1:13">
      <c r="A233" t="s">
        <v>339</v>
      </c>
      <c r="B233" s="5">
        <v>45615</v>
      </c>
      <c r="C233">
        <v>12985</v>
      </c>
      <c r="D233" t="s">
        <v>484</v>
      </c>
      <c r="E233" t="s">
        <v>357</v>
      </c>
      <c r="F233">
        <v>2024</v>
      </c>
      <c r="G233" t="s">
        <v>482</v>
      </c>
      <c r="H233" t="s">
        <v>483</v>
      </c>
      <c r="I233" t="s">
        <v>407</v>
      </c>
      <c r="J233" t="s">
        <v>1474</v>
      </c>
      <c r="K233">
        <v>11</v>
      </c>
      <c r="L233" t="s">
        <v>1475</v>
      </c>
      <c r="M233">
        <f>MAX(Metro_Ridership__2[passengers])</f>
        <v>19997</v>
      </c>
    </row>
    <row r="234" spans="1:13">
      <c r="A234" t="s">
        <v>339</v>
      </c>
      <c r="B234" s="5">
        <v>45616</v>
      </c>
      <c r="C234">
        <v>12334</v>
      </c>
      <c r="D234" t="s">
        <v>485</v>
      </c>
      <c r="E234" t="s">
        <v>357</v>
      </c>
      <c r="F234">
        <v>2024</v>
      </c>
      <c r="G234" t="s">
        <v>482</v>
      </c>
      <c r="H234" t="s">
        <v>483</v>
      </c>
      <c r="I234" t="s">
        <v>407</v>
      </c>
      <c r="J234" t="s">
        <v>1474</v>
      </c>
      <c r="K234">
        <v>11</v>
      </c>
      <c r="L234" t="s">
        <v>1475</v>
      </c>
      <c r="M234">
        <f>MAX(Metro_Ridership__2[passengers])</f>
        <v>19997</v>
      </c>
    </row>
    <row r="235" spans="1:13">
      <c r="A235" t="s">
        <v>339</v>
      </c>
      <c r="B235" s="5">
        <v>45617</v>
      </c>
      <c r="C235">
        <v>2761</v>
      </c>
      <c r="D235" t="s">
        <v>486</v>
      </c>
      <c r="E235" t="s">
        <v>357</v>
      </c>
      <c r="F235">
        <v>2024</v>
      </c>
      <c r="G235" t="s">
        <v>482</v>
      </c>
      <c r="H235" t="s">
        <v>483</v>
      </c>
      <c r="I235" t="s">
        <v>407</v>
      </c>
      <c r="J235" t="s">
        <v>1474</v>
      </c>
      <c r="K235">
        <v>11</v>
      </c>
      <c r="L235" t="s">
        <v>1475</v>
      </c>
      <c r="M235">
        <f>MAX(Metro_Ridership__2[passengers])</f>
        <v>19997</v>
      </c>
    </row>
    <row r="236" spans="1:13">
      <c r="A236" t="s">
        <v>339</v>
      </c>
      <c r="B236" s="5">
        <v>45620</v>
      </c>
      <c r="C236">
        <v>16841</v>
      </c>
      <c r="D236" t="s">
        <v>487</v>
      </c>
      <c r="E236" t="s">
        <v>357</v>
      </c>
      <c r="F236">
        <v>2024</v>
      </c>
      <c r="G236" t="s">
        <v>482</v>
      </c>
      <c r="H236" t="s">
        <v>483</v>
      </c>
      <c r="I236" t="s">
        <v>407</v>
      </c>
      <c r="J236" t="s">
        <v>1474</v>
      </c>
      <c r="K236">
        <v>11</v>
      </c>
      <c r="L236" t="s">
        <v>1475</v>
      </c>
      <c r="M236">
        <f>MAX(Metro_Ridership__2[passengers])</f>
        <v>19997</v>
      </c>
    </row>
    <row r="237" spans="1:13">
      <c r="A237" t="s">
        <v>339</v>
      </c>
      <c r="B237" s="5">
        <v>45621</v>
      </c>
      <c r="C237">
        <v>7289</v>
      </c>
      <c r="D237" t="s">
        <v>481</v>
      </c>
      <c r="E237" t="s">
        <v>357</v>
      </c>
      <c r="F237">
        <v>2024</v>
      </c>
      <c r="G237" t="s">
        <v>482</v>
      </c>
      <c r="H237" t="s">
        <v>483</v>
      </c>
      <c r="I237" t="s">
        <v>407</v>
      </c>
      <c r="J237" t="s">
        <v>1474</v>
      </c>
      <c r="K237">
        <v>11</v>
      </c>
      <c r="L237" t="s">
        <v>1475</v>
      </c>
      <c r="M237">
        <f>MAX(Metro_Ridership__2[passengers])</f>
        <v>19997</v>
      </c>
    </row>
    <row r="238" spans="1:13">
      <c r="A238" t="s">
        <v>339</v>
      </c>
      <c r="B238" s="5">
        <v>45622</v>
      </c>
      <c r="C238">
        <v>6830</v>
      </c>
      <c r="D238" t="s">
        <v>484</v>
      </c>
      <c r="E238" t="s">
        <v>357</v>
      </c>
      <c r="F238">
        <v>2024</v>
      </c>
      <c r="G238" t="s">
        <v>482</v>
      </c>
      <c r="H238" t="s">
        <v>483</v>
      </c>
      <c r="I238" t="s">
        <v>407</v>
      </c>
      <c r="J238" t="s">
        <v>1474</v>
      </c>
      <c r="K238">
        <v>11</v>
      </c>
      <c r="L238" t="s">
        <v>1475</v>
      </c>
      <c r="M238">
        <f>MAX(Metro_Ridership__2[passengers])</f>
        <v>19997</v>
      </c>
    </row>
    <row r="239" spans="1:13">
      <c r="A239" t="s">
        <v>339</v>
      </c>
      <c r="B239" s="5">
        <v>45623</v>
      </c>
      <c r="C239">
        <v>16485</v>
      </c>
      <c r="D239" t="s">
        <v>485</v>
      </c>
      <c r="E239" t="s">
        <v>357</v>
      </c>
      <c r="F239">
        <v>2024</v>
      </c>
      <c r="G239" t="s">
        <v>482</v>
      </c>
      <c r="H239" t="s">
        <v>483</v>
      </c>
      <c r="I239" t="s">
        <v>407</v>
      </c>
      <c r="J239" t="s">
        <v>1474</v>
      </c>
      <c r="K239">
        <v>11</v>
      </c>
      <c r="L239" t="s">
        <v>1475</v>
      </c>
      <c r="M239">
        <f>MAX(Metro_Ridership__2[passengers])</f>
        <v>19997</v>
      </c>
    </row>
    <row r="240" spans="1:13">
      <c r="A240" t="s">
        <v>339</v>
      </c>
      <c r="B240" s="5">
        <v>45624</v>
      </c>
      <c r="C240">
        <v>13552</v>
      </c>
      <c r="D240" t="s">
        <v>486</v>
      </c>
      <c r="E240" t="s">
        <v>357</v>
      </c>
      <c r="F240">
        <v>2024</v>
      </c>
      <c r="G240" t="s">
        <v>482</v>
      </c>
      <c r="H240" t="s">
        <v>483</v>
      </c>
      <c r="I240" t="s">
        <v>407</v>
      </c>
      <c r="J240" t="s">
        <v>1474</v>
      </c>
      <c r="K240">
        <v>11</v>
      </c>
      <c r="L240" t="s">
        <v>1475</v>
      </c>
      <c r="M240">
        <f>MAX(Metro_Ridership__2[passengers])</f>
        <v>19997</v>
      </c>
    </row>
    <row r="241" spans="1:13">
      <c r="A241" t="s">
        <v>339</v>
      </c>
      <c r="B241" s="5">
        <v>45627</v>
      </c>
      <c r="C241">
        <v>16164</v>
      </c>
      <c r="D241" t="s">
        <v>487</v>
      </c>
      <c r="E241" t="s">
        <v>386</v>
      </c>
      <c r="F241">
        <v>2024</v>
      </c>
      <c r="G241" t="s">
        <v>482</v>
      </c>
      <c r="H241" t="s">
        <v>483</v>
      </c>
      <c r="I241" t="s">
        <v>407</v>
      </c>
      <c r="J241" t="s">
        <v>1474</v>
      </c>
      <c r="K241">
        <v>12</v>
      </c>
      <c r="L241" t="s">
        <v>1485</v>
      </c>
      <c r="M241">
        <f>MAX(Metro_Ridership__2[passengers])</f>
        <v>19997</v>
      </c>
    </row>
    <row r="242" spans="1:13">
      <c r="A242" t="s">
        <v>339</v>
      </c>
      <c r="B242" s="5">
        <v>45628</v>
      </c>
      <c r="C242">
        <v>18888</v>
      </c>
      <c r="D242" t="s">
        <v>481</v>
      </c>
      <c r="E242" t="s">
        <v>386</v>
      </c>
      <c r="F242">
        <v>2024</v>
      </c>
      <c r="G242" t="s">
        <v>482</v>
      </c>
      <c r="H242" t="s">
        <v>483</v>
      </c>
      <c r="I242" t="s">
        <v>407</v>
      </c>
      <c r="J242" t="s">
        <v>1474</v>
      </c>
      <c r="K242">
        <v>12</v>
      </c>
      <c r="L242" t="s">
        <v>1485</v>
      </c>
      <c r="M242">
        <f>MAX(Metro_Ridership__2[passengers])</f>
        <v>19997</v>
      </c>
    </row>
    <row r="243" spans="1:13">
      <c r="A243" t="s">
        <v>339</v>
      </c>
      <c r="B243" s="5">
        <v>45629</v>
      </c>
      <c r="C243">
        <v>6960</v>
      </c>
      <c r="D243" t="s">
        <v>484</v>
      </c>
      <c r="E243" t="s">
        <v>386</v>
      </c>
      <c r="F243">
        <v>2024</v>
      </c>
      <c r="G243" t="s">
        <v>482</v>
      </c>
      <c r="H243" t="s">
        <v>483</v>
      </c>
      <c r="I243" t="s">
        <v>407</v>
      </c>
      <c r="J243" t="s">
        <v>1474</v>
      </c>
      <c r="K243">
        <v>12</v>
      </c>
      <c r="L243" t="s">
        <v>1485</v>
      </c>
      <c r="M243">
        <f>MAX(Metro_Ridership__2[passengers])</f>
        <v>19997</v>
      </c>
    </row>
    <row r="244" spans="1:13">
      <c r="A244" t="s">
        <v>339</v>
      </c>
      <c r="B244" s="5">
        <v>45630</v>
      </c>
      <c r="C244">
        <v>2730</v>
      </c>
      <c r="D244" t="s">
        <v>485</v>
      </c>
      <c r="E244" t="s">
        <v>386</v>
      </c>
      <c r="F244">
        <v>2024</v>
      </c>
      <c r="G244" t="s">
        <v>482</v>
      </c>
      <c r="H244" t="s">
        <v>483</v>
      </c>
      <c r="I244" t="s">
        <v>407</v>
      </c>
      <c r="J244" t="s">
        <v>1474</v>
      </c>
      <c r="K244">
        <v>12</v>
      </c>
      <c r="L244" t="s">
        <v>1485</v>
      </c>
      <c r="M244">
        <f>MAX(Metro_Ridership__2[passengers])</f>
        <v>19997</v>
      </c>
    </row>
    <row r="245" spans="1:13">
      <c r="A245" t="s">
        <v>339</v>
      </c>
      <c r="B245" s="5">
        <v>45631</v>
      </c>
      <c r="C245">
        <v>14998</v>
      </c>
      <c r="D245" t="s">
        <v>486</v>
      </c>
      <c r="E245" t="s">
        <v>386</v>
      </c>
      <c r="F245">
        <v>2024</v>
      </c>
      <c r="G245" t="s">
        <v>482</v>
      </c>
      <c r="H245" t="s">
        <v>483</v>
      </c>
      <c r="I245" t="s">
        <v>407</v>
      </c>
      <c r="J245" t="s">
        <v>1474</v>
      </c>
      <c r="K245">
        <v>12</v>
      </c>
      <c r="L245" t="s">
        <v>1485</v>
      </c>
      <c r="M245">
        <f>MAX(Metro_Ridership__2[passengers])</f>
        <v>19997</v>
      </c>
    </row>
    <row r="246" spans="1:13">
      <c r="A246" t="s">
        <v>339</v>
      </c>
      <c r="B246" s="5">
        <v>45634</v>
      </c>
      <c r="C246">
        <v>18555</v>
      </c>
      <c r="D246" t="s">
        <v>487</v>
      </c>
      <c r="E246" t="s">
        <v>386</v>
      </c>
      <c r="F246">
        <v>2024</v>
      </c>
      <c r="G246" t="s">
        <v>482</v>
      </c>
      <c r="H246" t="s">
        <v>483</v>
      </c>
      <c r="I246" t="s">
        <v>407</v>
      </c>
      <c r="J246" t="s">
        <v>1474</v>
      </c>
      <c r="K246">
        <v>12</v>
      </c>
      <c r="L246" t="s">
        <v>1485</v>
      </c>
      <c r="M246">
        <f>MAX(Metro_Ridership__2[passengers])</f>
        <v>19997</v>
      </c>
    </row>
    <row r="247" spans="1:13">
      <c r="A247" t="s">
        <v>339</v>
      </c>
      <c r="B247" s="5">
        <v>45635</v>
      </c>
      <c r="C247">
        <v>2815</v>
      </c>
      <c r="D247" t="s">
        <v>481</v>
      </c>
      <c r="E247" t="s">
        <v>386</v>
      </c>
      <c r="F247">
        <v>2024</v>
      </c>
      <c r="G247" t="s">
        <v>482</v>
      </c>
      <c r="H247" t="s">
        <v>483</v>
      </c>
      <c r="I247" t="s">
        <v>407</v>
      </c>
      <c r="J247" t="s">
        <v>1474</v>
      </c>
      <c r="K247">
        <v>12</v>
      </c>
      <c r="L247" t="s">
        <v>1485</v>
      </c>
      <c r="M247">
        <f>MAX(Metro_Ridership__2[passengers])</f>
        <v>19997</v>
      </c>
    </row>
    <row r="248" spans="1:13">
      <c r="A248" t="s">
        <v>339</v>
      </c>
      <c r="B248" s="5">
        <v>45636</v>
      </c>
      <c r="C248">
        <v>9741</v>
      </c>
      <c r="D248" t="s">
        <v>484</v>
      </c>
      <c r="E248" t="s">
        <v>386</v>
      </c>
      <c r="F248">
        <v>2024</v>
      </c>
      <c r="G248" t="s">
        <v>482</v>
      </c>
      <c r="H248" t="s">
        <v>483</v>
      </c>
      <c r="I248" t="s">
        <v>407</v>
      </c>
      <c r="J248" t="s">
        <v>1474</v>
      </c>
      <c r="K248">
        <v>12</v>
      </c>
      <c r="L248" t="s">
        <v>1485</v>
      </c>
      <c r="M248">
        <f>MAX(Metro_Ridership__2[passengers])</f>
        <v>19997</v>
      </c>
    </row>
    <row r="249" spans="1:13">
      <c r="A249" t="s">
        <v>339</v>
      </c>
      <c r="B249" s="5">
        <v>45637</v>
      </c>
      <c r="C249">
        <v>14993</v>
      </c>
      <c r="D249" t="s">
        <v>485</v>
      </c>
      <c r="E249" t="s">
        <v>386</v>
      </c>
      <c r="F249">
        <v>2024</v>
      </c>
      <c r="G249" t="s">
        <v>482</v>
      </c>
      <c r="H249" t="s">
        <v>483</v>
      </c>
      <c r="I249" t="s">
        <v>407</v>
      </c>
      <c r="J249" t="s">
        <v>1474</v>
      </c>
      <c r="K249">
        <v>12</v>
      </c>
      <c r="L249" t="s">
        <v>1485</v>
      </c>
      <c r="M249">
        <f>MAX(Metro_Ridership__2[passengers])</f>
        <v>19997</v>
      </c>
    </row>
    <row r="250" spans="1:13">
      <c r="A250" t="s">
        <v>339</v>
      </c>
      <c r="B250" s="5">
        <v>45638</v>
      </c>
      <c r="C250">
        <v>4337</v>
      </c>
      <c r="D250" t="s">
        <v>486</v>
      </c>
      <c r="E250" t="s">
        <v>386</v>
      </c>
      <c r="F250">
        <v>2024</v>
      </c>
      <c r="G250" t="s">
        <v>482</v>
      </c>
      <c r="H250" t="s">
        <v>483</v>
      </c>
      <c r="I250" t="s">
        <v>407</v>
      </c>
      <c r="J250" t="s">
        <v>1474</v>
      </c>
      <c r="K250">
        <v>12</v>
      </c>
      <c r="L250" t="s">
        <v>1485</v>
      </c>
      <c r="M250">
        <f>MAX(Metro_Ridership__2[passengers])</f>
        <v>19997</v>
      </c>
    </row>
    <row r="251" spans="1:13">
      <c r="A251" t="s">
        <v>339</v>
      </c>
      <c r="B251" s="5">
        <v>45641</v>
      </c>
      <c r="C251">
        <v>13268</v>
      </c>
      <c r="D251" t="s">
        <v>487</v>
      </c>
      <c r="E251" t="s">
        <v>386</v>
      </c>
      <c r="F251">
        <v>2024</v>
      </c>
      <c r="G251" t="s">
        <v>482</v>
      </c>
      <c r="H251" t="s">
        <v>483</v>
      </c>
      <c r="I251" t="s">
        <v>407</v>
      </c>
      <c r="J251" t="s">
        <v>1474</v>
      </c>
      <c r="K251">
        <v>12</v>
      </c>
      <c r="L251" t="s">
        <v>1485</v>
      </c>
      <c r="M251">
        <f>MAX(Metro_Ridership__2[passengers])</f>
        <v>19997</v>
      </c>
    </row>
    <row r="252" spans="1:13">
      <c r="A252" t="s">
        <v>339</v>
      </c>
      <c r="B252" s="5">
        <v>45642</v>
      </c>
      <c r="C252">
        <v>5465</v>
      </c>
      <c r="D252" t="s">
        <v>481</v>
      </c>
      <c r="E252" t="s">
        <v>386</v>
      </c>
      <c r="F252">
        <v>2024</v>
      </c>
      <c r="G252" t="s">
        <v>482</v>
      </c>
      <c r="H252" t="s">
        <v>483</v>
      </c>
      <c r="I252" t="s">
        <v>407</v>
      </c>
      <c r="J252" t="s">
        <v>1474</v>
      </c>
      <c r="K252">
        <v>12</v>
      </c>
      <c r="L252" t="s">
        <v>1485</v>
      </c>
      <c r="M252">
        <f>MAX(Metro_Ridership__2[passengers])</f>
        <v>19997</v>
      </c>
    </row>
    <row r="253" spans="1:13">
      <c r="A253" t="s">
        <v>339</v>
      </c>
      <c r="B253" s="5">
        <v>45643</v>
      </c>
      <c r="C253">
        <v>16235</v>
      </c>
      <c r="D253" t="s">
        <v>484</v>
      </c>
      <c r="E253" t="s">
        <v>386</v>
      </c>
      <c r="F253">
        <v>2024</v>
      </c>
      <c r="G253" t="s">
        <v>482</v>
      </c>
      <c r="H253" t="s">
        <v>483</v>
      </c>
      <c r="I253" t="s">
        <v>407</v>
      </c>
      <c r="J253" t="s">
        <v>1474</v>
      </c>
      <c r="K253">
        <v>12</v>
      </c>
      <c r="L253" t="s">
        <v>1485</v>
      </c>
      <c r="M253">
        <f>MAX(Metro_Ridership__2[passengers])</f>
        <v>19997</v>
      </c>
    </row>
    <row r="254" spans="1:13">
      <c r="A254" t="s">
        <v>339</v>
      </c>
      <c r="B254" s="5">
        <v>45644</v>
      </c>
      <c r="C254">
        <v>12903</v>
      </c>
      <c r="D254" t="s">
        <v>485</v>
      </c>
      <c r="E254" t="s">
        <v>386</v>
      </c>
      <c r="F254">
        <v>2024</v>
      </c>
      <c r="G254" t="s">
        <v>482</v>
      </c>
      <c r="H254" t="s">
        <v>483</v>
      </c>
      <c r="I254" t="s">
        <v>407</v>
      </c>
      <c r="J254" t="s">
        <v>1474</v>
      </c>
      <c r="K254">
        <v>12</v>
      </c>
      <c r="L254" t="s">
        <v>1485</v>
      </c>
      <c r="M254">
        <f>MAX(Metro_Ridership__2[passengers])</f>
        <v>19997</v>
      </c>
    </row>
    <row r="255" spans="1:13">
      <c r="A255" t="s">
        <v>339</v>
      </c>
      <c r="B255" s="5">
        <v>45645</v>
      </c>
      <c r="C255">
        <v>7212</v>
      </c>
      <c r="D255" t="s">
        <v>486</v>
      </c>
      <c r="E255" t="s">
        <v>386</v>
      </c>
      <c r="F255">
        <v>2024</v>
      </c>
      <c r="G255" t="s">
        <v>482</v>
      </c>
      <c r="H255" t="s">
        <v>483</v>
      </c>
      <c r="I255" t="s">
        <v>407</v>
      </c>
      <c r="J255" t="s">
        <v>1474</v>
      </c>
      <c r="K255">
        <v>12</v>
      </c>
      <c r="L255" t="s">
        <v>1485</v>
      </c>
      <c r="M255">
        <f>MAX(Metro_Ridership__2[passengers])</f>
        <v>19997</v>
      </c>
    </row>
    <row r="256" spans="1:13">
      <c r="A256" t="s">
        <v>339</v>
      </c>
      <c r="B256" s="5">
        <v>45648</v>
      </c>
      <c r="C256">
        <v>12307</v>
      </c>
      <c r="D256" t="s">
        <v>487</v>
      </c>
      <c r="E256" t="s">
        <v>386</v>
      </c>
      <c r="F256">
        <v>2024</v>
      </c>
      <c r="G256" t="s">
        <v>482</v>
      </c>
      <c r="H256" t="s">
        <v>483</v>
      </c>
      <c r="I256" t="s">
        <v>407</v>
      </c>
      <c r="J256" t="s">
        <v>1474</v>
      </c>
      <c r="K256">
        <v>12</v>
      </c>
      <c r="L256" t="s">
        <v>1485</v>
      </c>
      <c r="M256">
        <f>MAX(Metro_Ridership__2[passengers])</f>
        <v>19997</v>
      </c>
    </row>
    <row r="257" spans="1:13">
      <c r="A257" t="s">
        <v>339</v>
      </c>
      <c r="B257" s="5">
        <v>45649</v>
      </c>
      <c r="C257">
        <v>7273</v>
      </c>
      <c r="D257" t="s">
        <v>481</v>
      </c>
      <c r="E257" t="s">
        <v>386</v>
      </c>
      <c r="F257">
        <v>2024</v>
      </c>
      <c r="G257" t="s">
        <v>482</v>
      </c>
      <c r="H257" t="s">
        <v>483</v>
      </c>
      <c r="I257" t="s">
        <v>407</v>
      </c>
      <c r="J257" t="s">
        <v>1474</v>
      </c>
      <c r="K257">
        <v>12</v>
      </c>
      <c r="L257" t="s">
        <v>1485</v>
      </c>
      <c r="M257">
        <f>MAX(Metro_Ridership__2[passengers])</f>
        <v>19997</v>
      </c>
    </row>
    <row r="258" spans="1:13">
      <c r="A258" t="s">
        <v>339</v>
      </c>
      <c r="B258" s="5">
        <v>45650</v>
      </c>
      <c r="C258">
        <v>4249</v>
      </c>
      <c r="D258" t="s">
        <v>484</v>
      </c>
      <c r="E258" t="s">
        <v>386</v>
      </c>
      <c r="F258">
        <v>2024</v>
      </c>
      <c r="G258" t="s">
        <v>482</v>
      </c>
      <c r="H258" t="s">
        <v>483</v>
      </c>
      <c r="I258" t="s">
        <v>407</v>
      </c>
      <c r="J258" t="s">
        <v>1474</v>
      </c>
      <c r="K258">
        <v>12</v>
      </c>
      <c r="L258" t="s">
        <v>1485</v>
      </c>
      <c r="M258">
        <f>MAX(Metro_Ridership__2[passengers])</f>
        <v>19997</v>
      </c>
    </row>
    <row r="259" spans="1:13">
      <c r="A259" t="s">
        <v>339</v>
      </c>
      <c r="B259" s="5">
        <v>45651</v>
      </c>
      <c r="C259">
        <v>10167</v>
      </c>
      <c r="D259" t="s">
        <v>485</v>
      </c>
      <c r="E259" t="s">
        <v>386</v>
      </c>
      <c r="F259">
        <v>2024</v>
      </c>
      <c r="G259" t="s">
        <v>482</v>
      </c>
      <c r="H259" t="s">
        <v>483</v>
      </c>
      <c r="I259" t="s">
        <v>407</v>
      </c>
      <c r="J259" t="s">
        <v>1474</v>
      </c>
      <c r="K259">
        <v>12</v>
      </c>
      <c r="L259" t="s">
        <v>1485</v>
      </c>
      <c r="M259">
        <f>MAX(Metro_Ridership__2[passengers])</f>
        <v>19997</v>
      </c>
    </row>
    <row r="260" spans="1:13">
      <c r="A260" t="s">
        <v>339</v>
      </c>
      <c r="B260" s="5">
        <v>45652</v>
      </c>
      <c r="C260">
        <v>12456</v>
      </c>
      <c r="D260" t="s">
        <v>486</v>
      </c>
      <c r="E260" t="s">
        <v>386</v>
      </c>
      <c r="F260">
        <v>2024</v>
      </c>
      <c r="G260" t="s">
        <v>482</v>
      </c>
      <c r="H260" t="s">
        <v>483</v>
      </c>
      <c r="I260" t="s">
        <v>407</v>
      </c>
      <c r="J260" t="s">
        <v>1474</v>
      </c>
      <c r="K260">
        <v>12</v>
      </c>
      <c r="L260" t="s">
        <v>1485</v>
      </c>
      <c r="M260">
        <f>MAX(Metro_Ridership__2[passengers])</f>
        <v>19997</v>
      </c>
    </row>
    <row r="261" spans="1:13">
      <c r="A261" t="s">
        <v>339</v>
      </c>
      <c r="B261" s="5">
        <v>45655</v>
      </c>
      <c r="C261">
        <v>15896</v>
      </c>
      <c r="D261" t="s">
        <v>487</v>
      </c>
      <c r="E261" t="s">
        <v>386</v>
      </c>
      <c r="F261">
        <v>2024</v>
      </c>
      <c r="G261" t="s">
        <v>482</v>
      </c>
      <c r="H261" t="s">
        <v>483</v>
      </c>
      <c r="I261" t="s">
        <v>407</v>
      </c>
      <c r="J261" t="s">
        <v>1474</v>
      </c>
      <c r="K261">
        <v>12</v>
      </c>
      <c r="L261" t="s">
        <v>1485</v>
      </c>
      <c r="M261">
        <f>MAX(Metro_Ridership__2[passengers])</f>
        <v>19997</v>
      </c>
    </row>
    <row r="262" spans="1:13">
      <c r="A262" t="s">
        <v>339</v>
      </c>
      <c r="B262" s="5">
        <v>45656</v>
      </c>
      <c r="C262">
        <v>11249</v>
      </c>
      <c r="D262" t="s">
        <v>481</v>
      </c>
      <c r="E262" t="s">
        <v>386</v>
      </c>
      <c r="F262">
        <v>2024</v>
      </c>
      <c r="G262" t="s">
        <v>482</v>
      </c>
      <c r="H262" t="s">
        <v>483</v>
      </c>
      <c r="I262" t="s">
        <v>407</v>
      </c>
      <c r="J262" t="s">
        <v>1474</v>
      </c>
      <c r="K262">
        <v>12</v>
      </c>
      <c r="L262" t="s">
        <v>1485</v>
      </c>
      <c r="M262">
        <f>MAX(Metro_Ridership__2[passengers])</f>
        <v>19997</v>
      </c>
    </row>
    <row r="263" spans="1:13">
      <c r="A263" t="s">
        <v>339</v>
      </c>
      <c r="B263" s="5">
        <v>45657</v>
      </c>
      <c r="C263">
        <v>15056</v>
      </c>
      <c r="D263" t="s">
        <v>484</v>
      </c>
      <c r="E263" t="s">
        <v>386</v>
      </c>
      <c r="F263">
        <v>2024</v>
      </c>
      <c r="G263" t="s">
        <v>482</v>
      </c>
      <c r="H263" t="s">
        <v>483</v>
      </c>
      <c r="I263" t="s">
        <v>407</v>
      </c>
      <c r="J263" t="s">
        <v>1474</v>
      </c>
      <c r="K263">
        <v>12</v>
      </c>
      <c r="L263" t="s">
        <v>1485</v>
      </c>
      <c r="M263">
        <f>MAX(Metro_Ridership__2[passengers])</f>
        <v>19997</v>
      </c>
    </row>
    <row r="264" spans="1:13">
      <c r="A264" t="s">
        <v>339</v>
      </c>
      <c r="B264" s="5">
        <v>45658</v>
      </c>
      <c r="C264">
        <v>13930</v>
      </c>
      <c r="D264" t="s">
        <v>485</v>
      </c>
      <c r="E264" t="s">
        <v>367</v>
      </c>
      <c r="F264">
        <v>2025</v>
      </c>
      <c r="G264" t="s">
        <v>482</v>
      </c>
      <c r="H264" t="s">
        <v>483</v>
      </c>
      <c r="I264" t="s">
        <v>1400</v>
      </c>
      <c r="J264" t="s">
        <v>1478</v>
      </c>
      <c r="K264">
        <v>1</v>
      </c>
      <c r="L264" t="s">
        <v>1479</v>
      </c>
      <c r="M264">
        <f>MAX(Metro_Ridership__2[passengers])</f>
        <v>19997</v>
      </c>
    </row>
    <row r="265" spans="1:13">
      <c r="A265" t="s">
        <v>339</v>
      </c>
      <c r="B265" s="5">
        <v>45659</v>
      </c>
      <c r="C265">
        <v>18375</v>
      </c>
      <c r="D265" t="s">
        <v>486</v>
      </c>
      <c r="E265" t="s">
        <v>367</v>
      </c>
      <c r="F265">
        <v>2025</v>
      </c>
      <c r="G265" t="s">
        <v>482</v>
      </c>
      <c r="H265" t="s">
        <v>483</v>
      </c>
      <c r="I265" t="s">
        <v>1400</v>
      </c>
      <c r="J265" t="s">
        <v>1478</v>
      </c>
      <c r="K265">
        <v>1</v>
      </c>
      <c r="L265" t="s">
        <v>1479</v>
      </c>
      <c r="M265">
        <f>MAX(Metro_Ridership__2[passengers])</f>
        <v>19997</v>
      </c>
    </row>
    <row r="266" spans="1:13">
      <c r="A266" t="s">
        <v>339</v>
      </c>
      <c r="B266" s="5">
        <v>45662</v>
      </c>
      <c r="C266">
        <v>13519</v>
      </c>
      <c r="D266" t="s">
        <v>487</v>
      </c>
      <c r="E266" t="s">
        <v>367</v>
      </c>
      <c r="F266">
        <v>2025</v>
      </c>
      <c r="G266" t="s">
        <v>482</v>
      </c>
      <c r="H266" t="s">
        <v>483</v>
      </c>
      <c r="I266" t="s">
        <v>1400</v>
      </c>
      <c r="J266" t="s">
        <v>1478</v>
      </c>
      <c r="K266">
        <v>1</v>
      </c>
      <c r="L266" t="s">
        <v>1479</v>
      </c>
      <c r="M266">
        <f>MAX(Metro_Ridership__2[passengers])</f>
        <v>19997</v>
      </c>
    </row>
    <row r="267" spans="1:13">
      <c r="A267" t="s">
        <v>339</v>
      </c>
      <c r="B267" s="5">
        <v>45663</v>
      </c>
      <c r="C267">
        <v>8299</v>
      </c>
      <c r="D267" t="s">
        <v>481</v>
      </c>
      <c r="E267" t="s">
        <v>367</v>
      </c>
      <c r="F267">
        <v>2025</v>
      </c>
      <c r="G267" t="s">
        <v>482</v>
      </c>
      <c r="H267" t="s">
        <v>483</v>
      </c>
      <c r="I267" t="s">
        <v>1400</v>
      </c>
      <c r="J267" t="s">
        <v>1478</v>
      </c>
      <c r="K267">
        <v>1</v>
      </c>
      <c r="L267" t="s">
        <v>1479</v>
      </c>
      <c r="M267">
        <f>MAX(Metro_Ridership__2[passengers])</f>
        <v>19997</v>
      </c>
    </row>
    <row r="268" spans="1:13">
      <c r="A268" t="s">
        <v>339</v>
      </c>
      <c r="B268" s="5">
        <v>45664</v>
      </c>
      <c r="C268">
        <v>6883</v>
      </c>
      <c r="D268" t="s">
        <v>484</v>
      </c>
      <c r="E268" t="s">
        <v>367</v>
      </c>
      <c r="F268">
        <v>2025</v>
      </c>
      <c r="G268" t="s">
        <v>482</v>
      </c>
      <c r="H268" t="s">
        <v>483</v>
      </c>
      <c r="I268" t="s">
        <v>1400</v>
      </c>
      <c r="J268" t="s">
        <v>1478</v>
      </c>
      <c r="K268">
        <v>1</v>
      </c>
      <c r="L268" t="s">
        <v>1479</v>
      </c>
      <c r="M268">
        <f>MAX(Metro_Ridership__2[passengers])</f>
        <v>19997</v>
      </c>
    </row>
    <row r="269" spans="1:13">
      <c r="A269" t="s">
        <v>339</v>
      </c>
      <c r="B269" s="5">
        <v>45665</v>
      </c>
      <c r="C269">
        <v>16677</v>
      </c>
      <c r="D269" t="s">
        <v>485</v>
      </c>
      <c r="E269" t="s">
        <v>367</v>
      </c>
      <c r="F269">
        <v>2025</v>
      </c>
      <c r="G269" t="s">
        <v>482</v>
      </c>
      <c r="H269" t="s">
        <v>483</v>
      </c>
      <c r="I269" t="s">
        <v>1400</v>
      </c>
      <c r="J269" t="s">
        <v>1478</v>
      </c>
      <c r="K269">
        <v>1</v>
      </c>
      <c r="L269" t="s">
        <v>1479</v>
      </c>
      <c r="M269">
        <f>MAX(Metro_Ridership__2[passengers])</f>
        <v>19997</v>
      </c>
    </row>
    <row r="270" spans="1:13">
      <c r="A270" t="s">
        <v>339</v>
      </c>
      <c r="B270" s="5">
        <v>45666</v>
      </c>
      <c r="C270">
        <v>9956</v>
      </c>
      <c r="D270" t="s">
        <v>486</v>
      </c>
      <c r="E270" t="s">
        <v>367</v>
      </c>
      <c r="F270">
        <v>2025</v>
      </c>
      <c r="G270" t="s">
        <v>482</v>
      </c>
      <c r="H270" t="s">
        <v>483</v>
      </c>
      <c r="I270" t="s">
        <v>1400</v>
      </c>
      <c r="J270" t="s">
        <v>1478</v>
      </c>
      <c r="K270">
        <v>1</v>
      </c>
      <c r="L270" t="s">
        <v>1479</v>
      </c>
      <c r="M270">
        <f>MAX(Metro_Ridership__2[passengers])</f>
        <v>19997</v>
      </c>
    </row>
    <row r="271" spans="1:13">
      <c r="A271" t="s">
        <v>339</v>
      </c>
      <c r="B271" s="5">
        <v>45669</v>
      </c>
      <c r="C271">
        <v>4430</v>
      </c>
      <c r="D271" t="s">
        <v>487</v>
      </c>
      <c r="E271" t="s">
        <v>367</v>
      </c>
      <c r="F271">
        <v>2025</v>
      </c>
      <c r="G271" t="s">
        <v>482</v>
      </c>
      <c r="H271" t="s">
        <v>483</v>
      </c>
      <c r="I271" t="s">
        <v>1400</v>
      </c>
      <c r="J271" t="s">
        <v>1478</v>
      </c>
      <c r="K271">
        <v>1</v>
      </c>
      <c r="L271" t="s">
        <v>1479</v>
      </c>
      <c r="M271">
        <f>MAX(Metro_Ridership__2[passengers])</f>
        <v>19997</v>
      </c>
    </row>
    <row r="272" spans="1:13">
      <c r="A272" t="s">
        <v>339</v>
      </c>
      <c r="B272" s="5">
        <v>45670</v>
      </c>
      <c r="C272">
        <v>5909</v>
      </c>
      <c r="D272" t="s">
        <v>481</v>
      </c>
      <c r="E272" t="s">
        <v>367</v>
      </c>
      <c r="F272">
        <v>2025</v>
      </c>
      <c r="G272" t="s">
        <v>482</v>
      </c>
      <c r="H272" t="s">
        <v>483</v>
      </c>
      <c r="I272" t="s">
        <v>1400</v>
      </c>
      <c r="J272" t="s">
        <v>1478</v>
      </c>
      <c r="K272">
        <v>1</v>
      </c>
      <c r="L272" t="s">
        <v>1479</v>
      </c>
      <c r="M272">
        <f>MAX(Metro_Ridership__2[passengers])</f>
        <v>19997</v>
      </c>
    </row>
    <row r="273" spans="1:13">
      <c r="A273" t="s">
        <v>339</v>
      </c>
      <c r="B273" s="5">
        <v>45671</v>
      </c>
      <c r="C273">
        <v>12652</v>
      </c>
      <c r="D273" t="s">
        <v>484</v>
      </c>
      <c r="E273" t="s">
        <v>367</v>
      </c>
      <c r="F273">
        <v>2025</v>
      </c>
      <c r="G273" t="s">
        <v>482</v>
      </c>
      <c r="H273" t="s">
        <v>483</v>
      </c>
      <c r="I273" t="s">
        <v>1400</v>
      </c>
      <c r="J273" t="s">
        <v>1478</v>
      </c>
      <c r="K273">
        <v>1</v>
      </c>
      <c r="L273" t="s">
        <v>1479</v>
      </c>
      <c r="M273">
        <f>MAX(Metro_Ridership__2[passengers])</f>
        <v>19997</v>
      </c>
    </row>
    <row r="274" spans="1:13">
      <c r="A274" t="s">
        <v>339</v>
      </c>
      <c r="B274" s="5">
        <v>45672</v>
      </c>
      <c r="C274">
        <v>19871</v>
      </c>
      <c r="D274" t="s">
        <v>485</v>
      </c>
      <c r="E274" t="s">
        <v>367</v>
      </c>
      <c r="F274">
        <v>2025</v>
      </c>
      <c r="G274" t="s">
        <v>482</v>
      </c>
      <c r="H274" t="s">
        <v>483</v>
      </c>
      <c r="I274" t="s">
        <v>1400</v>
      </c>
      <c r="J274" t="s">
        <v>1478</v>
      </c>
      <c r="K274">
        <v>1</v>
      </c>
      <c r="L274" t="s">
        <v>1479</v>
      </c>
      <c r="M274">
        <f>MAX(Metro_Ridership__2[passengers])</f>
        <v>19997</v>
      </c>
    </row>
    <row r="275" spans="1:13">
      <c r="A275" t="s">
        <v>339</v>
      </c>
      <c r="B275" s="5">
        <v>45673</v>
      </c>
      <c r="C275">
        <v>7067</v>
      </c>
      <c r="D275" t="s">
        <v>486</v>
      </c>
      <c r="E275" t="s">
        <v>367</v>
      </c>
      <c r="F275">
        <v>2025</v>
      </c>
      <c r="G275" t="s">
        <v>482</v>
      </c>
      <c r="H275" t="s">
        <v>483</v>
      </c>
      <c r="I275" t="s">
        <v>1400</v>
      </c>
      <c r="J275" t="s">
        <v>1478</v>
      </c>
      <c r="K275">
        <v>1</v>
      </c>
      <c r="L275" t="s">
        <v>1479</v>
      </c>
      <c r="M275">
        <f>MAX(Metro_Ridership__2[passengers])</f>
        <v>19997</v>
      </c>
    </row>
    <row r="276" spans="1:13">
      <c r="A276" t="s">
        <v>339</v>
      </c>
      <c r="B276" s="5">
        <v>45676</v>
      </c>
      <c r="C276">
        <v>10884</v>
      </c>
      <c r="D276" t="s">
        <v>487</v>
      </c>
      <c r="E276" t="s">
        <v>367</v>
      </c>
      <c r="F276">
        <v>2025</v>
      </c>
      <c r="G276" t="s">
        <v>482</v>
      </c>
      <c r="H276" t="s">
        <v>483</v>
      </c>
      <c r="I276" t="s">
        <v>1400</v>
      </c>
      <c r="J276" t="s">
        <v>1478</v>
      </c>
      <c r="K276">
        <v>1</v>
      </c>
      <c r="L276" t="s">
        <v>1479</v>
      </c>
      <c r="M276">
        <f>MAX(Metro_Ridership__2[passengers])</f>
        <v>19997</v>
      </c>
    </row>
    <row r="277" spans="1:13">
      <c r="A277" t="s">
        <v>339</v>
      </c>
      <c r="B277" s="5">
        <v>45677</v>
      </c>
      <c r="C277">
        <v>5925</v>
      </c>
      <c r="D277" t="s">
        <v>481</v>
      </c>
      <c r="E277" t="s">
        <v>367</v>
      </c>
      <c r="F277">
        <v>2025</v>
      </c>
      <c r="G277" t="s">
        <v>482</v>
      </c>
      <c r="H277" t="s">
        <v>483</v>
      </c>
      <c r="I277" t="s">
        <v>1400</v>
      </c>
      <c r="J277" t="s">
        <v>1478</v>
      </c>
      <c r="K277">
        <v>1</v>
      </c>
      <c r="L277" t="s">
        <v>1479</v>
      </c>
      <c r="M277">
        <f>MAX(Metro_Ridership__2[passengers])</f>
        <v>19997</v>
      </c>
    </row>
    <row r="278" spans="1:13">
      <c r="A278" t="s">
        <v>339</v>
      </c>
      <c r="B278" s="5">
        <v>45678</v>
      </c>
      <c r="C278">
        <v>15965</v>
      </c>
      <c r="D278" t="s">
        <v>484</v>
      </c>
      <c r="E278" t="s">
        <v>367</v>
      </c>
      <c r="F278">
        <v>2025</v>
      </c>
      <c r="G278" t="s">
        <v>482</v>
      </c>
      <c r="H278" t="s">
        <v>483</v>
      </c>
      <c r="I278" t="s">
        <v>1400</v>
      </c>
      <c r="J278" t="s">
        <v>1478</v>
      </c>
      <c r="K278">
        <v>1</v>
      </c>
      <c r="L278" t="s">
        <v>1479</v>
      </c>
      <c r="M278">
        <f>MAX(Metro_Ridership__2[passengers])</f>
        <v>19997</v>
      </c>
    </row>
    <row r="279" spans="1:13">
      <c r="A279" t="s">
        <v>339</v>
      </c>
      <c r="B279" s="5">
        <v>45679</v>
      </c>
      <c r="C279">
        <v>5188</v>
      </c>
      <c r="D279" t="s">
        <v>485</v>
      </c>
      <c r="E279" t="s">
        <v>367</v>
      </c>
      <c r="F279">
        <v>2025</v>
      </c>
      <c r="G279" t="s">
        <v>482</v>
      </c>
      <c r="H279" t="s">
        <v>483</v>
      </c>
      <c r="I279" t="s">
        <v>1400</v>
      </c>
      <c r="J279" t="s">
        <v>1478</v>
      </c>
      <c r="K279">
        <v>1</v>
      </c>
      <c r="L279" t="s">
        <v>1479</v>
      </c>
      <c r="M279">
        <f>MAX(Metro_Ridership__2[passengers])</f>
        <v>19997</v>
      </c>
    </row>
    <row r="280" spans="1:13">
      <c r="A280" t="s">
        <v>339</v>
      </c>
      <c r="B280" s="5">
        <v>45680</v>
      </c>
      <c r="C280">
        <v>6313</v>
      </c>
      <c r="D280" t="s">
        <v>486</v>
      </c>
      <c r="E280" t="s">
        <v>367</v>
      </c>
      <c r="F280">
        <v>2025</v>
      </c>
      <c r="G280" t="s">
        <v>482</v>
      </c>
      <c r="H280" t="s">
        <v>483</v>
      </c>
      <c r="I280" t="s">
        <v>1400</v>
      </c>
      <c r="J280" t="s">
        <v>1478</v>
      </c>
      <c r="K280">
        <v>1</v>
      </c>
      <c r="L280" t="s">
        <v>1479</v>
      </c>
      <c r="M280">
        <f>MAX(Metro_Ridership__2[passengers])</f>
        <v>19997</v>
      </c>
    </row>
    <row r="281" spans="1:13">
      <c r="A281" t="s">
        <v>339</v>
      </c>
      <c r="B281" s="5">
        <v>45683</v>
      </c>
      <c r="C281">
        <v>14312</v>
      </c>
      <c r="D281" t="s">
        <v>487</v>
      </c>
      <c r="E281" t="s">
        <v>367</v>
      </c>
      <c r="F281">
        <v>2025</v>
      </c>
      <c r="G281" t="s">
        <v>482</v>
      </c>
      <c r="H281" t="s">
        <v>483</v>
      </c>
      <c r="I281" t="s">
        <v>1400</v>
      </c>
      <c r="J281" t="s">
        <v>1478</v>
      </c>
      <c r="K281">
        <v>1</v>
      </c>
      <c r="L281" t="s">
        <v>1479</v>
      </c>
      <c r="M281">
        <f>MAX(Metro_Ridership__2[passengers])</f>
        <v>19997</v>
      </c>
    </row>
    <row r="282" spans="1:13">
      <c r="A282" t="s">
        <v>339</v>
      </c>
      <c r="B282" s="5">
        <v>45684</v>
      </c>
      <c r="C282">
        <v>8249</v>
      </c>
      <c r="D282" t="s">
        <v>481</v>
      </c>
      <c r="E282" t="s">
        <v>367</v>
      </c>
      <c r="F282">
        <v>2025</v>
      </c>
      <c r="G282" t="s">
        <v>482</v>
      </c>
      <c r="H282" t="s">
        <v>483</v>
      </c>
      <c r="I282" t="s">
        <v>1400</v>
      </c>
      <c r="J282" t="s">
        <v>1478</v>
      </c>
      <c r="K282">
        <v>1</v>
      </c>
      <c r="L282" t="s">
        <v>1479</v>
      </c>
      <c r="M282">
        <f>MAX(Metro_Ridership__2[passengers])</f>
        <v>19997</v>
      </c>
    </row>
    <row r="283" spans="1:13">
      <c r="A283" t="s">
        <v>339</v>
      </c>
      <c r="B283" s="5">
        <v>45685</v>
      </c>
      <c r="C283">
        <v>12190</v>
      </c>
      <c r="D283" t="s">
        <v>484</v>
      </c>
      <c r="E283" t="s">
        <v>367</v>
      </c>
      <c r="F283">
        <v>2025</v>
      </c>
      <c r="G283" t="s">
        <v>482</v>
      </c>
      <c r="H283" t="s">
        <v>483</v>
      </c>
      <c r="I283" t="s">
        <v>1400</v>
      </c>
      <c r="J283" t="s">
        <v>1478</v>
      </c>
      <c r="K283">
        <v>1</v>
      </c>
      <c r="L283" t="s">
        <v>1479</v>
      </c>
      <c r="M283">
        <f>MAX(Metro_Ridership__2[passengers])</f>
        <v>19997</v>
      </c>
    </row>
    <row r="284" spans="1:13">
      <c r="A284" t="s">
        <v>339</v>
      </c>
      <c r="B284" s="5">
        <v>45686</v>
      </c>
      <c r="C284">
        <v>19214</v>
      </c>
      <c r="D284" t="s">
        <v>485</v>
      </c>
      <c r="E284" t="s">
        <v>367</v>
      </c>
      <c r="F284">
        <v>2025</v>
      </c>
      <c r="G284" t="s">
        <v>482</v>
      </c>
      <c r="H284" t="s">
        <v>483</v>
      </c>
      <c r="I284" t="s">
        <v>1400</v>
      </c>
      <c r="J284" t="s">
        <v>1478</v>
      </c>
      <c r="K284">
        <v>1</v>
      </c>
      <c r="L284" t="s">
        <v>1479</v>
      </c>
      <c r="M284">
        <f>MAX(Metro_Ridership__2[passengers])</f>
        <v>19997</v>
      </c>
    </row>
    <row r="285" spans="1:13">
      <c r="A285" t="s">
        <v>339</v>
      </c>
      <c r="B285" s="5">
        <v>45687</v>
      </c>
      <c r="C285">
        <v>18454</v>
      </c>
      <c r="D285" t="s">
        <v>486</v>
      </c>
      <c r="E285" t="s">
        <v>367</v>
      </c>
      <c r="F285">
        <v>2025</v>
      </c>
      <c r="G285" t="s">
        <v>482</v>
      </c>
      <c r="H285" t="s">
        <v>483</v>
      </c>
      <c r="I285" t="s">
        <v>1400</v>
      </c>
      <c r="J285" t="s">
        <v>1478</v>
      </c>
      <c r="K285">
        <v>1</v>
      </c>
      <c r="L285" t="s">
        <v>1479</v>
      </c>
      <c r="M285">
        <f>MAX(Metro_Ridership__2[passengers])</f>
        <v>19997</v>
      </c>
    </row>
    <row r="286" spans="1:13">
      <c r="A286" t="s">
        <v>339</v>
      </c>
      <c r="B286" s="5">
        <v>45690</v>
      </c>
      <c r="C286">
        <v>11118</v>
      </c>
      <c r="D286" t="s">
        <v>487</v>
      </c>
      <c r="E286" t="s">
        <v>379</v>
      </c>
      <c r="F286">
        <v>2025</v>
      </c>
      <c r="G286" t="s">
        <v>482</v>
      </c>
      <c r="H286" t="s">
        <v>483</v>
      </c>
      <c r="I286" t="s">
        <v>1400</v>
      </c>
      <c r="J286" t="s">
        <v>1478</v>
      </c>
      <c r="K286">
        <v>2</v>
      </c>
      <c r="L286" t="s">
        <v>1482</v>
      </c>
      <c r="M286">
        <f>MAX(Metro_Ridership__2[passengers])</f>
        <v>19997</v>
      </c>
    </row>
    <row r="287" spans="1:13">
      <c r="A287" t="s">
        <v>339</v>
      </c>
      <c r="B287" s="5">
        <v>45691</v>
      </c>
      <c r="C287">
        <v>5952</v>
      </c>
      <c r="D287" t="s">
        <v>481</v>
      </c>
      <c r="E287" t="s">
        <v>379</v>
      </c>
      <c r="F287">
        <v>2025</v>
      </c>
      <c r="G287" t="s">
        <v>482</v>
      </c>
      <c r="H287" t="s">
        <v>483</v>
      </c>
      <c r="I287" t="s">
        <v>1400</v>
      </c>
      <c r="J287" t="s">
        <v>1478</v>
      </c>
      <c r="K287">
        <v>2</v>
      </c>
      <c r="L287" t="s">
        <v>1482</v>
      </c>
      <c r="M287">
        <f>MAX(Metro_Ridership__2[passengers])</f>
        <v>19997</v>
      </c>
    </row>
    <row r="288" spans="1:13">
      <c r="A288" t="s">
        <v>339</v>
      </c>
      <c r="B288" s="5">
        <v>45692</v>
      </c>
      <c r="C288">
        <v>16817</v>
      </c>
      <c r="D288" t="s">
        <v>484</v>
      </c>
      <c r="E288" t="s">
        <v>379</v>
      </c>
      <c r="F288">
        <v>2025</v>
      </c>
      <c r="G288" t="s">
        <v>482</v>
      </c>
      <c r="H288" t="s">
        <v>483</v>
      </c>
      <c r="I288" t="s">
        <v>1400</v>
      </c>
      <c r="J288" t="s">
        <v>1478</v>
      </c>
      <c r="K288">
        <v>2</v>
      </c>
      <c r="L288" t="s">
        <v>1482</v>
      </c>
      <c r="M288">
        <f>MAX(Metro_Ridership__2[passengers])</f>
        <v>19997</v>
      </c>
    </row>
    <row r="289" spans="1:13">
      <c r="A289" t="s">
        <v>339</v>
      </c>
      <c r="B289" s="5">
        <v>45693</v>
      </c>
      <c r="C289">
        <v>9835</v>
      </c>
      <c r="D289" t="s">
        <v>485</v>
      </c>
      <c r="E289" t="s">
        <v>379</v>
      </c>
      <c r="F289">
        <v>2025</v>
      </c>
      <c r="G289" t="s">
        <v>482</v>
      </c>
      <c r="H289" t="s">
        <v>483</v>
      </c>
      <c r="I289" t="s">
        <v>1400</v>
      </c>
      <c r="J289" t="s">
        <v>1478</v>
      </c>
      <c r="K289">
        <v>2</v>
      </c>
      <c r="L289" t="s">
        <v>1482</v>
      </c>
      <c r="M289">
        <f>MAX(Metro_Ridership__2[passengers])</f>
        <v>19997</v>
      </c>
    </row>
    <row r="290" spans="1:13">
      <c r="A290" t="s">
        <v>339</v>
      </c>
      <c r="B290" s="5">
        <v>45694</v>
      </c>
      <c r="C290">
        <v>4415</v>
      </c>
      <c r="D290" t="s">
        <v>486</v>
      </c>
      <c r="E290" t="s">
        <v>379</v>
      </c>
      <c r="F290">
        <v>2025</v>
      </c>
      <c r="G290" t="s">
        <v>482</v>
      </c>
      <c r="H290" t="s">
        <v>483</v>
      </c>
      <c r="I290" t="s">
        <v>1400</v>
      </c>
      <c r="J290" t="s">
        <v>1478</v>
      </c>
      <c r="K290">
        <v>2</v>
      </c>
      <c r="L290" t="s">
        <v>1482</v>
      </c>
      <c r="M290">
        <f>MAX(Metro_Ridership__2[passengers])</f>
        <v>19997</v>
      </c>
    </row>
    <row r="291" spans="1:13">
      <c r="A291" t="s">
        <v>339</v>
      </c>
      <c r="B291" s="5">
        <v>45697</v>
      </c>
      <c r="C291">
        <v>12528</v>
      </c>
      <c r="D291" t="s">
        <v>487</v>
      </c>
      <c r="E291" t="s">
        <v>379</v>
      </c>
      <c r="F291">
        <v>2025</v>
      </c>
      <c r="G291" t="s">
        <v>482</v>
      </c>
      <c r="H291" t="s">
        <v>483</v>
      </c>
      <c r="I291" t="s">
        <v>1400</v>
      </c>
      <c r="J291" t="s">
        <v>1478</v>
      </c>
      <c r="K291">
        <v>2</v>
      </c>
      <c r="L291" t="s">
        <v>1482</v>
      </c>
      <c r="M291">
        <f>MAX(Metro_Ridership__2[passengers])</f>
        <v>19997</v>
      </c>
    </row>
    <row r="292" spans="1:13">
      <c r="A292" t="s">
        <v>339</v>
      </c>
      <c r="B292" s="5">
        <v>45698</v>
      </c>
      <c r="C292">
        <v>19241</v>
      </c>
      <c r="D292" t="s">
        <v>481</v>
      </c>
      <c r="E292" t="s">
        <v>379</v>
      </c>
      <c r="F292">
        <v>2025</v>
      </c>
      <c r="G292" t="s">
        <v>482</v>
      </c>
      <c r="H292" t="s">
        <v>483</v>
      </c>
      <c r="I292" t="s">
        <v>1400</v>
      </c>
      <c r="J292" t="s">
        <v>1478</v>
      </c>
      <c r="K292">
        <v>2</v>
      </c>
      <c r="L292" t="s">
        <v>1482</v>
      </c>
      <c r="M292">
        <f>MAX(Metro_Ridership__2[passengers])</f>
        <v>19997</v>
      </c>
    </row>
    <row r="293" spans="1:13">
      <c r="A293" t="s">
        <v>339</v>
      </c>
      <c r="B293" s="5">
        <v>45699</v>
      </c>
      <c r="C293">
        <v>6604</v>
      </c>
      <c r="D293" t="s">
        <v>484</v>
      </c>
      <c r="E293" t="s">
        <v>379</v>
      </c>
      <c r="F293">
        <v>2025</v>
      </c>
      <c r="G293" t="s">
        <v>482</v>
      </c>
      <c r="H293" t="s">
        <v>483</v>
      </c>
      <c r="I293" t="s">
        <v>1400</v>
      </c>
      <c r="J293" t="s">
        <v>1478</v>
      </c>
      <c r="K293">
        <v>2</v>
      </c>
      <c r="L293" t="s">
        <v>1482</v>
      </c>
      <c r="M293">
        <f>MAX(Metro_Ridership__2[passengers])</f>
        <v>19997</v>
      </c>
    </row>
    <row r="294" spans="1:13">
      <c r="A294" t="s">
        <v>339</v>
      </c>
      <c r="B294" s="5">
        <v>45700</v>
      </c>
      <c r="C294">
        <v>13709</v>
      </c>
      <c r="D294" t="s">
        <v>485</v>
      </c>
      <c r="E294" t="s">
        <v>379</v>
      </c>
      <c r="F294">
        <v>2025</v>
      </c>
      <c r="G294" t="s">
        <v>482</v>
      </c>
      <c r="H294" t="s">
        <v>483</v>
      </c>
      <c r="I294" t="s">
        <v>1400</v>
      </c>
      <c r="J294" t="s">
        <v>1478</v>
      </c>
      <c r="K294">
        <v>2</v>
      </c>
      <c r="L294" t="s">
        <v>1482</v>
      </c>
      <c r="M294">
        <f>MAX(Metro_Ridership__2[passengers])</f>
        <v>19997</v>
      </c>
    </row>
    <row r="295" spans="1:13">
      <c r="A295" t="s">
        <v>339</v>
      </c>
      <c r="B295" s="5">
        <v>45701</v>
      </c>
      <c r="C295">
        <v>8406</v>
      </c>
      <c r="D295" t="s">
        <v>486</v>
      </c>
      <c r="E295" t="s">
        <v>379</v>
      </c>
      <c r="F295">
        <v>2025</v>
      </c>
      <c r="G295" t="s">
        <v>482</v>
      </c>
      <c r="H295" t="s">
        <v>483</v>
      </c>
      <c r="I295" t="s">
        <v>1400</v>
      </c>
      <c r="J295" t="s">
        <v>1478</v>
      </c>
      <c r="K295">
        <v>2</v>
      </c>
      <c r="L295" t="s">
        <v>1482</v>
      </c>
      <c r="M295">
        <f>MAX(Metro_Ridership__2[passengers])</f>
        <v>19997</v>
      </c>
    </row>
    <row r="296" spans="1:13">
      <c r="A296" t="s">
        <v>339</v>
      </c>
      <c r="B296" s="5">
        <v>45704</v>
      </c>
      <c r="C296">
        <v>15429</v>
      </c>
      <c r="D296" t="s">
        <v>487</v>
      </c>
      <c r="E296" t="s">
        <v>379</v>
      </c>
      <c r="F296">
        <v>2025</v>
      </c>
      <c r="G296" t="s">
        <v>482</v>
      </c>
      <c r="H296" t="s">
        <v>483</v>
      </c>
      <c r="I296" t="s">
        <v>1400</v>
      </c>
      <c r="J296" t="s">
        <v>1478</v>
      </c>
      <c r="K296">
        <v>2</v>
      </c>
      <c r="L296" t="s">
        <v>1482</v>
      </c>
      <c r="M296">
        <f>MAX(Metro_Ridership__2[passengers])</f>
        <v>19997</v>
      </c>
    </row>
    <row r="297" spans="1:13">
      <c r="A297" t="s">
        <v>339</v>
      </c>
      <c r="B297" s="5">
        <v>45705</v>
      </c>
      <c r="C297">
        <v>17213</v>
      </c>
      <c r="D297" t="s">
        <v>481</v>
      </c>
      <c r="E297" t="s">
        <v>379</v>
      </c>
      <c r="F297">
        <v>2025</v>
      </c>
      <c r="G297" t="s">
        <v>482</v>
      </c>
      <c r="H297" t="s">
        <v>483</v>
      </c>
      <c r="I297" t="s">
        <v>1400</v>
      </c>
      <c r="J297" t="s">
        <v>1478</v>
      </c>
      <c r="K297">
        <v>2</v>
      </c>
      <c r="L297" t="s">
        <v>1482</v>
      </c>
      <c r="M297">
        <f>MAX(Metro_Ridership__2[passengers])</f>
        <v>19997</v>
      </c>
    </row>
    <row r="298" spans="1:13">
      <c r="A298" t="s">
        <v>339</v>
      </c>
      <c r="B298" s="5">
        <v>45706</v>
      </c>
      <c r="C298">
        <v>18042</v>
      </c>
      <c r="D298" t="s">
        <v>484</v>
      </c>
      <c r="E298" t="s">
        <v>379</v>
      </c>
      <c r="F298">
        <v>2025</v>
      </c>
      <c r="G298" t="s">
        <v>482</v>
      </c>
      <c r="H298" t="s">
        <v>483</v>
      </c>
      <c r="I298" t="s">
        <v>1400</v>
      </c>
      <c r="J298" t="s">
        <v>1478</v>
      </c>
      <c r="K298">
        <v>2</v>
      </c>
      <c r="L298" t="s">
        <v>1482</v>
      </c>
      <c r="M298">
        <f>MAX(Metro_Ridership__2[passengers])</f>
        <v>19997</v>
      </c>
    </row>
    <row r="299" spans="1:13">
      <c r="A299" t="s">
        <v>339</v>
      </c>
      <c r="B299" s="5">
        <v>45707</v>
      </c>
      <c r="C299">
        <v>7089</v>
      </c>
      <c r="D299" t="s">
        <v>485</v>
      </c>
      <c r="E299" t="s">
        <v>379</v>
      </c>
      <c r="F299">
        <v>2025</v>
      </c>
      <c r="G299" t="s">
        <v>482</v>
      </c>
      <c r="H299" t="s">
        <v>483</v>
      </c>
      <c r="I299" t="s">
        <v>1400</v>
      </c>
      <c r="J299" t="s">
        <v>1478</v>
      </c>
      <c r="K299">
        <v>2</v>
      </c>
      <c r="L299" t="s">
        <v>1482</v>
      </c>
      <c r="M299">
        <f>MAX(Metro_Ridership__2[passengers])</f>
        <v>19997</v>
      </c>
    </row>
    <row r="300" spans="1:13">
      <c r="A300" t="s">
        <v>339</v>
      </c>
      <c r="B300" s="5">
        <v>45708</v>
      </c>
      <c r="C300">
        <v>5007</v>
      </c>
      <c r="D300" t="s">
        <v>486</v>
      </c>
      <c r="E300" t="s">
        <v>379</v>
      </c>
      <c r="F300">
        <v>2025</v>
      </c>
      <c r="G300" t="s">
        <v>482</v>
      </c>
      <c r="H300" t="s">
        <v>483</v>
      </c>
      <c r="I300" t="s">
        <v>1400</v>
      </c>
      <c r="J300" t="s">
        <v>1478</v>
      </c>
      <c r="K300">
        <v>2</v>
      </c>
      <c r="L300" t="s">
        <v>1482</v>
      </c>
      <c r="M300">
        <f>MAX(Metro_Ridership__2[passengers])</f>
        <v>19997</v>
      </c>
    </row>
    <row r="301" spans="1:13">
      <c r="A301" t="s">
        <v>339</v>
      </c>
      <c r="B301" s="5">
        <v>45711</v>
      </c>
      <c r="C301">
        <v>16639</v>
      </c>
      <c r="D301" t="s">
        <v>487</v>
      </c>
      <c r="E301" t="s">
        <v>379</v>
      </c>
      <c r="F301">
        <v>2025</v>
      </c>
      <c r="G301" t="s">
        <v>482</v>
      </c>
      <c r="H301" t="s">
        <v>483</v>
      </c>
      <c r="I301" t="s">
        <v>1400</v>
      </c>
      <c r="J301" t="s">
        <v>1478</v>
      </c>
      <c r="K301">
        <v>2</v>
      </c>
      <c r="L301" t="s">
        <v>1482</v>
      </c>
      <c r="M301">
        <f>MAX(Metro_Ridership__2[passengers])</f>
        <v>19997</v>
      </c>
    </row>
    <row r="302" spans="1:13">
      <c r="A302" t="s">
        <v>339</v>
      </c>
      <c r="B302" s="5">
        <v>45712</v>
      </c>
      <c r="C302">
        <v>3214</v>
      </c>
      <c r="D302" t="s">
        <v>481</v>
      </c>
      <c r="E302" t="s">
        <v>379</v>
      </c>
      <c r="F302">
        <v>2025</v>
      </c>
      <c r="G302" t="s">
        <v>482</v>
      </c>
      <c r="H302" t="s">
        <v>483</v>
      </c>
      <c r="I302" t="s">
        <v>1400</v>
      </c>
      <c r="J302" t="s">
        <v>1478</v>
      </c>
      <c r="K302">
        <v>2</v>
      </c>
      <c r="L302" t="s">
        <v>1482</v>
      </c>
      <c r="M302">
        <f>MAX(Metro_Ridership__2[passengers])</f>
        <v>19997</v>
      </c>
    </row>
    <row r="303" spans="1:13">
      <c r="A303" t="s">
        <v>339</v>
      </c>
      <c r="B303" s="5">
        <v>45713</v>
      </c>
      <c r="C303">
        <v>7265</v>
      </c>
      <c r="D303" t="s">
        <v>484</v>
      </c>
      <c r="E303" t="s">
        <v>379</v>
      </c>
      <c r="F303">
        <v>2025</v>
      </c>
      <c r="G303" t="s">
        <v>482</v>
      </c>
      <c r="H303" t="s">
        <v>483</v>
      </c>
      <c r="I303" t="s">
        <v>1400</v>
      </c>
      <c r="J303" t="s">
        <v>1478</v>
      </c>
      <c r="K303">
        <v>2</v>
      </c>
      <c r="L303" t="s">
        <v>1482</v>
      </c>
      <c r="M303">
        <f>MAX(Metro_Ridership__2[passengers])</f>
        <v>19997</v>
      </c>
    </row>
    <row r="304" spans="1:13">
      <c r="A304" t="s">
        <v>339</v>
      </c>
      <c r="B304" s="5">
        <v>45714</v>
      </c>
      <c r="C304">
        <v>13881</v>
      </c>
      <c r="D304" t="s">
        <v>485</v>
      </c>
      <c r="E304" t="s">
        <v>379</v>
      </c>
      <c r="F304">
        <v>2025</v>
      </c>
      <c r="G304" t="s">
        <v>482</v>
      </c>
      <c r="H304" t="s">
        <v>483</v>
      </c>
      <c r="I304" t="s">
        <v>1400</v>
      </c>
      <c r="J304" t="s">
        <v>1478</v>
      </c>
      <c r="K304">
        <v>2</v>
      </c>
      <c r="L304" t="s">
        <v>1482</v>
      </c>
      <c r="M304">
        <f>MAX(Metro_Ridership__2[passengers])</f>
        <v>19997</v>
      </c>
    </row>
    <row r="305" spans="1:13">
      <c r="A305" t="s">
        <v>339</v>
      </c>
      <c r="B305" s="5">
        <v>45715</v>
      </c>
      <c r="C305">
        <v>19131</v>
      </c>
      <c r="D305" t="s">
        <v>486</v>
      </c>
      <c r="E305" t="s">
        <v>379</v>
      </c>
      <c r="F305">
        <v>2025</v>
      </c>
      <c r="G305" t="s">
        <v>482</v>
      </c>
      <c r="H305" t="s">
        <v>483</v>
      </c>
      <c r="I305" t="s">
        <v>1400</v>
      </c>
      <c r="J305" t="s">
        <v>1478</v>
      </c>
      <c r="K305">
        <v>2</v>
      </c>
      <c r="L305" t="s">
        <v>1482</v>
      </c>
      <c r="M305">
        <f>MAX(Metro_Ridership__2[passengers])</f>
        <v>19997</v>
      </c>
    </row>
    <row r="306" spans="1:13">
      <c r="A306" t="s">
        <v>339</v>
      </c>
      <c r="B306" s="5">
        <v>45718</v>
      </c>
      <c r="C306">
        <v>19417</v>
      </c>
      <c r="D306" t="s">
        <v>487</v>
      </c>
      <c r="E306" t="s">
        <v>405</v>
      </c>
      <c r="F306">
        <v>2025</v>
      </c>
      <c r="G306" t="s">
        <v>482</v>
      </c>
      <c r="H306" t="s">
        <v>483</v>
      </c>
      <c r="I306" t="s">
        <v>1400</v>
      </c>
      <c r="J306" t="s">
        <v>1478</v>
      </c>
      <c r="K306">
        <v>3</v>
      </c>
      <c r="L306" t="s">
        <v>1487</v>
      </c>
      <c r="M306">
        <f>MAX(Metro_Ridership__2[passengers])</f>
        <v>19997</v>
      </c>
    </row>
    <row r="307" spans="1:13">
      <c r="A307" t="s">
        <v>339</v>
      </c>
      <c r="B307" s="5">
        <v>45719</v>
      </c>
      <c r="C307">
        <v>11745</v>
      </c>
      <c r="D307" t="s">
        <v>481</v>
      </c>
      <c r="E307" t="s">
        <v>405</v>
      </c>
      <c r="F307">
        <v>2025</v>
      </c>
      <c r="G307" t="s">
        <v>482</v>
      </c>
      <c r="H307" t="s">
        <v>483</v>
      </c>
      <c r="I307" t="s">
        <v>1400</v>
      </c>
      <c r="J307" t="s">
        <v>1478</v>
      </c>
      <c r="K307">
        <v>3</v>
      </c>
      <c r="L307" t="s">
        <v>1487</v>
      </c>
      <c r="M307">
        <f>MAX(Metro_Ridership__2[passengers])</f>
        <v>19997</v>
      </c>
    </row>
    <row r="308" spans="1:13">
      <c r="A308" t="s">
        <v>339</v>
      </c>
      <c r="B308" s="5">
        <v>45720</v>
      </c>
      <c r="C308">
        <v>19063</v>
      </c>
      <c r="D308" t="s">
        <v>484</v>
      </c>
      <c r="E308" t="s">
        <v>405</v>
      </c>
      <c r="F308">
        <v>2025</v>
      </c>
      <c r="G308" t="s">
        <v>482</v>
      </c>
      <c r="H308" t="s">
        <v>483</v>
      </c>
      <c r="I308" t="s">
        <v>1400</v>
      </c>
      <c r="J308" t="s">
        <v>1478</v>
      </c>
      <c r="K308">
        <v>3</v>
      </c>
      <c r="L308" t="s">
        <v>1487</v>
      </c>
      <c r="M308">
        <f>MAX(Metro_Ridership__2[passengers])</f>
        <v>19997</v>
      </c>
    </row>
    <row r="309" spans="1:13">
      <c r="A309" t="s">
        <v>339</v>
      </c>
      <c r="B309" s="5">
        <v>45721</v>
      </c>
      <c r="C309">
        <v>14906</v>
      </c>
      <c r="D309" t="s">
        <v>485</v>
      </c>
      <c r="E309" t="s">
        <v>405</v>
      </c>
      <c r="F309">
        <v>2025</v>
      </c>
      <c r="G309" t="s">
        <v>482</v>
      </c>
      <c r="H309" t="s">
        <v>483</v>
      </c>
      <c r="I309" t="s">
        <v>1400</v>
      </c>
      <c r="J309" t="s">
        <v>1478</v>
      </c>
      <c r="K309">
        <v>3</v>
      </c>
      <c r="L309" t="s">
        <v>1487</v>
      </c>
      <c r="M309">
        <f>MAX(Metro_Ridership__2[passengers])</f>
        <v>19997</v>
      </c>
    </row>
    <row r="310" spans="1:13">
      <c r="A310" t="s">
        <v>339</v>
      </c>
      <c r="B310" s="5">
        <v>45722</v>
      </c>
      <c r="C310">
        <v>6942</v>
      </c>
      <c r="D310" t="s">
        <v>486</v>
      </c>
      <c r="E310" t="s">
        <v>405</v>
      </c>
      <c r="F310">
        <v>2025</v>
      </c>
      <c r="G310" t="s">
        <v>482</v>
      </c>
      <c r="H310" t="s">
        <v>483</v>
      </c>
      <c r="I310" t="s">
        <v>1400</v>
      </c>
      <c r="J310" t="s">
        <v>1478</v>
      </c>
      <c r="K310">
        <v>3</v>
      </c>
      <c r="L310" t="s">
        <v>1487</v>
      </c>
      <c r="M310">
        <f>MAX(Metro_Ridership__2[passengers])</f>
        <v>19997</v>
      </c>
    </row>
    <row r="311" spans="1:13">
      <c r="A311" t="s">
        <v>339</v>
      </c>
      <c r="B311" s="5">
        <v>45725</v>
      </c>
      <c r="C311">
        <v>14812</v>
      </c>
      <c r="D311" t="s">
        <v>487</v>
      </c>
      <c r="E311" t="s">
        <v>405</v>
      </c>
      <c r="F311">
        <v>2025</v>
      </c>
      <c r="G311" t="s">
        <v>482</v>
      </c>
      <c r="H311" t="s">
        <v>483</v>
      </c>
      <c r="I311" t="s">
        <v>1400</v>
      </c>
      <c r="J311" t="s">
        <v>1478</v>
      </c>
      <c r="K311">
        <v>3</v>
      </c>
      <c r="L311" t="s">
        <v>1487</v>
      </c>
      <c r="M311">
        <f>MAX(Metro_Ridership__2[passengers])</f>
        <v>19997</v>
      </c>
    </row>
    <row r="312" spans="1:13">
      <c r="A312" t="s">
        <v>339</v>
      </c>
      <c r="B312" s="5">
        <v>45726</v>
      </c>
      <c r="C312">
        <v>14460</v>
      </c>
      <c r="D312" t="s">
        <v>481</v>
      </c>
      <c r="E312" t="s">
        <v>405</v>
      </c>
      <c r="F312">
        <v>2025</v>
      </c>
      <c r="G312" t="s">
        <v>482</v>
      </c>
      <c r="H312" t="s">
        <v>483</v>
      </c>
      <c r="I312" t="s">
        <v>1400</v>
      </c>
      <c r="J312" t="s">
        <v>1478</v>
      </c>
      <c r="K312">
        <v>3</v>
      </c>
      <c r="L312" t="s">
        <v>1487</v>
      </c>
      <c r="M312">
        <f>MAX(Metro_Ridership__2[passengers])</f>
        <v>19997</v>
      </c>
    </row>
    <row r="313" spans="1:13">
      <c r="A313" t="s">
        <v>339</v>
      </c>
      <c r="B313" s="5">
        <v>45727</v>
      </c>
      <c r="C313">
        <v>3740</v>
      </c>
      <c r="D313" t="s">
        <v>484</v>
      </c>
      <c r="E313" t="s">
        <v>405</v>
      </c>
      <c r="F313">
        <v>2025</v>
      </c>
      <c r="G313" t="s">
        <v>482</v>
      </c>
      <c r="H313" t="s">
        <v>483</v>
      </c>
      <c r="I313" t="s">
        <v>1400</v>
      </c>
      <c r="J313" t="s">
        <v>1478</v>
      </c>
      <c r="K313">
        <v>3</v>
      </c>
      <c r="L313" t="s">
        <v>1487</v>
      </c>
      <c r="M313">
        <f>MAX(Metro_Ridership__2[passengers])</f>
        <v>19997</v>
      </c>
    </row>
    <row r="314" spans="1:13">
      <c r="A314" t="s">
        <v>339</v>
      </c>
      <c r="B314" s="5">
        <v>45728</v>
      </c>
      <c r="C314">
        <v>2961</v>
      </c>
      <c r="D314" t="s">
        <v>485</v>
      </c>
      <c r="E314" t="s">
        <v>405</v>
      </c>
      <c r="F314">
        <v>2025</v>
      </c>
      <c r="G314" t="s">
        <v>482</v>
      </c>
      <c r="H314" t="s">
        <v>483</v>
      </c>
      <c r="I314" t="s">
        <v>1400</v>
      </c>
      <c r="J314" t="s">
        <v>1478</v>
      </c>
      <c r="K314">
        <v>3</v>
      </c>
      <c r="L314" t="s">
        <v>1487</v>
      </c>
      <c r="M314">
        <f>MAX(Metro_Ridership__2[passengers])</f>
        <v>19997</v>
      </c>
    </row>
    <row r="315" spans="1:13">
      <c r="A315" t="s">
        <v>339</v>
      </c>
      <c r="B315" s="5">
        <v>45729</v>
      </c>
      <c r="C315">
        <v>12315</v>
      </c>
      <c r="D315" t="s">
        <v>486</v>
      </c>
      <c r="E315" t="s">
        <v>405</v>
      </c>
      <c r="F315">
        <v>2025</v>
      </c>
      <c r="G315" t="s">
        <v>482</v>
      </c>
      <c r="H315" t="s">
        <v>483</v>
      </c>
      <c r="I315" t="s">
        <v>1400</v>
      </c>
      <c r="J315" t="s">
        <v>1478</v>
      </c>
      <c r="K315">
        <v>3</v>
      </c>
      <c r="L315" t="s">
        <v>1487</v>
      </c>
      <c r="M315">
        <f>MAX(Metro_Ridership__2[passengers])</f>
        <v>19997</v>
      </c>
    </row>
    <row r="316" spans="1:13">
      <c r="A316" t="s">
        <v>339</v>
      </c>
      <c r="B316" s="5">
        <v>45732</v>
      </c>
      <c r="C316">
        <v>19783</v>
      </c>
      <c r="D316" t="s">
        <v>487</v>
      </c>
      <c r="E316" t="s">
        <v>405</v>
      </c>
      <c r="F316">
        <v>2025</v>
      </c>
      <c r="G316" t="s">
        <v>482</v>
      </c>
      <c r="H316" t="s">
        <v>483</v>
      </c>
      <c r="I316" t="s">
        <v>1400</v>
      </c>
      <c r="J316" t="s">
        <v>1478</v>
      </c>
      <c r="K316">
        <v>3</v>
      </c>
      <c r="L316" t="s">
        <v>1487</v>
      </c>
      <c r="M316">
        <f>MAX(Metro_Ridership__2[passengers])</f>
        <v>19997</v>
      </c>
    </row>
    <row r="317" spans="1:13">
      <c r="A317" t="s">
        <v>339</v>
      </c>
      <c r="B317" s="5">
        <v>45733</v>
      </c>
      <c r="C317">
        <v>7681</v>
      </c>
      <c r="D317" t="s">
        <v>481</v>
      </c>
      <c r="E317" t="s">
        <v>405</v>
      </c>
      <c r="F317">
        <v>2025</v>
      </c>
      <c r="G317" t="s">
        <v>482</v>
      </c>
      <c r="H317" t="s">
        <v>483</v>
      </c>
      <c r="I317" t="s">
        <v>1400</v>
      </c>
      <c r="J317" t="s">
        <v>1478</v>
      </c>
      <c r="K317">
        <v>3</v>
      </c>
      <c r="L317" t="s">
        <v>1487</v>
      </c>
      <c r="M317">
        <f>MAX(Metro_Ridership__2[passengers])</f>
        <v>19997</v>
      </c>
    </row>
    <row r="318" spans="1:13">
      <c r="A318" t="s">
        <v>339</v>
      </c>
      <c r="B318" s="5">
        <v>45734</v>
      </c>
      <c r="C318">
        <v>7122</v>
      </c>
      <c r="D318" t="s">
        <v>484</v>
      </c>
      <c r="E318" t="s">
        <v>405</v>
      </c>
      <c r="F318">
        <v>2025</v>
      </c>
      <c r="G318" t="s">
        <v>482</v>
      </c>
      <c r="H318" t="s">
        <v>483</v>
      </c>
      <c r="I318" t="s">
        <v>1400</v>
      </c>
      <c r="J318" t="s">
        <v>1478</v>
      </c>
      <c r="K318">
        <v>3</v>
      </c>
      <c r="L318" t="s">
        <v>1487</v>
      </c>
      <c r="M318">
        <f>MAX(Metro_Ridership__2[passengers])</f>
        <v>19997</v>
      </c>
    </row>
    <row r="319" spans="1:13">
      <c r="A319" t="s">
        <v>339</v>
      </c>
      <c r="B319" s="5">
        <v>45735</v>
      </c>
      <c r="C319">
        <v>16349</v>
      </c>
      <c r="D319" t="s">
        <v>485</v>
      </c>
      <c r="E319" t="s">
        <v>405</v>
      </c>
      <c r="F319">
        <v>2025</v>
      </c>
      <c r="G319" t="s">
        <v>482</v>
      </c>
      <c r="H319" t="s">
        <v>483</v>
      </c>
      <c r="I319" t="s">
        <v>1400</v>
      </c>
      <c r="J319" t="s">
        <v>1478</v>
      </c>
      <c r="K319">
        <v>3</v>
      </c>
      <c r="L319" t="s">
        <v>1487</v>
      </c>
      <c r="M319">
        <f>MAX(Metro_Ridership__2[passengers])</f>
        <v>19997</v>
      </c>
    </row>
    <row r="320" spans="1:13">
      <c r="A320" t="s">
        <v>339</v>
      </c>
      <c r="B320" s="5">
        <v>45736</v>
      </c>
      <c r="C320">
        <v>13939</v>
      </c>
      <c r="D320" t="s">
        <v>486</v>
      </c>
      <c r="E320" t="s">
        <v>405</v>
      </c>
      <c r="F320">
        <v>2025</v>
      </c>
      <c r="G320" t="s">
        <v>482</v>
      </c>
      <c r="H320" t="s">
        <v>483</v>
      </c>
      <c r="I320" t="s">
        <v>1400</v>
      </c>
      <c r="J320" t="s">
        <v>1478</v>
      </c>
      <c r="K320">
        <v>3</v>
      </c>
      <c r="L320" t="s">
        <v>1487</v>
      </c>
      <c r="M320">
        <f>MAX(Metro_Ridership__2[passengers])</f>
        <v>19997</v>
      </c>
    </row>
    <row r="321" spans="1:13">
      <c r="A321" t="s">
        <v>339</v>
      </c>
      <c r="B321" s="5">
        <v>45739</v>
      </c>
      <c r="C321">
        <v>6402</v>
      </c>
      <c r="D321" t="s">
        <v>487</v>
      </c>
      <c r="E321" t="s">
        <v>405</v>
      </c>
      <c r="F321">
        <v>2025</v>
      </c>
      <c r="G321" t="s">
        <v>482</v>
      </c>
      <c r="H321" t="s">
        <v>483</v>
      </c>
      <c r="I321" t="s">
        <v>1400</v>
      </c>
      <c r="J321" t="s">
        <v>1478</v>
      </c>
      <c r="K321">
        <v>3</v>
      </c>
      <c r="L321" t="s">
        <v>1487</v>
      </c>
      <c r="M321">
        <f>MAX(Metro_Ridership__2[passengers])</f>
        <v>19997</v>
      </c>
    </row>
    <row r="322" spans="1:13">
      <c r="A322" t="s">
        <v>339</v>
      </c>
      <c r="B322" s="5">
        <v>45740</v>
      </c>
      <c r="C322">
        <v>12524</v>
      </c>
      <c r="D322" t="s">
        <v>481</v>
      </c>
      <c r="E322" t="s">
        <v>405</v>
      </c>
      <c r="F322">
        <v>2025</v>
      </c>
      <c r="G322" t="s">
        <v>482</v>
      </c>
      <c r="H322" t="s">
        <v>483</v>
      </c>
      <c r="I322" t="s">
        <v>1400</v>
      </c>
      <c r="J322" t="s">
        <v>1478</v>
      </c>
      <c r="K322">
        <v>3</v>
      </c>
      <c r="L322" t="s">
        <v>1487</v>
      </c>
      <c r="M322">
        <f>MAX(Metro_Ridership__2[passengers])</f>
        <v>19997</v>
      </c>
    </row>
    <row r="323" spans="1:13">
      <c r="A323" t="s">
        <v>339</v>
      </c>
      <c r="B323" s="5">
        <v>45741</v>
      </c>
      <c r="C323">
        <v>3561</v>
      </c>
      <c r="D323" t="s">
        <v>484</v>
      </c>
      <c r="E323" t="s">
        <v>405</v>
      </c>
      <c r="F323">
        <v>2025</v>
      </c>
      <c r="G323" t="s">
        <v>482</v>
      </c>
      <c r="H323" t="s">
        <v>483</v>
      </c>
      <c r="I323" t="s">
        <v>1400</v>
      </c>
      <c r="J323" t="s">
        <v>1478</v>
      </c>
      <c r="K323">
        <v>3</v>
      </c>
      <c r="L323" t="s">
        <v>1487</v>
      </c>
      <c r="M323">
        <f>MAX(Metro_Ridership__2[passengers])</f>
        <v>19997</v>
      </c>
    </row>
    <row r="324" spans="1:13">
      <c r="A324" t="s">
        <v>339</v>
      </c>
      <c r="B324" s="5">
        <v>45742</v>
      </c>
      <c r="C324">
        <v>5973</v>
      </c>
      <c r="D324" t="s">
        <v>485</v>
      </c>
      <c r="E324" t="s">
        <v>405</v>
      </c>
      <c r="F324">
        <v>2025</v>
      </c>
      <c r="G324" t="s">
        <v>482</v>
      </c>
      <c r="H324" t="s">
        <v>483</v>
      </c>
      <c r="I324" t="s">
        <v>1400</v>
      </c>
      <c r="J324" t="s">
        <v>1478</v>
      </c>
      <c r="K324">
        <v>3</v>
      </c>
      <c r="L324" t="s">
        <v>1487</v>
      </c>
      <c r="M324">
        <f>MAX(Metro_Ridership__2[passengers])</f>
        <v>19997</v>
      </c>
    </row>
    <row r="325" spans="1:13">
      <c r="A325" t="s">
        <v>339</v>
      </c>
      <c r="B325" s="5">
        <v>45743</v>
      </c>
      <c r="C325">
        <v>13587</v>
      </c>
      <c r="D325" t="s">
        <v>486</v>
      </c>
      <c r="E325" t="s">
        <v>405</v>
      </c>
      <c r="F325">
        <v>2025</v>
      </c>
      <c r="G325" t="s">
        <v>482</v>
      </c>
      <c r="H325" t="s">
        <v>483</v>
      </c>
      <c r="I325" t="s">
        <v>1400</v>
      </c>
      <c r="J325" t="s">
        <v>1478</v>
      </c>
      <c r="K325">
        <v>3</v>
      </c>
      <c r="L325" t="s">
        <v>1487</v>
      </c>
      <c r="M325">
        <f>MAX(Metro_Ridership__2[passengers])</f>
        <v>19997</v>
      </c>
    </row>
    <row r="326" spans="1:13">
      <c r="A326" t="s">
        <v>339</v>
      </c>
      <c r="B326" s="5">
        <v>45746</v>
      </c>
      <c r="C326">
        <v>11416</v>
      </c>
      <c r="D326" t="s">
        <v>487</v>
      </c>
      <c r="E326" t="s">
        <v>405</v>
      </c>
      <c r="F326">
        <v>2025</v>
      </c>
      <c r="G326" t="s">
        <v>482</v>
      </c>
      <c r="H326" t="s">
        <v>483</v>
      </c>
      <c r="I326" t="s">
        <v>1400</v>
      </c>
      <c r="J326" t="s">
        <v>1478</v>
      </c>
      <c r="K326">
        <v>3</v>
      </c>
      <c r="L326" t="s">
        <v>1487</v>
      </c>
      <c r="M326">
        <f>MAX(Metro_Ridership__2[passengers])</f>
        <v>19997</v>
      </c>
    </row>
    <row r="327" spans="1:13">
      <c r="A327" t="s">
        <v>339</v>
      </c>
      <c r="B327" s="5">
        <v>45747</v>
      </c>
      <c r="C327">
        <v>4631</v>
      </c>
      <c r="D327" t="s">
        <v>481</v>
      </c>
      <c r="E327" t="s">
        <v>405</v>
      </c>
      <c r="F327">
        <v>2025</v>
      </c>
      <c r="G327" t="s">
        <v>482</v>
      </c>
      <c r="H327" t="s">
        <v>483</v>
      </c>
      <c r="I327" t="s">
        <v>1400</v>
      </c>
      <c r="J327" t="s">
        <v>1478</v>
      </c>
      <c r="K327">
        <v>3</v>
      </c>
      <c r="L327" t="s">
        <v>1487</v>
      </c>
      <c r="M327">
        <f>MAX(Metro_Ridership__2[passengers])</f>
        <v>19997</v>
      </c>
    </row>
    <row r="328" spans="1:13">
      <c r="A328" t="s">
        <v>339</v>
      </c>
      <c r="B328" s="5">
        <v>45748</v>
      </c>
      <c r="C328">
        <v>11613</v>
      </c>
      <c r="D328" t="s">
        <v>484</v>
      </c>
      <c r="E328" t="s">
        <v>381</v>
      </c>
      <c r="F328">
        <v>2025</v>
      </c>
      <c r="G328" t="s">
        <v>482</v>
      </c>
      <c r="H328" t="s">
        <v>483</v>
      </c>
      <c r="I328" t="s">
        <v>1400</v>
      </c>
      <c r="J328" t="s">
        <v>1473</v>
      </c>
      <c r="K328">
        <v>4</v>
      </c>
      <c r="L328" t="s">
        <v>1483</v>
      </c>
      <c r="M328">
        <f>MAX(Metro_Ridership__2[passengers])</f>
        <v>19997</v>
      </c>
    </row>
    <row r="329" spans="1:13">
      <c r="A329" t="s">
        <v>339</v>
      </c>
      <c r="B329" s="5">
        <v>45749</v>
      </c>
      <c r="C329">
        <v>4395</v>
      </c>
      <c r="D329" t="s">
        <v>485</v>
      </c>
      <c r="E329" t="s">
        <v>381</v>
      </c>
      <c r="F329">
        <v>2025</v>
      </c>
      <c r="G329" t="s">
        <v>482</v>
      </c>
      <c r="H329" t="s">
        <v>483</v>
      </c>
      <c r="I329" t="s">
        <v>1400</v>
      </c>
      <c r="J329" t="s">
        <v>1473</v>
      </c>
      <c r="K329">
        <v>4</v>
      </c>
      <c r="L329" t="s">
        <v>1483</v>
      </c>
      <c r="M329">
        <f>MAX(Metro_Ridership__2[passengers])</f>
        <v>19997</v>
      </c>
    </row>
    <row r="330" spans="1:13">
      <c r="A330" t="s">
        <v>339</v>
      </c>
      <c r="B330" s="5">
        <v>45750</v>
      </c>
      <c r="C330">
        <v>8792</v>
      </c>
      <c r="D330" t="s">
        <v>486</v>
      </c>
      <c r="E330" t="s">
        <v>381</v>
      </c>
      <c r="F330">
        <v>2025</v>
      </c>
      <c r="G330" t="s">
        <v>482</v>
      </c>
      <c r="H330" t="s">
        <v>483</v>
      </c>
      <c r="I330" t="s">
        <v>1400</v>
      </c>
      <c r="J330" t="s">
        <v>1473</v>
      </c>
      <c r="K330">
        <v>4</v>
      </c>
      <c r="L330" t="s">
        <v>1483</v>
      </c>
      <c r="M330">
        <f>MAX(Metro_Ridership__2[passengers])</f>
        <v>19997</v>
      </c>
    </row>
    <row r="331" spans="1:13">
      <c r="A331" t="s">
        <v>339</v>
      </c>
      <c r="B331" s="5">
        <v>45753</v>
      </c>
      <c r="C331">
        <v>19905</v>
      </c>
      <c r="D331" t="s">
        <v>487</v>
      </c>
      <c r="E331" t="s">
        <v>381</v>
      </c>
      <c r="F331">
        <v>2025</v>
      </c>
      <c r="G331" t="s">
        <v>482</v>
      </c>
      <c r="H331" t="s">
        <v>483</v>
      </c>
      <c r="I331" t="s">
        <v>1400</v>
      </c>
      <c r="J331" t="s">
        <v>1473</v>
      </c>
      <c r="K331">
        <v>4</v>
      </c>
      <c r="L331" t="s">
        <v>1483</v>
      </c>
      <c r="M331">
        <f>MAX(Metro_Ridership__2[passengers])</f>
        <v>19997</v>
      </c>
    </row>
    <row r="332" spans="1:13">
      <c r="A332" t="s">
        <v>339</v>
      </c>
      <c r="B332" s="5">
        <v>45754</v>
      </c>
      <c r="C332">
        <v>14502</v>
      </c>
      <c r="D332" t="s">
        <v>481</v>
      </c>
      <c r="E332" t="s">
        <v>381</v>
      </c>
      <c r="F332">
        <v>2025</v>
      </c>
      <c r="G332" t="s">
        <v>482</v>
      </c>
      <c r="H332" t="s">
        <v>483</v>
      </c>
      <c r="I332" t="s">
        <v>1400</v>
      </c>
      <c r="J332" t="s">
        <v>1473</v>
      </c>
      <c r="K332">
        <v>4</v>
      </c>
      <c r="L332" t="s">
        <v>1483</v>
      </c>
      <c r="M332">
        <f>MAX(Metro_Ridership__2[passengers])</f>
        <v>19997</v>
      </c>
    </row>
    <row r="333" spans="1:13">
      <c r="A333" t="s">
        <v>339</v>
      </c>
      <c r="B333" s="5">
        <v>45755</v>
      </c>
      <c r="C333">
        <v>6052</v>
      </c>
      <c r="D333" t="s">
        <v>484</v>
      </c>
      <c r="E333" t="s">
        <v>381</v>
      </c>
      <c r="F333">
        <v>2025</v>
      </c>
      <c r="G333" t="s">
        <v>482</v>
      </c>
      <c r="H333" t="s">
        <v>483</v>
      </c>
      <c r="I333" t="s">
        <v>1400</v>
      </c>
      <c r="J333" t="s">
        <v>1473</v>
      </c>
      <c r="K333">
        <v>4</v>
      </c>
      <c r="L333" t="s">
        <v>1483</v>
      </c>
      <c r="M333">
        <f>MAX(Metro_Ridership__2[passengers])</f>
        <v>19997</v>
      </c>
    </row>
    <row r="334" spans="1:13">
      <c r="A334" t="s">
        <v>339</v>
      </c>
      <c r="B334" s="5">
        <v>45756</v>
      </c>
      <c r="C334">
        <v>13279</v>
      </c>
      <c r="D334" t="s">
        <v>485</v>
      </c>
      <c r="E334" t="s">
        <v>381</v>
      </c>
      <c r="F334">
        <v>2025</v>
      </c>
      <c r="G334" t="s">
        <v>482</v>
      </c>
      <c r="H334" t="s">
        <v>483</v>
      </c>
      <c r="I334" t="s">
        <v>1400</v>
      </c>
      <c r="J334" t="s">
        <v>1473</v>
      </c>
      <c r="K334">
        <v>4</v>
      </c>
      <c r="L334" t="s">
        <v>1483</v>
      </c>
      <c r="M334">
        <f>MAX(Metro_Ridership__2[passengers])</f>
        <v>19997</v>
      </c>
    </row>
    <row r="335" spans="1:13">
      <c r="A335" t="s">
        <v>339</v>
      </c>
      <c r="B335" s="5">
        <v>45757</v>
      </c>
      <c r="C335">
        <v>10052</v>
      </c>
      <c r="D335" t="s">
        <v>486</v>
      </c>
      <c r="E335" t="s">
        <v>381</v>
      </c>
      <c r="F335">
        <v>2025</v>
      </c>
      <c r="G335" t="s">
        <v>482</v>
      </c>
      <c r="H335" t="s">
        <v>483</v>
      </c>
      <c r="I335" t="s">
        <v>1400</v>
      </c>
      <c r="J335" t="s">
        <v>1473</v>
      </c>
      <c r="K335">
        <v>4</v>
      </c>
      <c r="L335" t="s">
        <v>1483</v>
      </c>
      <c r="M335">
        <f>MAX(Metro_Ridership__2[passengers])</f>
        <v>19997</v>
      </c>
    </row>
    <row r="336" spans="1:13">
      <c r="A336" t="s">
        <v>339</v>
      </c>
      <c r="B336" s="5">
        <v>45760</v>
      </c>
      <c r="C336">
        <v>17304</v>
      </c>
      <c r="D336" t="s">
        <v>487</v>
      </c>
      <c r="E336" t="s">
        <v>381</v>
      </c>
      <c r="F336">
        <v>2025</v>
      </c>
      <c r="G336" t="s">
        <v>482</v>
      </c>
      <c r="H336" t="s">
        <v>483</v>
      </c>
      <c r="I336" t="s">
        <v>1400</v>
      </c>
      <c r="J336" t="s">
        <v>1473</v>
      </c>
      <c r="K336">
        <v>4</v>
      </c>
      <c r="L336" t="s">
        <v>1483</v>
      </c>
      <c r="M336">
        <f>MAX(Metro_Ridership__2[passengers])</f>
        <v>19997</v>
      </c>
    </row>
    <row r="337" spans="1:13">
      <c r="A337" t="s">
        <v>339</v>
      </c>
      <c r="B337" s="5">
        <v>45761</v>
      </c>
      <c r="C337">
        <v>2455</v>
      </c>
      <c r="D337" t="s">
        <v>481</v>
      </c>
      <c r="E337" t="s">
        <v>381</v>
      </c>
      <c r="F337">
        <v>2025</v>
      </c>
      <c r="G337" t="s">
        <v>482</v>
      </c>
      <c r="H337" t="s">
        <v>483</v>
      </c>
      <c r="I337" t="s">
        <v>1400</v>
      </c>
      <c r="J337" t="s">
        <v>1473</v>
      </c>
      <c r="K337">
        <v>4</v>
      </c>
      <c r="L337" t="s">
        <v>1483</v>
      </c>
      <c r="M337">
        <f>MAX(Metro_Ridership__2[passengers])</f>
        <v>19997</v>
      </c>
    </row>
    <row r="338" spans="1:13">
      <c r="A338" t="s">
        <v>339</v>
      </c>
      <c r="B338" s="5">
        <v>45762</v>
      </c>
      <c r="C338">
        <v>4521</v>
      </c>
      <c r="D338" t="s">
        <v>484</v>
      </c>
      <c r="E338" t="s">
        <v>381</v>
      </c>
      <c r="F338">
        <v>2025</v>
      </c>
      <c r="G338" t="s">
        <v>482</v>
      </c>
      <c r="H338" t="s">
        <v>483</v>
      </c>
      <c r="I338" t="s">
        <v>1400</v>
      </c>
      <c r="J338" t="s">
        <v>1473</v>
      </c>
      <c r="K338">
        <v>4</v>
      </c>
      <c r="L338" t="s">
        <v>1483</v>
      </c>
      <c r="M338">
        <f>MAX(Metro_Ridership__2[passengers])</f>
        <v>19997</v>
      </c>
    </row>
    <row r="339" spans="1:13">
      <c r="A339" t="s">
        <v>339</v>
      </c>
      <c r="B339" s="5">
        <v>45763</v>
      </c>
      <c r="C339">
        <v>6492</v>
      </c>
      <c r="D339" t="s">
        <v>485</v>
      </c>
      <c r="E339" t="s">
        <v>381</v>
      </c>
      <c r="F339">
        <v>2025</v>
      </c>
      <c r="G339" t="s">
        <v>482</v>
      </c>
      <c r="H339" t="s">
        <v>483</v>
      </c>
      <c r="I339" t="s">
        <v>1400</v>
      </c>
      <c r="J339" t="s">
        <v>1473</v>
      </c>
      <c r="K339">
        <v>4</v>
      </c>
      <c r="L339" t="s">
        <v>1483</v>
      </c>
      <c r="M339">
        <f>MAX(Metro_Ridership__2[passengers])</f>
        <v>19997</v>
      </c>
    </row>
    <row r="340" spans="1:13">
      <c r="A340" t="s">
        <v>339</v>
      </c>
      <c r="B340" s="5">
        <v>45764</v>
      </c>
      <c r="C340">
        <v>7580</v>
      </c>
      <c r="D340" t="s">
        <v>486</v>
      </c>
      <c r="E340" t="s">
        <v>381</v>
      </c>
      <c r="F340">
        <v>2025</v>
      </c>
      <c r="G340" t="s">
        <v>482</v>
      </c>
      <c r="H340" t="s">
        <v>483</v>
      </c>
      <c r="I340" t="s">
        <v>1400</v>
      </c>
      <c r="J340" t="s">
        <v>1473</v>
      </c>
      <c r="K340">
        <v>4</v>
      </c>
      <c r="L340" t="s">
        <v>1483</v>
      </c>
      <c r="M340">
        <f>MAX(Metro_Ridership__2[passengers])</f>
        <v>19997</v>
      </c>
    </row>
    <row r="341" spans="1:13">
      <c r="A341" t="s">
        <v>339</v>
      </c>
      <c r="B341" s="5">
        <v>45767</v>
      </c>
      <c r="C341">
        <v>19116</v>
      </c>
      <c r="D341" t="s">
        <v>487</v>
      </c>
      <c r="E341" t="s">
        <v>381</v>
      </c>
      <c r="F341">
        <v>2025</v>
      </c>
      <c r="G341" t="s">
        <v>482</v>
      </c>
      <c r="H341" t="s">
        <v>483</v>
      </c>
      <c r="I341" t="s">
        <v>1400</v>
      </c>
      <c r="J341" t="s">
        <v>1473</v>
      </c>
      <c r="K341">
        <v>4</v>
      </c>
      <c r="L341" t="s">
        <v>1483</v>
      </c>
      <c r="M341">
        <f>MAX(Metro_Ridership__2[passengers])</f>
        <v>19997</v>
      </c>
    </row>
    <row r="342" spans="1:13">
      <c r="A342" t="s">
        <v>339</v>
      </c>
      <c r="B342" s="5">
        <v>45768</v>
      </c>
      <c r="C342">
        <v>14409</v>
      </c>
      <c r="D342" t="s">
        <v>481</v>
      </c>
      <c r="E342" t="s">
        <v>381</v>
      </c>
      <c r="F342">
        <v>2025</v>
      </c>
      <c r="G342" t="s">
        <v>482</v>
      </c>
      <c r="H342" t="s">
        <v>483</v>
      </c>
      <c r="I342" t="s">
        <v>1400</v>
      </c>
      <c r="J342" t="s">
        <v>1473</v>
      </c>
      <c r="K342">
        <v>4</v>
      </c>
      <c r="L342" t="s">
        <v>1483</v>
      </c>
      <c r="M342">
        <f>MAX(Metro_Ridership__2[passengers])</f>
        <v>19997</v>
      </c>
    </row>
    <row r="343" spans="1:13">
      <c r="A343" t="s">
        <v>339</v>
      </c>
      <c r="B343" s="5">
        <v>45769</v>
      </c>
      <c r="C343">
        <v>9440</v>
      </c>
      <c r="D343" t="s">
        <v>484</v>
      </c>
      <c r="E343" t="s">
        <v>381</v>
      </c>
      <c r="F343">
        <v>2025</v>
      </c>
      <c r="G343" t="s">
        <v>482</v>
      </c>
      <c r="H343" t="s">
        <v>483</v>
      </c>
      <c r="I343" t="s">
        <v>1400</v>
      </c>
      <c r="J343" t="s">
        <v>1473</v>
      </c>
      <c r="K343">
        <v>4</v>
      </c>
      <c r="L343" t="s">
        <v>1483</v>
      </c>
      <c r="M343">
        <f>MAX(Metro_Ridership__2[passengers])</f>
        <v>19997</v>
      </c>
    </row>
    <row r="344" spans="1:13">
      <c r="A344" t="s">
        <v>339</v>
      </c>
      <c r="B344" s="5">
        <v>45770</v>
      </c>
      <c r="C344">
        <v>9008</v>
      </c>
      <c r="D344" t="s">
        <v>485</v>
      </c>
      <c r="E344" t="s">
        <v>381</v>
      </c>
      <c r="F344">
        <v>2025</v>
      </c>
      <c r="G344" t="s">
        <v>482</v>
      </c>
      <c r="H344" t="s">
        <v>483</v>
      </c>
      <c r="I344" t="s">
        <v>1400</v>
      </c>
      <c r="J344" t="s">
        <v>1473</v>
      </c>
      <c r="K344">
        <v>4</v>
      </c>
      <c r="L344" t="s">
        <v>1483</v>
      </c>
      <c r="M344">
        <f>MAX(Metro_Ridership__2[passengers])</f>
        <v>19997</v>
      </c>
    </row>
    <row r="345" spans="1:13">
      <c r="A345" t="s">
        <v>339</v>
      </c>
      <c r="B345" s="5">
        <v>45771</v>
      </c>
      <c r="C345">
        <v>19408</v>
      </c>
      <c r="D345" t="s">
        <v>486</v>
      </c>
      <c r="E345" t="s">
        <v>381</v>
      </c>
      <c r="F345">
        <v>2025</v>
      </c>
      <c r="G345" t="s">
        <v>482</v>
      </c>
      <c r="H345" t="s">
        <v>483</v>
      </c>
      <c r="I345" t="s">
        <v>1400</v>
      </c>
      <c r="J345" t="s">
        <v>1473</v>
      </c>
      <c r="K345">
        <v>4</v>
      </c>
      <c r="L345" t="s">
        <v>1483</v>
      </c>
      <c r="M345">
        <f>MAX(Metro_Ridership__2[passengers])</f>
        <v>19997</v>
      </c>
    </row>
    <row r="346" spans="1:13">
      <c r="A346" t="s">
        <v>339</v>
      </c>
      <c r="B346" s="5">
        <v>45774</v>
      </c>
      <c r="C346">
        <v>9235</v>
      </c>
      <c r="D346" t="s">
        <v>487</v>
      </c>
      <c r="E346" t="s">
        <v>381</v>
      </c>
      <c r="F346">
        <v>2025</v>
      </c>
      <c r="G346" t="s">
        <v>482</v>
      </c>
      <c r="H346" t="s">
        <v>483</v>
      </c>
      <c r="I346" t="s">
        <v>1400</v>
      </c>
      <c r="J346" t="s">
        <v>1473</v>
      </c>
      <c r="K346">
        <v>4</v>
      </c>
      <c r="L346" t="s">
        <v>1483</v>
      </c>
      <c r="M346">
        <f>MAX(Metro_Ridership__2[passengers])</f>
        <v>19997</v>
      </c>
    </row>
    <row r="347" spans="1:13">
      <c r="A347" t="s">
        <v>339</v>
      </c>
      <c r="B347" s="5">
        <v>45775</v>
      </c>
      <c r="C347">
        <v>10567</v>
      </c>
      <c r="D347" t="s">
        <v>481</v>
      </c>
      <c r="E347" t="s">
        <v>381</v>
      </c>
      <c r="F347">
        <v>2025</v>
      </c>
      <c r="G347" t="s">
        <v>482</v>
      </c>
      <c r="H347" t="s">
        <v>483</v>
      </c>
      <c r="I347" t="s">
        <v>1400</v>
      </c>
      <c r="J347" t="s">
        <v>1473</v>
      </c>
      <c r="K347">
        <v>4</v>
      </c>
      <c r="L347" t="s">
        <v>1483</v>
      </c>
      <c r="M347">
        <f>MAX(Metro_Ridership__2[passengers])</f>
        <v>19997</v>
      </c>
    </row>
    <row r="348" spans="1:13">
      <c r="A348" t="s">
        <v>339</v>
      </c>
      <c r="B348" s="5">
        <v>45776</v>
      </c>
      <c r="C348">
        <v>2337</v>
      </c>
      <c r="D348" t="s">
        <v>484</v>
      </c>
      <c r="E348" t="s">
        <v>381</v>
      </c>
      <c r="F348">
        <v>2025</v>
      </c>
      <c r="G348" t="s">
        <v>482</v>
      </c>
      <c r="H348" t="s">
        <v>483</v>
      </c>
      <c r="I348" t="s">
        <v>1400</v>
      </c>
      <c r="J348" t="s">
        <v>1473</v>
      </c>
      <c r="K348">
        <v>4</v>
      </c>
      <c r="L348" t="s">
        <v>1483</v>
      </c>
      <c r="M348">
        <f>MAX(Metro_Ridership__2[passengers])</f>
        <v>19997</v>
      </c>
    </row>
    <row r="349" spans="1:13">
      <c r="A349" t="s">
        <v>339</v>
      </c>
      <c r="B349" s="5">
        <v>45777</v>
      </c>
      <c r="C349">
        <v>8118</v>
      </c>
      <c r="D349" t="s">
        <v>485</v>
      </c>
      <c r="E349" t="s">
        <v>381</v>
      </c>
      <c r="F349">
        <v>2025</v>
      </c>
      <c r="G349" t="s">
        <v>482</v>
      </c>
      <c r="H349" t="s">
        <v>483</v>
      </c>
      <c r="I349" t="s">
        <v>1400</v>
      </c>
      <c r="J349" t="s">
        <v>1473</v>
      </c>
      <c r="K349">
        <v>4</v>
      </c>
      <c r="L349" t="s">
        <v>1483</v>
      </c>
      <c r="M349">
        <f>MAX(Metro_Ridership__2[passengers])</f>
        <v>19997</v>
      </c>
    </row>
    <row r="350" spans="1:13">
      <c r="A350" t="s">
        <v>339</v>
      </c>
      <c r="B350" s="5">
        <v>45778</v>
      </c>
      <c r="C350">
        <v>5748</v>
      </c>
      <c r="D350" t="s">
        <v>486</v>
      </c>
      <c r="E350" t="s">
        <v>353</v>
      </c>
      <c r="F350">
        <v>2025</v>
      </c>
      <c r="G350" t="s">
        <v>482</v>
      </c>
      <c r="H350" t="s">
        <v>483</v>
      </c>
      <c r="I350" t="s">
        <v>1400</v>
      </c>
      <c r="J350" t="s">
        <v>1473</v>
      </c>
      <c r="K350">
        <v>5</v>
      </c>
      <c r="L350" t="s">
        <v>353</v>
      </c>
      <c r="M350">
        <f>MAX(Metro_Ridership__2[passengers])</f>
        <v>19997</v>
      </c>
    </row>
    <row r="351" spans="1:13">
      <c r="A351" t="s">
        <v>339</v>
      </c>
      <c r="B351" s="5">
        <v>45781</v>
      </c>
      <c r="C351">
        <v>13630</v>
      </c>
      <c r="D351" t="s">
        <v>487</v>
      </c>
      <c r="E351" t="s">
        <v>353</v>
      </c>
      <c r="F351">
        <v>2025</v>
      </c>
      <c r="G351" t="s">
        <v>482</v>
      </c>
      <c r="H351" t="s">
        <v>483</v>
      </c>
      <c r="I351" t="s">
        <v>1400</v>
      </c>
      <c r="J351" t="s">
        <v>1473</v>
      </c>
      <c r="K351">
        <v>5</v>
      </c>
      <c r="L351" t="s">
        <v>353</v>
      </c>
      <c r="M351">
        <f>MAX(Metro_Ridership__2[passengers])</f>
        <v>19997</v>
      </c>
    </row>
    <row r="352" spans="1:13">
      <c r="A352" t="s">
        <v>339</v>
      </c>
      <c r="B352" s="5">
        <v>45782</v>
      </c>
      <c r="C352">
        <v>19892</v>
      </c>
      <c r="D352" t="s">
        <v>481</v>
      </c>
      <c r="E352" t="s">
        <v>353</v>
      </c>
      <c r="F352">
        <v>2025</v>
      </c>
      <c r="G352" t="s">
        <v>482</v>
      </c>
      <c r="H352" t="s">
        <v>483</v>
      </c>
      <c r="I352" t="s">
        <v>1400</v>
      </c>
      <c r="J352" t="s">
        <v>1473</v>
      </c>
      <c r="K352">
        <v>5</v>
      </c>
      <c r="L352" t="s">
        <v>353</v>
      </c>
      <c r="M352">
        <f>MAX(Metro_Ridership__2[passengers])</f>
        <v>19997</v>
      </c>
    </row>
    <row r="353" spans="1:13">
      <c r="A353" t="s">
        <v>339</v>
      </c>
      <c r="B353" s="5">
        <v>45783</v>
      </c>
      <c r="C353">
        <v>5055</v>
      </c>
      <c r="D353" t="s">
        <v>484</v>
      </c>
      <c r="E353" t="s">
        <v>353</v>
      </c>
      <c r="F353">
        <v>2025</v>
      </c>
      <c r="G353" t="s">
        <v>482</v>
      </c>
      <c r="H353" t="s">
        <v>483</v>
      </c>
      <c r="I353" t="s">
        <v>1400</v>
      </c>
      <c r="J353" t="s">
        <v>1473</v>
      </c>
      <c r="K353">
        <v>5</v>
      </c>
      <c r="L353" t="s">
        <v>353</v>
      </c>
      <c r="M353">
        <f>MAX(Metro_Ridership__2[passengers])</f>
        <v>19997</v>
      </c>
    </row>
    <row r="354" spans="1:13">
      <c r="A354" t="s">
        <v>339</v>
      </c>
      <c r="B354" s="5">
        <v>45784</v>
      </c>
      <c r="C354">
        <v>3872</v>
      </c>
      <c r="D354" t="s">
        <v>485</v>
      </c>
      <c r="E354" t="s">
        <v>353</v>
      </c>
      <c r="F354">
        <v>2025</v>
      </c>
      <c r="G354" t="s">
        <v>482</v>
      </c>
      <c r="H354" t="s">
        <v>483</v>
      </c>
      <c r="I354" t="s">
        <v>1400</v>
      </c>
      <c r="J354" t="s">
        <v>1473</v>
      </c>
      <c r="K354">
        <v>5</v>
      </c>
      <c r="L354" t="s">
        <v>353</v>
      </c>
      <c r="M354">
        <f>MAX(Metro_Ridership__2[passengers])</f>
        <v>19997</v>
      </c>
    </row>
    <row r="355" spans="1:13">
      <c r="A355" t="s">
        <v>339</v>
      </c>
      <c r="B355" s="5">
        <v>45785</v>
      </c>
      <c r="C355">
        <v>13565</v>
      </c>
      <c r="D355" t="s">
        <v>486</v>
      </c>
      <c r="E355" t="s">
        <v>353</v>
      </c>
      <c r="F355">
        <v>2025</v>
      </c>
      <c r="G355" t="s">
        <v>482</v>
      </c>
      <c r="H355" t="s">
        <v>483</v>
      </c>
      <c r="I355" t="s">
        <v>1400</v>
      </c>
      <c r="J355" t="s">
        <v>1473</v>
      </c>
      <c r="K355">
        <v>5</v>
      </c>
      <c r="L355" t="s">
        <v>353</v>
      </c>
      <c r="M355">
        <f>MAX(Metro_Ridership__2[passengers])</f>
        <v>19997</v>
      </c>
    </row>
    <row r="356" spans="1:13">
      <c r="A356" t="s">
        <v>339</v>
      </c>
      <c r="B356" s="5">
        <v>45788</v>
      </c>
      <c r="C356">
        <v>13884</v>
      </c>
      <c r="D356" t="s">
        <v>487</v>
      </c>
      <c r="E356" t="s">
        <v>353</v>
      </c>
      <c r="F356">
        <v>2025</v>
      </c>
      <c r="G356" t="s">
        <v>482</v>
      </c>
      <c r="H356" t="s">
        <v>483</v>
      </c>
      <c r="I356" t="s">
        <v>1400</v>
      </c>
      <c r="J356" t="s">
        <v>1473</v>
      </c>
      <c r="K356">
        <v>5</v>
      </c>
      <c r="L356" t="s">
        <v>353</v>
      </c>
      <c r="M356">
        <f>MAX(Metro_Ridership__2[passengers])</f>
        <v>19997</v>
      </c>
    </row>
    <row r="357" spans="1:13">
      <c r="A357" t="s">
        <v>339</v>
      </c>
      <c r="B357" s="5">
        <v>45789</v>
      </c>
      <c r="C357">
        <v>6176</v>
      </c>
      <c r="D357" t="s">
        <v>481</v>
      </c>
      <c r="E357" t="s">
        <v>353</v>
      </c>
      <c r="F357">
        <v>2025</v>
      </c>
      <c r="G357" t="s">
        <v>482</v>
      </c>
      <c r="H357" t="s">
        <v>483</v>
      </c>
      <c r="I357" t="s">
        <v>1400</v>
      </c>
      <c r="J357" t="s">
        <v>1473</v>
      </c>
      <c r="K357">
        <v>5</v>
      </c>
      <c r="L357" t="s">
        <v>353</v>
      </c>
      <c r="M357">
        <f>MAX(Metro_Ridership__2[passengers])</f>
        <v>19997</v>
      </c>
    </row>
    <row r="358" spans="1:13">
      <c r="A358" t="s">
        <v>339</v>
      </c>
      <c r="B358" s="5">
        <v>45790</v>
      </c>
      <c r="C358">
        <v>15350</v>
      </c>
      <c r="D358" t="s">
        <v>484</v>
      </c>
      <c r="E358" t="s">
        <v>353</v>
      </c>
      <c r="F358">
        <v>2025</v>
      </c>
      <c r="G358" t="s">
        <v>482</v>
      </c>
      <c r="H358" t="s">
        <v>483</v>
      </c>
      <c r="I358" t="s">
        <v>1400</v>
      </c>
      <c r="J358" t="s">
        <v>1473</v>
      </c>
      <c r="K358">
        <v>5</v>
      </c>
      <c r="L358" t="s">
        <v>353</v>
      </c>
      <c r="M358">
        <f>MAX(Metro_Ridership__2[passengers])</f>
        <v>19997</v>
      </c>
    </row>
    <row r="359" spans="1:13">
      <c r="A359" t="s">
        <v>339</v>
      </c>
      <c r="B359" s="5">
        <v>45791</v>
      </c>
      <c r="C359">
        <v>2275</v>
      </c>
      <c r="D359" t="s">
        <v>485</v>
      </c>
      <c r="E359" t="s">
        <v>353</v>
      </c>
      <c r="F359">
        <v>2025</v>
      </c>
      <c r="G359" t="s">
        <v>482</v>
      </c>
      <c r="H359" t="s">
        <v>483</v>
      </c>
      <c r="I359" t="s">
        <v>1400</v>
      </c>
      <c r="J359" t="s">
        <v>1473</v>
      </c>
      <c r="K359">
        <v>5</v>
      </c>
      <c r="L359" t="s">
        <v>353</v>
      </c>
      <c r="M359">
        <f>MAX(Metro_Ridership__2[passengers])</f>
        <v>19997</v>
      </c>
    </row>
    <row r="360" spans="1:13">
      <c r="A360" t="s">
        <v>339</v>
      </c>
      <c r="B360" s="5">
        <v>45792</v>
      </c>
      <c r="C360">
        <v>18455</v>
      </c>
      <c r="D360" t="s">
        <v>486</v>
      </c>
      <c r="E360" t="s">
        <v>353</v>
      </c>
      <c r="F360">
        <v>2025</v>
      </c>
      <c r="G360" t="s">
        <v>482</v>
      </c>
      <c r="H360" t="s">
        <v>483</v>
      </c>
      <c r="I360" t="s">
        <v>1400</v>
      </c>
      <c r="J360" t="s">
        <v>1473</v>
      </c>
      <c r="K360">
        <v>5</v>
      </c>
      <c r="L360" t="s">
        <v>353</v>
      </c>
      <c r="M360">
        <f>MAX(Metro_Ridership__2[passengers])</f>
        <v>19997</v>
      </c>
    </row>
    <row r="361" spans="1:13">
      <c r="A361" t="s">
        <v>339</v>
      </c>
      <c r="B361" s="5">
        <v>45795</v>
      </c>
      <c r="C361">
        <v>6014</v>
      </c>
      <c r="D361" t="s">
        <v>487</v>
      </c>
      <c r="E361" t="s">
        <v>353</v>
      </c>
      <c r="F361">
        <v>2025</v>
      </c>
      <c r="G361" t="s">
        <v>482</v>
      </c>
      <c r="H361" t="s">
        <v>483</v>
      </c>
      <c r="I361" t="s">
        <v>1400</v>
      </c>
      <c r="J361" t="s">
        <v>1473</v>
      </c>
      <c r="K361">
        <v>5</v>
      </c>
      <c r="L361" t="s">
        <v>353</v>
      </c>
      <c r="M361">
        <f>MAX(Metro_Ridership__2[passengers])</f>
        <v>19997</v>
      </c>
    </row>
    <row r="362" spans="1:13">
      <c r="A362" t="s">
        <v>339</v>
      </c>
      <c r="B362" s="5">
        <v>45796</v>
      </c>
      <c r="C362">
        <v>15189</v>
      </c>
      <c r="D362" t="s">
        <v>481</v>
      </c>
      <c r="E362" t="s">
        <v>353</v>
      </c>
      <c r="F362">
        <v>2025</v>
      </c>
      <c r="G362" t="s">
        <v>482</v>
      </c>
      <c r="H362" t="s">
        <v>483</v>
      </c>
      <c r="I362" t="s">
        <v>1400</v>
      </c>
      <c r="J362" t="s">
        <v>1473</v>
      </c>
      <c r="K362">
        <v>5</v>
      </c>
      <c r="L362" t="s">
        <v>353</v>
      </c>
      <c r="M362">
        <f>MAX(Metro_Ridership__2[passengers])</f>
        <v>19997</v>
      </c>
    </row>
    <row r="363" spans="1:13">
      <c r="A363" t="s">
        <v>339</v>
      </c>
      <c r="B363" s="5">
        <v>45797</v>
      </c>
      <c r="C363">
        <v>17398</v>
      </c>
      <c r="D363" t="s">
        <v>484</v>
      </c>
      <c r="E363" t="s">
        <v>353</v>
      </c>
      <c r="F363">
        <v>2025</v>
      </c>
      <c r="G363" t="s">
        <v>482</v>
      </c>
      <c r="H363" t="s">
        <v>483</v>
      </c>
      <c r="I363" t="s">
        <v>1400</v>
      </c>
      <c r="J363" t="s">
        <v>1473</v>
      </c>
      <c r="K363">
        <v>5</v>
      </c>
      <c r="L363" t="s">
        <v>353</v>
      </c>
      <c r="M363">
        <f>MAX(Metro_Ridership__2[passengers])</f>
        <v>19997</v>
      </c>
    </row>
    <row r="364" spans="1:13">
      <c r="A364" t="s">
        <v>339</v>
      </c>
      <c r="B364" s="5">
        <v>45798</v>
      </c>
      <c r="C364">
        <v>19504</v>
      </c>
      <c r="D364" t="s">
        <v>485</v>
      </c>
      <c r="E364" t="s">
        <v>353</v>
      </c>
      <c r="F364">
        <v>2025</v>
      </c>
      <c r="G364" t="s">
        <v>482</v>
      </c>
      <c r="H364" t="s">
        <v>483</v>
      </c>
      <c r="I364" t="s">
        <v>1400</v>
      </c>
      <c r="J364" t="s">
        <v>1473</v>
      </c>
      <c r="K364">
        <v>5</v>
      </c>
      <c r="L364" t="s">
        <v>353</v>
      </c>
      <c r="M364">
        <f>MAX(Metro_Ridership__2[passengers])</f>
        <v>19997</v>
      </c>
    </row>
    <row r="365" spans="1:13">
      <c r="A365" t="s">
        <v>339</v>
      </c>
      <c r="B365" s="5">
        <v>45799</v>
      </c>
      <c r="C365">
        <v>17457</v>
      </c>
      <c r="D365" t="s">
        <v>486</v>
      </c>
      <c r="E365" t="s">
        <v>353</v>
      </c>
      <c r="F365">
        <v>2025</v>
      </c>
      <c r="G365" t="s">
        <v>482</v>
      </c>
      <c r="H365" t="s">
        <v>483</v>
      </c>
      <c r="I365" t="s">
        <v>1400</v>
      </c>
      <c r="J365" t="s">
        <v>1473</v>
      </c>
      <c r="K365">
        <v>5</v>
      </c>
      <c r="L365" t="s">
        <v>353</v>
      </c>
      <c r="M365">
        <f>MAX(Metro_Ridership__2[passengers])</f>
        <v>19997</v>
      </c>
    </row>
    <row r="366" spans="1:13">
      <c r="A366" t="s">
        <v>339</v>
      </c>
      <c r="B366" s="5">
        <v>45802</v>
      </c>
      <c r="C366">
        <v>4324</v>
      </c>
      <c r="D366" t="s">
        <v>487</v>
      </c>
      <c r="E366" t="s">
        <v>353</v>
      </c>
      <c r="F366">
        <v>2025</v>
      </c>
      <c r="G366" t="s">
        <v>482</v>
      </c>
      <c r="H366" t="s">
        <v>483</v>
      </c>
      <c r="I366" t="s">
        <v>1400</v>
      </c>
      <c r="J366" t="s">
        <v>1473</v>
      </c>
      <c r="K366">
        <v>5</v>
      </c>
      <c r="L366" t="s">
        <v>353</v>
      </c>
      <c r="M366">
        <f>MAX(Metro_Ridership__2[passengers])</f>
        <v>19997</v>
      </c>
    </row>
    <row r="367" spans="1:13">
      <c r="A367" t="s">
        <v>339</v>
      </c>
      <c r="B367" s="5">
        <v>45803</v>
      </c>
      <c r="C367">
        <v>2362</v>
      </c>
      <c r="D367" t="s">
        <v>481</v>
      </c>
      <c r="E367" t="s">
        <v>353</v>
      </c>
      <c r="F367">
        <v>2025</v>
      </c>
      <c r="G367" t="s">
        <v>482</v>
      </c>
      <c r="H367" t="s">
        <v>483</v>
      </c>
      <c r="I367" t="s">
        <v>1400</v>
      </c>
      <c r="J367" t="s">
        <v>1473</v>
      </c>
      <c r="K367">
        <v>5</v>
      </c>
      <c r="L367" t="s">
        <v>353</v>
      </c>
      <c r="M367">
        <f>MAX(Metro_Ridership__2[passengers])</f>
        <v>19997</v>
      </c>
    </row>
    <row r="368" spans="1:13">
      <c r="A368" t="s">
        <v>339</v>
      </c>
      <c r="B368" s="5">
        <v>45804</v>
      </c>
      <c r="C368">
        <v>12047</v>
      </c>
      <c r="D368" t="s">
        <v>484</v>
      </c>
      <c r="E368" t="s">
        <v>353</v>
      </c>
      <c r="F368">
        <v>2025</v>
      </c>
      <c r="G368" t="s">
        <v>482</v>
      </c>
      <c r="H368" t="s">
        <v>483</v>
      </c>
      <c r="I368" t="s">
        <v>1400</v>
      </c>
      <c r="J368" t="s">
        <v>1473</v>
      </c>
      <c r="K368">
        <v>5</v>
      </c>
      <c r="L368" t="s">
        <v>353</v>
      </c>
      <c r="M368">
        <f>MAX(Metro_Ridership__2[passengers])</f>
        <v>19997</v>
      </c>
    </row>
    <row r="369" spans="1:13">
      <c r="A369" t="s">
        <v>339</v>
      </c>
      <c r="B369" s="5">
        <v>45805</v>
      </c>
      <c r="C369">
        <v>16776</v>
      </c>
      <c r="D369" t="s">
        <v>485</v>
      </c>
      <c r="E369" t="s">
        <v>353</v>
      </c>
      <c r="F369">
        <v>2025</v>
      </c>
      <c r="G369" t="s">
        <v>482</v>
      </c>
      <c r="H369" t="s">
        <v>483</v>
      </c>
      <c r="I369" t="s">
        <v>1400</v>
      </c>
      <c r="J369" t="s">
        <v>1473</v>
      </c>
      <c r="K369">
        <v>5</v>
      </c>
      <c r="L369" t="s">
        <v>353</v>
      </c>
      <c r="M369">
        <f>MAX(Metro_Ridership__2[passengers])</f>
        <v>19997</v>
      </c>
    </row>
    <row r="370" spans="1:13">
      <c r="A370" t="s">
        <v>339</v>
      </c>
      <c r="B370" s="5">
        <v>45806</v>
      </c>
      <c r="C370">
        <v>7302</v>
      </c>
      <c r="D370" t="s">
        <v>486</v>
      </c>
      <c r="E370" t="s">
        <v>353</v>
      </c>
      <c r="F370">
        <v>2025</v>
      </c>
      <c r="G370" t="s">
        <v>482</v>
      </c>
      <c r="H370" t="s">
        <v>483</v>
      </c>
      <c r="I370" t="s">
        <v>1400</v>
      </c>
      <c r="J370" t="s">
        <v>1473</v>
      </c>
      <c r="K370">
        <v>5</v>
      </c>
      <c r="L370" t="s">
        <v>353</v>
      </c>
      <c r="M370">
        <f>MAX(Metro_Ridership__2[passengers])</f>
        <v>19997</v>
      </c>
    </row>
    <row r="371" spans="1:13">
      <c r="A371" t="s">
        <v>339</v>
      </c>
      <c r="B371" s="5">
        <v>45809</v>
      </c>
      <c r="C371">
        <v>5832</v>
      </c>
      <c r="D371" t="s">
        <v>487</v>
      </c>
      <c r="E371" t="s">
        <v>395</v>
      </c>
      <c r="F371">
        <v>2025</v>
      </c>
      <c r="G371" t="s">
        <v>482</v>
      </c>
      <c r="H371" t="s">
        <v>483</v>
      </c>
      <c r="I371" t="s">
        <v>1400</v>
      </c>
      <c r="J371" t="s">
        <v>1473</v>
      </c>
      <c r="K371">
        <v>6</v>
      </c>
      <c r="L371" t="s">
        <v>1486</v>
      </c>
      <c r="M371">
        <f>MAX(Metro_Ridership__2[passengers])</f>
        <v>19997</v>
      </c>
    </row>
    <row r="372" spans="1:13">
      <c r="A372" t="s">
        <v>339</v>
      </c>
      <c r="B372" s="5">
        <v>45810</v>
      </c>
      <c r="C372">
        <v>14666</v>
      </c>
      <c r="D372" t="s">
        <v>481</v>
      </c>
      <c r="E372" t="s">
        <v>395</v>
      </c>
      <c r="F372">
        <v>2025</v>
      </c>
      <c r="G372" t="s">
        <v>482</v>
      </c>
      <c r="H372" t="s">
        <v>483</v>
      </c>
      <c r="I372" t="s">
        <v>1400</v>
      </c>
      <c r="J372" t="s">
        <v>1473</v>
      </c>
      <c r="K372">
        <v>6</v>
      </c>
      <c r="L372" t="s">
        <v>1486</v>
      </c>
      <c r="M372">
        <f>MAX(Metro_Ridership__2[passengers])</f>
        <v>19997</v>
      </c>
    </row>
    <row r="373" spans="1:13">
      <c r="A373" t="s">
        <v>339</v>
      </c>
      <c r="B373" s="5">
        <v>45811</v>
      </c>
      <c r="C373">
        <v>17816</v>
      </c>
      <c r="D373" t="s">
        <v>484</v>
      </c>
      <c r="E373" t="s">
        <v>395</v>
      </c>
      <c r="F373">
        <v>2025</v>
      </c>
      <c r="G373" t="s">
        <v>482</v>
      </c>
      <c r="H373" t="s">
        <v>483</v>
      </c>
      <c r="I373" t="s">
        <v>1400</v>
      </c>
      <c r="J373" t="s">
        <v>1473</v>
      </c>
      <c r="K373">
        <v>6</v>
      </c>
      <c r="L373" t="s">
        <v>1486</v>
      </c>
      <c r="M373">
        <f>MAX(Metro_Ridership__2[passengers])</f>
        <v>19997</v>
      </c>
    </row>
    <row r="374" spans="1:13">
      <c r="A374" t="s">
        <v>339</v>
      </c>
      <c r="B374" s="5">
        <v>45812</v>
      </c>
      <c r="C374">
        <v>6682</v>
      </c>
      <c r="D374" t="s">
        <v>485</v>
      </c>
      <c r="E374" t="s">
        <v>395</v>
      </c>
      <c r="F374">
        <v>2025</v>
      </c>
      <c r="G374" t="s">
        <v>482</v>
      </c>
      <c r="H374" t="s">
        <v>483</v>
      </c>
      <c r="I374" t="s">
        <v>1400</v>
      </c>
      <c r="J374" t="s">
        <v>1473</v>
      </c>
      <c r="K374">
        <v>6</v>
      </c>
      <c r="L374" t="s">
        <v>1486</v>
      </c>
      <c r="M374">
        <f>MAX(Metro_Ridership__2[passengers])</f>
        <v>19997</v>
      </c>
    </row>
    <row r="375" spans="1:13">
      <c r="A375" t="s">
        <v>339</v>
      </c>
      <c r="B375" s="5">
        <v>45813</v>
      </c>
      <c r="C375">
        <v>5856</v>
      </c>
      <c r="D375" t="s">
        <v>486</v>
      </c>
      <c r="E375" t="s">
        <v>395</v>
      </c>
      <c r="F375">
        <v>2025</v>
      </c>
      <c r="G375" t="s">
        <v>482</v>
      </c>
      <c r="H375" t="s">
        <v>483</v>
      </c>
      <c r="I375" t="s">
        <v>1400</v>
      </c>
      <c r="J375" t="s">
        <v>1473</v>
      </c>
      <c r="K375">
        <v>6</v>
      </c>
      <c r="L375" t="s">
        <v>1486</v>
      </c>
      <c r="M375">
        <f>MAX(Metro_Ridership__2[passengers])</f>
        <v>19997</v>
      </c>
    </row>
    <row r="376" spans="1:13">
      <c r="A376" t="s">
        <v>339</v>
      </c>
      <c r="B376" s="5">
        <v>45816</v>
      </c>
      <c r="C376">
        <v>19779</v>
      </c>
      <c r="D376" t="s">
        <v>487</v>
      </c>
      <c r="E376" t="s">
        <v>395</v>
      </c>
      <c r="F376">
        <v>2025</v>
      </c>
      <c r="G376" t="s">
        <v>482</v>
      </c>
      <c r="H376" t="s">
        <v>483</v>
      </c>
      <c r="I376" t="s">
        <v>1400</v>
      </c>
      <c r="J376" t="s">
        <v>1473</v>
      </c>
      <c r="K376">
        <v>6</v>
      </c>
      <c r="L376" t="s">
        <v>1486</v>
      </c>
      <c r="M376">
        <f>MAX(Metro_Ridership__2[passengers])</f>
        <v>19997</v>
      </c>
    </row>
    <row r="377" spans="1:13">
      <c r="A377" t="s">
        <v>339</v>
      </c>
      <c r="B377" s="5">
        <v>45817</v>
      </c>
      <c r="C377">
        <v>3459</v>
      </c>
      <c r="D377" t="s">
        <v>481</v>
      </c>
      <c r="E377" t="s">
        <v>395</v>
      </c>
      <c r="F377">
        <v>2025</v>
      </c>
      <c r="G377" t="s">
        <v>482</v>
      </c>
      <c r="H377" t="s">
        <v>483</v>
      </c>
      <c r="I377" t="s">
        <v>1400</v>
      </c>
      <c r="J377" t="s">
        <v>1473</v>
      </c>
      <c r="K377">
        <v>6</v>
      </c>
      <c r="L377" t="s">
        <v>1486</v>
      </c>
      <c r="M377">
        <f>MAX(Metro_Ridership__2[passengers])</f>
        <v>19997</v>
      </c>
    </row>
    <row r="378" spans="1:13">
      <c r="A378" t="s">
        <v>339</v>
      </c>
      <c r="B378" s="5">
        <v>45818</v>
      </c>
      <c r="C378">
        <v>19878</v>
      </c>
      <c r="D378" t="s">
        <v>484</v>
      </c>
      <c r="E378" t="s">
        <v>395</v>
      </c>
      <c r="F378">
        <v>2025</v>
      </c>
      <c r="G378" t="s">
        <v>482</v>
      </c>
      <c r="H378" t="s">
        <v>483</v>
      </c>
      <c r="I378" t="s">
        <v>1400</v>
      </c>
      <c r="J378" t="s">
        <v>1473</v>
      </c>
      <c r="K378">
        <v>6</v>
      </c>
      <c r="L378" t="s">
        <v>1486</v>
      </c>
      <c r="M378">
        <f>MAX(Metro_Ridership__2[passengers])</f>
        <v>19997</v>
      </c>
    </row>
    <row r="379" spans="1:13">
      <c r="A379" t="s">
        <v>339</v>
      </c>
      <c r="B379" s="5">
        <v>45819</v>
      </c>
      <c r="C379">
        <v>16568</v>
      </c>
      <c r="D379" t="s">
        <v>485</v>
      </c>
      <c r="E379" t="s">
        <v>395</v>
      </c>
      <c r="F379">
        <v>2025</v>
      </c>
      <c r="G379" t="s">
        <v>482</v>
      </c>
      <c r="H379" t="s">
        <v>483</v>
      </c>
      <c r="I379" t="s">
        <v>1400</v>
      </c>
      <c r="J379" t="s">
        <v>1473</v>
      </c>
      <c r="K379">
        <v>6</v>
      </c>
      <c r="L379" t="s">
        <v>1486</v>
      </c>
      <c r="M379">
        <f>MAX(Metro_Ridership__2[passengers])</f>
        <v>19997</v>
      </c>
    </row>
    <row r="380" spans="1:13">
      <c r="A380" t="s">
        <v>339</v>
      </c>
      <c r="B380" s="5">
        <v>45820</v>
      </c>
      <c r="C380">
        <v>12414</v>
      </c>
      <c r="D380" t="s">
        <v>486</v>
      </c>
      <c r="E380" t="s">
        <v>395</v>
      </c>
      <c r="F380">
        <v>2025</v>
      </c>
      <c r="G380" t="s">
        <v>482</v>
      </c>
      <c r="H380" t="s">
        <v>483</v>
      </c>
      <c r="I380" t="s">
        <v>1400</v>
      </c>
      <c r="J380" t="s">
        <v>1473</v>
      </c>
      <c r="K380">
        <v>6</v>
      </c>
      <c r="L380" t="s">
        <v>1486</v>
      </c>
      <c r="M380">
        <f>MAX(Metro_Ridership__2[passengers])</f>
        <v>19997</v>
      </c>
    </row>
    <row r="381" spans="1:13">
      <c r="A381" t="s">
        <v>339</v>
      </c>
      <c r="B381" s="5">
        <v>45823</v>
      </c>
      <c r="C381">
        <v>14097</v>
      </c>
      <c r="D381" t="s">
        <v>487</v>
      </c>
      <c r="E381" t="s">
        <v>395</v>
      </c>
      <c r="F381">
        <v>2025</v>
      </c>
      <c r="G381" t="s">
        <v>482</v>
      </c>
      <c r="H381" t="s">
        <v>483</v>
      </c>
      <c r="I381" t="s">
        <v>1400</v>
      </c>
      <c r="J381" t="s">
        <v>1473</v>
      </c>
      <c r="K381">
        <v>6</v>
      </c>
      <c r="L381" t="s">
        <v>1486</v>
      </c>
      <c r="M381">
        <f>MAX(Metro_Ridership__2[passengers])</f>
        <v>19997</v>
      </c>
    </row>
    <row r="382" spans="1:13">
      <c r="A382" t="s">
        <v>339</v>
      </c>
      <c r="B382" s="5">
        <v>45824</v>
      </c>
      <c r="C382">
        <v>12998</v>
      </c>
      <c r="D382" t="s">
        <v>481</v>
      </c>
      <c r="E382" t="s">
        <v>395</v>
      </c>
      <c r="F382">
        <v>2025</v>
      </c>
      <c r="G382" t="s">
        <v>482</v>
      </c>
      <c r="H382" t="s">
        <v>483</v>
      </c>
      <c r="I382" t="s">
        <v>1400</v>
      </c>
      <c r="J382" t="s">
        <v>1473</v>
      </c>
      <c r="K382">
        <v>6</v>
      </c>
      <c r="L382" t="s">
        <v>1486</v>
      </c>
      <c r="M382">
        <f>MAX(Metro_Ridership__2[passengers])</f>
        <v>19997</v>
      </c>
    </row>
    <row r="383" spans="1:13">
      <c r="A383" t="s">
        <v>339</v>
      </c>
      <c r="B383" s="5">
        <v>45825</v>
      </c>
      <c r="C383">
        <v>13078</v>
      </c>
      <c r="D383" t="s">
        <v>484</v>
      </c>
      <c r="E383" t="s">
        <v>395</v>
      </c>
      <c r="F383">
        <v>2025</v>
      </c>
      <c r="G383" t="s">
        <v>482</v>
      </c>
      <c r="H383" t="s">
        <v>483</v>
      </c>
      <c r="I383" t="s">
        <v>1400</v>
      </c>
      <c r="J383" t="s">
        <v>1473</v>
      </c>
      <c r="K383">
        <v>6</v>
      </c>
      <c r="L383" t="s">
        <v>1486</v>
      </c>
      <c r="M383">
        <f>MAX(Metro_Ridership__2[passengers])</f>
        <v>19997</v>
      </c>
    </row>
    <row r="384" spans="1:13">
      <c r="A384" t="s">
        <v>339</v>
      </c>
      <c r="B384" s="5">
        <v>45826</v>
      </c>
      <c r="C384">
        <v>5291</v>
      </c>
      <c r="D384" t="s">
        <v>485</v>
      </c>
      <c r="E384" t="s">
        <v>395</v>
      </c>
      <c r="F384">
        <v>2025</v>
      </c>
      <c r="G384" t="s">
        <v>482</v>
      </c>
      <c r="H384" t="s">
        <v>483</v>
      </c>
      <c r="I384" t="s">
        <v>1400</v>
      </c>
      <c r="J384" t="s">
        <v>1473</v>
      </c>
      <c r="K384">
        <v>6</v>
      </c>
      <c r="L384" t="s">
        <v>1486</v>
      </c>
      <c r="M384">
        <f>MAX(Metro_Ridership__2[passengers])</f>
        <v>19997</v>
      </c>
    </row>
    <row r="385" spans="1:13">
      <c r="A385" t="s">
        <v>339</v>
      </c>
      <c r="B385" s="5">
        <v>45827</v>
      </c>
      <c r="C385">
        <v>16837</v>
      </c>
      <c r="D385" t="s">
        <v>486</v>
      </c>
      <c r="E385" t="s">
        <v>395</v>
      </c>
      <c r="F385">
        <v>2025</v>
      </c>
      <c r="G385" t="s">
        <v>482</v>
      </c>
      <c r="H385" t="s">
        <v>483</v>
      </c>
      <c r="I385" t="s">
        <v>1400</v>
      </c>
      <c r="J385" t="s">
        <v>1473</v>
      </c>
      <c r="K385">
        <v>6</v>
      </c>
      <c r="L385" t="s">
        <v>1486</v>
      </c>
      <c r="M385">
        <f>MAX(Metro_Ridership__2[passengers])</f>
        <v>19997</v>
      </c>
    </row>
    <row r="386" spans="1:13">
      <c r="A386" t="s">
        <v>339</v>
      </c>
      <c r="B386" s="5">
        <v>45830</v>
      </c>
      <c r="C386">
        <v>11829</v>
      </c>
      <c r="D386" t="s">
        <v>487</v>
      </c>
      <c r="E386" t="s">
        <v>395</v>
      </c>
      <c r="F386">
        <v>2025</v>
      </c>
      <c r="G386" t="s">
        <v>482</v>
      </c>
      <c r="H386" t="s">
        <v>483</v>
      </c>
      <c r="I386" t="s">
        <v>1400</v>
      </c>
      <c r="J386" t="s">
        <v>1473</v>
      </c>
      <c r="K386">
        <v>6</v>
      </c>
      <c r="L386" t="s">
        <v>1486</v>
      </c>
      <c r="M386">
        <f>MAX(Metro_Ridership__2[passengers])</f>
        <v>19997</v>
      </c>
    </row>
    <row r="387" spans="1:13">
      <c r="A387" t="s">
        <v>339</v>
      </c>
      <c r="B387" s="5">
        <v>45831</v>
      </c>
      <c r="C387">
        <v>14638</v>
      </c>
      <c r="D387" t="s">
        <v>481</v>
      </c>
      <c r="E387" t="s">
        <v>395</v>
      </c>
      <c r="F387">
        <v>2025</v>
      </c>
      <c r="G387" t="s">
        <v>482</v>
      </c>
      <c r="H387" t="s">
        <v>483</v>
      </c>
      <c r="I387" t="s">
        <v>1400</v>
      </c>
      <c r="J387" t="s">
        <v>1473</v>
      </c>
      <c r="K387">
        <v>6</v>
      </c>
      <c r="L387" t="s">
        <v>1486</v>
      </c>
      <c r="M387">
        <f>MAX(Metro_Ridership__2[passengers])</f>
        <v>19997</v>
      </c>
    </row>
    <row r="388" spans="1:13">
      <c r="A388" t="s">
        <v>339</v>
      </c>
      <c r="B388" s="5">
        <v>45832</v>
      </c>
      <c r="C388">
        <v>19904</v>
      </c>
      <c r="D388" t="s">
        <v>484</v>
      </c>
      <c r="E388" t="s">
        <v>395</v>
      </c>
      <c r="F388">
        <v>2025</v>
      </c>
      <c r="G388" t="s">
        <v>482</v>
      </c>
      <c r="H388" t="s">
        <v>483</v>
      </c>
      <c r="I388" t="s">
        <v>1400</v>
      </c>
      <c r="J388" t="s">
        <v>1473</v>
      </c>
      <c r="K388">
        <v>6</v>
      </c>
      <c r="L388" t="s">
        <v>1486</v>
      </c>
      <c r="M388">
        <f>MAX(Metro_Ridership__2[passengers])</f>
        <v>19997</v>
      </c>
    </row>
    <row r="389" spans="1:13">
      <c r="A389" t="s">
        <v>339</v>
      </c>
      <c r="B389" s="5">
        <v>45833</v>
      </c>
      <c r="C389">
        <v>5892</v>
      </c>
      <c r="D389" t="s">
        <v>485</v>
      </c>
      <c r="E389" t="s">
        <v>395</v>
      </c>
      <c r="F389">
        <v>2025</v>
      </c>
      <c r="G389" t="s">
        <v>482</v>
      </c>
      <c r="H389" t="s">
        <v>483</v>
      </c>
      <c r="I389" t="s">
        <v>1400</v>
      </c>
      <c r="J389" t="s">
        <v>1473</v>
      </c>
      <c r="K389">
        <v>6</v>
      </c>
      <c r="L389" t="s">
        <v>1486</v>
      </c>
      <c r="M389">
        <f>MAX(Metro_Ridership__2[passengers])</f>
        <v>19997</v>
      </c>
    </row>
    <row r="390" spans="1:13">
      <c r="A390" t="s">
        <v>339</v>
      </c>
      <c r="B390" s="5">
        <v>45834</v>
      </c>
      <c r="C390">
        <v>9769</v>
      </c>
      <c r="D390" t="s">
        <v>486</v>
      </c>
      <c r="E390" t="s">
        <v>395</v>
      </c>
      <c r="F390">
        <v>2025</v>
      </c>
      <c r="G390" t="s">
        <v>482</v>
      </c>
      <c r="H390" t="s">
        <v>483</v>
      </c>
      <c r="I390" t="s">
        <v>1400</v>
      </c>
      <c r="J390" t="s">
        <v>1473</v>
      </c>
      <c r="K390">
        <v>6</v>
      </c>
      <c r="L390" t="s">
        <v>1486</v>
      </c>
      <c r="M390">
        <f>MAX(Metro_Ridership__2[passengers])</f>
        <v>19997</v>
      </c>
    </row>
    <row r="391" spans="1:13">
      <c r="A391" t="s">
        <v>339</v>
      </c>
      <c r="B391" s="5">
        <v>45837</v>
      </c>
      <c r="C391">
        <v>18952</v>
      </c>
      <c r="D391" t="s">
        <v>487</v>
      </c>
      <c r="E391" t="s">
        <v>395</v>
      </c>
      <c r="F391">
        <v>2025</v>
      </c>
      <c r="G391" t="s">
        <v>482</v>
      </c>
      <c r="H391" t="s">
        <v>483</v>
      </c>
      <c r="I391" t="s">
        <v>1400</v>
      </c>
      <c r="J391" t="s">
        <v>1473</v>
      </c>
      <c r="K391">
        <v>6</v>
      </c>
      <c r="L391" t="s">
        <v>1486</v>
      </c>
      <c r="M391">
        <f>MAX(Metro_Ridership__2[passengers])</f>
        <v>19997</v>
      </c>
    </row>
    <row r="392" spans="1:13">
      <c r="A392" t="s">
        <v>339</v>
      </c>
      <c r="B392" s="5">
        <v>45838</v>
      </c>
      <c r="C392">
        <v>6382</v>
      </c>
      <c r="D392" t="s">
        <v>481</v>
      </c>
      <c r="E392" t="s">
        <v>395</v>
      </c>
      <c r="F392">
        <v>2025</v>
      </c>
      <c r="G392" t="s">
        <v>482</v>
      </c>
      <c r="H392" t="s">
        <v>483</v>
      </c>
      <c r="I392" t="s">
        <v>1400</v>
      </c>
      <c r="J392" t="s">
        <v>1473</v>
      </c>
      <c r="K392">
        <v>6</v>
      </c>
      <c r="L392" t="s">
        <v>1486</v>
      </c>
      <c r="M392">
        <f>MAX(Metro_Ridership__2[passengers])</f>
        <v>19997</v>
      </c>
    </row>
    <row r="393" spans="1:13">
      <c r="A393" t="s">
        <v>339</v>
      </c>
      <c r="B393" s="5">
        <v>45839</v>
      </c>
      <c r="C393">
        <v>18891</v>
      </c>
      <c r="D393" t="s">
        <v>484</v>
      </c>
      <c r="E393" t="s">
        <v>373</v>
      </c>
      <c r="F393">
        <v>2025</v>
      </c>
      <c r="G393" t="s">
        <v>482</v>
      </c>
      <c r="H393" t="s">
        <v>483</v>
      </c>
      <c r="I393" t="s">
        <v>1400</v>
      </c>
      <c r="J393" t="s">
        <v>1476</v>
      </c>
      <c r="K393">
        <v>7</v>
      </c>
      <c r="L393" t="s">
        <v>1480</v>
      </c>
      <c r="M393">
        <f>MAX(Metro_Ridership__2[passengers])</f>
        <v>19997</v>
      </c>
    </row>
    <row r="394" spans="1:13">
      <c r="A394" t="s">
        <v>339</v>
      </c>
      <c r="B394" s="5">
        <v>45840</v>
      </c>
      <c r="C394">
        <v>6870</v>
      </c>
      <c r="D394" t="s">
        <v>485</v>
      </c>
      <c r="E394" t="s">
        <v>373</v>
      </c>
      <c r="F394">
        <v>2025</v>
      </c>
      <c r="G394" t="s">
        <v>482</v>
      </c>
      <c r="H394" t="s">
        <v>483</v>
      </c>
      <c r="I394" t="s">
        <v>1400</v>
      </c>
      <c r="J394" t="s">
        <v>1476</v>
      </c>
      <c r="K394">
        <v>7</v>
      </c>
      <c r="L394" t="s">
        <v>1480</v>
      </c>
      <c r="M394">
        <f>MAX(Metro_Ridership__2[passengers])</f>
        <v>19997</v>
      </c>
    </row>
    <row r="395" spans="1:13">
      <c r="A395" t="s">
        <v>339</v>
      </c>
      <c r="B395" s="5">
        <v>45841</v>
      </c>
      <c r="C395">
        <v>18845</v>
      </c>
      <c r="D395" t="s">
        <v>486</v>
      </c>
      <c r="E395" t="s">
        <v>373</v>
      </c>
      <c r="F395">
        <v>2025</v>
      </c>
      <c r="G395" t="s">
        <v>482</v>
      </c>
      <c r="H395" t="s">
        <v>483</v>
      </c>
      <c r="I395" t="s">
        <v>1400</v>
      </c>
      <c r="J395" t="s">
        <v>1476</v>
      </c>
      <c r="K395">
        <v>7</v>
      </c>
      <c r="L395" t="s">
        <v>1480</v>
      </c>
      <c r="M395">
        <f>MAX(Metro_Ridership__2[passengers])</f>
        <v>19997</v>
      </c>
    </row>
    <row r="396" spans="1:13">
      <c r="A396" t="s">
        <v>339</v>
      </c>
      <c r="B396" s="5">
        <v>45844</v>
      </c>
      <c r="C396">
        <v>4792</v>
      </c>
      <c r="D396" t="s">
        <v>487</v>
      </c>
      <c r="E396" t="s">
        <v>373</v>
      </c>
      <c r="F396">
        <v>2025</v>
      </c>
      <c r="G396" t="s">
        <v>482</v>
      </c>
      <c r="H396" t="s">
        <v>483</v>
      </c>
      <c r="I396" t="s">
        <v>1400</v>
      </c>
      <c r="J396" t="s">
        <v>1476</v>
      </c>
      <c r="K396">
        <v>7</v>
      </c>
      <c r="L396" t="s">
        <v>1480</v>
      </c>
      <c r="M396">
        <f>MAX(Metro_Ridership__2[passengers])</f>
        <v>19997</v>
      </c>
    </row>
    <row r="397" spans="1:13">
      <c r="A397" t="s">
        <v>339</v>
      </c>
      <c r="B397" s="5">
        <v>45845</v>
      </c>
      <c r="C397">
        <v>6100</v>
      </c>
      <c r="D397" t="s">
        <v>481</v>
      </c>
      <c r="E397" t="s">
        <v>373</v>
      </c>
      <c r="F397">
        <v>2025</v>
      </c>
      <c r="G397" t="s">
        <v>482</v>
      </c>
      <c r="H397" t="s">
        <v>483</v>
      </c>
      <c r="I397" t="s">
        <v>1400</v>
      </c>
      <c r="J397" t="s">
        <v>1476</v>
      </c>
      <c r="K397">
        <v>7</v>
      </c>
      <c r="L397" t="s">
        <v>1480</v>
      </c>
      <c r="M397">
        <f>MAX(Metro_Ridership__2[passengers])</f>
        <v>19997</v>
      </c>
    </row>
    <row r="398" spans="1:13">
      <c r="A398" t="s">
        <v>339</v>
      </c>
      <c r="B398" s="5">
        <v>45846</v>
      </c>
      <c r="C398">
        <v>19175</v>
      </c>
      <c r="D398" t="s">
        <v>484</v>
      </c>
      <c r="E398" t="s">
        <v>373</v>
      </c>
      <c r="F398">
        <v>2025</v>
      </c>
      <c r="G398" t="s">
        <v>482</v>
      </c>
      <c r="H398" t="s">
        <v>483</v>
      </c>
      <c r="I398" t="s">
        <v>1400</v>
      </c>
      <c r="J398" t="s">
        <v>1476</v>
      </c>
      <c r="K398">
        <v>7</v>
      </c>
      <c r="L398" t="s">
        <v>1480</v>
      </c>
      <c r="M398">
        <f>MAX(Metro_Ridership__2[passengers])</f>
        <v>19997</v>
      </c>
    </row>
    <row r="399" spans="1:13">
      <c r="A399" t="s">
        <v>339</v>
      </c>
      <c r="B399" s="5">
        <v>45847</v>
      </c>
      <c r="C399">
        <v>14218</v>
      </c>
      <c r="D399" t="s">
        <v>485</v>
      </c>
      <c r="E399" t="s">
        <v>373</v>
      </c>
      <c r="F399">
        <v>2025</v>
      </c>
      <c r="G399" t="s">
        <v>482</v>
      </c>
      <c r="H399" t="s">
        <v>483</v>
      </c>
      <c r="I399" t="s">
        <v>1400</v>
      </c>
      <c r="J399" t="s">
        <v>1476</v>
      </c>
      <c r="K399">
        <v>7</v>
      </c>
      <c r="L399" t="s">
        <v>1480</v>
      </c>
      <c r="M399">
        <f>MAX(Metro_Ridership__2[passengers])</f>
        <v>19997</v>
      </c>
    </row>
    <row r="400" spans="1:13">
      <c r="A400" t="s">
        <v>339</v>
      </c>
      <c r="B400" s="5">
        <v>45848</v>
      </c>
      <c r="C400">
        <v>18040</v>
      </c>
      <c r="D400" t="s">
        <v>486</v>
      </c>
      <c r="E400" t="s">
        <v>373</v>
      </c>
      <c r="F400">
        <v>2025</v>
      </c>
      <c r="G400" t="s">
        <v>482</v>
      </c>
      <c r="H400" t="s">
        <v>483</v>
      </c>
      <c r="I400" t="s">
        <v>1400</v>
      </c>
      <c r="J400" t="s">
        <v>1476</v>
      </c>
      <c r="K400">
        <v>7</v>
      </c>
      <c r="L400" t="s">
        <v>1480</v>
      </c>
      <c r="M400">
        <f>MAX(Metro_Ridership__2[passengers])</f>
        <v>19997</v>
      </c>
    </row>
    <row r="401" spans="1:13">
      <c r="A401" t="s">
        <v>339</v>
      </c>
      <c r="B401" s="5">
        <v>45851</v>
      </c>
      <c r="C401">
        <v>11955</v>
      </c>
      <c r="D401" t="s">
        <v>487</v>
      </c>
      <c r="E401" t="s">
        <v>373</v>
      </c>
      <c r="F401">
        <v>2025</v>
      </c>
      <c r="G401" t="s">
        <v>482</v>
      </c>
      <c r="H401" t="s">
        <v>483</v>
      </c>
      <c r="I401" t="s">
        <v>1400</v>
      </c>
      <c r="J401" t="s">
        <v>1476</v>
      </c>
      <c r="K401">
        <v>7</v>
      </c>
      <c r="L401" t="s">
        <v>1480</v>
      </c>
      <c r="M401">
        <f>MAX(Metro_Ridership__2[passengers])</f>
        <v>19997</v>
      </c>
    </row>
    <row r="402" spans="1:13">
      <c r="A402" t="s">
        <v>339</v>
      </c>
      <c r="B402" s="5">
        <v>45852</v>
      </c>
      <c r="C402">
        <v>18060</v>
      </c>
      <c r="D402" t="s">
        <v>481</v>
      </c>
      <c r="E402" t="s">
        <v>373</v>
      </c>
      <c r="F402">
        <v>2025</v>
      </c>
      <c r="G402" t="s">
        <v>482</v>
      </c>
      <c r="H402" t="s">
        <v>483</v>
      </c>
      <c r="I402" t="s">
        <v>1400</v>
      </c>
      <c r="J402" t="s">
        <v>1476</v>
      </c>
      <c r="K402">
        <v>7</v>
      </c>
      <c r="L402" t="s">
        <v>1480</v>
      </c>
      <c r="M402">
        <f>MAX(Metro_Ridership__2[passengers])</f>
        <v>19997</v>
      </c>
    </row>
    <row r="403" spans="1:13">
      <c r="A403" t="s">
        <v>339</v>
      </c>
      <c r="B403" s="5">
        <v>45853</v>
      </c>
      <c r="C403">
        <v>9479</v>
      </c>
      <c r="D403" t="s">
        <v>484</v>
      </c>
      <c r="E403" t="s">
        <v>373</v>
      </c>
      <c r="F403">
        <v>2025</v>
      </c>
      <c r="G403" t="s">
        <v>482</v>
      </c>
      <c r="H403" t="s">
        <v>483</v>
      </c>
      <c r="I403" t="s">
        <v>1400</v>
      </c>
      <c r="J403" t="s">
        <v>1476</v>
      </c>
      <c r="K403">
        <v>7</v>
      </c>
      <c r="L403" t="s">
        <v>1480</v>
      </c>
      <c r="M403">
        <f>MAX(Metro_Ridership__2[passengers])</f>
        <v>19997</v>
      </c>
    </row>
    <row r="404" spans="1:13">
      <c r="A404" t="s">
        <v>339</v>
      </c>
      <c r="B404" s="5">
        <v>45854</v>
      </c>
      <c r="C404">
        <v>3547</v>
      </c>
      <c r="D404" t="s">
        <v>485</v>
      </c>
      <c r="E404" t="s">
        <v>373</v>
      </c>
      <c r="F404">
        <v>2025</v>
      </c>
      <c r="G404" t="s">
        <v>482</v>
      </c>
      <c r="H404" t="s">
        <v>483</v>
      </c>
      <c r="I404" t="s">
        <v>1400</v>
      </c>
      <c r="J404" t="s">
        <v>1476</v>
      </c>
      <c r="K404">
        <v>7</v>
      </c>
      <c r="L404" t="s">
        <v>1480</v>
      </c>
      <c r="M404">
        <f>MAX(Metro_Ridership__2[passengers])</f>
        <v>19997</v>
      </c>
    </row>
    <row r="405" spans="1:13">
      <c r="A405" t="s">
        <v>339</v>
      </c>
      <c r="B405" s="5">
        <v>45855</v>
      </c>
      <c r="C405">
        <v>11709</v>
      </c>
      <c r="D405" t="s">
        <v>486</v>
      </c>
      <c r="E405" t="s">
        <v>373</v>
      </c>
      <c r="F405">
        <v>2025</v>
      </c>
      <c r="G405" t="s">
        <v>482</v>
      </c>
      <c r="H405" t="s">
        <v>483</v>
      </c>
      <c r="I405" t="s">
        <v>1400</v>
      </c>
      <c r="J405" t="s">
        <v>1476</v>
      </c>
      <c r="K405">
        <v>7</v>
      </c>
      <c r="L405" t="s">
        <v>1480</v>
      </c>
      <c r="M405">
        <f>MAX(Metro_Ridership__2[passengers])</f>
        <v>19997</v>
      </c>
    </row>
    <row r="406" spans="1:13">
      <c r="A406" t="s">
        <v>339</v>
      </c>
      <c r="B406" s="5">
        <v>45858</v>
      </c>
      <c r="C406">
        <v>2301</v>
      </c>
      <c r="D406" t="s">
        <v>487</v>
      </c>
      <c r="E406" t="s">
        <v>373</v>
      </c>
      <c r="F406">
        <v>2025</v>
      </c>
      <c r="G406" t="s">
        <v>482</v>
      </c>
      <c r="H406" t="s">
        <v>483</v>
      </c>
      <c r="I406" t="s">
        <v>1400</v>
      </c>
      <c r="J406" t="s">
        <v>1476</v>
      </c>
      <c r="K406">
        <v>7</v>
      </c>
      <c r="L406" t="s">
        <v>1480</v>
      </c>
      <c r="M406">
        <f>MAX(Metro_Ridership__2[passengers])</f>
        <v>19997</v>
      </c>
    </row>
    <row r="407" spans="1:13">
      <c r="A407" t="s">
        <v>339</v>
      </c>
      <c r="B407" s="5">
        <v>45859</v>
      </c>
      <c r="C407">
        <v>4203</v>
      </c>
      <c r="D407" t="s">
        <v>481</v>
      </c>
      <c r="E407" t="s">
        <v>373</v>
      </c>
      <c r="F407">
        <v>2025</v>
      </c>
      <c r="G407" t="s">
        <v>482</v>
      </c>
      <c r="H407" t="s">
        <v>483</v>
      </c>
      <c r="I407" t="s">
        <v>1400</v>
      </c>
      <c r="J407" t="s">
        <v>1476</v>
      </c>
      <c r="K407">
        <v>7</v>
      </c>
      <c r="L407" t="s">
        <v>1480</v>
      </c>
      <c r="M407">
        <f>MAX(Metro_Ridership__2[passengers])</f>
        <v>19997</v>
      </c>
    </row>
    <row r="408" spans="1:13">
      <c r="A408" t="s">
        <v>339</v>
      </c>
      <c r="B408" s="5">
        <v>45860</v>
      </c>
      <c r="C408">
        <v>5959</v>
      </c>
      <c r="D408" t="s">
        <v>484</v>
      </c>
      <c r="E408" t="s">
        <v>373</v>
      </c>
      <c r="F408">
        <v>2025</v>
      </c>
      <c r="G408" t="s">
        <v>482</v>
      </c>
      <c r="H408" t="s">
        <v>483</v>
      </c>
      <c r="I408" t="s">
        <v>1400</v>
      </c>
      <c r="J408" t="s">
        <v>1476</v>
      </c>
      <c r="K408">
        <v>7</v>
      </c>
      <c r="L408" t="s">
        <v>1480</v>
      </c>
      <c r="M408">
        <f>MAX(Metro_Ridership__2[passengers])</f>
        <v>19997</v>
      </c>
    </row>
    <row r="409" spans="1:13">
      <c r="A409" t="s">
        <v>339</v>
      </c>
      <c r="B409" s="5">
        <v>45861</v>
      </c>
      <c r="C409">
        <v>13561</v>
      </c>
      <c r="D409" t="s">
        <v>485</v>
      </c>
      <c r="E409" t="s">
        <v>373</v>
      </c>
      <c r="F409">
        <v>2025</v>
      </c>
      <c r="G409" t="s">
        <v>482</v>
      </c>
      <c r="H409" t="s">
        <v>483</v>
      </c>
      <c r="I409" t="s">
        <v>1400</v>
      </c>
      <c r="J409" t="s">
        <v>1476</v>
      </c>
      <c r="K409">
        <v>7</v>
      </c>
      <c r="L409" t="s">
        <v>1480</v>
      </c>
      <c r="M409">
        <f>MAX(Metro_Ridership__2[passengers])</f>
        <v>19997</v>
      </c>
    </row>
    <row r="410" spans="1:13">
      <c r="A410" t="s">
        <v>339</v>
      </c>
      <c r="B410" s="5">
        <v>45862</v>
      </c>
      <c r="C410">
        <v>10637</v>
      </c>
      <c r="D410" t="s">
        <v>486</v>
      </c>
      <c r="E410" t="s">
        <v>373</v>
      </c>
      <c r="F410">
        <v>2025</v>
      </c>
      <c r="G410" t="s">
        <v>482</v>
      </c>
      <c r="H410" t="s">
        <v>483</v>
      </c>
      <c r="I410" t="s">
        <v>1400</v>
      </c>
      <c r="J410" t="s">
        <v>1476</v>
      </c>
      <c r="K410">
        <v>7</v>
      </c>
      <c r="L410" t="s">
        <v>1480</v>
      </c>
      <c r="M410">
        <f>MAX(Metro_Ridership__2[passengers])</f>
        <v>19997</v>
      </c>
    </row>
    <row r="411" spans="1:13">
      <c r="A411" t="s">
        <v>339</v>
      </c>
      <c r="B411" s="5">
        <v>45865</v>
      </c>
      <c r="C411">
        <v>3600</v>
      </c>
      <c r="D411" t="s">
        <v>487</v>
      </c>
      <c r="E411" t="s">
        <v>373</v>
      </c>
      <c r="F411">
        <v>2025</v>
      </c>
      <c r="G411" t="s">
        <v>482</v>
      </c>
      <c r="H411" t="s">
        <v>483</v>
      </c>
      <c r="I411" t="s">
        <v>1400</v>
      </c>
      <c r="J411" t="s">
        <v>1476</v>
      </c>
      <c r="K411">
        <v>7</v>
      </c>
      <c r="L411" t="s">
        <v>1480</v>
      </c>
      <c r="M411">
        <f>MAX(Metro_Ridership__2[passengers])</f>
        <v>19997</v>
      </c>
    </row>
    <row r="412" spans="1:13">
      <c r="A412" t="s">
        <v>339</v>
      </c>
      <c r="B412" s="5">
        <v>45866</v>
      </c>
      <c r="C412">
        <v>13047</v>
      </c>
      <c r="D412" t="s">
        <v>481</v>
      </c>
      <c r="E412" t="s">
        <v>373</v>
      </c>
      <c r="F412">
        <v>2025</v>
      </c>
      <c r="G412" t="s">
        <v>482</v>
      </c>
      <c r="H412" t="s">
        <v>483</v>
      </c>
      <c r="I412" t="s">
        <v>1400</v>
      </c>
      <c r="J412" t="s">
        <v>1476</v>
      </c>
      <c r="K412">
        <v>7</v>
      </c>
      <c r="L412" t="s">
        <v>1480</v>
      </c>
      <c r="M412">
        <f>MAX(Metro_Ridership__2[passengers])</f>
        <v>19997</v>
      </c>
    </row>
    <row r="413" spans="1:13">
      <c r="A413" t="s">
        <v>339</v>
      </c>
      <c r="B413" s="5">
        <v>45867</v>
      </c>
      <c r="C413">
        <v>7309</v>
      </c>
      <c r="D413" t="s">
        <v>484</v>
      </c>
      <c r="E413" t="s">
        <v>373</v>
      </c>
      <c r="F413">
        <v>2025</v>
      </c>
      <c r="G413" t="s">
        <v>482</v>
      </c>
      <c r="H413" t="s">
        <v>483</v>
      </c>
      <c r="I413" t="s">
        <v>1400</v>
      </c>
      <c r="J413" t="s">
        <v>1476</v>
      </c>
      <c r="K413">
        <v>7</v>
      </c>
      <c r="L413" t="s">
        <v>1480</v>
      </c>
      <c r="M413">
        <f>MAX(Metro_Ridership__2[passengers])</f>
        <v>19997</v>
      </c>
    </row>
    <row r="414" spans="1:13">
      <c r="A414" t="s">
        <v>339</v>
      </c>
      <c r="B414" s="5">
        <v>45868</v>
      </c>
      <c r="C414">
        <v>9279</v>
      </c>
      <c r="D414" t="s">
        <v>485</v>
      </c>
      <c r="E414" t="s">
        <v>373</v>
      </c>
      <c r="F414">
        <v>2025</v>
      </c>
      <c r="G414" t="s">
        <v>482</v>
      </c>
      <c r="H414" t="s">
        <v>483</v>
      </c>
      <c r="I414" t="s">
        <v>1400</v>
      </c>
      <c r="J414" t="s">
        <v>1476</v>
      </c>
      <c r="K414">
        <v>7</v>
      </c>
      <c r="L414" t="s">
        <v>1480</v>
      </c>
      <c r="M414">
        <f>MAX(Metro_Ridership__2[passengers])</f>
        <v>19997</v>
      </c>
    </row>
    <row r="415" spans="1:13">
      <c r="A415" t="s">
        <v>339</v>
      </c>
      <c r="B415" s="5">
        <v>45869</v>
      </c>
      <c r="C415">
        <v>9370</v>
      </c>
      <c r="D415" t="s">
        <v>486</v>
      </c>
      <c r="E415" t="s">
        <v>373</v>
      </c>
      <c r="F415">
        <v>2025</v>
      </c>
      <c r="G415" t="s">
        <v>482</v>
      </c>
      <c r="H415" t="s">
        <v>483</v>
      </c>
      <c r="I415" t="s">
        <v>1400</v>
      </c>
      <c r="J415" t="s">
        <v>1476</v>
      </c>
      <c r="K415">
        <v>7</v>
      </c>
      <c r="L415" t="s">
        <v>1480</v>
      </c>
      <c r="M415">
        <f>MAX(Metro_Ridership__2[passengers])</f>
        <v>19997</v>
      </c>
    </row>
    <row r="416" spans="1:13">
      <c r="A416" t="s">
        <v>339</v>
      </c>
      <c r="B416" s="5">
        <v>45297</v>
      </c>
      <c r="C416">
        <v>13294</v>
      </c>
      <c r="D416" t="s">
        <v>488</v>
      </c>
      <c r="E416" t="s">
        <v>367</v>
      </c>
      <c r="F416">
        <v>2024</v>
      </c>
      <c r="G416" t="s">
        <v>489</v>
      </c>
      <c r="H416" t="s">
        <v>483</v>
      </c>
      <c r="I416" t="s">
        <v>407</v>
      </c>
      <c r="J416" t="s">
        <v>1478</v>
      </c>
      <c r="K416">
        <v>1</v>
      </c>
      <c r="L416" t="s">
        <v>1479</v>
      </c>
      <c r="M416">
        <f>MAX(Metro_Ridership__2[passengers])</f>
        <v>19997</v>
      </c>
    </row>
    <row r="417" spans="1:13">
      <c r="A417" t="s">
        <v>339</v>
      </c>
      <c r="B417" s="5">
        <v>45304</v>
      </c>
      <c r="C417">
        <v>9737</v>
      </c>
      <c r="D417" t="s">
        <v>488</v>
      </c>
      <c r="E417" t="s">
        <v>367</v>
      </c>
      <c r="F417">
        <v>2024</v>
      </c>
      <c r="G417" t="s">
        <v>489</v>
      </c>
      <c r="H417" t="s">
        <v>483</v>
      </c>
      <c r="I417" t="s">
        <v>407</v>
      </c>
      <c r="J417" t="s">
        <v>1478</v>
      </c>
      <c r="K417">
        <v>1</v>
      </c>
      <c r="L417" t="s">
        <v>1479</v>
      </c>
      <c r="M417">
        <f>MAX(Metro_Ridership__2[passengers])</f>
        <v>19997</v>
      </c>
    </row>
    <row r="418" spans="1:13">
      <c r="A418" t="s">
        <v>339</v>
      </c>
      <c r="B418" s="5">
        <v>45311</v>
      </c>
      <c r="C418">
        <v>10853</v>
      </c>
      <c r="D418" t="s">
        <v>488</v>
      </c>
      <c r="E418" t="s">
        <v>367</v>
      </c>
      <c r="F418">
        <v>2024</v>
      </c>
      <c r="G418" t="s">
        <v>489</v>
      </c>
      <c r="H418" t="s">
        <v>483</v>
      </c>
      <c r="I418" t="s">
        <v>407</v>
      </c>
      <c r="J418" t="s">
        <v>1478</v>
      </c>
      <c r="K418">
        <v>1</v>
      </c>
      <c r="L418" t="s">
        <v>1479</v>
      </c>
      <c r="M418">
        <f>MAX(Metro_Ridership__2[passengers])</f>
        <v>19997</v>
      </c>
    </row>
    <row r="419" spans="1:13">
      <c r="A419" t="s">
        <v>339</v>
      </c>
      <c r="B419" s="5">
        <v>45318</v>
      </c>
      <c r="C419">
        <v>5621</v>
      </c>
      <c r="D419" t="s">
        <v>488</v>
      </c>
      <c r="E419" t="s">
        <v>367</v>
      </c>
      <c r="F419">
        <v>2024</v>
      </c>
      <c r="G419" t="s">
        <v>489</v>
      </c>
      <c r="H419" t="s">
        <v>483</v>
      </c>
      <c r="I419" t="s">
        <v>407</v>
      </c>
      <c r="J419" t="s">
        <v>1478</v>
      </c>
      <c r="K419">
        <v>1</v>
      </c>
      <c r="L419" t="s">
        <v>1479</v>
      </c>
      <c r="M419">
        <f>MAX(Metro_Ridership__2[passengers])</f>
        <v>19997</v>
      </c>
    </row>
    <row r="420" spans="1:13">
      <c r="A420" t="s">
        <v>339</v>
      </c>
      <c r="B420" s="5">
        <v>45325</v>
      </c>
      <c r="C420">
        <v>12313</v>
      </c>
      <c r="D420" t="s">
        <v>488</v>
      </c>
      <c r="E420" t="s">
        <v>379</v>
      </c>
      <c r="F420">
        <v>2024</v>
      </c>
      <c r="G420" t="s">
        <v>489</v>
      </c>
      <c r="H420" t="s">
        <v>483</v>
      </c>
      <c r="I420" t="s">
        <v>407</v>
      </c>
      <c r="J420" t="s">
        <v>1478</v>
      </c>
      <c r="K420">
        <v>2</v>
      </c>
      <c r="L420" t="s">
        <v>1482</v>
      </c>
      <c r="M420">
        <f>MAX(Metro_Ridership__2[passengers])</f>
        <v>19997</v>
      </c>
    </row>
    <row r="421" spans="1:13">
      <c r="A421" t="s">
        <v>339</v>
      </c>
      <c r="B421" s="5">
        <v>45332</v>
      </c>
      <c r="C421">
        <v>19565</v>
      </c>
      <c r="D421" t="s">
        <v>488</v>
      </c>
      <c r="E421" t="s">
        <v>379</v>
      </c>
      <c r="F421">
        <v>2024</v>
      </c>
      <c r="G421" t="s">
        <v>489</v>
      </c>
      <c r="H421" t="s">
        <v>483</v>
      </c>
      <c r="I421" t="s">
        <v>407</v>
      </c>
      <c r="J421" t="s">
        <v>1478</v>
      </c>
      <c r="K421">
        <v>2</v>
      </c>
      <c r="L421" t="s">
        <v>1482</v>
      </c>
      <c r="M421">
        <f>MAX(Metro_Ridership__2[passengers])</f>
        <v>19997</v>
      </c>
    </row>
    <row r="422" spans="1:13">
      <c r="A422" t="s">
        <v>339</v>
      </c>
      <c r="B422" s="5">
        <v>45339</v>
      </c>
      <c r="C422">
        <v>6830</v>
      </c>
      <c r="D422" t="s">
        <v>488</v>
      </c>
      <c r="E422" t="s">
        <v>379</v>
      </c>
      <c r="F422">
        <v>2024</v>
      </c>
      <c r="G422" t="s">
        <v>489</v>
      </c>
      <c r="H422" t="s">
        <v>483</v>
      </c>
      <c r="I422" t="s">
        <v>407</v>
      </c>
      <c r="J422" t="s">
        <v>1478</v>
      </c>
      <c r="K422">
        <v>2</v>
      </c>
      <c r="L422" t="s">
        <v>1482</v>
      </c>
      <c r="M422">
        <f>MAX(Metro_Ridership__2[passengers])</f>
        <v>19997</v>
      </c>
    </row>
    <row r="423" spans="1:13">
      <c r="A423" t="s">
        <v>339</v>
      </c>
      <c r="B423" s="5">
        <v>45346</v>
      </c>
      <c r="C423">
        <v>11735</v>
      </c>
      <c r="D423" t="s">
        <v>488</v>
      </c>
      <c r="E423" t="s">
        <v>379</v>
      </c>
      <c r="F423">
        <v>2024</v>
      </c>
      <c r="G423" t="s">
        <v>489</v>
      </c>
      <c r="H423" t="s">
        <v>483</v>
      </c>
      <c r="I423" t="s">
        <v>407</v>
      </c>
      <c r="J423" t="s">
        <v>1478</v>
      </c>
      <c r="K423">
        <v>2</v>
      </c>
      <c r="L423" t="s">
        <v>1482</v>
      </c>
      <c r="M423">
        <f>MAX(Metro_Ridership__2[passengers])</f>
        <v>19997</v>
      </c>
    </row>
    <row r="424" spans="1:13">
      <c r="A424" t="s">
        <v>339</v>
      </c>
      <c r="B424" s="5">
        <v>45353</v>
      </c>
      <c r="C424">
        <v>7830</v>
      </c>
      <c r="D424" t="s">
        <v>488</v>
      </c>
      <c r="E424" t="s">
        <v>405</v>
      </c>
      <c r="F424">
        <v>2024</v>
      </c>
      <c r="G424" t="s">
        <v>489</v>
      </c>
      <c r="H424" t="s">
        <v>483</v>
      </c>
      <c r="I424" t="s">
        <v>407</v>
      </c>
      <c r="J424" t="s">
        <v>1478</v>
      </c>
      <c r="K424">
        <v>3</v>
      </c>
      <c r="L424" t="s">
        <v>1487</v>
      </c>
      <c r="M424">
        <f>MAX(Metro_Ridership__2[passengers])</f>
        <v>19997</v>
      </c>
    </row>
    <row r="425" spans="1:13">
      <c r="A425" t="s">
        <v>339</v>
      </c>
      <c r="B425" s="5">
        <v>45360</v>
      </c>
      <c r="C425">
        <v>7167</v>
      </c>
      <c r="D425" t="s">
        <v>488</v>
      </c>
      <c r="E425" t="s">
        <v>405</v>
      </c>
      <c r="F425">
        <v>2024</v>
      </c>
      <c r="G425" t="s">
        <v>489</v>
      </c>
      <c r="H425" t="s">
        <v>483</v>
      </c>
      <c r="I425" t="s">
        <v>407</v>
      </c>
      <c r="J425" t="s">
        <v>1478</v>
      </c>
      <c r="K425">
        <v>3</v>
      </c>
      <c r="L425" t="s">
        <v>1487</v>
      </c>
      <c r="M425">
        <f>MAX(Metro_Ridership__2[passengers])</f>
        <v>19997</v>
      </c>
    </row>
    <row r="426" spans="1:13">
      <c r="A426" t="s">
        <v>339</v>
      </c>
      <c r="B426" s="5">
        <v>45367</v>
      </c>
      <c r="C426">
        <v>12251</v>
      </c>
      <c r="D426" t="s">
        <v>488</v>
      </c>
      <c r="E426" t="s">
        <v>405</v>
      </c>
      <c r="F426">
        <v>2024</v>
      </c>
      <c r="G426" t="s">
        <v>489</v>
      </c>
      <c r="H426" t="s">
        <v>483</v>
      </c>
      <c r="I426" t="s">
        <v>407</v>
      </c>
      <c r="J426" t="s">
        <v>1478</v>
      </c>
      <c r="K426">
        <v>3</v>
      </c>
      <c r="L426" t="s">
        <v>1487</v>
      </c>
      <c r="M426">
        <f>MAX(Metro_Ridership__2[passengers])</f>
        <v>19997</v>
      </c>
    </row>
    <row r="427" spans="1:13">
      <c r="A427" t="s">
        <v>339</v>
      </c>
      <c r="B427" s="5">
        <v>45374</v>
      </c>
      <c r="C427">
        <v>19288</v>
      </c>
      <c r="D427" t="s">
        <v>488</v>
      </c>
      <c r="E427" t="s">
        <v>405</v>
      </c>
      <c r="F427">
        <v>2024</v>
      </c>
      <c r="G427" t="s">
        <v>489</v>
      </c>
      <c r="H427" t="s">
        <v>483</v>
      </c>
      <c r="I427" t="s">
        <v>407</v>
      </c>
      <c r="J427" t="s">
        <v>1478</v>
      </c>
      <c r="K427">
        <v>3</v>
      </c>
      <c r="L427" t="s">
        <v>1487</v>
      </c>
      <c r="M427">
        <f>MAX(Metro_Ridership__2[passengers])</f>
        <v>19997</v>
      </c>
    </row>
    <row r="428" spans="1:13">
      <c r="A428" t="s">
        <v>339</v>
      </c>
      <c r="B428" s="5">
        <v>45381</v>
      </c>
      <c r="C428">
        <v>11386</v>
      </c>
      <c r="D428" t="s">
        <v>488</v>
      </c>
      <c r="E428" t="s">
        <v>405</v>
      </c>
      <c r="F428">
        <v>2024</v>
      </c>
      <c r="G428" t="s">
        <v>489</v>
      </c>
      <c r="H428" t="s">
        <v>483</v>
      </c>
      <c r="I428" t="s">
        <v>407</v>
      </c>
      <c r="J428" t="s">
        <v>1478</v>
      </c>
      <c r="K428">
        <v>3</v>
      </c>
      <c r="L428" t="s">
        <v>1487</v>
      </c>
      <c r="M428">
        <f>MAX(Metro_Ridership__2[passengers])</f>
        <v>19997</v>
      </c>
    </row>
    <row r="429" spans="1:13">
      <c r="A429" t="s">
        <v>339</v>
      </c>
      <c r="B429" s="5">
        <v>45388</v>
      </c>
      <c r="C429">
        <v>5218</v>
      </c>
      <c r="D429" t="s">
        <v>488</v>
      </c>
      <c r="E429" t="s">
        <v>381</v>
      </c>
      <c r="F429">
        <v>2024</v>
      </c>
      <c r="G429" t="s">
        <v>489</v>
      </c>
      <c r="H429" t="s">
        <v>483</v>
      </c>
      <c r="I429" t="s">
        <v>407</v>
      </c>
      <c r="J429" t="s">
        <v>1473</v>
      </c>
      <c r="K429">
        <v>4</v>
      </c>
      <c r="L429" t="s">
        <v>1483</v>
      </c>
      <c r="M429">
        <f>MAX(Metro_Ridership__2[passengers])</f>
        <v>19997</v>
      </c>
    </row>
    <row r="430" spans="1:13">
      <c r="A430" t="s">
        <v>339</v>
      </c>
      <c r="B430" s="5">
        <v>45395</v>
      </c>
      <c r="C430">
        <v>2929</v>
      </c>
      <c r="D430" t="s">
        <v>488</v>
      </c>
      <c r="E430" t="s">
        <v>381</v>
      </c>
      <c r="F430">
        <v>2024</v>
      </c>
      <c r="G430" t="s">
        <v>489</v>
      </c>
      <c r="H430" t="s">
        <v>483</v>
      </c>
      <c r="I430" t="s">
        <v>407</v>
      </c>
      <c r="J430" t="s">
        <v>1473</v>
      </c>
      <c r="K430">
        <v>4</v>
      </c>
      <c r="L430" t="s">
        <v>1483</v>
      </c>
      <c r="M430">
        <f>MAX(Metro_Ridership__2[passengers])</f>
        <v>19997</v>
      </c>
    </row>
    <row r="431" spans="1:13">
      <c r="A431" t="s">
        <v>339</v>
      </c>
      <c r="B431" s="5">
        <v>45402</v>
      </c>
      <c r="C431">
        <v>4576</v>
      </c>
      <c r="D431" t="s">
        <v>488</v>
      </c>
      <c r="E431" t="s">
        <v>381</v>
      </c>
      <c r="F431">
        <v>2024</v>
      </c>
      <c r="G431" t="s">
        <v>489</v>
      </c>
      <c r="H431" t="s">
        <v>483</v>
      </c>
      <c r="I431" t="s">
        <v>407</v>
      </c>
      <c r="J431" t="s">
        <v>1473</v>
      </c>
      <c r="K431">
        <v>4</v>
      </c>
      <c r="L431" t="s">
        <v>1483</v>
      </c>
      <c r="M431">
        <f>MAX(Metro_Ridership__2[passengers])</f>
        <v>19997</v>
      </c>
    </row>
    <row r="432" spans="1:13">
      <c r="A432" t="s">
        <v>339</v>
      </c>
      <c r="B432" s="5">
        <v>45409</v>
      </c>
      <c r="C432">
        <v>15948</v>
      </c>
      <c r="D432" t="s">
        <v>488</v>
      </c>
      <c r="E432" t="s">
        <v>381</v>
      </c>
      <c r="F432">
        <v>2024</v>
      </c>
      <c r="G432" t="s">
        <v>489</v>
      </c>
      <c r="H432" t="s">
        <v>483</v>
      </c>
      <c r="I432" t="s">
        <v>407</v>
      </c>
      <c r="J432" t="s">
        <v>1473</v>
      </c>
      <c r="K432">
        <v>4</v>
      </c>
      <c r="L432" t="s">
        <v>1483</v>
      </c>
      <c r="M432">
        <f>MAX(Metro_Ridership__2[passengers])</f>
        <v>19997</v>
      </c>
    </row>
    <row r="433" spans="1:13">
      <c r="A433" t="s">
        <v>339</v>
      </c>
      <c r="B433" s="5">
        <v>45416</v>
      </c>
      <c r="C433">
        <v>15923</v>
      </c>
      <c r="D433" t="s">
        <v>488</v>
      </c>
      <c r="E433" t="s">
        <v>353</v>
      </c>
      <c r="F433">
        <v>2024</v>
      </c>
      <c r="G433" t="s">
        <v>489</v>
      </c>
      <c r="H433" t="s">
        <v>483</v>
      </c>
      <c r="I433" t="s">
        <v>407</v>
      </c>
      <c r="J433" t="s">
        <v>1473</v>
      </c>
      <c r="K433">
        <v>5</v>
      </c>
      <c r="L433" t="s">
        <v>353</v>
      </c>
      <c r="M433">
        <f>MAX(Metro_Ridership__2[passengers])</f>
        <v>19997</v>
      </c>
    </row>
    <row r="434" spans="1:13">
      <c r="A434" t="s">
        <v>339</v>
      </c>
      <c r="B434" s="5">
        <v>45423</v>
      </c>
      <c r="C434">
        <v>10606</v>
      </c>
      <c r="D434" t="s">
        <v>488</v>
      </c>
      <c r="E434" t="s">
        <v>353</v>
      </c>
      <c r="F434">
        <v>2024</v>
      </c>
      <c r="G434" t="s">
        <v>489</v>
      </c>
      <c r="H434" t="s">
        <v>483</v>
      </c>
      <c r="I434" t="s">
        <v>407</v>
      </c>
      <c r="J434" t="s">
        <v>1473</v>
      </c>
      <c r="K434">
        <v>5</v>
      </c>
      <c r="L434" t="s">
        <v>353</v>
      </c>
      <c r="M434">
        <f>MAX(Metro_Ridership__2[passengers])</f>
        <v>19997</v>
      </c>
    </row>
    <row r="435" spans="1:13">
      <c r="A435" t="s">
        <v>339</v>
      </c>
      <c r="B435" s="5">
        <v>45430</v>
      </c>
      <c r="C435">
        <v>10095</v>
      </c>
      <c r="D435" t="s">
        <v>488</v>
      </c>
      <c r="E435" t="s">
        <v>353</v>
      </c>
      <c r="F435">
        <v>2024</v>
      </c>
      <c r="G435" t="s">
        <v>489</v>
      </c>
      <c r="H435" t="s">
        <v>483</v>
      </c>
      <c r="I435" t="s">
        <v>407</v>
      </c>
      <c r="J435" t="s">
        <v>1473</v>
      </c>
      <c r="K435">
        <v>5</v>
      </c>
      <c r="L435" t="s">
        <v>353</v>
      </c>
      <c r="M435">
        <f>MAX(Metro_Ridership__2[passengers])</f>
        <v>19997</v>
      </c>
    </row>
    <row r="436" spans="1:13">
      <c r="A436" t="s">
        <v>339</v>
      </c>
      <c r="B436" s="5">
        <v>45437</v>
      </c>
      <c r="C436">
        <v>18571</v>
      </c>
      <c r="D436" t="s">
        <v>488</v>
      </c>
      <c r="E436" t="s">
        <v>353</v>
      </c>
      <c r="F436">
        <v>2024</v>
      </c>
      <c r="G436" t="s">
        <v>489</v>
      </c>
      <c r="H436" t="s">
        <v>483</v>
      </c>
      <c r="I436" t="s">
        <v>407</v>
      </c>
      <c r="J436" t="s">
        <v>1473</v>
      </c>
      <c r="K436">
        <v>5</v>
      </c>
      <c r="L436" t="s">
        <v>353</v>
      </c>
      <c r="M436">
        <f>MAX(Metro_Ridership__2[passengers])</f>
        <v>19997</v>
      </c>
    </row>
    <row r="437" spans="1:13">
      <c r="A437" t="s">
        <v>339</v>
      </c>
      <c r="B437" s="5">
        <v>45444</v>
      </c>
      <c r="C437">
        <v>7947</v>
      </c>
      <c r="D437" t="s">
        <v>488</v>
      </c>
      <c r="E437" t="s">
        <v>395</v>
      </c>
      <c r="F437">
        <v>2024</v>
      </c>
      <c r="G437" t="s">
        <v>489</v>
      </c>
      <c r="H437" t="s">
        <v>483</v>
      </c>
      <c r="I437" t="s">
        <v>407</v>
      </c>
      <c r="J437" t="s">
        <v>1473</v>
      </c>
      <c r="K437">
        <v>6</v>
      </c>
      <c r="L437" t="s">
        <v>1486</v>
      </c>
      <c r="M437">
        <f>MAX(Metro_Ridership__2[passengers])</f>
        <v>19997</v>
      </c>
    </row>
    <row r="438" spans="1:13">
      <c r="A438" t="s">
        <v>339</v>
      </c>
      <c r="B438" s="5">
        <v>45451</v>
      </c>
      <c r="C438">
        <v>13084</v>
      </c>
      <c r="D438" t="s">
        <v>488</v>
      </c>
      <c r="E438" t="s">
        <v>395</v>
      </c>
      <c r="F438">
        <v>2024</v>
      </c>
      <c r="G438" t="s">
        <v>489</v>
      </c>
      <c r="H438" t="s">
        <v>483</v>
      </c>
      <c r="I438" t="s">
        <v>407</v>
      </c>
      <c r="J438" t="s">
        <v>1473</v>
      </c>
      <c r="K438">
        <v>6</v>
      </c>
      <c r="L438" t="s">
        <v>1486</v>
      </c>
      <c r="M438">
        <f>MAX(Metro_Ridership__2[passengers])</f>
        <v>19997</v>
      </c>
    </row>
    <row r="439" spans="1:13">
      <c r="A439" t="s">
        <v>339</v>
      </c>
      <c r="B439" s="5">
        <v>45458</v>
      </c>
      <c r="C439">
        <v>10524</v>
      </c>
      <c r="D439" t="s">
        <v>488</v>
      </c>
      <c r="E439" t="s">
        <v>395</v>
      </c>
      <c r="F439">
        <v>2024</v>
      </c>
      <c r="G439" t="s">
        <v>489</v>
      </c>
      <c r="H439" t="s">
        <v>483</v>
      </c>
      <c r="I439" t="s">
        <v>407</v>
      </c>
      <c r="J439" t="s">
        <v>1473</v>
      </c>
      <c r="K439">
        <v>6</v>
      </c>
      <c r="L439" t="s">
        <v>1486</v>
      </c>
      <c r="M439">
        <f>MAX(Metro_Ridership__2[passengers])</f>
        <v>19997</v>
      </c>
    </row>
    <row r="440" spans="1:13">
      <c r="A440" t="s">
        <v>339</v>
      </c>
      <c r="B440" s="5">
        <v>45465</v>
      </c>
      <c r="C440">
        <v>3463</v>
      </c>
      <c r="D440" t="s">
        <v>488</v>
      </c>
      <c r="E440" t="s">
        <v>395</v>
      </c>
      <c r="F440">
        <v>2024</v>
      </c>
      <c r="G440" t="s">
        <v>489</v>
      </c>
      <c r="H440" t="s">
        <v>483</v>
      </c>
      <c r="I440" t="s">
        <v>407</v>
      </c>
      <c r="J440" t="s">
        <v>1473</v>
      </c>
      <c r="K440">
        <v>6</v>
      </c>
      <c r="L440" t="s">
        <v>1486</v>
      </c>
      <c r="M440">
        <f>MAX(Metro_Ridership__2[passengers])</f>
        <v>19997</v>
      </c>
    </row>
    <row r="441" spans="1:13">
      <c r="A441" t="s">
        <v>339</v>
      </c>
      <c r="B441" s="5">
        <v>45472</v>
      </c>
      <c r="C441">
        <v>19502</v>
      </c>
      <c r="D441" t="s">
        <v>488</v>
      </c>
      <c r="E441" t="s">
        <v>395</v>
      </c>
      <c r="F441">
        <v>2024</v>
      </c>
      <c r="G441" t="s">
        <v>489</v>
      </c>
      <c r="H441" t="s">
        <v>483</v>
      </c>
      <c r="I441" t="s">
        <v>407</v>
      </c>
      <c r="J441" t="s">
        <v>1473</v>
      </c>
      <c r="K441">
        <v>6</v>
      </c>
      <c r="L441" t="s">
        <v>1486</v>
      </c>
      <c r="M441">
        <f>MAX(Metro_Ridership__2[passengers])</f>
        <v>19997</v>
      </c>
    </row>
    <row r="442" spans="1:13">
      <c r="A442" t="s">
        <v>339</v>
      </c>
      <c r="B442" s="5">
        <v>45479</v>
      </c>
      <c r="C442">
        <v>18409</v>
      </c>
      <c r="D442" t="s">
        <v>488</v>
      </c>
      <c r="E442" t="s">
        <v>373</v>
      </c>
      <c r="F442">
        <v>2024</v>
      </c>
      <c r="G442" t="s">
        <v>489</v>
      </c>
      <c r="H442" t="s">
        <v>483</v>
      </c>
      <c r="I442" t="s">
        <v>407</v>
      </c>
      <c r="J442" t="s">
        <v>1476</v>
      </c>
      <c r="K442">
        <v>7</v>
      </c>
      <c r="L442" t="s">
        <v>1480</v>
      </c>
      <c r="M442">
        <f>MAX(Metro_Ridership__2[passengers])</f>
        <v>19997</v>
      </c>
    </row>
    <row r="443" spans="1:13">
      <c r="A443" t="s">
        <v>339</v>
      </c>
      <c r="B443" s="5">
        <v>45486</v>
      </c>
      <c r="C443">
        <v>6027</v>
      </c>
      <c r="D443" t="s">
        <v>488</v>
      </c>
      <c r="E443" t="s">
        <v>373</v>
      </c>
      <c r="F443">
        <v>2024</v>
      </c>
      <c r="G443" t="s">
        <v>489</v>
      </c>
      <c r="H443" t="s">
        <v>483</v>
      </c>
      <c r="I443" t="s">
        <v>407</v>
      </c>
      <c r="J443" t="s">
        <v>1476</v>
      </c>
      <c r="K443">
        <v>7</v>
      </c>
      <c r="L443" t="s">
        <v>1480</v>
      </c>
      <c r="M443">
        <f>MAX(Metro_Ridership__2[passengers])</f>
        <v>19997</v>
      </c>
    </row>
    <row r="444" spans="1:13">
      <c r="A444" t="s">
        <v>339</v>
      </c>
      <c r="B444" s="5">
        <v>45493</v>
      </c>
      <c r="C444">
        <v>9441</v>
      </c>
      <c r="D444" t="s">
        <v>488</v>
      </c>
      <c r="E444" t="s">
        <v>373</v>
      </c>
      <c r="F444">
        <v>2024</v>
      </c>
      <c r="G444" t="s">
        <v>489</v>
      </c>
      <c r="H444" t="s">
        <v>483</v>
      </c>
      <c r="I444" t="s">
        <v>407</v>
      </c>
      <c r="J444" t="s">
        <v>1476</v>
      </c>
      <c r="K444">
        <v>7</v>
      </c>
      <c r="L444" t="s">
        <v>1480</v>
      </c>
      <c r="M444">
        <f>MAX(Metro_Ridership__2[passengers])</f>
        <v>19997</v>
      </c>
    </row>
    <row r="445" spans="1:13">
      <c r="A445" t="s">
        <v>339</v>
      </c>
      <c r="B445" s="5">
        <v>45500</v>
      </c>
      <c r="C445">
        <v>19206</v>
      </c>
      <c r="D445" t="s">
        <v>488</v>
      </c>
      <c r="E445" t="s">
        <v>373</v>
      </c>
      <c r="F445">
        <v>2024</v>
      </c>
      <c r="G445" t="s">
        <v>489</v>
      </c>
      <c r="H445" t="s">
        <v>483</v>
      </c>
      <c r="I445" t="s">
        <v>407</v>
      </c>
      <c r="J445" t="s">
        <v>1476</v>
      </c>
      <c r="K445">
        <v>7</v>
      </c>
      <c r="L445" t="s">
        <v>1480</v>
      </c>
      <c r="M445">
        <f>MAX(Metro_Ridership__2[passengers])</f>
        <v>19997</v>
      </c>
    </row>
    <row r="446" spans="1:13">
      <c r="A446" t="s">
        <v>339</v>
      </c>
      <c r="B446" s="5">
        <v>45507</v>
      </c>
      <c r="C446">
        <v>18276</v>
      </c>
      <c r="D446" t="s">
        <v>488</v>
      </c>
      <c r="E446" t="s">
        <v>384</v>
      </c>
      <c r="F446">
        <v>2024</v>
      </c>
      <c r="G446" t="s">
        <v>489</v>
      </c>
      <c r="H446" t="s">
        <v>483</v>
      </c>
      <c r="I446" t="s">
        <v>407</v>
      </c>
      <c r="J446" t="s">
        <v>1476</v>
      </c>
      <c r="K446">
        <v>8</v>
      </c>
      <c r="L446" t="s">
        <v>1484</v>
      </c>
      <c r="M446">
        <f>MAX(Metro_Ridership__2[passengers])</f>
        <v>19997</v>
      </c>
    </row>
    <row r="447" spans="1:13">
      <c r="A447" t="s">
        <v>339</v>
      </c>
      <c r="B447" s="5">
        <v>45514</v>
      </c>
      <c r="C447">
        <v>10402</v>
      </c>
      <c r="D447" t="s">
        <v>488</v>
      </c>
      <c r="E447" t="s">
        <v>384</v>
      </c>
      <c r="F447">
        <v>2024</v>
      </c>
      <c r="G447" t="s">
        <v>489</v>
      </c>
      <c r="H447" t="s">
        <v>483</v>
      </c>
      <c r="I447" t="s">
        <v>407</v>
      </c>
      <c r="J447" t="s">
        <v>1476</v>
      </c>
      <c r="K447">
        <v>8</v>
      </c>
      <c r="L447" t="s">
        <v>1484</v>
      </c>
      <c r="M447">
        <f>MAX(Metro_Ridership__2[passengers])</f>
        <v>19997</v>
      </c>
    </row>
    <row r="448" spans="1:13">
      <c r="A448" t="s">
        <v>339</v>
      </c>
      <c r="B448" s="5">
        <v>45521</v>
      </c>
      <c r="C448">
        <v>9887</v>
      </c>
      <c r="D448" t="s">
        <v>488</v>
      </c>
      <c r="E448" t="s">
        <v>384</v>
      </c>
      <c r="F448">
        <v>2024</v>
      </c>
      <c r="G448" t="s">
        <v>489</v>
      </c>
      <c r="H448" t="s">
        <v>483</v>
      </c>
      <c r="I448" t="s">
        <v>407</v>
      </c>
      <c r="J448" t="s">
        <v>1476</v>
      </c>
      <c r="K448">
        <v>8</v>
      </c>
      <c r="L448" t="s">
        <v>1484</v>
      </c>
      <c r="M448">
        <f>MAX(Metro_Ridership__2[passengers])</f>
        <v>19997</v>
      </c>
    </row>
    <row r="449" spans="1:13">
      <c r="A449" t="s">
        <v>339</v>
      </c>
      <c r="B449" s="5">
        <v>45528</v>
      </c>
      <c r="C449">
        <v>10744</v>
      </c>
      <c r="D449" t="s">
        <v>488</v>
      </c>
      <c r="E449" t="s">
        <v>384</v>
      </c>
      <c r="F449">
        <v>2024</v>
      </c>
      <c r="G449" t="s">
        <v>489</v>
      </c>
      <c r="H449" t="s">
        <v>483</v>
      </c>
      <c r="I449" t="s">
        <v>407</v>
      </c>
      <c r="J449" t="s">
        <v>1476</v>
      </c>
      <c r="K449">
        <v>8</v>
      </c>
      <c r="L449" t="s">
        <v>1484</v>
      </c>
      <c r="M449">
        <f>MAX(Metro_Ridership__2[passengers])</f>
        <v>19997</v>
      </c>
    </row>
    <row r="450" spans="1:13">
      <c r="A450" t="s">
        <v>339</v>
      </c>
      <c r="B450" s="5">
        <v>45535</v>
      </c>
      <c r="C450">
        <v>4347</v>
      </c>
      <c r="D450" t="s">
        <v>488</v>
      </c>
      <c r="E450" t="s">
        <v>384</v>
      </c>
      <c r="F450">
        <v>2024</v>
      </c>
      <c r="G450" t="s">
        <v>489</v>
      </c>
      <c r="H450" t="s">
        <v>483</v>
      </c>
      <c r="I450" t="s">
        <v>407</v>
      </c>
      <c r="J450" t="s">
        <v>1476</v>
      </c>
      <c r="K450">
        <v>8</v>
      </c>
      <c r="L450" t="s">
        <v>1484</v>
      </c>
      <c r="M450">
        <f>MAX(Metro_Ridership__2[passengers])</f>
        <v>19997</v>
      </c>
    </row>
    <row r="451" spans="1:13">
      <c r="A451" t="s">
        <v>339</v>
      </c>
      <c r="B451" s="5">
        <v>45542</v>
      </c>
      <c r="C451">
        <v>11271</v>
      </c>
      <c r="D451" t="s">
        <v>488</v>
      </c>
      <c r="E451" t="s">
        <v>362</v>
      </c>
      <c r="F451">
        <v>2024</v>
      </c>
      <c r="G451" t="s">
        <v>489</v>
      </c>
      <c r="H451" t="s">
        <v>483</v>
      </c>
      <c r="I451" t="s">
        <v>407</v>
      </c>
      <c r="J451" t="s">
        <v>1476</v>
      </c>
      <c r="K451">
        <v>9</v>
      </c>
      <c r="L451" t="s">
        <v>1477</v>
      </c>
      <c r="M451">
        <f>MAX(Metro_Ridership__2[passengers])</f>
        <v>19997</v>
      </c>
    </row>
    <row r="452" spans="1:13">
      <c r="A452" t="s">
        <v>339</v>
      </c>
      <c r="B452" s="5">
        <v>45549</v>
      </c>
      <c r="C452">
        <v>18642</v>
      </c>
      <c r="D452" t="s">
        <v>488</v>
      </c>
      <c r="E452" t="s">
        <v>362</v>
      </c>
      <c r="F452">
        <v>2024</v>
      </c>
      <c r="G452" t="s">
        <v>489</v>
      </c>
      <c r="H452" t="s">
        <v>483</v>
      </c>
      <c r="I452" t="s">
        <v>407</v>
      </c>
      <c r="J452" t="s">
        <v>1476</v>
      </c>
      <c r="K452">
        <v>9</v>
      </c>
      <c r="L452" t="s">
        <v>1477</v>
      </c>
      <c r="M452">
        <f>MAX(Metro_Ridership__2[passengers])</f>
        <v>19997</v>
      </c>
    </row>
    <row r="453" spans="1:13">
      <c r="A453" t="s">
        <v>339</v>
      </c>
      <c r="B453" s="5">
        <v>45556</v>
      </c>
      <c r="C453">
        <v>11643</v>
      </c>
      <c r="D453" t="s">
        <v>488</v>
      </c>
      <c r="E453" t="s">
        <v>362</v>
      </c>
      <c r="F453">
        <v>2024</v>
      </c>
      <c r="G453" t="s">
        <v>489</v>
      </c>
      <c r="H453" t="s">
        <v>483</v>
      </c>
      <c r="I453" t="s">
        <v>407</v>
      </c>
      <c r="J453" t="s">
        <v>1476</v>
      </c>
      <c r="K453">
        <v>9</v>
      </c>
      <c r="L453" t="s">
        <v>1477</v>
      </c>
      <c r="M453">
        <f>MAX(Metro_Ridership__2[passengers])</f>
        <v>19997</v>
      </c>
    </row>
    <row r="454" spans="1:13">
      <c r="A454" t="s">
        <v>339</v>
      </c>
      <c r="B454" s="5">
        <v>45563</v>
      </c>
      <c r="C454">
        <v>17976</v>
      </c>
      <c r="D454" t="s">
        <v>488</v>
      </c>
      <c r="E454" t="s">
        <v>362</v>
      </c>
      <c r="F454">
        <v>2024</v>
      </c>
      <c r="G454" t="s">
        <v>489</v>
      </c>
      <c r="H454" t="s">
        <v>483</v>
      </c>
      <c r="I454" t="s">
        <v>407</v>
      </c>
      <c r="J454" t="s">
        <v>1476</v>
      </c>
      <c r="K454">
        <v>9</v>
      </c>
      <c r="L454" t="s">
        <v>1477</v>
      </c>
      <c r="M454">
        <f>MAX(Metro_Ridership__2[passengers])</f>
        <v>19997</v>
      </c>
    </row>
    <row r="455" spans="1:13">
      <c r="A455" t="s">
        <v>339</v>
      </c>
      <c r="B455" s="5">
        <v>45570</v>
      </c>
      <c r="C455">
        <v>18494</v>
      </c>
      <c r="D455" t="s">
        <v>488</v>
      </c>
      <c r="E455" t="s">
        <v>376</v>
      </c>
      <c r="F455">
        <v>2024</v>
      </c>
      <c r="G455" t="s">
        <v>489</v>
      </c>
      <c r="H455" t="s">
        <v>483</v>
      </c>
      <c r="I455" t="s">
        <v>407</v>
      </c>
      <c r="J455" t="s">
        <v>1474</v>
      </c>
      <c r="K455">
        <v>10</v>
      </c>
      <c r="L455" t="s">
        <v>1481</v>
      </c>
      <c r="M455">
        <f>MAX(Metro_Ridership__2[passengers])</f>
        <v>19997</v>
      </c>
    </row>
    <row r="456" spans="1:13">
      <c r="A456" t="s">
        <v>339</v>
      </c>
      <c r="B456" s="5">
        <v>45577</v>
      </c>
      <c r="C456">
        <v>13221</v>
      </c>
      <c r="D456" t="s">
        <v>488</v>
      </c>
      <c r="E456" t="s">
        <v>376</v>
      </c>
      <c r="F456">
        <v>2024</v>
      </c>
      <c r="G456" t="s">
        <v>489</v>
      </c>
      <c r="H456" t="s">
        <v>483</v>
      </c>
      <c r="I456" t="s">
        <v>407</v>
      </c>
      <c r="J456" t="s">
        <v>1474</v>
      </c>
      <c r="K456">
        <v>10</v>
      </c>
      <c r="L456" t="s">
        <v>1481</v>
      </c>
      <c r="M456">
        <f>MAX(Metro_Ridership__2[passengers])</f>
        <v>19997</v>
      </c>
    </row>
    <row r="457" spans="1:13">
      <c r="A457" t="s">
        <v>339</v>
      </c>
      <c r="B457" s="5">
        <v>45584</v>
      </c>
      <c r="C457">
        <v>6971</v>
      </c>
      <c r="D457" t="s">
        <v>488</v>
      </c>
      <c r="E457" t="s">
        <v>376</v>
      </c>
      <c r="F457">
        <v>2024</v>
      </c>
      <c r="G457" t="s">
        <v>489</v>
      </c>
      <c r="H457" t="s">
        <v>483</v>
      </c>
      <c r="I457" t="s">
        <v>407</v>
      </c>
      <c r="J457" t="s">
        <v>1474</v>
      </c>
      <c r="K457">
        <v>10</v>
      </c>
      <c r="L457" t="s">
        <v>1481</v>
      </c>
      <c r="M457">
        <f>MAX(Metro_Ridership__2[passengers])</f>
        <v>19997</v>
      </c>
    </row>
    <row r="458" spans="1:13">
      <c r="A458" t="s">
        <v>339</v>
      </c>
      <c r="B458" s="5">
        <v>45591</v>
      </c>
      <c r="C458">
        <v>15176</v>
      </c>
      <c r="D458" t="s">
        <v>488</v>
      </c>
      <c r="E458" t="s">
        <v>376</v>
      </c>
      <c r="F458">
        <v>2024</v>
      </c>
      <c r="G458" t="s">
        <v>489</v>
      </c>
      <c r="H458" t="s">
        <v>483</v>
      </c>
      <c r="I458" t="s">
        <v>407</v>
      </c>
      <c r="J458" t="s">
        <v>1474</v>
      </c>
      <c r="K458">
        <v>10</v>
      </c>
      <c r="L458" t="s">
        <v>1481</v>
      </c>
      <c r="M458">
        <f>MAX(Metro_Ridership__2[passengers])</f>
        <v>19997</v>
      </c>
    </row>
    <row r="459" spans="1:13">
      <c r="A459" t="s">
        <v>339</v>
      </c>
      <c r="B459" s="5">
        <v>45598</v>
      </c>
      <c r="C459">
        <v>4180</v>
      </c>
      <c r="D459" t="s">
        <v>488</v>
      </c>
      <c r="E459" t="s">
        <v>357</v>
      </c>
      <c r="F459">
        <v>2024</v>
      </c>
      <c r="G459" t="s">
        <v>489</v>
      </c>
      <c r="H459" t="s">
        <v>483</v>
      </c>
      <c r="I459" t="s">
        <v>407</v>
      </c>
      <c r="J459" t="s">
        <v>1474</v>
      </c>
      <c r="K459">
        <v>11</v>
      </c>
      <c r="L459" t="s">
        <v>1475</v>
      </c>
      <c r="M459">
        <f>MAX(Metro_Ridership__2[passengers])</f>
        <v>19997</v>
      </c>
    </row>
    <row r="460" spans="1:13">
      <c r="A460" t="s">
        <v>339</v>
      </c>
      <c r="B460" s="5">
        <v>45605</v>
      </c>
      <c r="C460">
        <v>9849</v>
      </c>
      <c r="D460" t="s">
        <v>488</v>
      </c>
      <c r="E460" t="s">
        <v>357</v>
      </c>
      <c r="F460">
        <v>2024</v>
      </c>
      <c r="G460" t="s">
        <v>489</v>
      </c>
      <c r="H460" t="s">
        <v>483</v>
      </c>
      <c r="I460" t="s">
        <v>407</v>
      </c>
      <c r="J460" t="s">
        <v>1474</v>
      </c>
      <c r="K460">
        <v>11</v>
      </c>
      <c r="L460" t="s">
        <v>1475</v>
      </c>
      <c r="M460">
        <f>MAX(Metro_Ridership__2[passengers])</f>
        <v>19997</v>
      </c>
    </row>
    <row r="461" spans="1:13">
      <c r="A461" t="s">
        <v>339</v>
      </c>
      <c r="B461" s="5">
        <v>45612</v>
      </c>
      <c r="C461">
        <v>10798</v>
      </c>
      <c r="D461" t="s">
        <v>488</v>
      </c>
      <c r="E461" t="s">
        <v>357</v>
      </c>
      <c r="F461">
        <v>2024</v>
      </c>
      <c r="G461" t="s">
        <v>489</v>
      </c>
      <c r="H461" t="s">
        <v>483</v>
      </c>
      <c r="I461" t="s">
        <v>407</v>
      </c>
      <c r="J461" t="s">
        <v>1474</v>
      </c>
      <c r="K461">
        <v>11</v>
      </c>
      <c r="L461" t="s">
        <v>1475</v>
      </c>
      <c r="M461">
        <f>MAX(Metro_Ridership__2[passengers])</f>
        <v>19997</v>
      </c>
    </row>
    <row r="462" spans="1:13">
      <c r="A462" t="s">
        <v>339</v>
      </c>
      <c r="B462" s="5">
        <v>45619</v>
      </c>
      <c r="C462">
        <v>10711</v>
      </c>
      <c r="D462" t="s">
        <v>488</v>
      </c>
      <c r="E462" t="s">
        <v>357</v>
      </c>
      <c r="F462">
        <v>2024</v>
      </c>
      <c r="G462" t="s">
        <v>489</v>
      </c>
      <c r="H462" t="s">
        <v>483</v>
      </c>
      <c r="I462" t="s">
        <v>407</v>
      </c>
      <c r="J462" t="s">
        <v>1474</v>
      </c>
      <c r="K462">
        <v>11</v>
      </c>
      <c r="L462" t="s">
        <v>1475</v>
      </c>
      <c r="M462">
        <f>MAX(Metro_Ridership__2[passengers])</f>
        <v>19997</v>
      </c>
    </row>
    <row r="463" spans="1:13">
      <c r="A463" t="s">
        <v>339</v>
      </c>
      <c r="B463" s="5">
        <v>45626</v>
      </c>
      <c r="C463">
        <v>9540</v>
      </c>
      <c r="D463" t="s">
        <v>488</v>
      </c>
      <c r="E463" t="s">
        <v>357</v>
      </c>
      <c r="F463">
        <v>2024</v>
      </c>
      <c r="G463" t="s">
        <v>489</v>
      </c>
      <c r="H463" t="s">
        <v>483</v>
      </c>
      <c r="I463" t="s">
        <v>407</v>
      </c>
      <c r="J463" t="s">
        <v>1474</v>
      </c>
      <c r="K463">
        <v>11</v>
      </c>
      <c r="L463" t="s">
        <v>1475</v>
      </c>
      <c r="M463">
        <f>MAX(Metro_Ridership__2[passengers])</f>
        <v>19997</v>
      </c>
    </row>
    <row r="464" spans="1:13">
      <c r="A464" t="s">
        <v>339</v>
      </c>
      <c r="B464" s="5">
        <v>45633</v>
      </c>
      <c r="C464">
        <v>6617</v>
      </c>
      <c r="D464" t="s">
        <v>488</v>
      </c>
      <c r="E464" t="s">
        <v>386</v>
      </c>
      <c r="F464">
        <v>2024</v>
      </c>
      <c r="G464" t="s">
        <v>489</v>
      </c>
      <c r="H464" t="s">
        <v>483</v>
      </c>
      <c r="I464" t="s">
        <v>407</v>
      </c>
      <c r="J464" t="s">
        <v>1474</v>
      </c>
      <c r="K464">
        <v>12</v>
      </c>
      <c r="L464" t="s">
        <v>1485</v>
      </c>
      <c r="M464">
        <f>MAX(Metro_Ridership__2[passengers])</f>
        <v>19997</v>
      </c>
    </row>
    <row r="465" spans="1:13">
      <c r="A465" t="s">
        <v>339</v>
      </c>
      <c r="B465" s="5">
        <v>45640</v>
      </c>
      <c r="C465">
        <v>9394</v>
      </c>
      <c r="D465" t="s">
        <v>488</v>
      </c>
      <c r="E465" t="s">
        <v>386</v>
      </c>
      <c r="F465">
        <v>2024</v>
      </c>
      <c r="G465" t="s">
        <v>489</v>
      </c>
      <c r="H465" t="s">
        <v>483</v>
      </c>
      <c r="I465" t="s">
        <v>407</v>
      </c>
      <c r="J465" t="s">
        <v>1474</v>
      </c>
      <c r="K465">
        <v>12</v>
      </c>
      <c r="L465" t="s">
        <v>1485</v>
      </c>
      <c r="M465">
        <f>MAX(Metro_Ridership__2[passengers])</f>
        <v>19997</v>
      </c>
    </row>
    <row r="466" spans="1:13">
      <c r="A466" t="s">
        <v>339</v>
      </c>
      <c r="B466" s="5">
        <v>45647</v>
      </c>
      <c r="C466">
        <v>17525</v>
      </c>
      <c r="D466" t="s">
        <v>488</v>
      </c>
      <c r="E466" t="s">
        <v>386</v>
      </c>
      <c r="F466">
        <v>2024</v>
      </c>
      <c r="G466" t="s">
        <v>489</v>
      </c>
      <c r="H466" t="s">
        <v>483</v>
      </c>
      <c r="I466" t="s">
        <v>407</v>
      </c>
      <c r="J466" t="s">
        <v>1474</v>
      </c>
      <c r="K466">
        <v>12</v>
      </c>
      <c r="L466" t="s">
        <v>1485</v>
      </c>
      <c r="M466">
        <f>MAX(Metro_Ridership__2[passengers])</f>
        <v>19997</v>
      </c>
    </row>
    <row r="467" spans="1:13">
      <c r="A467" t="s">
        <v>339</v>
      </c>
      <c r="B467" s="5">
        <v>45654</v>
      </c>
      <c r="C467">
        <v>19294</v>
      </c>
      <c r="D467" t="s">
        <v>488</v>
      </c>
      <c r="E467" t="s">
        <v>386</v>
      </c>
      <c r="F467">
        <v>2024</v>
      </c>
      <c r="G467" t="s">
        <v>489</v>
      </c>
      <c r="H467" t="s">
        <v>483</v>
      </c>
      <c r="I467" t="s">
        <v>407</v>
      </c>
      <c r="J467" t="s">
        <v>1474</v>
      </c>
      <c r="K467">
        <v>12</v>
      </c>
      <c r="L467" t="s">
        <v>1485</v>
      </c>
      <c r="M467">
        <f>MAX(Metro_Ridership__2[passengers])</f>
        <v>19997</v>
      </c>
    </row>
    <row r="468" spans="1:13">
      <c r="A468" t="s">
        <v>339</v>
      </c>
      <c r="B468" s="5">
        <v>45661</v>
      </c>
      <c r="C468">
        <v>14823</v>
      </c>
      <c r="D468" t="s">
        <v>488</v>
      </c>
      <c r="E468" t="s">
        <v>367</v>
      </c>
      <c r="F468">
        <v>2025</v>
      </c>
      <c r="G468" t="s">
        <v>489</v>
      </c>
      <c r="H468" t="s">
        <v>483</v>
      </c>
      <c r="I468" t="s">
        <v>1400</v>
      </c>
      <c r="J468" t="s">
        <v>1478</v>
      </c>
      <c r="K468">
        <v>1</v>
      </c>
      <c r="L468" t="s">
        <v>1479</v>
      </c>
      <c r="M468">
        <f>MAX(Metro_Ridership__2[passengers])</f>
        <v>19997</v>
      </c>
    </row>
    <row r="469" spans="1:13">
      <c r="A469" t="s">
        <v>339</v>
      </c>
      <c r="B469" s="5">
        <v>45668</v>
      </c>
      <c r="C469">
        <v>15242</v>
      </c>
      <c r="D469" t="s">
        <v>488</v>
      </c>
      <c r="E469" t="s">
        <v>367</v>
      </c>
      <c r="F469">
        <v>2025</v>
      </c>
      <c r="G469" t="s">
        <v>489</v>
      </c>
      <c r="H469" t="s">
        <v>483</v>
      </c>
      <c r="I469" t="s">
        <v>1400</v>
      </c>
      <c r="J469" t="s">
        <v>1478</v>
      </c>
      <c r="K469">
        <v>1</v>
      </c>
      <c r="L469" t="s">
        <v>1479</v>
      </c>
      <c r="M469">
        <f>MAX(Metro_Ridership__2[passengers])</f>
        <v>19997</v>
      </c>
    </row>
    <row r="470" spans="1:13">
      <c r="A470" t="s">
        <v>339</v>
      </c>
      <c r="B470" s="5">
        <v>45675</v>
      </c>
      <c r="C470">
        <v>4341</v>
      </c>
      <c r="D470" t="s">
        <v>488</v>
      </c>
      <c r="E470" t="s">
        <v>367</v>
      </c>
      <c r="F470">
        <v>2025</v>
      </c>
      <c r="G470" t="s">
        <v>489</v>
      </c>
      <c r="H470" t="s">
        <v>483</v>
      </c>
      <c r="I470" t="s">
        <v>1400</v>
      </c>
      <c r="J470" t="s">
        <v>1478</v>
      </c>
      <c r="K470">
        <v>1</v>
      </c>
      <c r="L470" t="s">
        <v>1479</v>
      </c>
      <c r="M470">
        <f>MAX(Metro_Ridership__2[passengers])</f>
        <v>19997</v>
      </c>
    </row>
    <row r="471" spans="1:13">
      <c r="A471" t="s">
        <v>339</v>
      </c>
      <c r="B471" s="5">
        <v>45682</v>
      </c>
      <c r="C471">
        <v>11780</v>
      </c>
      <c r="D471" t="s">
        <v>488</v>
      </c>
      <c r="E471" t="s">
        <v>367</v>
      </c>
      <c r="F471">
        <v>2025</v>
      </c>
      <c r="G471" t="s">
        <v>489</v>
      </c>
      <c r="H471" t="s">
        <v>483</v>
      </c>
      <c r="I471" t="s">
        <v>1400</v>
      </c>
      <c r="J471" t="s">
        <v>1478</v>
      </c>
      <c r="K471">
        <v>1</v>
      </c>
      <c r="L471" t="s">
        <v>1479</v>
      </c>
      <c r="M471">
        <f>MAX(Metro_Ridership__2[passengers])</f>
        <v>19997</v>
      </c>
    </row>
    <row r="472" spans="1:13">
      <c r="A472" t="s">
        <v>339</v>
      </c>
      <c r="B472" s="5">
        <v>45689</v>
      </c>
      <c r="C472">
        <v>3111</v>
      </c>
      <c r="D472" t="s">
        <v>488</v>
      </c>
      <c r="E472" t="s">
        <v>379</v>
      </c>
      <c r="F472">
        <v>2025</v>
      </c>
      <c r="G472" t="s">
        <v>489</v>
      </c>
      <c r="H472" t="s">
        <v>483</v>
      </c>
      <c r="I472" t="s">
        <v>1400</v>
      </c>
      <c r="J472" t="s">
        <v>1478</v>
      </c>
      <c r="K472">
        <v>2</v>
      </c>
      <c r="L472" t="s">
        <v>1482</v>
      </c>
      <c r="M472">
        <f>MAX(Metro_Ridership__2[passengers])</f>
        <v>19997</v>
      </c>
    </row>
    <row r="473" spans="1:13">
      <c r="A473" t="s">
        <v>339</v>
      </c>
      <c r="B473" s="5">
        <v>45696</v>
      </c>
      <c r="C473">
        <v>7287</v>
      </c>
      <c r="D473" t="s">
        <v>488</v>
      </c>
      <c r="E473" t="s">
        <v>379</v>
      </c>
      <c r="F473">
        <v>2025</v>
      </c>
      <c r="G473" t="s">
        <v>489</v>
      </c>
      <c r="H473" t="s">
        <v>483</v>
      </c>
      <c r="I473" t="s">
        <v>1400</v>
      </c>
      <c r="J473" t="s">
        <v>1478</v>
      </c>
      <c r="K473">
        <v>2</v>
      </c>
      <c r="L473" t="s">
        <v>1482</v>
      </c>
      <c r="M473">
        <f>MAX(Metro_Ridership__2[passengers])</f>
        <v>19997</v>
      </c>
    </row>
    <row r="474" spans="1:13">
      <c r="A474" t="s">
        <v>339</v>
      </c>
      <c r="B474" s="5">
        <v>45703</v>
      </c>
      <c r="C474">
        <v>7079</v>
      </c>
      <c r="D474" t="s">
        <v>488</v>
      </c>
      <c r="E474" t="s">
        <v>379</v>
      </c>
      <c r="F474">
        <v>2025</v>
      </c>
      <c r="G474" t="s">
        <v>489</v>
      </c>
      <c r="H474" t="s">
        <v>483</v>
      </c>
      <c r="I474" t="s">
        <v>1400</v>
      </c>
      <c r="J474" t="s">
        <v>1478</v>
      </c>
      <c r="K474">
        <v>2</v>
      </c>
      <c r="L474" t="s">
        <v>1482</v>
      </c>
      <c r="M474">
        <f>MAX(Metro_Ridership__2[passengers])</f>
        <v>19997</v>
      </c>
    </row>
    <row r="475" spans="1:13">
      <c r="A475" t="s">
        <v>339</v>
      </c>
      <c r="B475" s="5">
        <v>45710</v>
      </c>
      <c r="C475">
        <v>6764</v>
      </c>
      <c r="D475" t="s">
        <v>488</v>
      </c>
      <c r="E475" t="s">
        <v>379</v>
      </c>
      <c r="F475">
        <v>2025</v>
      </c>
      <c r="G475" t="s">
        <v>489</v>
      </c>
      <c r="H475" t="s">
        <v>483</v>
      </c>
      <c r="I475" t="s">
        <v>1400</v>
      </c>
      <c r="J475" t="s">
        <v>1478</v>
      </c>
      <c r="K475">
        <v>2</v>
      </c>
      <c r="L475" t="s">
        <v>1482</v>
      </c>
      <c r="M475">
        <f>MAX(Metro_Ridership__2[passengers])</f>
        <v>19997</v>
      </c>
    </row>
    <row r="476" spans="1:13">
      <c r="A476" t="s">
        <v>339</v>
      </c>
      <c r="B476" s="5">
        <v>45717</v>
      </c>
      <c r="C476">
        <v>17861</v>
      </c>
      <c r="D476" t="s">
        <v>488</v>
      </c>
      <c r="E476" t="s">
        <v>405</v>
      </c>
      <c r="F476">
        <v>2025</v>
      </c>
      <c r="G476" t="s">
        <v>489</v>
      </c>
      <c r="H476" t="s">
        <v>483</v>
      </c>
      <c r="I476" t="s">
        <v>1400</v>
      </c>
      <c r="J476" t="s">
        <v>1478</v>
      </c>
      <c r="K476">
        <v>3</v>
      </c>
      <c r="L476" t="s">
        <v>1487</v>
      </c>
      <c r="M476">
        <f>MAX(Metro_Ridership__2[passengers])</f>
        <v>19997</v>
      </c>
    </row>
    <row r="477" spans="1:13">
      <c r="A477" t="s">
        <v>339</v>
      </c>
      <c r="B477" s="5">
        <v>45724</v>
      </c>
      <c r="C477">
        <v>13643</v>
      </c>
      <c r="D477" t="s">
        <v>488</v>
      </c>
      <c r="E477" t="s">
        <v>405</v>
      </c>
      <c r="F477">
        <v>2025</v>
      </c>
      <c r="G477" t="s">
        <v>489</v>
      </c>
      <c r="H477" t="s">
        <v>483</v>
      </c>
      <c r="I477" t="s">
        <v>1400</v>
      </c>
      <c r="J477" t="s">
        <v>1478</v>
      </c>
      <c r="K477">
        <v>3</v>
      </c>
      <c r="L477" t="s">
        <v>1487</v>
      </c>
      <c r="M477">
        <f>MAX(Metro_Ridership__2[passengers])</f>
        <v>19997</v>
      </c>
    </row>
    <row r="478" spans="1:13">
      <c r="A478" t="s">
        <v>339</v>
      </c>
      <c r="B478" s="5">
        <v>45731</v>
      </c>
      <c r="C478">
        <v>12043</v>
      </c>
      <c r="D478" t="s">
        <v>488</v>
      </c>
      <c r="E478" t="s">
        <v>405</v>
      </c>
      <c r="F478">
        <v>2025</v>
      </c>
      <c r="G478" t="s">
        <v>489</v>
      </c>
      <c r="H478" t="s">
        <v>483</v>
      </c>
      <c r="I478" t="s">
        <v>1400</v>
      </c>
      <c r="J478" t="s">
        <v>1478</v>
      </c>
      <c r="K478">
        <v>3</v>
      </c>
      <c r="L478" t="s">
        <v>1487</v>
      </c>
      <c r="M478">
        <f>MAX(Metro_Ridership__2[passengers])</f>
        <v>19997</v>
      </c>
    </row>
    <row r="479" spans="1:13">
      <c r="A479" t="s">
        <v>339</v>
      </c>
      <c r="B479" s="5">
        <v>45738</v>
      </c>
      <c r="C479">
        <v>7717</v>
      </c>
      <c r="D479" t="s">
        <v>488</v>
      </c>
      <c r="E479" t="s">
        <v>405</v>
      </c>
      <c r="F479">
        <v>2025</v>
      </c>
      <c r="G479" t="s">
        <v>489</v>
      </c>
      <c r="H479" t="s">
        <v>483</v>
      </c>
      <c r="I479" t="s">
        <v>1400</v>
      </c>
      <c r="J479" t="s">
        <v>1478</v>
      </c>
      <c r="K479">
        <v>3</v>
      </c>
      <c r="L479" t="s">
        <v>1487</v>
      </c>
      <c r="M479">
        <f>MAX(Metro_Ridership__2[passengers])</f>
        <v>19997</v>
      </c>
    </row>
    <row r="480" spans="1:13">
      <c r="A480" t="s">
        <v>339</v>
      </c>
      <c r="B480" s="5">
        <v>45745</v>
      </c>
      <c r="C480">
        <v>7361</v>
      </c>
      <c r="D480" t="s">
        <v>488</v>
      </c>
      <c r="E480" t="s">
        <v>405</v>
      </c>
      <c r="F480">
        <v>2025</v>
      </c>
      <c r="G480" t="s">
        <v>489</v>
      </c>
      <c r="H480" t="s">
        <v>483</v>
      </c>
      <c r="I480" t="s">
        <v>1400</v>
      </c>
      <c r="J480" t="s">
        <v>1478</v>
      </c>
      <c r="K480">
        <v>3</v>
      </c>
      <c r="L480" t="s">
        <v>1487</v>
      </c>
      <c r="M480">
        <f>MAX(Metro_Ridership__2[passengers])</f>
        <v>19997</v>
      </c>
    </row>
    <row r="481" spans="1:13">
      <c r="A481" t="s">
        <v>339</v>
      </c>
      <c r="B481" s="5">
        <v>45752</v>
      </c>
      <c r="C481">
        <v>10408</v>
      </c>
      <c r="D481" t="s">
        <v>488</v>
      </c>
      <c r="E481" t="s">
        <v>381</v>
      </c>
      <c r="F481">
        <v>2025</v>
      </c>
      <c r="G481" t="s">
        <v>489</v>
      </c>
      <c r="H481" t="s">
        <v>483</v>
      </c>
      <c r="I481" t="s">
        <v>1400</v>
      </c>
      <c r="J481" t="s">
        <v>1473</v>
      </c>
      <c r="K481">
        <v>4</v>
      </c>
      <c r="L481" t="s">
        <v>1483</v>
      </c>
      <c r="M481">
        <f>MAX(Metro_Ridership__2[passengers])</f>
        <v>19997</v>
      </c>
    </row>
    <row r="482" spans="1:13">
      <c r="A482" t="s">
        <v>339</v>
      </c>
      <c r="B482" s="5">
        <v>45759</v>
      </c>
      <c r="C482">
        <v>5646</v>
      </c>
      <c r="D482" t="s">
        <v>488</v>
      </c>
      <c r="E482" t="s">
        <v>381</v>
      </c>
      <c r="F482">
        <v>2025</v>
      </c>
      <c r="G482" t="s">
        <v>489</v>
      </c>
      <c r="H482" t="s">
        <v>483</v>
      </c>
      <c r="I482" t="s">
        <v>1400</v>
      </c>
      <c r="J482" t="s">
        <v>1473</v>
      </c>
      <c r="K482">
        <v>4</v>
      </c>
      <c r="L482" t="s">
        <v>1483</v>
      </c>
      <c r="M482">
        <f>MAX(Metro_Ridership__2[passengers])</f>
        <v>19997</v>
      </c>
    </row>
    <row r="483" spans="1:13">
      <c r="A483" t="s">
        <v>339</v>
      </c>
      <c r="B483" s="5">
        <v>45766</v>
      </c>
      <c r="C483">
        <v>14683</v>
      </c>
      <c r="D483" t="s">
        <v>488</v>
      </c>
      <c r="E483" t="s">
        <v>381</v>
      </c>
      <c r="F483">
        <v>2025</v>
      </c>
      <c r="G483" t="s">
        <v>489</v>
      </c>
      <c r="H483" t="s">
        <v>483</v>
      </c>
      <c r="I483" t="s">
        <v>1400</v>
      </c>
      <c r="J483" t="s">
        <v>1473</v>
      </c>
      <c r="K483">
        <v>4</v>
      </c>
      <c r="L483" t="s">
        <v>1483</v>
      </c>
      <c r="M483">
        <f>MAX(Metro_Ridership__2[passengers])</f>
        <v>19997</v>
      </c>
    </row>
    <row r="484" spans="1:13">
      <c r="A484" t="s">
        <v>339</v>
      </c>
      <c r="B484" s="5">
        <v>45773</v>
      </c>
      <c r="C484">
        <v>11552</v>
      </c>
      <c r="D484" t="s">
        <v>488</v>
      </c>
      <c r="E484" t="s">
        <v>381</v>
      </c>
      <c r="F484">
        <v>2025</v>
      </c>
      <c r="G484" t="s">
        <v>489</v>
      </c>
      <c r="H484" t="s">
        <v>483</v>
      </c>
      <c r="I484" t="s">
        <v>1400</v>
      </c>
      <c r="J484" t="s">
        <v>1473</v>
      </c>
      <c r="K484">
        <v>4</v>
      </c>
      <c r="L484" t="s">
        <v>1483</v>
      </c>
      <c r="M484">
        <f>MAX(Metro_Ridership__2[passengers])</f>
        <v>19997</v>
      </c>
    </row>
    <row r="485" spans="1:13">
      <c r="A485" t="s">
        <v>339</v>
      </c>
      <c r="B485" s="5">
        <v>45780</v>
      </c>
      <c r="C485">
        <v>3439</v>
      </c>
      <c r="D485" t="s">
        <v>488</v>
      </c>
      <c r="E485" t="s">
        <v>353</v>
      </c>
      <c r="F485">
        <v>2025</v>
      </c>
      <c r="G485" t="s">
        <v>489</v>
      </c>
      <c r="H485" t="s">
        <v>483</v>
      </c>
      <c r="I485" t="s">
        <v>1400</v>
      </c>
      <c r="J485" t="s">
        <v>1473</v>
      </c>
      <c r="K485">
        <v>5</v>
      </c>
      <c r="L485" t="s">
        <v>353</v>
      </c>
      <c r="M485">
        <f>MAX(Metro_Ridership__2[passengers])</f>
        <v>19997</v>
      </c>
    </row>
    <row r="486" spans="1:13">
      <c r="A486" t="s">
        <v>339</v>
      </c>
      <c r="B486" s="5">
        <v>45787</v>
      </c>
      <c r="C486">
        <v>17051</v>
      </c>
      <c r="D486" t="s">
        <v>488</v>
      </c>
      <c r="E486" t="s">
        <v>353</v>
      </c>
      <c r="F486">
        <v>2025</v>
      </c>
      <c r="G486" t="s">
        <v>489</v>
      </c>
      <c r="H486" t="s">
        <v>483</v>
      </c>
      <c r="I486" t="s">
        <v>1400</v>
      </c>
      <c r="J486" t="s">
        <v>1473</v>
      </c>
      <c r="K486">
        <v>5</v>
      </c>
      <c r="L486" t="s">
        <v>353</v>
      </c>
      <c r="M486">
        <f>MAX(Metro_Ridership__2[passengers])</f>
        <v>19997</v>
      </c>
    </row>
    <row r="487" spans="1:13">
      <c r="A487" t="s">
        <v>339</v>
      </c>
      <c r="B487" s="5">
        <v>45794</v>
      </c>
      <c r="C487">
        <v>18693</v>
      </c>
      <c r="D487" t="s">
        <v>488</v>
      </c>
      <c r="E487" t="s">
        <v>353</v>
      </c>
      <c r="F487">
        <v>2025</v>
      </c>
      <c r="G487" t="s">
        <v>489</v>
      </c>
      <c r="H487" t="s">
        <v>483</v>
      </c>
      <c r="I487" t="s">
        <v>1400</v>
      </c>
      <c r="J487" t="s">
        <v>1473</v>
      </c>
      <c r="K487">
        <v>5</v>
      </c>
      <c r="L487" t="s">
        <v>353</v>
      </c>
      <c r="M487">
        <f>MAX(Metro_Ridership__2[passengers])</f>
        <v>19997</v>
      </c>
    </row>
    <row r="488" spans="1:13">
      <c r="A488" t="s">
        <v>339</v>
      </c>
      <c r="B488" s="5">
        <v>45801</v>
      </c>
      <c r="C488">
        <v>8998</v>
      </c>
      <c r="D488" t="s">
        <v>488</v>
      </c>
      <c r="E488" t="s">
        <v>353</v>
      </c>
      <c r="F488">
        <v>2025</v>
      </c>
      <c r="G488" t="s">
        <v>489</v>
      </c>
      <c r="H488" t="s">
        <v>483</v>
      </c>
      <c r="I488" t="s">
        <v>1400</v>
      </c>
      <c r="J488" t="s">
        <v>1473</v>
      </c>
      <c r="K488">
        <v>5</v>
      </c>
      <c r="L488" t="s">
        <v>353</v>
      </c>
      <c r="M488">
        <f>MAX(Metro_Ridership__2[passengers])</f>
        <v>19997</v>
      </c>
    </row>
    <row r="489" spans="1:13">
      <c r="A489" t="s">
        <v>339</v>
      </c>
      <c r="B489" s="5">
        <v>45808</v>
      </c>
      <c r="C489">
        <v>12967</v>
      </c>
      <c r="D489" t="s">
        <v>488</v>
      </c>
      <c r="E489" t="s">
        <v>353</v>
      </c>
      <c r="F489">
        <v>2025</v>
      </c>
      <c r="G489" t="s">
        <v>489</v>
      </c>
      <c r="H489" t="s">
        <v>483</v>
      </c>
      <c r="I489" t="s">
        <v>1400</v>
      </c>
      <c r="J489" t="s">
        <v>1473</v>
      </c>
      <c r="K489">
        <v>5</v>
      </c>
      <c r="L489" t="s">
        <v>353</v>
      </c>
      <c r="M489">
        <f>MAX(Metro_Ridership__2[passengers])</f>
        <v>19997</v>
      </c>
    </row>
    <row r="490" spans="1:13">
      <c r="A490" t="s">
        <v>339</v>
      </c>
      <c r="B490" s="5">
        <v>45815</v>
      </c>
      <c r="C490">
        <v>6849</v>
      </c>
      <c r="D490" t="s">
        <v>488</v>
      </c>
      <c r="E490" t="s">
        <v>395</v>
      </c>
      <c r="F490">
        <v>2025</v>
      </c>
      <c r="G490" t="s">
        <v>489</v>
      </c>
      <c r="H490" t="s">
        <v>483</v>
      </c>
      <c r="I490" t="s">
        <v>1400</v>
      </c>
      <c r="J490" t="s">
        <v>1473</v>
      </c>
      <c r="K490">
        <v>6</v>
      </c>
      <c r="L490" t="s">
        <v>1486</v>
      </c>
      <c r="M490">
        <f>MAX(Metro_Ridership__2[passengers])</f>
        <v>19997</v>
      </c>
    </row>
    <row r="491" spans="1:13">
      <c r="A491" t="s">
        <v>339</v>
      </c>
      <c r="B491" s="5">
        <v>45822</v>
      </c>
      <c r="C491">
        <v>8408</v>
      </c>
      <c r="D491" t="s">
        <v>488</v>
      </c>
      <c r="E491" t="s">
        <v>395</v>
      </c>
      <c r="F491">
        <v>2025</v>
      </c>
      <c r="G491" t="s">
        <v>489</v>
      </c>
      <c r="H491" t="s">
        <v>483</v>
      </c>
      <c r="I491" t="s">
        <v>1400</v>
      </c>
      <c r="J491" t="s">
        <v>1473</v>
      </c>
      <c r="K491">
        <v>6</v>
      </c>
      <c r="L491" t="s">
        <v>1486</v>
      </c>
      <c r="M491">
        <f>MAX(Metro_Ridership__2[passengers])</f>
        <v>19997</v>
      </c>
    </row>
    <row r="492" spans="1:13">
      <c r="A492" t="s">
        <v>339</v>
      </c>
      <c r="B492" s="5">
        <v>45829</v>
      </c>
      <c r="C492">
        <v>10756</v>
      </c>
      <c r="D492" t="s">
        <v>488</v>
      </c>
      <c r="E492" t="s">
        <v>395</v>
      </c>
      <c r="F492">
        <v>2025</v>
      </c>
      <c r="G492" t="s">
        <v>489</v>
      </c>
      <c r="H492" t="s">
        <v>483</v>
      </c>
      <c r="I492" t="s">
        <v>1400</v>
      </c>
      <c r="J492" t="s">
        <v>1473</v>
      </c>
      <c r="K492">
        <v>6</v>
      </c>
      <c r="L492" t="s">
        <v>1486</v>
      </c>
      <c r="M492">
        <f>MAX(Metro_Ridership__2[passengers])</f>
        <v>19997</v>
      </c>
    </row>
    <row r="493" spans="1:13">
      <c r="A493" t="s">
        <v>339</v>
      </c>
      <c r="B493" s="5">
        <v>45836</v>
      </c>
      <c r="C493">
        <v>17005</v>
      </c>
      <c r="D493" t="s">
        <v>488</v>
      </c>
      <c r="E493" t="s">
        <v>395</v>
      </c>
      <c r="F493">
        <v>2025</v>
      </c>
      <c r="G493" t="s">
        <v>489</v>
      </c>
      <c r="H493" t="s">
        <v>483</v>
      </c>
      <c r="I493" t="s">
        <v>1400</v>
      </c>
      <c r="J493" t="s">
        <v>1473</v>
      </c>
      <c r="K493">
        <v>6</v>
      </c>
      <c r="L493" t="s">
        <v>1486</v>
      </c>
      <c r="M493">
        <f>MAX(Metro_Ridership__2[passengers])</f>
        <v>19997</v>
      </c>
    </row>
    <row r="494" spans="1:13">
      <c r="A494" t="s">
        <v>339</v>
      </c>
      <c r="B494" s="5">
        <v>45843</v>
      </c>
      <c r="C494">
        <v>18482</v>
      </c>
      <c r="D494" t="s">
        <v>488</v>
      </c>
      <c r="E494" t="s">
        <v>373</v>
      </c>
      <c r="F494">
        <v>2025</v>
      </c>
      <c r="G494" t="s">
        <v>489</v>
      </c>
      <c r="H494" t="s">
        <v>483</v>
      </c>
      <c r="I494" t="s">
        <v>1400</v>
      </c>
      <c r="J494" t="s">
        <v>1476</v>
      </c>
      <c r="K494">
        <v>7</v>
      </c>
      <c r="L494" t="s">
        <v>1480</v>
      </c>
      <c r="M494">
        <f>MAX(Metro_Ridership__2[passengers])</f>
        <v>19997</v>
      </c>
    </row>
    <row r="495" spans="1:13">
      <c r="A495" t="s">
        <v>339</v>
      </c>
      <c r="B495" s="5">
        <v>45850</v>
      </c>
      <c r="C495">
        <v>9526</v>
      </c>
      <c r="D495" t="s">
        <v>488</v>
      </c>
      <c r="E495" t="s">
        <v>373</v>
      </c>
      <c r="F495">
        <v>2025</v>
      </c>
      <c r="G495" t="s">
        <v>489</v>
      </c>
      <c r="H495" t="s">
        <v>483</v>
      </c>
      <c r="I495" t="s">
        <v>1400</v>
      </c>
      <c r="J495" t="s">
        <v>1476</v>
      </c>
      <c r="K495">
        <v>7</v>
      </c>
      <c r="L495" t="s">
        <v>1480</v>
      </c>
      <c r="M495">
        <f>MAX(Metro_Ridership__2[passengers])</f>
        <v>19997</v>
      </c>
    </row>
    <row r="496" spans="1:13">
      <c r="A496" t="s">
        <v>339</v>
      </c>
      <c r="B496" s="5">
        <v>45857</v>
      </c>
      <c r="C496">
        <v>19127</v>
      </c>
      <c r="D496" t="s">
        <v>488</v>
      </c>
      <c r="E496" t="s">
        <v>373</v>
      </c>
      <c r="F496">
        <v>2025</v>
      </c>
      <c r="G496" t="s">
        <v>489</v>
      </c>
      <c r="H496" t="s">
        <v>483</v>
      </c>
      <c r="I496" t="s">
        <v>1400</v>
      </c>
      <c r="J496" t="s">
        <v>1476</v>
      </c>
      <c r="K496">
        <v>7</v>
      </c>
      <c r="L496" t="s">
        <v>1480</v>
      </c>
      <c r="M496">
        <f>MAX(Metro_Ridership__2[passengers])</f>
        <v>19997</v>
      </c>
    </row>
    <row r="497" spans="1:13">
      <c r="A497" t="s">
        <v>339</v>
      </c>
      <c r="B497" s="5">
        <v>45864</v>
      </c>
      <c r="C497">
        <v>9960</v>
      </c>
      <c r="D497" t="s">
        <v>488</v>
      </c>
      <c r="E497" t="s">
        <v>373</v>
      </c>
      <c r="F497">
        <v>2025</v>
      </c>
      <c r="G497" t="s">
        <v>489</v>
      </c>
      <c r="H497" t="s">
        <v>483</v>
      </c>
      <c r="I497" t="s">
        <v>1400</v>
      </c>
      <c r="J497" t="s">
        <v>1476</v>
      </c>
      <c r="K497">
        <v>7</v>
      </c>
      <c r="L497" t="s">
        <v>1480</v>
      </c>
      <c r="M497">
        <f>MAX(Metro_Ridership__2[passengers])</f>
        <v>19997</v>
      </c>
    </row>
    <row r="498" spans="1:13">
      <c r="A498" t="s">
        <v>339</v>
      </c>
      <c r="B498" s="5">
        <v>45296</v>
      </c>
      <c r="C498">
        <v>17612</v>
      </c>
      <c r="D498" t="s">
        <v>490</v>
      </c>
      <c r="E498" t="s">
        <v>367</v>
      </c>
      <c r="F498">
        <v>2024</v>
      </c>
      <c r="G498" t="s">
        <v>489</v>
      </c>
      <c r="H498" t="s">
        <v>483</v>
      </c>
      <c r="I498" t="s">
        <v>407</v>
      </c>
      <c r="J498" t="s">
        <v>1478</v>
      </c>
      <c r="K498">
        <v>1</v>
      </c>
      <c r="L498" t="s">
        <v>1479</v>
      </c>
      <c r="M498">
        <f>MAX(Metro_Ridership__2[passengers])</f>
        <v>19997</v>
      </c>
    </row>
    <row r="499" spans="1:13">
      <c r="A499" t="s">
        <v>339</v>
      </c>
      <c r="B499" s="5">
        <v>45303</v>
      </c>
      <c r="C499">
        <v>17835</v>
      </c>
      <c r="D499" t="s">
        <v>490</v>
      </c>
      <c r="E499" t="s">
        <v>367</v>
      </c>
      <c r="F499">
        <v>2024</v>
      </c>
      <c r="G499" t="s">
        <v>489</v>
      </c>
      <c r="H499" t="s">
        <v>483</v>
      </c>
      <c r="I499" t="s">
        <v>407</v>
      </c>
      <c r="J499" t="s">
        <v>1478</v>
      </c>
      <c r="K499">
        <v>1</v>
      </c>
      <c r="L499" t="s">
        <v>1479</v>
      </c>
      <c r="M499">
        <f>MAX(Metro_Ridership__2[passengers])</f>
        <v>19997</v>
      </c>
    </row>
    <row r="500" spans="1:13">
      <c r="A500" t="s">
        <v>339</v>
      </c>
      <c r="B500" s="5">
        <v>45310</v>
      </c>
      <c r="C500">
        <v>19325</v>
      </c>
      <c r="D500" t="s">
        <v>490</v>
      </c>
      <c r="E500" t="s">
        <v>367</v>
      </c>
      <c r="F500">
        <v>2024</v>
      </c>
      <c r="G500" t="s">
        <v>489</v>
      </c>
      <c r="H500" t="s">
        <v>483</v>
      </c>
      <c r="I500" t="s">
        <v>407</v>
      </c>
      <c r="J500" t="s">
        <v>1478</v>
      </c>
      <c r="K500">
        <v>1</v>
      </c>
      <c r="L500" t="s">
        <v>1479</v>
      </c>
      <c r="M500">
        <f>MAX(Metro_Ridership__2[passengers])</f>
        <v>19997</v>
      </c>
    </row>
    <row r="501" spans="1:13">
      <c r="A501" t="s">
        <v>339</v>
      </c>
      <c r="B501" s="5">
        <v>45317</v>
      </c>
      <c r="C501">
        <v>13663</v>
      </c>
      <c r="D501" t="s">
        <v>490</v>
      </c>
      <c r="E501" t="s">
        <v>367</v>
      </c>
      <c r="F501">
        <v>2024</v>
      </c>
      <c r="G501" t="s">
        <v>489</v>
      </c>
      <c r="H501" t="s">
        <v>483</v>
      </c>
      <c r="I501" t="s">
        <v>407</v>
      </c>
      <c r="J501" t="s">
        <v>1478</v>
      </c>
      <c r="K501">
        <v>1</v>
      </c>
      <c r="L501" t="s">
        <v>1479</v>
      </c>
      <c r="M501">
        <f>MAX(Metro_Ridership__2[passengers])</f>
        <v>19997</v>
      </c>
    </row>
    <row r="502" spans="1:13">
      <c r="A502" t="s">
        <v>339</v>
      </c>
      <c r="B502" s="5">
        <v>45324</v>
      </c>
      <c r="C502">
        <v>3195</v>
      </c>
      <c r="D502" t="s">
        <v>490</v>
      </c>
      <c r="E502" t="s">
        <v>379</v>
      </c>
      <c r="F502">
        <v>2024</v>
      </c>
      <c r="G502" t="s">
        <v>489</v>
      </c>
      <c r="H502" t="s">
        <v>483</v>
      </c>
      <c r="I502" t="s">
        <v>407</v>
      </c>
      <c r="J502" t="s">
        <v>1478</v>
      </c>
      <c r="K502">
        <v>2</v>
      </c>
      <c r="L502" t="s">
        <v>1482</v>
      </c>
      <c r="M502">
        <f>MAX(Metro_Ridership__2[passengers])</f>
        <v>19997</v>
      </c>
    </row>
    <row r="503" spans="1:13">
      <c r="A503" t="s">
        <v>339</v>
      </c>
      <c r="B503" s="5">
        <v>45331</v>
      </c>
      <c r="C503">
        <v>7494</v>
      </c>
      <c r="D503" t="s">
        <v>490</v>
      </c>
      <c r="E503" t="s">
        <v>379</v>
      </c>
      <c r="F503">
        <v>2024</v>
      </c>
      <c r="G503" t="s">
        <v>489</v>
      </c>
      <c r="H503" t="s">
        <v>483</v>
      </c>
      <c r="I503" t="s">
        <v>407</v>
      </c>
      <c r="J503" t="s">
        <v>1478</v>
      </c>
      <c r="K503">
        <v>2</v>
      </c>
      <c r="L503" t="s">
        <v>1482</v>
      </c>
      <c r="M503">
        <f>MAX(Metro_Ridership__2[passengers])</f>
        <v>19997</v>
      </c>
    </row>
    <row r="504" spans="1:13">
      <c r="A504" t="s">
        <v>339</v>
      </c>
      <c r="B504" s="5">
        <v>45338</v>
      </c>
      <c r="C504">
        <v>19157</v>
      </c>
      <c r="D504" t="s">
        <v>490</v>
      </c>
      <c r="E504" t="s">
        <v>379</v>
      </c>
      <c r="F504">
        <v>2024</v>
      </c>
      <c r="G504" t="s">
        <v>489</v>
      </c>
      <c r="H504" t="s">
        <v>483</v>
      </c>
      <c r="I504" t="s">
        <v>407</v>
      </c>
      <c r="J504" t="s">
        <v>1478</v>
      </c>
      <c r="K504">
        <v>2</v>
      </c>
      <c r="L504" t="s">
        <v>1482</v>
      </c>
      <c r="M504">
        <f>MAX(Metro_Ridership__2[passengers])</f>
        <v>19997</v>
      </c>
    </row>
    <row r="505" spans="1:13">
      <c r="A505" t="s">
        <v>339</v>
      </c>
      <c r="B505" s="5">
        <v>45345</v>
      </c>
      <c r="C505">
        <v>4648</v>
      </c>
      <c r="D505" t="s">
        <v>490</v>
      </c>
      <c r="E505" t="s">
        <v>379</v>
      </c>
      <c r="F505">
        <v>2024</v>
      </c>
      <c r="G505" t="s">
        <v>489</v>
      </c>
      <c r="H505" t="s">
        <v>483</v>
      </c>
      <c r="I505" t="s">
        <v>407</v>
      </c>
      <c r="J505" t="s">
        <v>1478</v>
      </c>
      <c r="K505">
        <v>2</v>
      </c>
      <c r="L505" t="s">
        <v>1482</v>
      </c>
      <c r="M505">
        <f>MAX(Metro_Ridership__2[passengers])</f>
        <v>19997</v>
      </c>
    </row>
    <row r="506" spans="1:13">
      <c r="A506" t="s">
        <v>339</v>
      </c>
      <c r="B506" s="5">
        <v>45352</v>
      </c>
      <c r="C506">
        <v>17234</v>
      </c>
      <c r="D506" t="s">
        <v>490</v>
      </c>
      <c r="E506" t="s">
        <v>405</v>
      </c>
      <c r="F506">
        <v>2024</v>
      </c>
      <c r="G506" t="s">
        <v>489</v>
      </c>
      <c r="H506" t="s">
        <v>483</v>
      </c>
      <c r="I506" t="s">
        <v>407</v>
      </c>
      <c r="J506" t="s">
        <v>1478</v>
      </c>
      <c r="K506">
        <v>3</v>
      </c>
      <c r="L506" t="s">
        <v>1487</v>
      </c>
      <c r="M506">
        <f>MAX(Metro_Ridership__2[passengers])</f>
        <v>19997</v>
      </c>
    </row>
    <row r="507" spans="1:13">
      <c r="A507" t="s">
        <v>339</v>
      </c>
      <c r="B507" s="5">
        <v>45359</v>
      </c>
      <c r="C507">
        <v>2037</v>
      </c>
      <c r="D507" t="s">
        <v>490</v>
      </c>
      <c r="E507" t="s">
        <v>405</v>
      </c>
      <c r="F507">
        <v>2024</v>
      </c>
      <c r="G507" t="s">
        <v>489</v>
      </c>
      <c r="H507" t="s">
        <v>483</v>
      </c>
      <c r="I507" t="s">
        <v>407</v>
      </c>
      <c r="J507" t="s">
        <v>1478</v>
      </c>
      <c r="K507">
        <v>3</v>
      </c>
      <c r="L507" t="s">
        <v>1487</v>
      </c>
      <c r="M507">
        <f>MAX(Metro_Ridership__2[passengers])</f>
        <v>19997</v>
      </c>
    </row>
    <row r="508" spans="1:13">
      <c r="A508" t="s">
        <v>339</v>
      </c>
      <c r="B508" s="5">
        <v>45366</v>
      </c>
      <c r="C508">
        <v>18142</v>
      </c>
      <c r="D508" t="s">
        <v>490</v>
      </c>
      <c r="E508" t="s">
        <v>405</v>
      </c>
      <c r="F508">
        <v>2024</v>
      </c>
      <c r="G508" t="s">
        <v>489</v>
      </c>
      <c r="H508" t="s">
        <v>483</v>
      </c>
      <c r="I508" t="s">
        <v>407</v>
      </c>
      <c r="J508" t="s">
        <v>1478</v>
      </c>
      <c r="K508">
        <v>3</v>
      </c>
      <c r="L508" t="s">
        <v>1487</v>
      </c>
      <c r="M508">
        <f>MAX(Metro_Ridership__2[passengers])</f>
        <v>19997</v>
      </c>
    </row>
    <row r="509" spans="1:13">
      <c r="A509" t="s">
        <v>339</v>
      </c>
      <c r="B509" s="5">
        <v>45373</v>
      </c>
      <c r="C509">
        <v>11385</v>
      </c>
      <c r="D509" t="s">
        <v>490</v>
      </c>
      <c r="E509" t="s">
        <v>405</v>
      </c>
      <c r="F509">
        <v>2024</v>
      </c>
      <c r="G509" t="s">
        <v>489</v>
      </c>
      <c r="H509" t="s">
        <v>483</v>
      </c>
      <c r="I509" t="s">
        <v>407</v>
      </c>
      <c r="J509" t="s">
        <v>1478</v>
      </c>
      <c r="K509">
        <v>3</v>
      </c>
      <c r="L509" t="s">
        <v>1487</v>
      </c>
      <c r="M509">
        <f>MAX(Metro_Ridership__2[passengers])</f>
        <v>19997</v>
      </c>
    </row>
    <row r="510" spans="1:13">
      <c r="A510" t="s">
        <v>339</v>
      </c>
      <c r="B510" s="5">
        <v>45380</v>
      </c>
      <c r="C510">
        <v>10848</v>
      </c>
      <c r="D510" t="s">
        <v>490</v>
      </c>
      <c r="E510" t="s">
        <v>405</v>
      </c>
      <c r="F510">
        <v>2024</v>
      </c>
      <c r="G510" t="s">
        <v>489</v>
      </c>
      <c r="H510" t="s">
        <v>483</v>
      </c>
      <c r="I510" t="s">
        <v>407</v>
      </c>
      <c r="J510" t="s">
        <v>1478</v>
      </c>
      <c r="K510">
        <v>3</v>
      </c>
      <c r="L510" t="s">
        <v>1487</v>
      </c>
      <c r="M510">
        <f>MAX(Metro_Ridership__2[passengers])</f>
        <v>19997</v>
      </c>
    </row>
    <row r="511" spans="1:13">
      <c r="A511" t="s">
        <v>339</v>
      </c>
      <c r="B511" s="5">
        <v>45387</v>
      </c>
      <c r="C511">
        <v>13545</v>
      </c>
      <c r="D511" t="s">
        <v>490</v>
      </c>
      <c r="E511" t="s">
        <v>381</v>
      </c>
      <c r="F511">
        <v>2024</v>
      </c>
      <c r="G511" t="s">
        <v>489</v>
      </c>
      <c r="H511" t="s">
        <v>483</v>
      </c>
      <c r="I511" t="s">
        <v>407</v>
      </c>
      <c r="J511" t="s">
        <v>1473</v>
      </c>
      <c r="K511">
        <v>4</v>
      </c>
      <c r="L511" t="s">
        <v>1483</v>
      </c>
      <c r="M511">
        <f>MAX(Metro_Ridership__2[passengers])</f>
        <v>19997</v>
      </c>
    </row>
    <row r="512" spans="1:13">
      <c r="A512" t="s">
        <v>339</v>
      </c>
      <c r="B512" s="5">
        <v>45394</v>
      </c>
      <c r="C512">
        <v>8429</v>
      </c>
      <c r="D512" t="s">
        <v>490</v>
      </c>
      <c r="E512" t="s">
        <v>381</v>
      </c>
      <c r="F512">
        <v>2024</v>
      </c>
      <c r="G512" t="s">
        <v>489</v>
      </c>
      <c r="H512" t="s">
        <v>483</v>
      </c>
      <c r="I512" t="s">
        <v>407</v>
      </c>
      <c r="J512" t="s">
        <v>1473</v>
      </c>
      <c r="K512">
        <v>4</v>
      </c>
      <c r="L512" t="s">
        <v>1483</v>
      </c>
      <c r="M512">
        <f>MAX(Metro_Ridership__2[passengers])</f>
        <v>19997</v>
      </c>
    </row>
    <row r="513" spans="1:13">
      <c r="A513" t="s">
        <v>339</v>
      </c>
      <c r="B513" s="5">
        <v>45401</v>
      </c>
      <c r="C513">
        <v>16104</v>
      </c>
      <c r="D513" t="s">
        <v>490</v>
      </c>
      <c r="E513" t="s">
        <v>381</v>
      </c>
      <c r="F513">
        <v>2024</v>
      </c>
      <c r="G513" t="s">
        <v>489</v>
      </c>
      <c r="H513" t="s">
        <v>483</v>
      </c>
      <c r="I513" t="s">
        <v>407</v>
      </c>
      <c r="J513" t="s">
        <v>1473</v>
      </c>
      <c r="K513">
        <v>4</v>
      </c>
      <c r="L513" t="s">
        <v>1483</v>
      </c>
      <c r="M513">
        <f>MAX(Metro_Ridership__2[passengers])</f>
        <v>19997</v>
      </c>
    </row>
    <row r="514" spans="1:13">
      <c r="A514" t="s">
        <v>339</v>
      </c>
      <c r="B514" s="5">
        <v>45408</v>
      </c>
      <c r="C514">
        <v>7397</v>
      </c>
      <c r="D514" t="s">
        <v>490</v>
      </c>
      <c r="E514" t="s">
        <v>381</v>
      </c>
      <c r="F514">
        <v>2024</v>
      </c>
      <c r="G514" t="s">
        <v>489</v>
      </c>
      <c r="H514" t="s">
        <v>483</v>
      </c>
      <c r="I514" t="s">
        <v>407</v>
      </c>
      <c r="J514" t="s">
        <v>1473</v>
      </c>
      <c r="K514">
        <v>4</v>
      </c>
      <c r="L514" t="s">
        <v>1483</v>
      </c>
      <c r="M514">
        <f>MAX(Metro_Ridership__2[passengers])</f>
        <v>19997</v>
      </c>
    </row>
    <row r="515" spans="1:13">
      <c r="A515" t="s">
        <v>339</v>
      </c>
      <c r="B515" s="5">
        <v>45415</v>
      </c>
      <c r="C515">
        <v>9938</v>
      </c>
      <c r="D515" t="s">
        <v>490</v>
      </c>
      <c r="E515" t="s">
        <v>353</v>
      </c>
      <c r="F515">
        <v>2024</v>
      </c>
      <c r="G515" t="s">
        <v>489</v>
      </c>
      <c r="H515" t="s">
        <v>483</v>
      </c>
      <c r="I515" t="s">
        <v>407</v>
      </c>
      <c r="J515" t="s">
        <v>1473</v>
      </c>
      <c r="K515">
        <v>5</v>
      </c>
      <c r="L515" t="s">
        <v>353</v>
      </c>
      <c r="M515">
        <f>MAX(Metro_Ridership__2[passengers])</f>
        <v>19997</v>
      </c>
    </row>
    <row r="516" spans="1:13">
      <c r="A516" t="s">
        <v>339</v>
      </c>
      <c r="B516" s="5">
        <v>45422</v>
      </c>
      <c r="C516">
        <v>12286</v>
      </c>
      <c r="D516" t="s">
        <v>490</v>
      </c>
      <c r="E516" t="s">
        <v>353</v>
      </c>
      <c r="F516">
        <v>2024</v>
      </c>
      <c r="G516" t="s">
        <v>489</v>
      </c>
      <c r="H516" t="s">
        <v>483</v>
      </c>
      <c r="I516" t="s">
        <v>407</v>
      </c>
      <c r="J516" t="s">
        <v>1473</v>
      </c>
      <c r="K516">
        <v>5</v>
      </c>
      <c r="L516" t="s">
        <v>353</v>
      </c>
      <c r="M516">
        <f>MAX(Metro_Ridership__2[passengers])</f>
        <v>19997</v>
      </c>
    </row>
    <row r="517" spans="1:13">
      <c r="A517" t="s">
        <v>339</v>
      </c>
      <c r="B517" s="5">
        <v>45429</v>
      </c>
      <c r="C517">
        <v>13542</v>
      </c>
      <c r="D517" t="s">
        <v>490</v>
      </c>
      <c r="E517" t="s">
        <v>353</v>
      </c>
      <c r="F517">
        <v>2024</v>
      </c>
      <c r="G517" t="s">
        <v>489</v>
      </c>
      <c r="H517" t="s">
        <v>483</v>
      </c>
      <c r="I517" t="s">
        <v>407</v>
      </c>
      <c r="J517" t="s">
        <v>1473</v>
      </c>
      <c r="K517">
        <v>5</v>
      </c>
      <c r="L517" t="s">
        <v>353</v>
      </c>
      <c r="M517">
        <f>MAX(Metro_Ridership__2[passengers])</f>
        <v>19997</v>
      </c>
    </row>
    <row r="518" spans="1:13">
      <c r="A518" t="s">
        <v>339</v>
      </c>
      <c r="B518" s="5">
        <v>45436</v>
      </c>
      <c r="C518">
        <v>7137</v>
      </c>
      <c r="D518" t="s">
        <v>490</v>
      </c>
      <c r="E518" t="s">
        <v>353</v>
      </c>
      <c r="F518">
        <v>2024</v>
      </c>
      <c r="G518" t="s">
        <v>489</v>
      </c>
      <c r="H518" t="s">
        <v>483</v>
      </c>
      <c r="I518" t="s">
        <v>407</v>
      </c>
      <c r="J518" t="s">
        <v>1473</v>
      </c>
      <c r="K518">
        <v>5</v>
      </c>
      <c r="L518" t="s">
        <v>353</v>
      </c>
      <c r="M518">
        <f>MAX(Metro_Ridership__2[passengers])</f>
        <v>19997</v>
      </c>
    </row>
    <row r="519" spans="1:13">
      <c r="A519" t="s">
        <v>339</v>
      </c>
      <c r="B519" s="5">
        <v>45443</v>
      </c>
      <c r="C519">
        <v>3883</v>
      </c>
      <c r="D519" t="s">
        <v>490</v>
      </c>
      <c r="E519" t="s">
        <v>353</v>
      </c>
      <c r="F519">
        <v>2024</v>
      </c>
      <c r="G519" t="s">
        <v>489</v>
      </c>
      <c r="H519" t="s">
        <v>483</v>
      </c>
      <c r="I519" t="s">
        <v>407</v>
      </c>
      <c r="J519" t="s">
        <v>1473</v>
      </c>
      <c r="K519">
        <v>5</v>
      </c>
      <c r="L519" t="s">
        <v>353</v>
      </c>
      <c r="M519">
        <f>MAX(Metro_Ridership__2[passengers])</f>
        <v>19997</v>
      </c>
    </row>
    <row r="520" spans="1:13">
      <c r="A520" t="s">
        <v>339</v>
      </c>
      <c r="B520" s="5">
        <v>45450</v>
      </c>
      <c r="C520">
        <v>2390</v>
      </c>
      <c r="D520" t="s">
        <v>490</v>
      </c>
      <c r="E520" t="s">
        <v>395</v>
      </c>
      <c r="F520">
        <v>2024</v>
      </c>
      <c r="G520" t="s">
        <v>489</v>
      </c>
      <c r="H520" t="s">
        <v>483</v>
      </c>
      <c r="I520" t="s">
        <v>407</v>
      </c>
      <c r="J520" t="s">
        <v>1473</v>
      </c>
      <c r="K520">
        <v>6</v>
      </c>
      <c r="L520" t="s">
        <v>1486</v>
      </c>
      <c r="M520">
        <f>MAX(Metro_Ridership__2[passengers])</f>
        <v>19997</v>
      </c>
    </row>
    <row r="521" spans="1:13">
      <c r="A521" t="s">
        <v>339</v>
      </c>
      <c r="B521" s="5">
        <v>45457</v>
      </c>
      <c r="C521">
        <v>5891</v>
      </c>
      <c r="D521" t="s">
        <v>490</v>
      </c>
      <c r="E521" t="s">
        <v>395</v>
      </c>
      <c r="F521">
        <v>2024</v>
      </c>
      <c r="G521" t="s">
        <v>489</v>
      </c>
      <c r="H521" t="s">
        <v>483</v>
      </c>
      <c r="I521" t="s">
        <v>407</v>
      </c>
      <c r="J521" t="s">
        <v>1473</v>
      </c>
      <c r="K521">
        <v>6</v>
      </c>
      <c r="L521" t="s">
        <v>1486</v>
      </c>
      <c r="M521">
        <f>MAX(Metro_Ridership__2[passengers])</f>
        <v>19997</v>
      </c>
    </row>
    <row r="522" spans="1:13">
      <c r="A522" t="s">
        <v>339</v>
      </c>
      <c r="B522" s="5">
        <v>45464</v>
      </c>
      <c r="C522">
        <v>10655</v>
      </c>
      <c r="D522" t="s">
        <v>490</v>
      </c>
      <c r="E522" t="s">
        <v>395</v>
      </c>
      <c r="F522">
        <v>2024</v>
      </c>
      <c r="G522" t="s">
        <v>489</v>
      </c>
      <c r="H522" t="s">
        <v>483</v>
      </c>
      <c r="I522" t="s">
        <v>407</v>
      </c>
      <c r="J522" t="s">
        <v>1473</v>
      </c>
      <c r="K522">
        <v>6</v>
      </c>
      <c r="L522" t="s">
        <v>1486</v>
      </c>
      <c r="M522">
        <f>MAX(Metro_Ridership__2[passengers])</f>
        <v>19997</v>
      </c>
    </row>
    <row r="523" spans="1:13">
      <c r="A523" t="s">
        <v>339</v>
      </c>
      <c r="B523" s="5">
        <v>45471</v>
      </c>
      <c r="C523">
        <v>4268</v>
      </c>
      <c r="D523" t="s">
        <v>490</v>
      </c>
      <c r="E523" t="s">
        <v>395</v>
      </c>
      <c r="F523">
        <v>2024</v>
      </c>
      <c r="G523" t="s">
        <v>489</v>
      </c>
      <c r="H523" t="s">
        <v>483</v>
      </c>
      <c r="I523" t="s">
        <v>407</v>
      </c>
      <c r="J523" t="s">
        <v>1473</v>
      </c>
      <c r="K523">
        <v>6</v>
      </c>
      <c r="L523" t="s">
        <v>1486</v>
      </c>
      <c r="M523">
        <f>MAX(Metro_Ridership__2[passengers])</f>
        <v>19997</v>
      </c>
    </row>
    <row r="524" spans="1:13">
      <c r="A524" t="s">
        <v>339</v>
      </c>
      <c r="B524" s="5">
        <v>45478</v>
      </c>
      <c r="C524">
        <v>8999</v>
      </c>
      <c r="D524" t="s">
        <v>490</v>
      </c>
      <c r="E524" t="s">
        <v>373</v>
      </c>
      <c r="F524">
        <v>2024</v>
      </c>
      <c r="G524" t="s">
        <v>489</v>
      </c>
      <c r="H524" t="s">
        <v>483</v>
      </c>
      <c r="I524" t="s">
        <v>407</v>
      </c>
      <c r="J524" t="s">
        <v>1476</v>
      </c>
      <c r="K524">
        <v>7</v>
      </c>
      <c r="L524" t="s">
        <v>1480</v>
      </c>
      <c r="M524">
        <f>MAX(Metro_Ridership__2[passengers])</f>
        <v>19997</v>
      </c>
    </row>
    <row r="525" spans="1:13">
      <c r="A525" t="s">
        <v>339</v>
      </c>
      <c r="B525" s="5">
        <v>45485</v>
      </c>
      <c r="C525">
        <v>5963</v>
      </c>
      <c r="D525" t="s">
        <v>490</v>
      </c>
      <c r="E525" t="s">
        <v>373</v>
      </c>
      <c r="F525">
        <v>2024</v>
      </c>
      <c r="G525" t="s">
        <v>489</v>
      </c>
      <c r="H525" t="s">
        <v>483</v>
      </c>
      <c r="I525" t="s">
        <v>407</v>
      </c>
      <c r="J525" t="s">
        <v>1476</v>
      </c>
      <c r="K525">
        <v>7</v>
      </c>
      <c r="L525" t="s">
        <v>1480</v>
      </c>
      <c r="M525">
        <f>MAX(Metro_Ridership__2[passengers])</f>
        <v>19997</v>
      </c>
    </row>
    <row r="526" spans="1:13">
      <c r="A526" t="s">
        <v>339</v>
      </c>
      <c r="B526" s="5">
        <v>45492</v>
      </c>
      <c r="C526">
        <v>6262</v>
      </c>
      <c r="D526" t="s">
        <v>490</v>
      </c>
      <c r="E526" t="s">
        <v>373</v>
      </c>
      <c r="F526">
        <v>2024</v>
      </c>
      <c r="G526" t="s">
        <v>489</v>
      </c>
      <c r="H526" t="s">
        <v>483</v>
      </c>
      <c r="I526" t="s">
        <v>407</v>
      </c>
      <c r="J526" t="s">
        <v>1476</v>
      </c>
      <c r="K526">
        <v>7</v>
      </c>
      <c r="L526" t="s">
        <v>1480</v>
      </c>
      <c r="M526">
        <f>MAX(Metro_Ridership__2[passengers])</f>
        <v>19997</v>
      </c>
    </row>
    <row r="527" spans="1:13">
      <c r="A527" t="s">
        <v>339</v>
      </c>
      <c r="B527" s="5">
        <v>45499</v>
      </c>
      <c r="C527">
        <v>8976</v>
      </c>
      <c r="D527" t="s">
        <v>490</v>
      </c>
      <c r="E527" t="s">
        <v>373</v>
      </c>
      <c r="F527">
        <v>2024</v>
      </c>
      <c r="G527" t="s">
        <v>489</v>
      </c>
      <c r="H527" t="s">
        <v>483</v>
      </c>
      <c r="I527" t="s">
        <v>407</v>
      </c>
      <c r="J527" t="s">
        <v>1476</v>
      </c>
      <c r="K527">
        <v>7</v>
      </c>
      <c r="L527" t="s">
        <v>1480</v>
      </c>
      <c r="M527">
        <f>MAX(Metro_Ridership__2[passengers])</f>
        <v>19997</v>
      </c>
    </row>
    <row r="528" spans="1:13">
      <c r="A528" t="s">
        <v>339</v>
      </c>
      <c r="B528" s="5">
        <v>45506</v>
      </c>
      <c r="C528">
        <v>7935</v>
      </c>
      <c r="D528" t="s">
        <v>490</v>
      </c>
      <c r="E528" t="s">
        <v>384</v>
      </c>
      <c r="F528">
        <v>2024</v>
      </c>
      <c r="G528" t="s">
        <v>489</v>
      </c>
      <c r="H528" t="s">
        <v>483</v>
      </c>
      <c r="I528" t="s">
        <v>407</v>
      </c>
      <c r="J528" t="s">
        <v>1476</v>
      </c>
      <c r="K528">
        <v>8</v>
      </c>
      <c r="L528" t="s">
        <v>1484</v>
      </c>
      <c r="M528">
        <f>MAX(Metro_Ridership__2[passengers])</f>
        <v>19997</v>
      </c>
    </row>
    <row r="529" spans="1:13">
      <c r="A529" t="s">
        <v>339</v>
      </c>
      <c r="B529" s="5">
        <v>45513</v>
      </c>
      <c r="C529">
        <v>14807</v>
      </c>
      <c r="D529" t="s">
        <v>490</v>
      </c>
      <c r="E529" t="s">
        <v>384</v>
      </c>
      <c r="F529">
        <v>2024</v>
      </c>
      <c r="G529" t="s">
        <v>489</v>
      </c>
      <c r="H529" t="s">
        <v>483</v>
      </c>
      <c r="I529" t="s">
        <v>407</v>
      </c>
      <c r="J529" t="s">
        <v>1476</v>
      </c>
      <c r="K529">
        <v>8</v>
      </c>
      <c r="L529" t="s">
        <v>1484</v>
      </c>
      <c r="M529">
        <f>MAX(Metro_Ridership__2[passengers])</f>
        <v>19997</v>
      </c>
    </row>
    <row r="530" spans="1:13">
      <c r="A530" t="s">
        <v>339</v>
      </c>
      <c r="B530" s="5">
        <v>45520</v>
      </c>
      <c r="C530">
        <v>13268</v>
      </c>
      <c r="D530" t="s">
        <v>490</v>
      </c>
      <c r="E530" t="s">
        <v>384</v>
      </c>
      <c r="F530">
        <v>2024</v>
      </c>
      <c r="G530" t="s">
        <v>489</v>
      </c>
      <c r="H530" t="s">
        <v>483</v>
      </c>
      <c r="I530" t="s">
        <v>407</v>
      </c>
      <c r="J530" t="s">
        <v>1476</v>
      </c>
      <c r="K530">
        <v>8</v>
      </c>
      <c r="L530" t="s">
        <v>1484</v>
      </c>
      <c r="M530">
        <f>MAX(Metro_Ridership__2[passengers])</f>
        <v>19997</v>
      </c>
    </row>
    <row r="531" spans="1:13">
      <c r="A531" t="s">
        <v>339</v>
      </c>
      <c r="B531" s="5">
        <v>45527</v>
      </c>
      <c r="C531">
        <v>9283</v>
      </c>
      <c r="D531" t="s">
        <v>490</v>
      </c>
      <c r="E531" t="s">
        <v>384</v>
      </c>
      <c r="F531">
        <v>2024</v>
      </c>
      <c r="G531" t="s">
        <v>489</v>
      </c>
      <c r="H531" t="s">
        <v>483</v>
      </c>
      <c r="I531" t="s">
        <v>407</v>
      </c>
      <c r="J531" t="s">
        <v>1476</v>
      </c>
      <c r="K531">
        <v>8</v>
      </c>
      <c r="L531" t="s">
        <v>1484</v>
      </c>
      <c r="M531">
        <f>MAX(Metro_Ridership__2[passengers])</f>
        <v>19997</v>
      </c>
    </row>
    <row r="532" spans="1:13">
      <c r="A532" t="s">
        <v>339</v>
      </c>
      <c r="B532" s="5">
        <v>45534</v>
      </c>
      <c r="C532">
        <v>10860</v>
      </c>
      <c r="D532" t="s">
        <v>490</v>
      </c>
      <c r="E532" t="s">
        <v>384</v>
      </c>
      <c r="F532">
        <v>2024</v>
      </c>
      <c r="G532" t="s">
        <v>489</v>
      </c>
      <c r="H532" t="s">
        <v>483</v>
      </c>
      <c r="I532" t="s">
        <v>407</v>
      </c>
      <c r="J532" t="s">
        <v>1476</v>
      </c>
      <c r="K532">
        <v>8</v>
      </c>
      <c r="L532" t="s">
        <v>1484</v>
      </c>
      <c r="M532">
        <f>MAX(Metro_Ridership__2[passengers])</f>
        <v>19997</v>
      </c>
    </row>
    <row r="533" spans="1:13">
      <c r="A533" t="s">
        <v>339</v>
      </c>
      <c r="B533" s="5">
        <v>45541</v>
      </c>
      <c r="C533">
        <v>18078</v>
      </c>
      <c r="D533" t="s">
        <v>490</v>
      </c>
      <c r="E533" t="s">
        <v>362</v>
      </c>
      <c r="F533">
        <v>2024</v>
      </c>
      <c r="G533" t="s">
        <v>489</v>
      </c>
      <c r="H533" t="s">
        <v>483</v>
      </c>
      <c r="I533" t="s">
        <v>407</v>
      </c>
      <c r="J533" t="s">
        <v>1476</v>
      </c>
      <c r="K533">
        <v>9</v>
      </c>
      <c r="L533" t="s">
        <v>1477</v>
      </c>
      <c r="M533">
        <f>MAX(Metro_Ridership__2[passengers])</f>
        <v>19997</v>
      </c>
    </row>
    <row r="534" spans="1:13">
      <c r="A534" t="s">
        <v>339</v>
      </c>
      <c r="B534" s="5">
        <v>45548</v>
      </c>
      <c r="C534">
        <v>12716</v>
      </c>
      <c r="D534" t="s">
        <v>490</v>
      </c>
      <c r="E534" t="s">
        <v>362</v>
      </c>
      <c r="F534">
        <v>2024</v>
      </c>
      <c r="G534" t="s">
        <v>489</v>
      </c>
      <c r="H534" t="s">
        <v>483</v>
      </c>
      <c r="I534" t="s">
        <v>407</v>
      </c>
      <c r="J534" t="s">
        <v>1476</v>
      </c>
      <c r="K534">
        <v>9</v>
      </c>
      <c r="L534" t="s">
        <v>1477</v>
      </c>
      <c r="M534">
        <f>MAX(Metro_Ridership__2[passengers])</f>
        <v>19997</v>
      </c>
    </row>
    <row r="535" spans="1:13">
      <c r="A535" t="s">
        <v>339</v>
      </c>
      <c r="B535" s="5">
        <v>45555</v>
      </c>
      <c r="C535">
        <v>17200</v>
      </c>
      <c r="D535" t="s">
        <v>490</v>
      </c>
      <c r="E535" t="s">
        <v>362</v>
      </c>
      <c r="F535">
        <v>2024</v>
      </c>
      <c r="G535" t="s">
        <v>489</v>
      </c>
      <c r="H535" t="s">
        <v>483</v>
      </c>
      <c r="I535" t="s">
        <v>407</v>
      </c>
      <c r="J535" t="s">
        <v>1476</v>
      </c>
      <c r="K535">
        <v>9</v>
      </c>
      <c r="L535" t="s">
        <v>1477</v>
      </c>
      <c r="M535">
        <f>MAX(Metro_Ridership__2[passengers])</f>
        <v>19997</v>
      </c>
    </row>
    <row r="536" spans="1:13">
      <c r="A536" t="s">
        <v>339</v>
      </c>
      <c r="B536" s="5">
        <v>45562</v>
      </c>
      <c r="C536">
        <v>17954</v>
      </c>
      <c r="D536" t="s">
        <v>490</v>
      </c>
      <c r="E536" t="s">
        <v>362</v>
      </c>
      <c r="F536">
        <v>2024</v>
      </c>
      <c r="G536" t="s">
        <v>489</v>
      </c>
      <c r="H536" t="s">
        <v>483</v>
      </c>
      <c r="I536" t="s">
        <v>407</v>
      </c>
      <c r="J536" t="s">
        <v>1476</v>
      </c>
      <c r="K536">
        <v>9</v>
      </c>
      <c r="L536" t="s">
        <v>1477</v>
      </c>
      <c r="M536">
        <f>MAX(Metro_Ridership__2[passengers])</f>
        <v>19997</v>
      </c>
    </row>
    <row r="537" spans="1:13">
      <c r="A537" t="s">
        <v>339</v>
      </c>
      <c r="B537" s="5">
        <v>45569</v>
      </c>
      <c r="C537">
        <v>7247</v>
      </c>
      <c r="D537" t="s">
        <v>490</v>
      </c>
      <c r="E537" t="s">
        <v>376</v>
      </c>
      <c r="F537">
        <v>2024</v>
      </c>
      <c r="G537" t="s">
        <v>489</v>
      </c>
      <c r="H537" t="s">
        <v>483</v>
      </c>
      <c r="I537" t="s">
        <v>407</v>
      </c>
      <c r="J537" t="s">
        <v>1474</v>
      </c>
      <c r="K537">
        <v>10</v>
      </c>
      <c r="L537" t="s">
        <v>1481</v>
      </c>
      <c r="M537">
        <f>MAX(Metro_Ridership__2[passengers])</f>
        <v>19997</v>
      </c>
    </row>
    <row r="538" spans="1:13">
      <c r="A538" t="s">
        <v>339</v>
      </c>
      <c r="B538" s="5">
        <v>45576</v>
      </c>
      <c r="C538">
        <v>17003</v>
      </c>
      <c r="D538" t="s">
        <v>490</v>
      </c>
      <c r="E538" t="s">
        <v>376</v>
      </c>
      <c r="F538">
        <v>2024</v>
      </c>
      <c r="G538" t="s">
        <v>489</v>
      </c>
      <c r="H538" t="s">
        <v>483</v>
      </c>
      <c r="I538" t="s">
        <v>407</v>
      </c>
      <c r="J538" t="s">
        <v>1474</v>
      </c>
      <c r="K538">
        <v>10</v>
      </c>
      <c r="L538" t="s">
        <v>1481</v>
      </c>
      <c r="M538">
        <f>MAX(Metro_Ridership__2[passengers])</f>
        <v>19997</v>
      </c>
    </row>
    <row r="539" spans="1:13">
      <c r="A539" t="s">
        <v>339</v>
      </c>
      <c r="B539" s="5">
        <v>45583</v>
      </c>
      <c r="C539">
        <v>8107</v>
      </c>
      <c r="D539" t="s">
        <v>490</v>
      </c>
      <c r="E539" t="s">
        <v>376</v>
      </c>
      <c r="F539">
        <v>2024</v>
      </c>
      <c r="G539" t="s">
        <v>489</v>
      </c>
      <c r="H539" t="s">
        <v>483</v>
      </c>
      <c r="I539" t="s">
        <v>407</v>
      </c>
      <c r="J539" t="s">
        <v>1474</v>
      </c>
      <c r="K539">
        <v>10</v>
      </c>
      <c r="L539" t="s">
        <v>1481</v>
      </c>
      <c r="M539">
        <f>MAX(Metro_Ridership__2[passengers])</f>
        <v>19997</v>
      </c>
    </row>
    <row r="540" spans="1:13">
      <c r="A540" t="s">
        <v>339</v>
      </c>
      <c r="B540" s="5">
        <v>45590</v>
      </c>
      <c r="C540">
        <v>7423</v>
      </c>
      <c r="D540" t="s">
        <v>490</v>
      </c>
      <c r="E540" t="s">
        <v>376</v>
      </c>
      <c r="F540">
        <v>2024</v>
      </c>
      <c r="G540" t="s">
        <v>489</v>
      </c>
      <c r="H540" t="s">
        <v>483</v>
      </c>
      <c r="I540" t="s">
        <v>407</v>
      </c>
      <c r="J540" t="s">
        <v>1474</v>
      </c>
      <c r="K540">
        <v>10</v>
      </c>
      <c r="L540" t="s">
        <v>1481</v>
      </c>
      <c r="M540">
        <f>MAX(Metro_Ridership__2[passengers])</f>
        <v>19997</v>
      </c>
    </row>
    <row r="541" spans="1:13">
      <c r="A541" t="s">
        <v>339</v>
      </c>
      <c r="B541" s="5">
        <v>45597</v>
      </c>
      <c r="C541">
        <v>8201</v>
      </c>
      <c r="D541" t="s">
        <v>490</v>
      </c>
      <c r="E541" t="s">
        <v>357</v>
      </c>
      <c r="F541">
        <v>2024</v>
      </c>
      <c r="G541" t="s">
        <v>489</v>
      </c>
      <c r="H541" t="s">
        <v>483</v>
      </c>
      <c r="I541" t="s">
        <v>407</v>
      </c>
      <c r="J541" t="s">
        <v>1474</v>
      </c>
      <c r="K541">
        <v>11</v>
      </c>
      <c r="L541" t="s">
        <v>1475</v>
      </c>
      <c r="M541">
        <f>MAX(Metro_Ridership__2[passengers])</f>
        <v>19997</v>
      </c>
    </row>
    <row r="542" spans="1:13">
      <c r="A542" t="s">
        <v>339</v>
      </c>
      <c r="B542" s="5">
        <v>45604</v>
      </c>
      <c r="C542">
        <v>14824</v>
      </c>
      <c r="D542" t="s">
        <v>490</v>
      </c>
      <c r="E542" t="s">
        <v>357</v>
      </c>
      <c r="F542">
        <v>2024</v>
      </c>
      <c r="G542" t="s">
        <v>489</v>
      </c>
      <c r="H542" t="s">
        <v>483</v>
      </c>
      <c r="I542" t="s">
        <v>407</v>
      </c>
      <c r="J542" t="s">
        <v>1474</v>
      </c>
      <c r="K542">
        <v>11</v>
      </c>
      <c r="L542" t="s">
        <v>1475</v>
      </c>
      <c r="M542">
        <f>MAX(Metro_Ridership__2[passengers])</f>
        <v>19997</v>
      </c>
    </row>
    <row r="543" spans="1:13">
      <c r="A543" t="s">
        <v>339</v>
      </c>
      <c r="B543" s="5">
        <v>45611</v>
      </c>
      <c r="C543">
        <v>4063</v>
      </c>
      <c r="D543" t="s">
        <v>490</v>
      </c>
      <c r="E543" t="s">
        <v>357</v>
      </c>
      <c r="F543">
        <v>2024</v>
      </c>
      <c r="G543" t="s">
        <v>489</v>
      </c>
      <c r="H543" t="s">
        <v>483</v>
      </c>
      <c r="I543" t="s">
        <v>407</v>
      </c>
      <c r="J543" t="s">
        <v>1474</v>
      </c>
      <c r="K543">
        <v>11</v>
      </c>
      <c r="L543" t="s">
        <v>1475</v>
      </c>
      <c r="M543">
        <f>MAX(Metro_Ridership__2[passengers])</f>
        <v>19997</v>
      </c>
    </row>
    <row r="544" spans="1:13">
      <c r="A544" t="s">
        <v>339</v>
      </c>
      <c r="B544" s="5">
        <v>45618</v>
      </c>
      <c r="C544">
        <v>8021</v>
      </c>
      <c r="D544" t="s">
        <v>490</v>
      </c>
      <c r="E544" t="s">
        <v>357</v>
      </c>
      <c r="F544">
        <v>2024</v>
      </c>
      <c r="G544" t="s">
        <v>489</v>
      </c>
      <c r="H544" t="s">
        <v>483</v>
      </c>
      <c r="I544" t="s">
        <v>407</v>
      </c>
      <c r="J544" t="s">
        <v>1474</v>
      </c>
      <c r="K544">
        <v>11</v>
      </c>
      <c r="L544" t="s">
        <v>1475</v>
      </c>
      <c r="M544">
        <f>MAX(Metro_Ridership__2[passengers])</f>
        <v>19997</v>
      </c>
    </row>
    <row r="545" spans="1:13">
      <c r="A545" t="s">
        <v>339</v>
      </c>
      <c r="B545" s="5">
        <v>45625</v>
      </c>
      <c r="C545">
        <v>8344</v>
      </c>
      <c r="D545" t="s">
        <v>490</v>
      </c>
      <c r="E545" t="s">
        <v>357</v>
      </c>
      <c r="F545">
        <v>2024</v>
      </c>
      <c r="G545" t="s">
        <v>489</v>
      </c>
      <c r="H545" t="s">
        <v>483</v>
      </c>
      <c r="I545" t="s">
        <v>407</v>
      </c>
      <c r="J545" t="s">
        <v>1474</v>
      </c>
      <c r="K545">
        <v>11</v>
      </c>
      <c r="L545" t="s">
        <v>1475</v>
      </c>
      <c r="M545">
        <f>MAX(Metro_Ridership__2[passengers])</f>
        <v>19997</v>
      </c>
    </row>
    <row r="546" spans="1:13">
      <c r="A546" t="s">
        <v>339</v>
      </c>
      <c r="B546" s="5">
        <v>45632</v>
      </c>
      <c r="C546">
        <v>7651</v>
      </c>
      <c r="D546" t="s">
        <v>490</v>
      </c>
      <c r="E546" t="s">
        <v>386</v>
      </c>
      <c r="F546">
        <v>2024</v>
      </c>
      <c r="G546" t="s">
        <v>489</v>
      </c>
      <c r="H546" t="s">
        <v>483</v>
      </c>
      <c r="I546" t="s">
        <v>407</v>
      </c>
      <c r="J546" t="s">
        <v>1474</v>
      </c>
      <c r="K546">
        <v>12</v>
      </c>
      <c r="L546" t="s">
        <v>1485</v>
      </c>
      <c r="M546">
        <f>MAX(Metro_Ridership__2[passengers])</f>
        <v>19997</v>
      </c>
    </row>
    <row r="547" spans="1:13">
      <c r="A547" t="s">
        <v>339</v>
      </c>
      <c r="B547" s="5">
        <v>45639</v>
      </c>
      <c r="C547">
        <v>12529</v>
      </c>
      <c r="D547" t="s">
        <v>490</v>
      </c>
      <c r="E547" t="s">
        <v>386</v>
      </c>
      <c r="F547">
        <v>2024</v>
      </c>
      <c r="G547" t="s">
        <v>489</v>
      </c>
      <c r="H547" t="s">
        <v>483</v>
      </c>
      <c r="I547" t="s">
        <v>407</v>
      </c>
      <c r="J547" t="s">
        <v>1474</v>
      </c>
      <c r="K547">
        <v>12</v>
      </c>
      <c r="L547" t="s">
        <v>1485</v>
      </c>
      <c r="M547">
        <f>MAX(Metro_Ridership__2[passengers])</f>
        <v>19997</v>
      </c>
    </row>
    <row r="548" spans="1:13">
      <c r="A548" t="s">
        <v>339</v>
      </c>
      <c r="B548" s="5">
        <v>45646</v>
      </c>
      <c r="C548">
        <v>17290</v>
      </c>
      <c r="D548" t="s">
        <v>490</v>
      </c>
      <c r="E548" t="s">
        <v>386</v>
      </c>
      <c r="F548">
        <v>2024</v>
      </c>
      <c r="G548" t="s">
        <v>489</v>
      </c>
      <c r="H548" t="s">
        <v>483</v>
      </c>
      <c r="I548" t="s">
        <v>407</v>
      </c>
      <c r="J548" t="s">
        <v>1474</v>
      </c>
      <c r="K548">
        <v>12</v>
      </c>
      <c r="L548" t="s">
        <v>1485</v>
      </c>
      <c r="M548">
        <f>MAX(Metro_Ridership__2[passengers])</f>
        <v>19997</v>
      </c>
    </row>
    <row r="549" spans="1:13">
      <c r="A549" t="s">
        <v>339</v>
      </c>
      <c r="B549" s="5">
        <v>45653</v>
      </c>
      <c r="C549">
        <v>10556</v>
      </c>
      <c r="D549" t="s">
        <v>490</v>
      </c>
      <c r="E549" t="s">
        <v>386</v>
      </c>
      <c r="F549">
        <v>2024</v>
      </c>
      <c r="G549" t="s">
        <v>489</v>
      </c>
      <c r="H549" t="s">
        <v>483</v>
      </c>
      <c r="I549" t="s">
        <v>407</v>
      </c>
      <c r="J549" t="s">
        <v>1474</v>
      </c>
      <c r="K549">
        <v>12</v>
      </c>
      <c r="L549" t="s">
        <v>1485</v>
      </c>
      <c r="M549">
        <f>MAX(Metro_Ridership__2[passengers])</f>
        <v>19997</v>
      </c>
    </row>
    <row r="550" spans="1:13">
      <c r="A550" t="s">
        <v>339</v>
      </c>
      <c r="B550" s="5">
        <v>45660</v>
      </c>
      <c r="C550">
        <v>15771</v>
      </c>
      <c r="D550" t="s">
        <v>490</v>
      </c>
      <c r="E550" t="s">
        <v>367</v>
      </c>
      <c r="F550">
        <v>2025</v>
      </c>
      <c r="G550" t="s">
        <v>489</v>
      </c>
      <c r="H550" t="s">
        <v>483</v>
      </c>
      <c r="I550" t="s">
        <v>1400</v>
      </c>
      <c r="J550" t="s">
        <v>1478</v>
      </c>
      <c r="K550">
        <v>1</v>
      </c>
      <c r="L550" t="s">
        <v>1479</v>
      </c>
      <c r="M550">
        <f>MAX(Metro_Ridership__2[passengers])</f>
        <v>19997</v>
      </c>
    </row>
    <row r="551" spans="1:13">
      <c r="A551" t="s">
        <v>339</v>
      </c>
      <c r="B551" s="5">
        <v>45667</v>
      </c>
      <c r="C551">
        <v>9257</v>
      </c>
      <c r="D551" t="s">
        <v>490</v>
      </c>
      <c r="E551" t="s">
        <v>367</v>
      </c>
      <c r="F551">
        <v>2025</v>
      </c>
      <c r="G551" t="s">
        <v>489</v>
      </c>
      <c r="H551" t="s">
        <v>483</v>
      </c>
      <c r="I551" t="s">
        <v>1400</v>
      </c>
      <c r="J551" t="s">
        <v>1478</v>
      </c>
      <c r="K551">
        <v>1</v>
      </c>
      <c r="L551" t="s">
        <v>1479</v>
      </c>
      <c r="M551">
        <f>MAX(Metro_Ridership__2[passengers])</f>
        <v>19997</v>
      </c>
    </row>
    <row r="552" spans="1:13">
      <c r="A552" t="s">
        <v>339</v>
      </c>
      <c r="B552" s="5">
        <v>45674</v>
      </c>
      <c r="C552">
        <v>13647</v>
      </c>
      <c r="D552" t="s">
        <v>490</v>
      </c>
      <c r="E552" t="s">
        <v>367</v>
      </c>
      <c r="F552">
        <v>2025</v>
      </c>
      <c r="G552" t="s">
        <v>489</v>
      </c>
      <c r="H552" t="s">
        <v>483</v>
      </c>
      <c r="I552" t="s">
        <v>1400</v>
      </c>
      <c r="J552" t="s">
        <v>1478</v>
      </c>
      <c r="K552">
        <v>1</v>
      </c>
      <c r="L552" t="s">
        <v>1479</v>
      </c>
      <c r="M552">
        <f>MAX(Metro_Ridership__2[passengers])</f>
        <v>19997</v>
      </c>
    </row>
    <row r="553" spans="1:13">
      <c r="A553" t="s">
        <v>339</v>
      </c>
      <c r="B553" s="5">
        <v>45681</v>
      </c>
      <c r="C553">
        <v>9218</v>
      </c>
      <c r="D553" t="s">
        <v>490</v>
      </c>
      <c r="E553" t="s">
        <v>367</v>
      </c>
      <c r="F553">
        <v>2025</v>
      </c>
      <c r="G553" t="s">
        <v>489</v>
      </c>
      <c r="H553" t="s">
        <v>483</v>
      </c>
      <c r="I553" t="s">
        <v>1400</v>
      </c>
      <c r="J553" t="s">
        <v>1478</v>
      </c>
      <c r="K553">
        <v>1</v>
      </c>
      <c r="L553" t="s">
        <v>1479</v>
      </c>
      <c r="M553">
        <f>MAX(Metro_Ridership__2[passengers])</f>
        <v>19997</v>
      </c>
    </row>
    <row r="554" spans="1:13">
      <c r="A554" t="s">
        <v>339</v>
      </c>
      <c r="B554" s="5">
        <v>45688</v>
      </c>
      <c r="C554">
        <v>10888</v>
      </c>
      <c r="D554" t="s">
        <v>490</v>
      </c>
      <c r="E554" t="s">
        <v>367</v>
      </c>
      <c r="F554">
        <v>2025</v>
      </c>
      <c r="G554" t="s">
        <v>489</v>
      </c>
      <c r="H554" t="s">
        <v>483</v>
      </c>
      <c r="I554" t="s">
        <v>1400</v>
      </c>
      <c r="J554" t="s">
        <v>1478</v>
      </c>
      <c r="K554">
        <v>1</v>
      </c>
      <c r="L554" t="s">
        <v>1479</v>
      </c>
      <c r="M554">
        <f>MAX(Metro_Ridership__2[passengers])</f>
        <v>19997</v>
      </c>
    </row>
    <row r="555" spans="1:13">
      <c r="A555" t="s">
        <v>339</v>
      </c>
      <c r="B555" s="5">
        <v>45695</v>
      </c>
      <c r="C555">
        <v>9173</v>
      </c>
      <c r="D555" t="s">
        <v>490</v>
      </c>
      <c r="E555" t="s">
        <v>379</v>
      </c>
      <c r="F555">
        <v>2025</v>
      </c>
      <c r="G555" t="s">
        <v>489</v>
      </c>
      <c r="H555" t="s">
        <v>483</v>
      </c>
      <c r="I555" t="s">
        <v>1400</v>
      </c>
      <c r="J555" t="s">
        <v>1478</v>
      </c>
      <c r="K555">
        <v>2</v>
      </c>
      <c r="L555" t="s">
        <v>1482</v>
      </c>
      <c r="M555">
        <f>MAX(Metro_Ridership__2[passengers])</f>
        <v>19997</v>
      </c>
    </row>
    <row r="556" spans="1:13">
      <c r="A556" t="s">
        <v>339</v>
      </c>
      <c r="B556" s="5">
        <v>45702</v>
      </c>
      <c r="C556">
        <v>11481</v>
      </c>
      <c r="D556" t="s">
        <v>490</v>
      </c>
      <c r="E556" t="s">
        <v>379</v>
      </c>
      <c r="F556">
        <v>2025</v>
      </c>
      <c r="G556" t="s">
        <v>489</v>
      </c>
      <c r="H556" t="s">
        <v>483</v>
      </c>
      <c r="I556" t="s">
        <v>1400</v>
      </c>
      <c r="J556" t="s">
        <v>1478</v>
      </c>
      <c r="K556">
        <v>2</v>
      </c>
      <c r="L556" t="s">
        <v>1482</v>
      </c>
      <c r="M556">
        <f>MAX(Metro_Ridership__2[passengers])</f>
        <v>19997</v>
      </c>
    </row>
    <row r="557" spans="1:13">
      <c r="A557" t="s">
        <v>339</v>
      </c>
      <c r="B557" s="5">
        <v>45709</v>
      </c>
      <c r="C557">
        <v>14443</v>
      </c>
      <c r="D557" t="s">
        <v>490</v>
      </c>
      <c r="E557" t="s">
        <v>379</v>
      </c>
      <c r="F557">
        <v>2025</v>
      </c>
      <c r="G557" t="s">
        <v>489</v>
      </c>
      <c r="H557" t="s">
        <v>483</v>
      </c>
      <c r="I557" t="s">
        <v>1400</v>
      </c>
      <c r="J557" t="s">
        <v>1478</v>
      </c>
      <c r="K557">
        <v>2</v>
      </c>
      <c r="L557" t="s">
        <v>1482</v>
      </c>
      <c r="M557">
        <f>MAX(Metro_Ridership__2[passengers])</f>
        <v>19997</v>
      </c>
    </row>
    <row r="558" spans="1:13">
      <c r="A558" t="s">
        <v>339</v>
      </c>
      <c r="B558" s="5">
        <v>45716</v>
      </c>
      <c r="C558">
        <v>16449</v>
      </c>
      <c r="D558" t="s">
        <v>490</v>
      </c>
      <c r="E558" t="s">
        <v>379</v>
      </c>
      <c r="F558">
        <v>2025</v>
      </c>
      <c r="G558" t="s">
        <v>489</v>
      </c>
      <c r="H558" t="s">
        <v>483</v>
      </c>
      <c r="I558" t="s">
        <v>1400</v>
      </c>
      <c r="J558" t="s">
        <v>1478</v>
      </c>
      <c r="K558">
        <v>2</v>
      </c>
      <c r="L558" t="s">
        <v>1482</v>
      </c>
      <c r="M558">
        <f>MAX(Metro_Ridership__2[passengers])</f>
        <v>19997</v>
      </c>
    </row>
    <row r="559" spans="1:13">
      <c r="A559" t="s">
        <v>339</v>
      </c>
      <c r="B559" s="5">
        <v>45723</v>
      </c>
      <c r="C559">
        <v>7738</v>
      </c>
      <c r="D559" t="s">
        <v>490</v>
      </c>
      <c r="E559" t="s">
        <v>405</v>
      </c>
      <c r="F559">
        <v>2025</v>
      </c>
      <c r="G559" t="s">
        <v>489</v>
      </c>
      <c r="H559" t="s">
        <v>483</v>
      </c>
      <c r="I559" t="s">
        <v>1400</v>
      </c>
      <c r="J559" t="s">
        <v>1478</v>
      </c>
      <c r="K559">
        <v>3</v>
      </c>
      <c r="L559" t="s">
        <v>1487</v>
      </c>
      <c r="M559">
        <f>MAX(Metro_Ridership__2[passengers])</f>
        <v>19997</v>
      </c>
    </row>
    <row r="560" spans="1:13">
      <c r="A560" t="s">
        <v>339</v>
      </c>
      <c r="B560" s="5">
        <v>45730</v>
      </c>
      <c r="C560">
        <v>19443</v>
      </c>
      <c r="D560" t="s">
        <v>490</v>
      </c>
      <c r="E560" t="s">
        <v>405</v>
      </c>
      <c r="F560">
        <v>2025</v>
      </c>
      <c r="G560" t="s">
        <v>489</v>
      </c>
      <c r="H560" t="s">
        <v>483</v>
      </c>
      <c r="I560" t="s">
        <v>1400</v>
      </c>
      <c r="J560" t="s">
        <v>1478</v>
      </c>
      <c r="K560">
        <v>3</v>
      </c>
      <c r="L560" t="s">
        <v>1487</v>
      </c>
      <c r="M560">
        <f>MAX(Metro_Ridership__2[passengers])</f>
        <v>19997</v>
      </c>
    </row>
    <row r="561" spans="1:13">
      <c r="A561" t="s">
        <v>339</v>
      </c>
      <c r="B561" s="5">
        <v>45737</v>
      </c>
      <c r="C561">
        <v>9253</v>
      </c>
      <c r="D561" t="s">
        <v>490</v>
      </c>
      <c r="E561" t="s">
        <v>405</v>
      </c>
      <c r="F561">
        <v>2025</v>
      </c>
      <c r="G561" t="s">
        <v>489</v>
      </c>
      <c r="H561" t="s">
        <v>483</v>
      </c>
      <c r="I561" t="s">
        <v>1400</v>
      </c>
      <c r="J561" t="s">
        <v>1478</v>
      </c>
      <c r="K561">
        <v>3</v>
      </c>
      <c r="L561" t="s">
        <v>1487</v>
      </c>
      <c r="M561">
        <f>MAX(Metro_Ridership__2[passengers])</f>
        <v>19997</v>
      </c>
    </row>
    <row r="562" spans="1:13">
      <c r="A562" t="s">
        <v>339</v>
      </c>
      <c r="B562" s="5">
        <v>45744</v>
      </c>
      <c r="C562">
        <v>6429</v>
      </c>
      <c r="D562" t="s">
        <v>490</v>
      </c>
      <c r="E562" t="s">
        <v>405</v>
      </c>
      <c r="F562">
        <v>2025</v>
      </c>
      <c r="G562" t="s">
        <v>489</v>
      </c>
      <c r="H562" t="s">
        <v>483</v>
      </c>
      <c r="I562" t="s">
        <v>1400</v>
      </c>
      <c r="J562" t="s">
        <v>1478</v>
      </c>
      <c r="K562">
        <v>3</v>
      </c>
      <c r="L562" t="s">
        <v>1487</v>
      </c>
      <c r="M562">
        <f>MAX(Metro_Ridership__2[passengers])</f>
        <v>19997</v>
      </c>
    </row>
    <row r="563" spans="1:13">
      <c r="A563" t="s">
        <v>339</v>
      </c>
      <c r="B563" s="5">
        <v>45751</v>
      </c>
      <c r="C563">
        <v>11476</v>
      </c>
      <c r="D563" t="s">
        <v>490</v>
      </c>
      <c r="E563" t="s">
        <v>381</v>
      </c>
      <c r="F563">
        <v>2025</v>
      </c>
      <c r="G563" t="s">
        <v>489</v>
      </c>
      <c r="H563" t="s">
        <v>483</v>
      </c>
      <c r="I563" t="s">
        <v>1400</v>
      </c>
      <c r="J563" t="s">
        <v>1473</v>
      </c>
      <c r="K563">
        <v>4</v>
      </c>
      <c r="L563" t="s">
        <v>1483</v>
      </c>
      <c r="M563">
        <f>MAX(Metro_Ridership__2[passengers])</f>
        <v>19997</v>
      </c>
    </row>
    <row r="564" spans="1:13">
      <c r="A564" t="s">
        <v>339</v>
      </c>
      <c r="B564" s="5">
        <v>45758</v>
      </c>
      <c r="C564">
        <v>15343</v>
      </c>
      <c r="D564" t="s">
        <v>490</v>
      </c>
      <c r="E564" t="s">
        <v>381</v>
      </c>
      <c r="F564">
        <v>2025</v>
      </c>
      <c r="G564" t="s">
        <v>489</v>
      </c>
      <c r="H564" t="s">
        <v>483</v>
      </c>
      <c r="I564" t="s">
        <v>1400</v>
      </c>
      <c r="J564" t="s">
        <v>1473</v>
      </c>
      <c r="K564">
        <v>4</v>
      </c>
      <c r="L564" t="s">
        <v>1483</v>
      </c>
      <c r="M564">
        <f>MAX(Metro_Ridership__2[passengers])</f>
        <v>19997</v>
      </c>
    </row>
    <row r="565" spans="1:13">
      <c r="A565" t="s">
        <v>339</v>
      </c>
      <c r="B565" s="5">
        <v>45765</v>
      </c>
      <c r="C565">
        <v>9269</v>
      </c>
      <c r="D565" t="s">
        <v>490</v>
      </c>
      <c r="E565" t="s">
        <v>381</v>
      </c>
      <c r="F565">
        <v>2025</v>
      </c>
      <c r="G565" t="s">
        <v>489</v>
      </c>
      <c r="H565" t="s">
        <v>483</v>
      </c>
      <c r="I565" t="s">
        <v>1400</v>
      </c>
      <c r="J565" t="s">
        <v>1473</v>
      </c>
      <c r="K565">
        <v>4</v>
      </c>
      <c r="L565" t="s">
        <v>1483</v>
      </c>
      <c r="M565">
        <f>MAX(Metro_Ridership__2[passengers])</f>
        <v>19997</v>
      </c>
    </row>
    <row r="566" spans="1:13">
      <c r="A566" t="s">
        <v>339</v>
      </c>
      <c r="B566" s="5">
        <v>45772</v>
      </c>
      <c r="C566">
        <v>9897</v>
      </c>
      <c r="D566" t="s">
        <v>490</v>
      </c>
      <c r="E566" t="s">
        <v>381</v>
      </c>
      <c r="F566">
        <v>2025</v>
      </c>
      <c r="G566" t="s">
        <v>489</v>
      </c>
      <c r="H566" t="s">
        <v>483</v>
      </c>
      <c r="I566" t="s">
        <v>1400</v>
      </c>
      <c r="J566" t="s">
        <v>1473</v>
      </c>
      <c r="K566">
        <v>4</v>
      </c>
      <c r="L566" t="s">
        <v>1483</v>
      </c>
      <c r="M566">
        <f>MAX(Metro_Ridership__2[passengers])</f>
        <v>19997</v>
      </c>
    </row>
    <row r="567" spans="1:13">
      <c r="A567" t="s">
        <v>339</v>
      </c>
      <c r="B567" s="5">
        <v>45779</v>
      </c>
      <c r="C567">
        <v>6035</v>
      </c>
      <c r="D567" t="s">
        <v>490</v>
      </c>
      <c r="E567" t="s">
        <v>353</v>
      </c>
      <c r="F567">
        <v>2025</v>
      </c>
      <c r="G567" t="s">
        <v>489</v>
      </c>
      <c r="H567" t="s">
        <v>483</v>
      </c>
      <c r="I567" t="s">
        <v>1400</v>
      </c>
      <c r="J567" t="s">
        <v>1473</v>
      </c>
      <c r="K567">
        <v>5</v>
      </c>
      <c r="L567" t="s">
        <v>353</v>
      </c>
      <c r="M567">
        <f>MAX(Metro_Ridership__2[passengers])</f>
        <v>19997</v>
      </c>
    </row>
    <row r="568" spans="1:13">
      <c r="A568" t="s">
        <v>339</v>
      </c>
      <c r="B568" s="5">
        <v>45786</v>
      </c>
      <c r="C568">
        <v>15721</v>
      </c>
      <c r="D568" t="s">
        <v>490</v>
      </c>
      <c r="E568" t="s">
        <v>353</v>
      </c>
      <c r="F568">
        <v>2025</v>
      </c>
      <c r="G568" t="s">
        <v>489</v>
      </c>
      <c r="H568" t="s">
        <v>483</v>
      </c>
      <c r="I568" t="s">
        <v>1400</v>
      </c>
      <c r="J568" t="s">
        <v>1473</v>
      </c>
      <c r="K568">
        <v>5</v>
      </c>
      <c r="L568" t="s">
        <v>353</v>
      </c>
      <c r="M568">
        <f>MAX(Metro_Ridership__2[passengers])</f>
        <v>19997</v>
      </c>
    </row>
    <row r="569" spans="1:13">
      <c r="A569" t="s">
        <v>339</v>
      </c>
      <c r="B569" s="5">
        <v>45793</v>
      </c>
      <c r="C569">
        <v>16604</v>
      </c>
      <c r="D569" t="s">
        <v>490</v>
      </c>
      <c r="E569" t="s">
        <v>353</v>
      </c>
      <c r="F569">
        <v>2025</v>
      </c>
      <c r="G569" t="s">
        <v>489</v>
      </c>
      <c r="H569" t="s">
        <v>483</v>
      </c>
      <c r="I569" t="s">
        <v>1400</v>
      </c>
      <c r="J569" t="s">
        <v>1473</v>
      </c>
      <c r="K569">
        <v>5</v>
      </c>
      <c r="L569" t="s">
        <v>353</v>
      </c>
      <c r="M569">
        <f>MAX(Metro_Ridership__2[passengers])</f>
        <v>19997</v>
      </c>
    </row>
    <row r="570" spans="1:13">
      <c r="A570" t="s">
        <v>339</v>
      </c>
      <c r="B570" s="5">
        <v>45800</v>
      </c>
      <c r="C570">
        <v>2022</v>
      </c>
      <c r="D570" t="s">
        <v>490</v>
      </c>
      <c r="E570" t="s">
        <v>353</v>
      </c>
      <c r="F570">
        <v>2025</v>
      </c>
      <c r="G570" t="s">
        <v>489</v>
      </c>
      <c r="H570" t="s">
        <v>483</v>
      </c>
      <c r="I570" t="s">
        <v>1400</v>
      </c>
      <c r="J570" t="s">
        <v>1473</v>
      </c>
      <c r="K570">
        <v>5</v>
      </c>
      <c r="L570" t="s">
        <v>353</v>
      </c>
      <c r="M570">
        <f>MAX(Metro_Ridership__2[passengers])</f>
        <v>19997</v>
      </c>
    </row>
    <row r="571" spans="1:13">
      <c r="A571" t="s">
        <v>339</v>
      </c>
      <c r="B571" s="5">
        <v>45807</v>
      </c>
      <c r="C571">
        <v>11335</v>
      </c>
      <c r="D571" t="s">
        <v>490</v>
      </c>
      <c r="E571" t="s">
        <v>353</v>
      </c>
      <c r="F571">
        <v>2025</v>
      </c>
      <c r="G571" t="s">
        <v>489</v>
      </c>
      <c r="H571" t="s">
        <v>483</v>
      </c>
      <c r="I571" t="s">
        <v>1400</v>
      </c>
      <c r="J571" t="s">
        <v>1473</v>
      </c>
      <c r="K571">
        <v>5</v>
      </c>
      <c r="L571" t="s">
        <v>353</v>
      </c>
      <c r="M571">
        <f>MAX(Metro_Ridership__2[passengers])</f>
        <v>19997</v>
      </c>
    </row>
    <row r="572" spans="1:13">
      <c r="A572" t="s">
        <v>339</v>
      </c>
      <c r="B572" s="5">
        <v>45814</v>
      </c>
      <c r="C572">
        <v>14095</v>
      </c>
      <c r="D572" t="s">
        <v>490</v>
      </c>
      <c r="E572" t="s">
        <v>395</v>
      </c>
      <c r="F572">
        <v>2025</v>
      </c>
      <c r="G572" t="s">
        <v>489</v>
      </c>
      <c r="H572" t="s">
        <v>483</v>
      </c>
      <c r="I572" t="s">
        <v>1400</v>
      </c>
      <c r="J572" t="s">
        <v>1473</v>
      </c>
      <c r="K572">
        <v>6</v>
      </c>
      <c r="L572" t="s">
        <v>1486</v>
      </c>
      <c r="M572">
        <f>MAX(Metro_Ridership__2[passengers])</f>
        <v>19997</v>
      </c>
    </row>
    <row r="573" spans="1:13">
      <c r="A573" t="s">
        <v>339</v>
      </c>
      <c r="B573" s="5">
        <v>45821</v>
      </c>
      <c r="C573">
        <v>10619</v>
      </c>
      <c r="D573" t="s">
        <v>490</v>
      </c>
      <c r="E573" t="s">
        <v>395</v>
      </c>
      <c r="F573">
        <v>2025</v>
      </c>
      <c r="G573" t="s">
        <v>489</v>
      </c>
      <c r="H573" t="s">
        <v>483</v>
      </c>
      <c r="I573" t="s">
        <v>1400</v>
      </c>
      <c r="J573" t="s">
        <v>1473</v>
      </c>
      <c r="K573">
        <v>6</v>
      </c>
      <c r="L573" t="s">
        <v>1486</v>
      </c>
      <c r="M573">
        <f>MAX(Metro_Ridership__2[passengers])</f>
        <v>19997</v>
      </c>
    </row>
    <row r="574" spans="1:13">
      <c r="A574" t="s">
        <v>339</v>
      </c>
      <c r="B574" s="5">
        <v>45828</v>
      </c>
      <c r="C574">
        <v>3351</v>
      </c>
      <c r="D574" t="s">
        <v>490</v>
      </c>
      <c r="E574" t="s">
        <v>395</v>
      </c>
      <c r="F574">
        <v>2025</v>
      </c>
      <c r="G574" t="s">
        <v>489</v>
      </c>
      <c r="H574" t="s">
        <v>483</v>
      </c>
      <c r="I574" t="s">
        <v>1400</v>
      </c>
      <c r="J574" t="s">
        <v>1473</v>
      </c>
      <c r="K574">
        <v>6</v>
      </c>
      <c r="L574" t="s">
        <v>1486</v>
      </c>
      <c r="M574">
        <f>MAX(Metro_Ridership__2[passengers])</f>
        <v>19997</v>
      </c>
    </row>
    <row r="575" spans="1:13">
      <c r="A575" t="s">
        <v>339</v>
      </c>
      <c r="B575" s="5">
        <v>45835</v>
      </c>
      <c r="C575">
        <v>14907</v>
      </c>
      <c r="D575" t="s">
        <v>490</v>
      </c>
      <c r="E575" t="s">
        <v>395</v>
      </c>
      <c r="F575">
        <v>2025</v>
      </c>
      <c r="G575" t="s">
        <v>489</v>
      </c>
      <c r="H575" t="s">
        <v>483</v>
      </c>
      <c r="I575" t="s">
        <v>1400</v>
      </c>
      <c r="J575" t="s">
        <v>1473</v>
      </c>
      <c r="K575">
        <v>6</v>
      </c>
      <c r="L575" t="s">
        <v>1486</v>
      </c>
      <c r="M575">
        <f>MAX(Metro_Ridership__2[passengers])</f>
        <v>19997</v>
      </c>
    </row>
    <row r="576" spans="1:13">
      <c r="A576" t="s">
        <v>339</v>
      </c>
      <c r="B576" s="5">
        <v>45842</v>
      </c>
      <c r="C576">
        <v>2005</v>
      </c>
      <c r="D576" t="s">
        <v>490</v>
      </c>
      <c r="E576" t="s">
        <v>373</v>
      </c>
      <c r="F576">
        <v>2025</v>
      </c>
      <c r="G576" t="s">
        <v>489</v>
      </c>
      <c r="H576" t="s">
        <v>483</v>
      </c>
      <c r="I576" t="s">
        <v>1400</v>
      </c>
      <c r="J576" t="s">
        <v>1476</v>
      </c>
      <c r="K576">
        <v>7</v>
      </c>
      <c r="L576" t="s">
        <v>1480</v>
      </c>
      <c r="M576">
        <f>MAX(Metro_Ridership__2[passengers])</f>
        <v>19997</v>
      </c>
    </row>
    <row r="577" spans="1:13">
      <c r="A577" t="s">
        <v>339</v>
      </c>
      <c r="B577" s="5">
        <v>45849</v>
      </c>
      <c r="C577">
        <v>15123</v>
      </c>
      <c r="D577" t="s">
        <v>490</v>
      </c>
      <c r="E577" t="s">
        <v>373</v>
      </c>
      <c r="F577">
        <v>2025</v>
      </c>
      <c r="G577" t="s">
        <v>489</v>
      </c>
      <c r="H577" t="s">
        <v>483</v>
      </c>
      <c r="I577" t="s">
        <v>1400</v>
      </c>
      <c r="J577" t="s">
        <v>1476</v>
      </c>
      <c r="K577">
        <v>7</v>
      </c>
      <c r="L577" t="s">
        <v>1480</v>
      </c>
      <c r="M577">
        <f>MAX(Metro_Ridership__2[passengers])</f>
        <v>19997</v>
      </c>
    </row>
    <row r="578" spans="1:13">
      <c r="A578" t="s">
        <v>339</v>
      </c>
      <c r="B578" s="5">
        <v>45856</v>
      </c>
      <c r="C578">
        <v>19316</v>
      </c>
      <c r="D578" t="s">
        <v>490</v>
      </c>
      <c r="E578" t="s">
        <v>373</v>
      </c>
      <c r="F578">
        <v>2025</v>
      </c>
      <c r="G578" t="s">
        <v>489</v>
      </c>
      <c r="H578" t="s">
        <v>483</v>
      </c>
      <c r="I578" t="s">
        <v>1400</v>
      </c>
      <c r="J578" t="s">
        <v>1476</v>
      </c>
      <c r="K578">
        <v>7</v>
      </c>
      <c r="L578" t="s">
        <v>1480</v>
      </c>
      <c r="M578">
        <f>MAX(Metro_Ridership__2[passengers])</f>
        <v>19997</v>
      </c>
    </row>
    <row r="579" spans="1:13">
      <c r="A579" t="s">
        <v>339</v>
      </c>
      <c r="B579" s="5">
        <v>45863</v>
      </c>
      <c r="C579">
        <v>8472</v>
      </c>
      <c r="D579" t="s">
        <v>490</v>
      </c>
      <c r="E579" t="s">
        <v>373</v>
      </c>
      <c r="F579">
        <v>2025</v>
      </c>
      <c r="G579" t="s">
        <v>489</v>
      </c>
      <c r="H579" t="s">
        <v>483</v>
      </c>
      <c r="I579" t="s">
        <v>1400</v>
      </c>
      <c r="J579" t="s">
        <v>1476</v>
      </c>
      <c r="K579">
        <v>7</v>
      </c>
      <c r="L579" t="s">
        <v>1480</v>
      </c>
      <c r="M579">
        <f>MAX(Metro_Ridership__2[passengers])</f>
        <v>19997</v>
      </c>
    </row>
    <row r="580" spans="1:13">
      <c r="A580" t="s">
        <v>339</v>
      </c>
      <c r="B580" s="5">
        <v>45870</v>
      </c>
      <c r="C580">
        <v>11108</v>
      </c>
      <c r="D580" t="s">
        <v>490</v>
      </c>
      <c r="E580" t="s">
        <v>384</v>
      </c>
      <c r="F580">
        <v>2025</v>
      </c>
      <c r="G580" t="s">
        <v>489</v>
      </c>
      <c r="H580" t="s">
        <v>483</v>
      </c>
      <c r="I580" t="s">
        <v>1400</v>
      </c>
      <c r="J580" t="s">
        <v>1476</v>
      </c>
      <c r="K580">
        <v>8</v>
      </c>
      <c r="L580" t="s">
        <v>1484</v>
      </c>
      <c r="M580">
        <f>MAX(Metro_Ridership__2[passengers])</f>
        <v>19997</v>
      </c>
    </row>
    <row r="581" spans="1:13">
      <c r="A581" t="s">
        <v>340</v>
      </c>
      <c r="B581" s="5">
        <v>45296</v>
      </c>
      <c r="C581">
        <v>16274</v>
      </c>
      <c r="D581" t="s">
        <v>490</v>
      </c>
      <c r="E581" t="s">
        <v>367</v>
      </c>
      <c r="F581">
        <v>2024</v>
      </c>
      <c r="G581" t="s">
        <v>489</v>
      </c>
      <c r="H581" t="s">
        <v>483</v>
      </c>
      <c r="I581" t="s">
        <v>407</v>
      </c>
      <c r="J581" t="s">
        <v>1478</v>
      </c>
      <c r="K581">
        <v>1</v>
      </c>
      <c r="L581" t="s">
        <v>1479</v>
      </c>
      <c r="M581">
        <f>MAX(Metro_Ridership__2[passengers])</f>
        <v>19997</v>
      </c>
    </row>
    <row r="582" spans="1:13">
      <c r="A582" t="s">
        <v>340</v>
      </c>
      <c r="B582" s="5">
        <v>45303</v>
      </c>
      <c r="C582">
        <v>13340</v>
      </c>
      <c r="D582" t="s">
        <v>490</v>
      </c>
      <c r="E582" t="s">
        <v>367</v>
      </c>
      <c r="F582">
        <v>2024</v>
      </c>
      <c r="G582" t="s">
        <v>489</v>
      </c>
      <c r="H582" t="s">
        <v>483</v>
      </c>
      <c r="I582" t="s">
        <v>407</v>
      </c>
      <c r="J582" t="s">
        <v>1478</v>
      </c>
      <c r="K582">
        <v>1</v>
      </c>
      <c r="L582" t="s">
        <v>1479</v>
      </c>
      <c r="M582">
        <f>MAX(Metro_Ridership__2[passengers])</f>
        <v>19997</v>
      </c>
    </row>
    <row r="583" spans="1:13">
      <c r="A583" t="s">
        <v>340</v>
      </c>
      <c r="B583" s="5">
        <v>45310</v>
      </c>
      <c r="C583">
        <v>19994</v>
      </c>
      <c r="D583" t="s">
        <v>490</v>
      </c>
      <c r="E583" t="s">
        <v>367</v>
      </c>
      <c r="F583">
        <v>2024</v>
      </c>
      <c r="G583" t="s">
        <v>489</v>
      </c>
      <c r="H583" t="s">
        <v>483</v>
      </c>
      <c r="I583" t="s">
        <v>407</v>
      </c>
      <c r="J583" t="s">
        <v>1478</v>
      </c>
      <c r="K583">
        <v>1</v>
      </c>
      <c r="L583" t="s">
        <v>1479</v>
      </c>
      <c r="M583">
        <f>MAX(Metro_Ridership__2[passengers])</f>
        <v>19997</v>
      </c>
    </row>
    <row r="584" spans="1:13">
      <c r="A584" t="s">
        <v>340</v>
      </c>
      <c r="B584" s="5">
        <v>45317</v>
      </c>
      <c r="C584">
        <v>2012</v>
      </c>
      <c r="D584" t="s">
        <v>490</v>
      </c>
      <c r="E584" t="s">
        <v>367</v>
      </c>
      <c r="F584">
        <v>2024</v>
      </c>
      <c r="G584" t="s">
        <v>489</v>
      </c>
      <c r="H584" t="s">
        <v>483</v>
      </c>
      <c r="I584" t="s">
        <v>407</v>
      </c>
      <c r="J584" t="s">
        <v>1478</v>
      </c>
      <c r="K584">
        <v>1</v>
      </c>
      <c r="L584" t="s">
        <v>1479</v>
      </c>
      <c r="M584">
        <f>MAX(Metro_Ridership__2[passengers])</f>
        <v>19997</v>
      </c>
    </row>
    <row r="585" spans="1:13">
      <c r="A585" t="s">
        <v>340</v>
      </c>
      <c r="B585" s="5">
        <v>45324</v>
      </c>
      <c r="C585">
        <v>13415</v>
      </c>
      <c r="D585" t="s">
        <v>490</v>
      </c>
      <c r="E585" t="s">
        <v>379</v>
      </c>
      <c r="F585">
        <v>2024</v>
      </c>
      <c r="G585" t="s">
        <v>489</v>
      </c>
      <c r="H585" t="s">
        <v>483</v>
      </c>
      <c r="I585" t="s">
        <v>407</v>
      </c>
      <c r="J585" t="s">
        <v>1478</v>
      </c>
      <c r="K585">
        <v>2</v>
      </c>
      <c r="L585" t="s">
        <v>1482</v>
      </c>
      <c r="M585">
        <f>MAX(Metro_Ridership__2[passengers])</f>
        <v>19997</v>
      </c>
    </row>
    <row r="586" spans="1:13">
      <c r="A586" t="s">
        <v>340</v>
      </c>
      <c r="B586" s="5">
        <v>45331</v>
      </c>
      <c r="C586">
        <v>5129</v>
      </c>
      <c r="D586" t="s">
        <v>490</v>
      </c>
      <c r="E586" t="s">
        <v>379</v>
      </c>
      <c r="F586">
        <v>2024</v>
      </c>
      <c r="G586" t="s">
        <v>489</v>
      </c>
      <c r="H586" t="s">
        <v>483</v>
      </c>
      <c r="I586" t="s">
        <v>407</v>
      </c>
      <c r="J586" t="s">
        <v>1478</v>
      </c>
      <c r="K586">
        <v>2</v>
      </c>
      <c r="L586" t="s">
        <v>1482</v>
      </c>
      <c r="M586">
        <f>MAX(Metro_Ridership__2[passengers])</f>
        <v>19997</v>
      </c>
    </row>
    <row r="587" spans="1:13">
      <c r="A587" t="s">
        <v>340</v>
      </c>
      <c r="B587" s="5">
        <v>45338</v>
      </c>
      <c r="C587">
        <v>6460</v>
      </c>
      <c r="D587" t="s">
        <v>490</v>
      </c>
      <c r="E587" t="s">
        <v>379</v>
      </c>
      <c r="F587">
        <v>2024</v>
      </c>
      <c r="G587" t="s">
        <v>489</v>
      </c>
      <c r="H587" t="s">
        <v>483</v>
      </c>
      <c r="I587" t="s">
        <v>407</v>
      </c>
      <c r="J587" t="s">
        <v>1478</v>
      </c>
      <c r="K587">
        <v>2</v>
      </c>
      <c r="L587" t="s">
        <v>1482</v>
      </c>
      <c r="M587">
        <f>MAX(Metro_Ridership__2[passengers])</f>
        <v>19997</v>
      </c>
    </row>
    <row r="588" spans="1:13">
      <c r="A588" t="s">
        <v>340</v>
      </c>
      <c r="B588" s="5">
        <v>45345</v>
      </c>
      <c r="C588">
        <v>14544</v>
      </c>
      <c r="D588" t="s">
        <v>490</v>
      </c>
      <c r="E588" t="s">
        <v>379</v>
      </c>
      <c r="F588">
        <v>2024</v>
      </c>
      <c r="G588" t="s">
        <v>489</v>
      </c>
      <c r="H588" t="s">
        <v>483</v>
      </c>
      <c r="I588" t="s">
        <v>407</v>
      </c>
      <c r="J588" t="s">
        <v>1478</v>
      </c>
      <c r="K588">
        <v>2</v>
      </c>
      <c r="L588" t="s">
        <v>1482</v>
      </c>
      <c r="M588">
        <f>MAX(Metro_Ridership__2[passengers])</f>
        <v>19997</v>
      </c>
    </row>
    <row r="589" spans="1:13">
      <c r="A589" t="s">
        <v>340</v>
      </c>
      <c r="B589" s="5">
        <v>45352</v>
      </c>
      <c r="C589">
        <v>15528</v>
      </c>
      <c r="D589" t="s">
        <v>490</v>
      </c>
      <c r="E589" t="s">
        <v>405</v>
      </c>
      <c r="F589">
        <v>2024</v>
      </c>
      <c r="G589" t="s">
        <v>489</v>
      </c>
      <c r="H589" t="s">
        <v>483</v>
      </c>
      <c r="I589" t="s">
        <v>407</v>
      </c>
      <c r="J589" t="s">
        <v>1478</v>
      </c>
      <c r="K589">
        <v>3</v>
      </c>
      <c r="L589" t="s">
        <v>1487</v>
      </c>
      <c r="M589">
        <f>MAX(Metro_Ridership__2[passengers])</f>
        <v>19997</v>
      </c>
    </row>
    <row r="590" spans="1:13">
      <c r="A590" t="s">
        <v>340</v>
      </c>
      <c r="B590" s="5">
        <v>45359</v>
      </c>
      <c r="C590">
        <v>14697</v>
      </c>
      <c r="D590" t="s">
        <v>490</v>
      </c>
      <c r="E590" t="s">
        <v>405</v>
      </c>
      <c r="F590">
        <v>2024</v>
      </c>
      <c r="G590" t="s">
        <v>489</v>
      </c>
      <c r="H590" t="s">
        <v>483</v>
      </c>
      <c r="I590" t="s">
        <v>407</v>
      </c>
      <c r="J590" t="s">
        <v>1478</v>
      </c>
      <c r="K590">
        <v>3</v>
      </c>
      <c r="L590" t="s">
        <v>1487</v>
      </c>
      <c r="M590">
        <f>MAX(Metro_Ridership__2[passengers])</f>
        <v>19997</v>
      </c>
    </row>
    <row r="591" spans="1:13">
      <c r="A591" t="s">
        <v>340</v>
      </c>
      <c r="B591" s="5">
        <v>45366</v>
      </c>
      <c r="C591">
        <v>12778</v>
      </c>
      <c r="D591" t="s">
        <v>490</v>
      </c>
      <c r="E591" t="s">
        <v>405</v>
      </c>
      <c r="F591">
        <v>2024</v>
      </c>
      <c r="G591" t="s">
        <v>489</v>
      </c>
      <c r="H591" t="s">
        <v>483</v>
      </c>
      <c r="I591" t="s">
        <v>407</v>
      </c>
      <c r="J591" t="s">
        <v>1478</v>
      </c>
      <c r="K591">
        <v>3</v>
      </c>
      <c r="L591" t="s">
        <v>1487</v>
      </c>
      <c r="M591">
        <f>MAX(Metro_Ridership__2[passengers])</f>
        <v>19997</v>
      </c>
    </row>
    <row r="592" spans="1:13">
      <c r="A592" t="s">
        <v>340</v>
      </c>
      <c r="B592" s="5">
        <v>45373</v>
      </c>
      <c r="C592">
        <v>4022</v>
      </c>
      <c r="D592" t="s">
        <v>490</v>
      </c>
      <c r="E592" t="s">
        <v>405</v>
      </c>
      <c r="F592">
        <v>2024</v>
      </c>
      <c r="G592" t="s">
        <v>489</v>
      </c>
      <c r="H592" t="s">
        <v>483</v>
      </c>
      <c r="I592" t="s">
        <v>407</v>
      </c>
      <c r="J592" t="s">
        <v>1478</v>
      </c>
      <c r="K592">
        <v>3</v>
      </c>
      <c r="L592" t="s">
        <v>1487</v>
      </c>
      <c r="M592">
        <f>MAX(Metro_Ridership__2[passengers])</f>
        <v>19997</v>
      </c>
    </row>
    <row r="593" spans="1:13">
      <c r="A593" t="s">
        <v>340</v>
      </c>
      <c r="B593" s="5">
        <v>45380</v>
      </c>
      <c r="C593">
        <v>14598</v>
      </c>
      <c r="D593" t="s">
        <v>490</v>
      </c>
      <c r="E593" t="s">
        <v>405</v>
      </c>
      <c r="F593">
        <v>2024</v>
      </c>
      <c r="G593" t="s">
        <v>489</v>
      </c>
      <c r="H593" t="s">
        <v>483</v>
      </c>
      <c r="I593" t="s">
        <v>407</v>
      </c>
      <c r="J593" t="s">
        <v>1478</v>
      </c>
      <c r="K593">
        <v>3</v>
      </c>
      <c r="L593" t="s">
        <v>1487</v>
      </c>
      <c r="M593">
        <f>MAX(Metro_Ridership__2[passengers])</f>
        <v>19997</v>
      </c>
    </row>
    <row r="594" spans="1:13">
      <c r="A594" t="s">
        <v>340</v>
      </c>
      <c r="B594" s="5">
        <v>45387</v>
      </c>
      <c r="C594">
        <v>6695</v>
      </c>
      <c r="D594" t="s">
        <v>490</v>
      </c>
      <c r="E594" t="s">
        <v>381</v>
      </c>
      <c r="F594">
        <v>2024</v>
      </c>
      <c r="G594" t="s">
        <v>489</v>
      </c>
      <c r="H594" t="s">
        <v>483</v>
      </c>
      <c r="I594" t="s">
        <v>407</v>
      </c>
      <c r="J594" t="s">
        <v>1473</v>
      </c>
      <c r="K594">
        <v>4</v>
      </c>
      <c r="L594" t="s">
        <v>1483</v>
      </c>
      <c r="M594">
        <f>MAX(Metro_Ridership__2[passengers])</f>
        <v>19997</v>
      </c>
    </row>
    <row r="595" spans="1:13">
      <c r="A595" t="s">
        <v>340</v>
      </c>
      <c r="B595" s="5">
        <v>45394</v>
      </c>
      <c r="C595">
        <v>8452</v>
      </c>
      <c r="D595" t="s">
        <v>490</v>
      </c>
      <c r="E595" t="s">
        <v>381</v>
      </c>
      <c r="F595">
        <v>2024</v>
      </c>
      <c r="G595" t="s">
        <v>489</v>
      </c>
      <c r="H595" t="s">
        <v>483</v>
      </c>
      <c r="I595" t="s">
        <v>407</v>
      </c>
      <c r="J595" t="s">
        <v>1473</v>
      </c>
      <c r="K595">
        <v>4</v>
      </c>
      <c r="L595" t="s">
        <v>1483</v>
      </c>
      <c r="M595">
        <f>MAX(Metro_Ridership__2[passengers])</f>
        <v>19997</v>
      </c>
    </row>
    <row r="596" spans="1:13">
      <c r="A596" t="s">
        <v>340</v>
      </c>
      <c r="B596" s="5">
        <v>45401</v>
      </c>
      <c r="C596">
        <v>19376</v>
      </c>
      <c r="D596" t="s">
        <v>490</v>
      </c>
      <c r="E596" t="s">
        <v>381</v>
      </c>
      <c r="F596">
        <v>2024</v>
      </c>
      <c r="G596" t="s">
        <v>489</v>
      </c>
      <c r="H596" t="s">
        <v>483</v>
      </c>
      <c r="I596" t="s">
        <v>407</v>
      </c>
      <c r="J596" t="s">
        <v>1473</v>
      </c>
      <c r="K596">
        <v>4</v>
      </c>
      <c r="L596" t="s">
        <v>1483</v>
      </c>
      <c r="M596">
        <f>MAX(Metro_Ridership__2[passengers])</f>
        <v>19997</v>
      </c>
    </row>
    <row r="597" spans="1:13">
      <c r="A597" t="s">
        <v>340</v>
      </c>
      <c r="B597" s="5">
        <v>45408</v>
      </c>
      <c r="C597">
        <v>18840</v>
      </c>
      <c r="D597" t="s">
        <v>490</v>
      </c>
      <c r="E597" t="s">
        <v>381</v>
      </c>
      <c r="F597">
        <v>2024</v>
      </c>
      <c r="G597" t="s">
        <v>489</v>
      </c>
      <c r="H597" t="s">
        <v>483</v>
      </c>
      <c r="I597" t="s">
        <v>407</v>
      </c>
      <c r="J597" t="s">
        <v>1473</v>
      </c>
      <c r="K597">
        <v>4</v>
      </c>
      <c r="L597" t="s">
        <v>1483</v>
      </c>
      <c r="M597">
        <f>MAX(Metro_Ridership__2[passengers])</f>
        <v>19997</v>
      </c>
    </row>
    <row r="598" spans="1:13">
      <c r="A598" t="s">
        <v>340</v>
      </c>
      <c r="B598" s="5">
        <v>45415</v>
      </c>
      <c r="C598">
        <v>11777</v>
      </c>
      <c r="D598" t="s">
        <v>490</v>
      </c>
      <c r="E598" t="s">
        <v>353</v>
      </c>
      <c r="F598">
        <v>2024</v>
      </c>
      <c r="G598" t="s">
        <v>489</v>
      </c>
      <c r="H598" t="s">
        <v>483</v>
      </c>
      <c r="I598" t="s">
        <v>407</v>
      </c>
      <c r="J598" t="s">
        <v>1473</v>
      </c>
      <c r="K598">
        <v>5</v>
      </c>
      <c r="L598" t="s">
        <v>353</v>
      </c>
      <c r="M598">
        <f>MAX(Metro_Ridership__2[passengers])</f>
        <v>19997</v>
      </c>
    </row>
    <row r="599" spans="1:13">
      <c r="A599" t="s">
        <v>340</v>
      </c>
      <c r="B599" s="5">
        <v>45422</v>
      </c>
      <c r="C599">
        <v>5271</v>
      </c>
      <c r="D599" t="s">
        <v>490</v>
      </c>
      <c r="E599" t="s">
        <v>353</v>
      </c>
      <c r="F599">
        <v>2024</v>
      </c>
      <c r="G599" t="s">
        <v>489</v>
      </c>
      <c r="H599" t="s">
        <v>483</v>
      </c>
      <c r="I599" t="s">
        <v>407</v>
      </c>
      <c r="J599" t="s">
        <v>1473</v>
      </c>
      <c r="K599">
        <v>5</v>
      </c>
      <c r="L599" t="s">
        <v>353</v>
      </c>
      <c r="M599">
        <f>MAX(Metro_Ridership__2[passengers])</f>
        <v>19997</v>
      </c>
    </row>
    <row r="600" spans="1:13">
      <c r="A600" t="s">
        <v>340</v>
      </c>
      <c r="B600" s="5">
        <v>45429</v>
      </c>
      <c r="C600">
        <v>19713</v>
      </c>
      <c r="D600" t="s">
        <v>490</v>
      </c>
      <c r="E600" t="s">
        <v>353</v>
      </c>
      <c r="F600">
        <v>2024</v>
      </c>
      <c r="G600" t="s">
        <v>489</v>
      </c>
      <c r="H600" t="s">
        <v>483</v>
      </c>
      <c r="I600" t="s">
        <v>407</v>
      </c>
      <c r="J600" t="s">
        <v>1473</v>
      </c>
      <c r="K600">
        <v>5</v>
      </c>
      <c r="L600" t="s">
        <v>353</v>
      </c>
      <c r="M600">
        <f>MAX(Metro_Ridership__2[passengers])</f>
        <v>19997</v>
      </c>
    </row>
    <row r="601" spans="1:13">
      <c r="A601" t="s">
        <v>340</v>
      </c>
      <c r="B601" s="5">
        <v>45436</v>
      </c>
      <c r="C601">
        <v>2591</v>
      </c>
      <c r="D601" t="s">
        <v>490</v>
      </c>
      <c r="E601" t="s">
        <v>353</v>
      </c>
      <c r="F601">
        <v>2024</v>
      </c>
      <c r="G601" t="s">
        <v>489</v>
      </c>
      <c r="H601" t="s">
        <v>483</v>
      </c>
      <c r="I601" t="s">
        <v>407</v>
      </c>
      <c r="J601" t="s">
        <v>1473</v>
      </c>
      <c r="K601">
        <v>5</v>
      </c>
      <c r="L601" t="s">
        <v>353</v>
      </c>
      <c r="M601">
        <f>MAX(Metro_Ridership__2[passengers])</f>
        <v>19997</v>
      </c>
    </row>
    <row r="602" spans="1:13">
      <c r="A602" t="s">
        <v>340</v>
      </c>
      <c r="B602" s="5">
        <v>45443</v>
      </c>
      <c r="C602">
        <v>10209</v>
      </c>
      <c r="D602" t="s">
        <v>490</v>
      </c>
      <c r="E602" t="s">
        <v>353</v>
      </c>
      <c r="F602">
        <v>2024</v>
      </c>
      <c r="G602" t="s">
        <v>489</v>
      </c>
      <c r="H602" t="s">
        <v>483</v>
      </c>
      <c r="I602" t="s">
        <v>407</v>
      </c>
      <c r="J602" t="s">
        <v>1473</v>
      </c>
      <c r="K602">
        <v>5</v>
      </c>
      <c r="L602" t="s">
        <v>353</v>
      </c>
      <c r="M602">
        <f>MAX(Metro_Ridership__2[passengers])</f>
        <v>19997</v>
      </c>
    </row>
    <row r="603" spans="1:13">
      <c r="A603" t="s">
        <v>340</v>
      </c>
      <c r="B603" s="5">
        <v>45450</v>
      </c>
      <c r="C603">
        <v>9634</v>
      </c>
      <c r="D603" t="s">
        <v>490</v>
      </c>
      <c r="E603" t="s">
        <v>395</v>
      </c>
      <c r="F603">
        <v>2024</v>
      </c>
      <c r="G603" t="s">
        <v>489</v>
      </c>
      <c r="H603" t="s">
        <v>483</v>
      </c>
      <c r="I603" t="s">
        <v>407</v>
      </c>
      <c r="J603" t="s">
        <v>1473</v>
      </c>
      <c r="K603">
        <v>6</v>
      </c>
      <c r="L603" t="s">
        <v>1486</v>
      </c>
      <c r="M603">
        <f>MAX(Metro_Ridership__2[passengers])</f>
        <v>19997</v>
      </c>
    </row>
    <row r="604" spans="1:13">
      <c r="A604" t="s">
        <v>340</v>
      </c>
      <c r="B604" s="5">
        <v>45457</v>
      </c>
      <c r="C604">
        <v>9145</v>
      </c>
      <c r="D604" t="s">
        <v>490</v>
      </c>
      <c r="E604" t="s">
        <v>395</v>
      </c>
      <c r="F604">
        <v>2024</v>
      </c>
      <c r="G604" t="s">
        <v>489</v>
      </c>
      <c r="H604" t="s">
        <v>483</v>
      </c>
      <c r="I604" t="s">
        <v>407</v>
      </c>
      <c r="J604" t="s">
        <v>1473</v>
      </c>
      <c r="K604">
        <v>6</v>
      </c>
      <c r="L604" t="s">
        <v>1486</v>
      </c>
      <c r="M604">
        <f>MAX(Metro_Ridership__2[passengers])</f>
        <v>19997</v>
      </c>
    </row>
    <row r="605" spans="1:13">
      <c r="A605" t="s">
        <v>340</v>
      </c>
      <c r="B605" s="5">
        <v>45464</v>
      </c>
      <c r="C605">
        <v>13957</v>
      </c>
      <c r="D605" t="s">
        <v>490</v>
      </c>
      <c r="E605" t="s">
        <v>395</v>
      </c>
      <c r="F605">
        <v>2024</v>
      </c>
      <c r="G605" t="s">
        <v>489</v>
      </c>
      <c r="H605" t="s">
        <v>483</v>
      </c>
      <c r="I605" t="s">
        <v>407</v>
      </c>
      <c r="J605" t="s">
        <v>1473</v>
      </c>
      <c r="K605">
        <v>6</v>
      </c>
      <c r="L605" t="s">
        <v>1486</v>
      </c>
      <c r="M605">
        <f>MAX(Metro_Ridership__2[passengers])</f>
        <v>19997</v>
      </c>
    </row>
    <row r="606" spans="1:13">
      <c r="A606" t="s">
        <v>340</v>
      </c>
      <c r="B606" s="5">
        <v>45471</v>
      </c>
      <c r="C606">
        <v>8554</v>
      </c>
      <c r="D606" t="s">
        <v>490</v>
      </c>
      <c r="E606" t="s">
        <v>395</v>
      </c>
      <c r="F606">
        <v>2024</v>
      </c>
      <c r="G606" t="s">
        <v>489</v>
      </c>
      <c r="H606" t="s">
        <v>483</v>
      </c>
      <c r="I606" t="s">
        <v>407</v>
      </c>
      <c r="J606" t="s">
        <v>1473</v>
      </c>
      <c r="K606">
        <v>6</v>
      </c>
      <c r="L606" t="s">
        <v>1486</v>
      </c>
      <c r="M606">
        <f>MAX(Metro_Ridership__2[passengers])</f>
        <v>19997</v>
      </c>
    </row>
    <row r="607" spans="1:13">
      <c r="A607" t="s">
        <v>340</v>
      </c>
      <c r="B607" s="5">
        <v>45478</v>
      </c>
      <c r="C607">
        <v>4970</v>
      </c>
      <c r="D607" t="s">
        <v>490</v>
      </c>
      <c r="E607" t="s">
        <v>373</v>
      </c>
      <c r="F607">
        <v>2024</v>
      </c>
      <c r="G607" t="s">
        <v>489</v>
      </c>
      <c r="H607" t="s">
        <v>483</v>
      </c>
      <c r="I607" t="s">
        <v>407</v>
      </c>
      <c r="J607" t="s">
        <v>1476</v>
      </c>
      <c r="K607">
        <v>7</v>
      </c>
      <c r="L607" t="s">
        <v>1480</v>
      </c>
      <c r="M607">
        <f>MAX(Metro_Ridership__2[passengers])</f>
        <v>19997</v>
      </c>
    </row>
    <row r="608" spans="1:13">
      <c r="A608" t="s">
        <v>340</v>
      </c>
      <c r="B608" s="5">
        <v>45485</v>
      </c>
      <c r="C608">
        <v>10974</v>
      </c>
      <c r="D608" t="s">
        <v>490</v>
      </c>
      <c r="E608" t="s">
        <v>373</v>
      </c>
      <c r="F608">
        <v>2024</v>
      </c>
      <c r="G608" t="s">
        <v>489</v>
      </c>
      <c r="H608" t="s">
        <v>483</v>
      </c>
      <c r="I608" t="s">
        <v>407</v>
      </c>
      <c r="J608" t="s">
        <v>1476</v>
      </c>
      <c r="K608">
        <v>7</v>
      </c>
      <c r="L608" t="s">
        <v>1480</v>
      </c>
      <c r="M608">
        <f>MAX(Metro_Ridership__2[passengers])</f>
        <v>19997</v>
      </c>
    </row>
    <row r="609" spans="1:13">
      <c r="A609" t="s">
        <v>340</v>
      </c>
      <c r="B609" s="5">
        <v>45492</v>
      </c>
      <c r="C609">
        <v>17355</v>
      </c>
      <c r="D609" t="s">
        <v>490</v>
      </c>
      <c r="E609" t="s">
        <v>373</v>
      </c>
      <c r="F609">
        <v>2024</v>
      </c>
      <c r="G609" t="s">
        <v>489</v>
      </c>
      <c r="H609" t="s">
        <v>483</v>
      </c>
      <c r="I609" t="s">
        <v>407</v>
      </c>
      <c r="J609" t="s">
        <v>1476</v>
      </c>
      <c r="K609">
        <v>7</v>
      </c>
      <c r="L609" t="s">
        <v>1480</v>
      </c>
      <c r="M609">
        <f>MAX(Metro_Ridership__2[passengers])</f>
        <v>19997</v>
      </c>
    </row>
    <row r="610" spans="1:13">
      <c r="A610" t="s">
        <v>340</v>
      </c>
      <c r="B610" s="5">
        <v>45499</v>
      </c>
      <c r="C610">
        <v>13803</v>
      </c>
      <c r="D610" t="s">
        <v>490</v>
      </c>
      <c r="E610" t="s">
        <v>373</v>
      </c>
      <c r="F610">
        <v>2024</v>
      </c>
      <c r="G610" t="s">
        <v>489</v>
      </c>
      <c r="H610" t="s">
        <v>483</v>
      </c>
      <c r="I610" t="s">
        <v>407</v>
      </c>
      <c r="J610" t="s">
        <v>1476</v>
      </c>
      <c r="K610">
        <v>7</v>
      </c>
      <c r="L610" t="s">
        <v>1480</v>
      </c>
      <c r="M610">
        <f>MAX(Metro_Ridership__2[passengers])</f>
        <v>19997</v>
      </c>
    </row>
    <row r="611" spans="1:13">
      <c r="A611" t="s">
        <v>340</v>
      </c>
      <c r="B611" s="5">
        <v>45506</v>
      </c>
      <c r="C611">
        <v>4329</v>
      </c>
      <c r="D611" t="s">
        <v>490</v>
      </c>
      <c r="E611" t="s">
        <v>384</v>
      </c>
      <c r="F611">
        <v>2024</v>
      </c>
      <c r="G611" t="s">
        <v>489</v>
      </c>
      <c r="H611" t="s">
        <v>483</v>
      </c>
      <c r="I611" t="s">
        <v>407</v>
      </c>
      <c r="J611" t="s">
        <v>1476</v>
      </c>
      <c r="K611">
        <v>8</v>
      </c>
      <c r="L611" t="s">
        <v>1484</v>
      </c>
      <c r="M611">
        <f>MAX(Metro_Ridership__2[passengers])</f>
        <v>19997</v>
      </c>
    </row>
    <row r="612" spans="1:13">
      <c r="A612" t="s">
        <v>340</v>
      </c>
      <c r="B612" s="5">
        <v>45513</v>
      </c>
      <c r="C612">
        <v>7492</v>
      </c>
      <c r="D612" t="s">
        <v>490</v>
      </c>
      <c r="E612" t="s">
        <v>384</v>
      </c>
      <c r="F612">
        <v>2024</v>
      </c>
      <c r="G612" t="s">
        <v>489</v>
      </c>
      <c r="H612" t="s">
        <v>483</v>
      </c>
      <c r="I612" t="s">
        <v>407</v>
      </c>
      <c r="J612" t="s">
        <v>1476</v>
      </c>
      <c r="K612">
        <v>8</v>
      </c>
      <c r="L612" t="s">
        <v>1484</v>
      </c>
      <c r="M612">
        <f>MAX(Metro_Ridership__2[passengers])</f>
        <v>19997</v>
      </c>
    </row>
    <row r="613" spans="1:13">
      <c r="A613" t="s">
        <v>340</v>
      </c>
      <c r="B613" s="5">
        <v>45520</v>
      </c>
      <c r="C613">
        <v>17616</v>
      </c>
      <c r="D613" t="s">
        <v>490</v>
      </c>
      <c r="E613" t="s">
        <v>384</v>
      </c>
      <c r="F613">
        <v>2024</v>
      </c>
      <c r="G613" t="s">
        <v>489</v>
      </c>
      <c r="H613" t="s">
        <v>483</v>
      </c>
      <c r="I613" t="s">
        <v>407</v>
      </c>
      <c r="J613" t="s">
        <v>1476</v>
      </c>
      <c r="K613">
        <v>8</v>
      </c>
      <c r="L613" t="s">
        <v>1484</v>
      </c>
      <c r="M613">
        <f>MAX(Metro_Ridership__2[passengers])</f>
        <v>19997</v>
      </c>
    </row>
    <row r="614" spans="1:13">
      <c r="A614" t="s">
        <v>340</v>
      </c>
      <c r="B614" s="5">
        <v>45527</v>
      </c>
      <c r="C614">
        <v>2255</v>
      </c>
      <c r="D614" t="s">
        <v>490</v>
      </c>
      <c r="E614" t="s">
        <v>384</v>
      </c>
      <c r="F614">
        <v>2024</v>
      </c>
      <c r="G614" t="s">
        <v>489</v>
      </c>
      <c r="H614" t="s">
        <v>483</v>
      </c>
      <c r="I614" t="s">
        <v>407</v>
      </c>
      <c r="J614" t="s">
        <v>1476</v>
      </c>
      <c r="K614">
        <v>8</v>
      </c>
      <c r="L614" t="s">
        <v>1484</v>
      </c>
      <c r="M614">
        <f>MAX(Metro_Ridership__2[passengers])</f>
        <v>19997</v>
      </c>
    </row>
    <row r="615" spans="1:13">
      <c r="A615" t="s">
        <v>340</v>
      </c>
      <c r="B615" s="5">
        <v>45534</v>
      </c>
      <c r="C615">
        <v>19798</v>
      </c>
      <c r="D615" t="s">
        <v>490</v>
      </c>
      <c r="E615" t="s">
        <v>384</v>
      </c>
      <c r="F615">
        <v>2024</v>
      </c>
      <c r="G615" t="s">
        <v>489</v>
      </c>
      <c r="H615" t="s">
        <v>483</v>
      </c>
      <c r="I615" t="s">
        <v>407</v>
      </c>
      <c r="J615" t="s">
        <v>1476</v>
      </c>
      <c r="K615">
        <v>8</v>
      </c>
      <c r="L615" t="s">
        <v>1484</v>
      </c>
      <c r="M615">
        <f>MAX(Metro_Ridership__2[passengers])</f>
        <v>19997</v>
      </c>
    </row>
    <row r="616" spans="1:13">
      <c r="A616" t="s">
        <v>340</v>
      </c>
      <c r="B616" s="5">
        <v>45541</v>
      </c>
      <c r="C616">
        <v>19790</v>
      </c>
      <c r="D616" t="s">
        <v>490</v>
      </c>
      <c r="E616" t="s">
        <v>362</v>
      </c>
      <c r="F616">
        <v>2024</v>
      </c>
      <c r="G616" t="s">
        <v>489</v>
      </c>
      <c r="H616" t="s">
        <v>483</v>
      </c>
      <c r="I616" t="s">
        <v>407</v>
      </c>
      <c r="J616" t="s">
        <v>1476</v>
      </c>
      <c r="K616">
        <v>9</v>
      </c>
      <c r="L616" t="s">
        <v>1477</v>
      </c>
      <c r="M616">
        <f>MAX(Metro_Ridership__2[passengers])</f>
        <v>19997</v>
      </c>
    </row>
    <row r="617" spans="1:13">
      <c r="A617" t="s">
        <v>340</v>
      </c>
      <c r="B617" s="5">
        <v>45548</v>
      </c>
      <c r="C617">
        <v>14961</v>
      </c>
      <c r="D617" t="s">
        <v>490</v>
      </c>
      <c r="E617" t="s">
        <v>362</v>
      </c>
      <c r="F617">
        <v>2024</v>
      </c>
      <c r="G617" t="s">
        <v>489</v>
      </c>
      <c r="H617" t="s">
        <v>483</v>
      </c>
      <c r="I617" t="s">
        <v>407</v>
      </c>
      <c r="J617" t="s">
        <v>1476</v>
      </c>
      <c r="K617">
        <v>9</v>
      </c>
      <c r="L617" t="s">
        <v>1477</v>
      </c>
      <c r="M617">
        <f>MAX(Metro_Ridership__2[passengers])</f>
        <v>19997</v>
      </c>
    </row>
    <row r="618" spans="1:13">
      <c r="A618" t="s">
        <v>340</v>
      </c>
      <c r="B618" s="5">
        <v>45555</v>
      </c>
      <c r="C618">
        <v>5869</v>
      </c>
      <c r="D618" t="s">
        <v>490</v>
      </c>
      <c r="E618" t="s">
        <v>362</v>
      </c>
      <c r="F618">
        <v>2024</v>
      </c>
      <c r="G618" t="s">
        <v>489</v>
      </c>
      <c r="H618" t="s">
        <v>483</v>
      </c>
      <c r="I618" t="s">
        <v>407</v>
      </c>
      <c r="J618" t="s">
        <v>1476</v>
      </c>
      <c r="K618">
        <v>9</v>
      </c>
      <c r="L618" t="s">
        <v>1477</v>
      </c>
      <c r="M618">
        <f>MAX(Metro_Ridership__2[passengers])</f>
        <v>19997</v>
      </c>
    </row>
    <row r="619" spans="1:13">
      <c r="A619" t="s">
        <v>340</v>
      </c>
      <c r="B619" s="5">
        <v>45562</v>
      </c>
      <c r="C619">
        <v>3502</v>
      </c>
      <c r="D619" t="s">
        <v>490</v>
      </c>
      <c r="E619" t="s">
        <v>362</v>
      </c>
      <c r="F619">
        <v>2024</v>
      </c>
      <c r="G619" t="s">
        <v>489</v>
      </c>
      <c r="H619" t="s">
        <v>483</v>
      </c>
      <c r="I619" t="s">
        <v>407</v>
      </c>
      <c r="J619" t="s">
        <v>1476</v>
      </c>
      <c r="K619">
        <v>9</v>
      </c>
      <c r="L619" t="s">
        <v>1477</v>
      </c>
      <c r="M619">
        <f>MAX(Metro_Ridership__2[passengers])</f>
        <v>19997</v>
      </c>
    </row>
    <row r="620" spans="1:13">
      <c r="A620" t="s">
        <v>340</v>
      </c>
      <c r="B620" s="5">
        <v>45569</v>
      </c>
      <c r="C620">
        <v>12858</v>
      </c>
      <c r="D620" t="s">
        <v>490</v>
      </c>
      <c r="E620" t="s">
        <v>376</v>
      </c>
      <c r="F620">
        <v>2024</v>
      </c>
      <c r="G620" t="s">
        <v>489</v>
      </c>
      <c r="H620" t="s">
        <v>483</v>
      </c>
      <c r="I620" t="s">
        <v>407</v>
      </c>
      <c r="J620" t="s">
        <v>1474</v>
      </c>
      <c r="K620">
        <v>10</v>
      </c>
      <c r="L620" t="s">
        <v>1481</v>
      </c>
      <c r="M620">
        <f>MAX(Metro_Ridership__2[passengers])</f>
        <v>19997</v>
      </c>
    </row>
    <row r="621" spans="1:13">
      <c r="A621" t="s">
        <v>340</v>
      </c>
      <c r="B621" s="5">
        <v>45576</v>
      </c>
      <c r="C621">
        <v>7674</v>
      </c>
      <c r="D621" t="s">
        <v>490</v>
      </c>
      <c r="E621" t="s">
        <v>376</v>
      </c>
      <c r="F621">
        <v>2024</v>
      </c>
      <c r="G621" t="s">
        <v>489</v>
      </c>
      <c r="H621" t="s">
        <v>483</v>
      </c>
      <c r="I621" t="s">
        <v>407</v>
      </c>
      <c r="J621" t="s">
        <v>1474</v>
      </c>
      <c r="K621">
        <v>10</v>
      </c>
      <c r="L621" t="s">
        <v>1481</v>
      </c>
      <c r="M621">
        <f>MAX(Metro_Ridership__2[passengers])</f>
        <v>19997</v>
      </c>
    </row>
    <row r="622" spans="1:13">
      <c r="A622" t="s">
        <v>340</v>
      </c>
      <c r="B622" s="5">
        <v>45583</v>
      </c>
      <c r="C622">
        <v>5439</v>
      </c>
      <c r="D622" t="s">
        <v>490</v>
      </c>
      <c r="E622" t="s">
        <v>376</v>
      </c>
      <c r="F622">
        <v>2024</v>
      </c>
      <c r="G622" t="s">
        <v>489</v>
      </c>
      <c r="H622" t="s">
        <v>483</v>
      </c>
      <c r="I622" t="s">
        <v>407</v>
      </c>
      <c r="J622" t="s">
        <v>1474</v>
      </c>
      <c r="K622">
        <v>10</v>
      </c>
      <c r="L622" t="s">
        <v>1481</v>
      </c>
      <c r="M622">
        <f>MAX(Metro_Ridership__2[passengers])</f>
        <v>19997</v>
      </c>
    </row>
    <row r="623" spans="1:13">
      <c r="A623" t="s">
        <v>340</v>
      </c>
      <c r="B623" s="5">
        <v>45590</v>
      </c>
      <c r="C623">
        <v>14846</v>
      </c>
      <c r="D623" t="s">
        <v>490</v>
      </c>
      <c r="E623" t="s">
        <v>376</v>
      </c>
      <c r="F623">
        <v>2024</v>
      </c>
      <c r="G623" t="s">
        <v>489</v>
      </c>
      <c r="H623" t="s">
        <v>483</v>
      </c>
      <c r="I623" t="s">
        <v>407</v>
      </c>
      <c r="J623" t="s">
        <v>1474</v>
      </c>
      <c r="K623">
        <v>10</v>
      </c>
      <c r="L623" t="s">
        <v>1481</v>
      </c>
      <c r="M623">
        <f>MAX(Metro_Ridership__2[passengers])</f>
        <v>19997</v>
      </c>
    </row>
    <row r="624" spans="1:13">
      <c r="A624" t="s">
        <v>340</v>
      </c>
      <c r="B624" s="5">
        <v>45597</v>
      </c>
      <c r="C624">
        <v>9399</v>
      </c>
      <c r="D624" t="s">
        <v>490</v>
      </c>
      <c r="E624" t="s">
        <v>357</v>
      </c>
      <c r="F624">
        <v>2024</v>
      </c>
      <c r="G624" t="s">
        <v>489</v>
      </c>
      <c r="H624" t="s">
        <v>483</v>
      </c>
      <c r="I624" t="s">
        <v>407</v>
      </c>
      <c r="J624" t="s">
        <v>1474</v>
      </c>
      <c r="K624">
        <v>11</v>
      </c>
      <c r="L624" t="s">
        <v>1475</v>
      </c>
      <c r="M624">
        <f>MAX(Metro_Ridership__2[passengers])</f>
        <v>19997</v>
      </c>
    </row>
    <row r="625" spans="1:13">
      <c r="A625" t="s">
        <v>340</v>
      </c>
      <c r="B625" s="5">
        <v>45604</v>
      </c>
      <c r="C625">
        <v>3919</v>
      </c>
      <c r="D625" t="s">
        <v>490</v>
      </c>
      <c r="E625" t="s">
        <v>357</v>
      </c>
      <c r="F625">
        <v>2024</v>
      </c>
      <c r="G625" t="s">
        <v>489</v>
      </c>
      <c r="H625" t="s">
        <v>483</v>
      </c>
      <c r="I625" t="s">
        <v>407</v>
      </c>
      <c r="J625" t="s">
        <v>1474</v>
      </c>
      <c r="K625">
        <v>11</v>
      </c>
      <c r="L625" t="s">
        <v>1475</v>
      </c>
      <c r="M625">
        <f>MAX(Metro_Ridership__2[passengers])</f>
        <v>19997</v>
      </c>
    </row>
    <row r="626" spans="1:13">
      <c r="A626" t="s">
        <v>340</v>
      </c>
      <c r="B626" s="5">
        <v>45611</v>
      </c>
      <c r="C626">
        <v>10567</v>
      </c>
      <c r="D626" t="s">
        <v>490</v>
      </c>
      <c r="E626" t="s">
        <v>357</v>
      </c>
      <c r="F626">
        <v>2024</v>
      </c>
      <c r="G626" t="s">
        <v>489</v>
      </c>
      <c r="H626" t="s">
        <v>483</v>
      </c>
      <c r="I626" t="s">
        <v>407</v>
      </c>
      <c r="J626" t="s">
        <v>1474</v>
      </c>
      <c r="K626">
        <v>11</v>
      </c>
      <c r="L626" t="s">
        <v>1475</v>
      </c>
      <c r="M626">
        <f>MAX(Metro_Ridership__2[passengers])</f>
        <v>19997</v>
      </c>
    </row>
    <row r="627" spans="1:13">
      <c r="A627" t="s">
        <v>340</v>
      </c>
      <c r="B627" s="5">
        <v>45618</v>
      </c>
      <c r="C627">
        <v>9039</v>
      </c>
      <c r="D627" t="s">
        <v>490</v>
      </c>
      <c r="E627" t="s">
        <v>357</v>
      </c>
      <c r="F627">
        <v>2024</v>
      </c>
      <c r="G627" t="s">
        <v>489</v>
      </c>
      <c r="H627" t="s">
        <v>483</v>
      </c>
      <c r="I627" t="s">
        <v>407</v>
      </c>
      <c r="J627" t="s">
        <v>1474</v>
      </c>
      <c r="K627">
        <v>11</v>
      </c>
      <c r="L627" t="s">
        <v>1475</v>
      </c>
      <c r="M627">
        <f>MAX(Metro_Ridership__2[passengers])</f>
        <v>19997</v>
      </c>
    </row>
    <row r="628" spans="1:13">
      <c r="A628" t="s">
        <v>340</v>
      </c>
      <c r="B628" s="5">
        <v>45625</v>
      </c>
      <c r="C628">
        <v>9887</v>
      </c>
      <c r="D628" t="s">
        <v>490</v>
      </c>
      <c r="E628" t="s">
        <v>357</v>
      </c>
      <c r="F628">
        <v>2024</v>
      </c>
      <c r="G628" t="s">
        <v>489</v>
      </c>
      <c r="H628" t="s">
        <v>483</v>
      </c>
      <c r="I628" t="s">
        <v>407</v>
      </c>
      <c r="J628" t="s">
        <v>1474</v>
      </c>
      <c r="K628">
        <v>11</v>
      </c>
      <c r="L628" t="s">
        <v>1475</v>
      </c>
      <c r="M628">
        <f>MAX(Metro_Ridership__2[passengers])</f>
        <v>19997</v>
      </c>
    </row>
    <row r="629" spans="1:13">
      <c r="A629" t="s">
        <v>340</v>
      </c>
      <c r="B629" s="5">
        <v>45632</v>
      </c>
      <c r="C629">
        <v>12033</v>
      </c>
      <c r="D629" t="s">
        <v>490</v>
      </c>
      <c r="E629" t="s">
        <v>386</v>
      </c>
      <c r="F629">
        <v>2024</v>
      </c>
      <c r="G629" t="s">
        <v>489</v>
      </c>
      <c r="H629" t="s">
        <v>483</v>
      </c>
      <c r="I629" t="s">
        <v>407</v>
      </c>
      <c r="J629" t="s">
        <v>1474</v>
      </c>
      <c r="K629">
        <v>12</v>
      </c>
      <c r="L629" t="s">
        <v>1485</v>
      </c>
      <c r="M629">
        <f>MAX(Metro_Ridership__2[passengers])</f>
        <v>19997</v>
      </c>
    </row>
    <row r="630" spans="1:13">
      <c r="A630" t="s">
        <v>340</v>
      </c>
      <c r="B630" s="5">
        <v>45639</v>
      </c>
      <c r="C630">
        <v>12390</v>
      </c>
      <c r="D630" t="s">
        <v>490</v>
      </c>
      <c r="E630" t="s">
        <v>386</v>
      </c>
      <c r="F630">
        <v>2024</v>
      </c>
      <c r="G630" t="s">
        <v>489</v>
      </c>
      <c r="H630" t="s">
        <v>483</v>
      </c>
      <c r="I630" t="s">
        <v>407</v>
      </c>
      <c r="J630" t="s">
        <v>1474</v>
      </c>
      <c r="K630">
        <v>12</v>
      </c>
      <c r="L630" t="s">
        <v>1485</v>
      </c>
      <c r="M630">
        <f>MAX(Metro_Ridership__2[passengers])</f>
        <v>19997</v>
      </c>
    </row>
    <row r="631" spans="1:13">
      <c r="A631" t="s">
        <v>340</v>
      </c>
      <c r="B631" s="5">
        <v>45646</v>
      </c>
      <c r="C631">
        <v>9470</v>
      </c>
      <c r="D631" t="s">
        <v>490</v>
      </c>
      <c r="E631" t="s">
        <v>386</v>
      </c>
      <c r="F631">
        <v>2024</v>
      </c>
      <c r="G631" t="s">
        <v>489</v>
      </c>
      <c r="H631" t="s">
        <v>483</v>
      </c>
      <c r="I631" t="s">
        <v>407</v>
      </c>
      <c r="J631" t="s">
        <v>1474</v>
      </c>
      <c r="K631">
        <v>12</v>
      </c>
      <c r="L631" t="s">
        <v>1485</v>
      </c>
      <c r="M631">
        <f>MAX(Metro_Ridership__2[passengers])</f>
        <v>19997</v>
      </c>
    </row>
    <row r="632" spans="1:13">
      <c r="A632" t="s">
        <v>340</v>
      </c>
      <c r="B632" s="5">
        <v>45653</v>
      </c>
      <c r="C632">
        <v>8125</v>
      </c>
      <c r="D632" t="s">
        <v>490</v>
      </c>
      <c r="E632" t="s">
        <v>386</v>
      </c>
      <c r="F632">
        <v>2024</v>
      </c>
      <c r="G632" t="s">
        <v>489</v>
      </c>
      <c r="H632" t="s">
        <v>483</v>
      </c>
      <c r="I632" t="s">
        <v>407</v>
      </c>
      <c r="J632" t="s">
        <v>1474</v>
      </c>
      <c r="K632">
        <v>12</v>
      </c>
      <c r="L632" t="s">
        <v>1485</v>
      </c>
      <c r="M632">
        <f>MAX(Metro_Ridership__2[passengers])</f>
        <v>19997</v>
      </c>
    </row>
    <row r="633" spans="1:13">
      <c r="A633" t="s">
        <v>340</v>
      </c>
      <c r="B633" s="5">
        <v>45660</v>
      </c>
      <c r="C633">
        <v>18905</v>
      </c>
      <c r="D633" t="s">
        <v>490</v>
      </c>
      <c r="E633" t="s">
        <v>367</v>
      </c>
      <c r="F633">
        <v>2025</v>
      </c>
      <c r="G633" t="s">
        <v>489</v>
      </c>
      <c r="H633" t="s">
        <v>483</v>
      </c>
      <c r="I633" t="s">
        <v>1400</v>
      </c>
      <c r="J633" t="s">
        <v>1478</v>
      </c>
      <c r="K633">
        <v>1</v>
      </c>
      <c r="L633" t="s">
        <v>1479</v>
      </c>
      <c r="M633">
        <f>MAX(Metro_Ridership__2[passengers])</f>
        <v>19997</v>
      </c>
    </row>
    <row r="634" spans="1:13">
      <c r="A634" t="s">
        <v>340</v>
      </c>
      <c r="B634" s="5">
        <v>45667</v>
      </c>
      <c r="C634">
        <v>17909</v>
      </c>
      <c r="D634" t="s">
        <v>490</v>
      </c>
      <c r="E634" t="s">
        <v>367</v>
      </c>
      <c r="F634">
        <v>2025</v>
      </c>
      <c r="G634" t="s">
        <v>489</v>
      </c>
      <c r="H634" t="s">
        <v>483</v>
      </c>
      <c r="I634" t="s">
        <v>1400</v>
      </c>
      <c r="J634" t="s">
        <v>1478</v>
      </c>
      <c r="K634">
        <v>1</v>
      </c>
      <c r="L634" t="s">
        <v>1479</v>
      </c>
      <c r="M634">
        <f>MAX(Metro_Ridership__2[passengers])</f>
        <v>19997</v>
      </c>
    </row>
    <row r="635" spans="1:13">
      <c r="A635" t="s">
        <v>340</v>
      </c>
      <c r="B635" s="5">
        <v>45674</v>
      </c>
      <c r="C635">
        <v>4369</v>
      </c>
      <c r="D635" t="s">
        <v>490</v>
      </c>
      <c r="E635" t="s">
        <v>367</v>
      </c>
      <c r="F635">
        <v>2025</v>
      </c>
      <c r="G635" t="s">
        <v>489</v>
      </c>
      <c r="H635" t="s">
        <v>483</v>
      </c>
      <c r="I635" t="s">
        <v>1400</v>
      </c>
      <c r="J635" t="s">
        <v>1478</v>
      </c>
      <c r="K635">
        <v>1</v>
      </c>
      <c r="L635" t="s">
        <v>1479</v>
      </c>
      <c r="M635">
        <f>MAX(Metro_Ridership__2[passengers])</f>
        <v>19997</v>
      </c>
    </row>
    <row r="636" spans="1:13">
      <c r="A636" t="s">
        <v>340</v>
      </c>
      <c r="B636" s="5">
        <v>45681</v>
      </c>
      <c r="C636">
        <v>2615</v>
      </c>
      <c r="D636" t="s">
        <v>490</v>
      </c>
      <c r="E636" t="s">
        <v>367</v>
      </c>
      <c r="F636">
        <v>2025</v>
      </c>
      <c r="G636" t="s">
        <v>489</v>
      </c>
      <c r="H636" t="s">
        <v>483</v>
      </c>
      <c r="I636" t="s">
        <v>1400</v>
      </c>
      <c r="J636" t="s">
        <v>1478</v>
      </c>
      <c r="K636">
        <v>1</v>
      </c>
      <c r="L636" t="s">
        <v>1479</v>
      </c>
      <c r="M636">
        <f>MAX(Metro_Ridership__2[passengers])</f>
        <v>19997</v>
      </c>
    </row>
    <row r="637" spans="1:13">
      <c r="A637" t="s">
        <v>340</v>
      </c>
      <c r="B637" s="5">
        <v>45688</v>
      </c>
      <c r="C637">
        <v>11429</v>
      </c>
      <c r="D637" t="s">
        <v>490</v>
      </c>
      <c r="E637" t="s">
        <v>367</v>
      </c>
      <c r="F637">
        <v>2025</v>
      </c>
      <c r="G637" t="s">
        <v>489</v>
      </c>
      <c r="H637" t="s">
        <v>483</v>
      </c>
      <c r="I637" t="s">
        <v>1400</v>
      </c>
      <c r="J637" t="s">
        <v>1478</v>
      </c>
      <c r="K637">
        <v>1</v>
      </c>
      <c r="L637" t="s">
        <v>1479</v>
      </c>
      <c r="M637">
        <f>MAX(Metro_Ridership__2[passengers])</f>
        <v>19997</v>
      </c>
    </row>
    <row r="638" spans="1:13">
      <c r="A638" t="s">
        <v>340</v>
      </c>
      <c r="B638" s="5">
        <v>45695</v>
      </c>
      <c r="C638">
        <v>12252</v>
      </c>
      <c r="D638" t="s">
        <v>490</v>
      </c>
      <c r="E638" t="s">
        <v>379</v>
      </c>
      <c r="F638">
        <v>2025</v>
      </c>
      <c r="G638" t="s">
        <v>489</v>
      </c>
      <c r="H638" t="s">
        <v>483</v>
      </c>
      <c r="I638" t="s">
        <v>1400</v>
      </c>
      <c r="J638" t="s">
        <v>1478</v>
      </c>
      <c r="K638">
        <v>2</v>
      </c>
      <c r="L638" t="s">
        <v>1482</v>
      </c>
      <c r="M638">
        <f>MAX(Metro_Ridership__2[passengers])</f>
        <v>19997</v>
      </c>
    </row>
    <row r="639" spans="1:13">
      <c r="A639" t="s">
        <v>340</v>
      </c>
      <c r="B639" s="5">
        <v>45702</v>
      </c>
      <c r="C639">
        <v>19570</v>
      </c>
      <c r="D639" t="s">
        <v>490</v>
      </c>
      <c r="E639" t="s">
        <v>379</v>
      </c>
      <c r="F639">
        <v>2025</v>
      </c>
      <c r="G639" t="s">
        <v>489</v>
      </c>
      <c r="H639" t="s">
        <v>483</v>
      </c>
      <c r="I639" t="s">
        <v>1400</v>
      </c>
      <c r="J639" t="s">
        <v>1478</v>
      </c>
      <c r="K639">
        <v>2</v>
      </c>
      <c r="L639" t="s">
        <v>1482</v>
      </c>
      <c r="M639">
        <f>MAX(Metro_Ridership__2[passengers])</f>
        <v>19997</v>
      </c>
    </row>
    <row r="640" spans="1:13">
      <c r="A640" t="s">
        <v>340</v>
      </c>
      <c r="B640" s="5">
        <v>45709</v>
      </c>
      <c r="C640">
        <v>15880</v>
      </c>
      <c r="D640" t="s">
        <v>490</v>
      </c>
      <c r="E640" t="s">
        <v>379</v>
      </c>
      <c r="F640">
        <v>2025</v>
      </c>
      <c r="G640" t="s">
        <v>489</v>
      </c>
      <c r="H640" t="s">
        <v>483</v>
      </c>
      <c r="I640" t="s">
        <v>1400</v>
      </c>
      <c r="J640" t="s">
        <v>1478</v>
      </c>
      <c r="K640">
        <v>2</v>
      </c>
      <c r="L640" t="s">
        <v>1482</v>
      </c>
      <c r="M640">
        <f>MAX(Metro_Ridership__2[passengers])</f>
        <v>19997</v>
      </c>
    </row>
    <row r="641" spans="1:13">
      <c r="A641" t="s">
        <v>340</v>
      </c>
      <c r="B641" s="5">
        <v>45716</v>
      </c>
      <c r="C641">
        <v>3546</v>
      </c>
      <c r="D641" t="s">
        <v>490</v>
      </c>
      <c r="E641" t="s">
        <v>379</v>
      </c>
      <c r="F641">
        <v>2025</v>
      </c>
      <c r="G641" t="s">
        <v>489</v>
      </c>
      <c r="H641" t="s">
        <v>483</v>
      </c>
      <c r="I641" t="s">
        <v>1400</v>
      </c>
      <c r="J641" t="s">
        <v>1478</v>
      </c>
      <c r="K641">
        <v>2</v>
      </c>
      <c r="L641" t="s">
        <v>1482</v>
      </c>
      <c r="M641">
        <f>MAX(Metro_Ridership__2[passengers])</f>
        <v>19997</v>
      </c>
    </row>
    <row r="642" spans="1:13">
      <c r="A642" t="s">
        <v>340</v>
      </c>
      <c r="B642" s="5">
        <v>45723</v>
      </c>
      <c r="C642">
        <v>10097</v>
      </c>
      <c r="D642" t="s">
        <v>490</v>
      </c>
      <c r="E642" t="s">
        <v>405</v>
      </c>
      <c r="F642">
        <v>2025</v>
      </c>
      <c r="G642" t="s">
        <v>489</v>
      </c>
      <c r="H642" t="s">
        <v>483</v>
      </c>
      <c r="I642" t="s">
        <v>1400</v>
      </c>
      <c r="J642" t="s">
        <v>1478</v>
      </c>
      <c r="K642">
        <v>3</v>
      </c>
      <c r="L642" t="s">
        <v>1487</v>
      </c>
      <c r="M642">
        <f>MAX(Metro_Ridership__2[passengers])</f>
        <v>19997</v>
      </c>
    </row>
    <row r="643" spans="1:13">
      <c r="A643" t="s">
        <v>340</v>
      </c>
      <c r="B643" s="5">
        <v>45730</v>
      </c>
      <c r="C643">
        <v>13991</v>
      </c>
      <c r="D643" t="s">
        <v>490</v>
      </c>
      <c r="E643" t="s">
        <v>405</v>
      </c>
      <c r="F643">
        <v>2025</v>
      </c>
      <c r="G643" t="s">
        <v>489</v>
      </c>
      <c r="H643" t="s">
        <v>483</v>
      </c>
      <c r="I643" t="s">
        <v>1400</v>
      </c>
      <c r="J643" t="s">
        <v>1478</v>
      </c>
      <c r="K643">
        <v>3</v>
      </c>
      <c r="L643" t="s">
        <v>1487</v>
      </c>
      <c r="M643">
        <f>MAX(Metro_Ridership__2[passengers])</f>
        <v>19997</v>
      </c>
    </row>
    <row r="644" spans="1:13">
      <c r="A644" t="s">
        <v>340</v>
      </c>
      <c r="B644" s="5">
        <v>45737</v>
      </c>
      <c r="C644">
        <v>2045</v>
      </c>
      <c r="D644" t="s">
        <v>490</v>
      </c>
      <c r="E644" t="s">
        <v>405</v>
      </c>
      <c r="F644">
        <v>2025</v>
      </c>
      <c r="G644" t="s">
        <v>489</v>
      </c>
      <c r="H644" t="s">
        <v>483</v>
      </c>
      <c r="I644" t="s">
        <v>1400</v>
      </c>
      <c r="J644" t="s">
        <v>1478</v>
      </c>
      <c r="K644">
        <v>3</v>
      </c>
      <c r="L644" t="s">
        <v>1487</v>
      </c>
      <c r="M644">
        <f>MAX(Metro_Ridership__2[passengers])</f>
        <v>19997</v>
      </c>
    </row>
    <row r="645" spans="1:13">
      <c r="A645" t="s">
        <v>340</v>
      </c>
      <c r="B645" s="5">
        <v>45744</v>
      </c>
      <c r="C645">
        <v>6478</v>
      </c>
      <c r="D645" t="s">
        <v>490</v>
      </c>
      <c r="E645" t="s">
        <v>405</v>
      </c>
      <c r="F645">
        <v>2025</v>
      </c>
      <c r="G645" t="s">
        <v>489</v>
      </c>
      <c r="H645" t="s">
        <v>483</v>
      </c>
      <c r="I645" t="s">
        <v>1400</v>
      </c>
      <c r="J645" t="s">
        <v>1478</v>
      </c>
      <c r="K645">
        <v>3</v>
      </c>
      <c r="L645" t="s">
        <v>1487</v>
      </c>
      <c r="M645">
        <f>MAX(Metro_Ridership__2[passengers])</f>
        <v>19997</v>
      </c>
    </row>
    <row r="646" spans="1:13">
      <c r="A646" t="s">
        <v>340</v>
      </c>
      <c r="B646" s="5">
        <v>45751</v>
      </c>
      <c r="C646">
        <v>13584</v>
      </c>
      <c r="D646" t="s">
        <v>490</v>
      </c>
      <c r="E646" t="s">
        <v>381</v>
      </c>
      <c r="F646">
        <v>2025</v>
      </c>
      <c r="G646" t="s">
        <v>489</v>
      </c>
      <c r="H646" t="s">
        <v>483</v>
      </c>
      <c r="I646" t="s">
        <v>1400</v>
      </c>
      <c r="J646" t="s">
        <v>1473</v>
      </c>
      <c r="K646">
        <v>4</v>
      </c>
      <c r="L646" t="s">
        <v>1483</v>
      </c>
      <c r="M646">
        <f>MAX(Metro_Ridership__2[passengers])</f>
        <v>19997</v>
      </c>
    </row>
    <row r="647" spans="1:13">
      <c r="A647" t="s">
        <v>340</v>
      </c>
      <c r="B647" s="5">
        <v>45758</v>
      </c>
      <c r="C647">
        <v>17438</v>
      </c>
      <c r="D647" t="s">
        <v>490</v>
      </c>
      <c r="E647" t="s">
        <v>381</v>
      </c>
      <c r="F647">
        <v>2025</v>
      </c>
      <c r="G647" t="s">
        <v>489</v>
      </c>
      <c r="H647" t="s">
        <v>483</v>
      </c>
      <c r="I647" t="s">
        <v>1400</v>
      </c>
      <c r="J647" t="s">
        <v>1473</v>
      </c>
      <c r="K647">
        <v>4</v>
      </c>
      <c r="L647" t="s">
        <v>1483</v>
      </c>
      <c r="M647">
        <f>MAX(Metro_Ridership__2[passengers])</f>
        <v>19997</v>
      </c>
    </row>
    <row r="648" spans="1:13">
      <c r="A648" t="s">
        <v>340</v>
      </c>
      <c r="B648" s="5">
        <v>45765</v>
      </c>
      <c r="C648">
        <v>16037</v>
      </c>
      <c r="D648" t="s">
        <v>490</v>
      </c>
      <c r="E648" t="s">
        <v>381</v>
      </c>
      <c r="F648">
        <v>2025</v>
      </c>
      <c r="G648" t="s">
        <v>489</v>
      </c>
      <c r="H648" t="s">
        <v>483</v>
      </c>
      <c r="I648" t="s">
        <v>1400</v>
      </c>
      <c r="J648" t="s">
        <v>1473</v>
      </c>
      <c r="K648">
        <v>4</v>
      </c>
      <c r="L648" t="s">
        <v>1483</v>
      </c>
      <c r="M648">
        <f>MAX(Metro_Ridership__2[passengers])</f>
        <v>19997</v>
      </c>
    </row>
    <row r="649" spans="1:13">
      <c r="A649" t="s">
        <v>340</v>
      </c>
      <c r="B649" s="5">
        <v>45772</v>
      </c>
      <c r="C649">
        <v>16892</v>
      </c>
      <c r="D649" t="s">
        <v>490</v>
      </c>
      <c r="E649" t="s">
        <v>381</v>
      </c>
      <c r="F649">
        <v>2025</v>
      </c>
      <c r="G649" t="s">
        <v>489</v>
      </c>
      <c r="H649" t="s">
        <v>483</v>
      </c>
      <c r="I649" t="s">
        <v>1400</v>
      </c>
      <c r="J649" t="s">
        <v>1473</v>
      </c>
      <c r="K649">
        <v>4</v>
      </c>
      <c r="L649" t="s">
        <v>1483</v>
      </c>
      <c r="M649">
        <f>MAX(Metro_Ridership__2[passengers])</f>
        <v>19997</v>
      </c>
    </row>
    <row r="650" spans="1:13">
      <c r="A650" t="s">
        <v>340</v>
      </c>
      <c r="B650" s="5">
        <v>45779</v>
      </c>
      <c r="C650">
        <v>4899</v>
      </c>
      <c r="D650" t="s">
        <v>490</v>
      </c>
      <c r="E650" t="s">
        <v>353</v>
      </c>
      <c r="F650">
        <v>2025</v>
      </c>
      <c r="G650" t="s">
        <v>489</v>
      </c>
      <c r="H650" t="s">
        <v>483</v>
      </c>
      <c r="I650" t="s">
        <v>1400</v>
      </c>
      <c r="J650" t="s">
        <v>1473</v>
      </c>
      <c r="K650">
        <v>5</v>
      </c>
      <c r="L650" t="s">
        <v>353</v>
      </c>
      <c r="M650">
        <f>MAX(Metro_Ridership__2[passengers])</f>
        <v>19997</v>
      </c>
    </row>
    <row r="651" spans="1:13">
      <c r="A651" t="s">
        <v>340</v>
      </c>
      <c r="B651" s="5">
        <v>45786</v>
      </c>
      <c r="C651">
        <v>12247</v>
      </c>
      <c r="D651" t="s">
        <v>490</v>
      </c>
      <c r="E651" t="s">
        <v>353</v>
      </c>
      <c r="F651">
        <v>2025</v>
      </c>
      <c r="G651" t="s">
        <v>489</v>
      </c>
      <c r="H651" t="s">
        <v>483</v>
      </c>
      <c r="I651" t="s">
        <v>1400</v>
      </c>
      <c r="J651" t="s">
        <v>1473</v>
      </c>
      <c r="K651">
        <v>5</v>
      </c>
      <c r="L651" t="s">
        <v>353</v>
      </c>
      <c r="M651">
        <f>MAX(Metro_Ridership__2[passengers])</f>
        <v>19997</v>
      </c>
    </row>
    <row r="652" spans="1:13">
      <c r="A652" t="s">
        <v>340</v>
      </c>
      <c r="B652" s="5">
        <v>45793</v>
      </c>
      <c r="C652">
        <v>5042</v>
      </c>
      <c r="D652" t="s">
        <v>490</v>
      </c>
      <c r="E652" t="s">
        <v>353</v>
      </c>
      <c r="F652">
        <v>2025</v>
      </c>
      <c r="G652" t="s">
        <v>489</v>
      </c>
      <c r="H652" t="s">
        <v>483</v>
      </c>
      <c r="I652" t="s">
        <v>1400</v>
      </c>
      <c r="J652" t="s">
        <v>1473</v>
      </c>
      <c r="K652">
        <v>5</v>
      </c>
      <c r="L652" t="s">
        <v>353</v>
      </c>
      <c r="M652">
        <f>MAX(Metro_Ridership__2[passengers])</f>
        <v>19997</v>
      </c>
    </row>
    <row r="653" spans="1:13">
      <c r="A653" t="s">
        <v>340</v>
      </c>
      <c r="B653" s="5">
        <v>45800</v>
      </c>
      <c r="C653">
        <v>15986</v>
      </c>
      <c r="D653" t="s">
        <v>490</v>
      </c>
      <c r="E653" t="s">
        <v>353</v>
      </c>
      <c r="F653">
        <v>2025</v>
      </c>
      <c r="G653" t="s">
        <v>489</v>
      </c>
      <c r="H653" t="s">
        <v>483</v>
      </c>
      <c r="I653" t="s">
        <v>1400</v>
      </c>
      <c r="J653" t="s">
        <v>1473</v>
      </c>
      <c r="K653">
        <v>5</v>
      </c>
      <c r="L653" t="s">
        <v>353</v>
      </c>
      <c r="M653">
        <f>MAX(Metro_Ridership__2[passengers])</f>
        <v>19997</v>
      </c>
    </row>
    <row r="654" spans="1:13">
      <c r="A654" t="s">
        <v>340</v>
      </c>
      <c r="B654" s="5">
        <v>45807</v>
      </c>
      <c r="C654">
        <v>19715</v>
      </c>
      <c r="D654" t="s">
        <v>490</v>
      </c>
      <c r="E654" t="s">
        <v>353</v>
      </c>
      <c r="F654">
        <v>2025</v>
      </c>
      <c r="G654" t="s">
        <v>489</v>
      </c>
      <c r="H654" t="s">
        <v>483</v>
      </c>
      <c r="I654" t="s">
        <v>1400</v>
      </c>
      <c r="J654" t="s">
        <v>1473</v>
      </c>
      <c r="K654">
        <v>5</v>
      </c>
      <c r="L654" t="s">
        <v>353</v>
      </c>
      <c r="M654">
        <f>MAX(Metro_Ridership__2[passengers])</f>
        <v>19997</v>
      </c>
    </row>
    <row r="655" spans="1:13">
      <c r="A655" t="s">
        <v>340</v>
      </c>
      <c r="B655" s="5">
        <v>45814</v>
      </c>
      <c r="C655">
        <v>19932</v>
      </c>
      <c r="D655" t="s">
        <v>490</v>
      </c>
      <c r="E655" t="s">
        <v>395</v>
      </c>
      <c r="F655">
        <v>2025</v>
      </c>
      <c r="G655" t="s">
        <v>489</v>
      </c>
      <c r="H655" t="s">
        <v>483</v>
      </c>
      <c r="I655" t="s">
        <v>1400</v>
      </c>
      <c r="J655" t="s">
        <v>1473</v>
      </c>
      <c r="K655">
        <v>6</v>
      </c>
      <c r="L655" t="s">
        <v>1486</v>
      </c>
      <c r="M655">
        <f>MAX(Metro_Ridership__2[passengers])</f>
        <v>19997</v>
      </c>
    </row>
    <row r="656" spans="1:13">
      <c r="A656" t="s">
        <v>340</v>
      </c>
      <c r="B656" s="5">
        <v>45821</v>
      </c>
      <c r="C656">
        <v>8110</v>
      </c>
      <c r="D656" t="s">
        <v>490</v>
      </c>
      <c r="E656" t="s">
        <v>395</v>
      </c>
      <c r="F656">
        <v>2025</v>
      </c>
      <c r="G656" t="s">
        <v>489</v>
      </c>
      <c r="H656" t="s">
        <v>483</v>
      </c>
      <c r="I656" t="s">
        <v>1400</v>
      </c>
      <c r="J656" t="s">
        <v>1473</v>
      </c>
      <c r="K656">
        <v>6</v>
      </c>
      <c r="L656" t="s">
        <v>1486</v>
      </c>
      <c r="M656">
        <f>MAX(Metro_Ridership__2[passengers])</f>
        <v>19997</v>
      </c>
    </row>
    <row r="657" spans="1:13">
      <c r="A657" t="s">
        <v>340</v>
      </c>
      <c r="B657" s="5">
        <v>45828</v>
      </c>
      <c r="C657">
        <v>18650</v>
      </c>
      <c r="D657" t="s">
        <v>490</v>
      </c>
      <c r="E657" t="s">
        <v>395</v>
      </c>
      <c r="F657">
        <v>2025</v>
      </c>
      <c r="G657" t="s">
        <v>489</v>
      </c>
      <c r="H657" t="s">
        <v>483</v>
      </c>
      <c r="I657" t="s">
        <v>1400</v>
      </c>
      <c r="J657" t="s">
        <v>1473</v>
      </c>
      <c r="K657">
        <v>6</v>
      </c>
      <c r="L657" t="s">
        <v>1486</v>
      </c>
      <c r="M657">
        <f>MAX(Metro_Ridership__2[passengers])</f>
        <v>19997</v>
      </c>
    </row>
    <row r="658" spans="1:13">
      <c r="A658" t="s">
        <v>340</v>
      </c>
      <c r="B658" s="5">
        <v>45835</v>
      </c>
      <c r="C658">
        <v>16385</v>
      </c>
      <c r="D658" t="s">
        <v>490</v>
      </c>
      <c r="E658" t="s">
        <v>395</v>
      </c>
      <c r="F658">
        <v>2025</v>
      </c>
      <c r="G658" t="s">
        <v>489</v>
      </c>
      <c r="H658" t="s">
        <v>483</v>
      </c>
      <c r="I658" t="s">
        <v>1400</v>
      </c>
      <c r="J658" t="s">
        <v>1473</v>
      </c>
      <c r="K658">
        <v>6</v>
      </c>
      <c r="L658" t="s">
        <v>1486</v>
      </c>
      <c r="M658">
        <f>MAX(Metro_Ridership__2[passengers])</f>
        <v>19997</v>
      </c>
    </row>
    <row r="659" spans="1:13">
      <c r="A659" t="s">
        <v>340</v>
      </c>
      <c r="B659" s="5">
        <v>45842</v>
      </c>
      <c r="C659">
        <v>9038</v>
      </c>
      <c r="D659" t="s">
        <v>490</v>
      </c>
      <c r="E659" t="s">
        <v>373</v>
      </c>
      <c r="F659">
        <v>2025</v>
      </c>
      <c r="G659" t="s">
        <v>489</v>
      </c>
      <c r="H659" t="s">
        <v>483</v>
      </c>
      <c r="I659" t="s">
        <v>1400</v>
      </c>
      <c r="J659" t="s">
        <v>1476</v>
      </c>
      <c r="K659">
        <v>7</v>
      </c>
      <c r="L659" t="s">
        <v>1480</v>
      </c>
      <c r="M659">
        <f>MAX(Metro_Ridership__2[passengers])</f>
        <v>19997</v>
      </c>
    </row>
    <row r="660" spans="1:13">
      <c r="A660" t="s">
        <v>340</v>
      </c>
      <c r="B660" s="5">
        <v>45849</v>
      </c>
      <c r="C660">
        <v>15347</v>
      </c>
      <c r="D660" t="s">
        <v>490</v>
      </c>
      <c r="E660" t="s">
        <v>373</v>
      </c>
      <c r="F660">
        <v>2025</v>
      </c>
      <c r="G660" t="s">
        <v>489</v>
      </c>
      <c r="H660" t="s">
        <v>483</v>
      </c>
      <c r="I660" t="s">
        <v>1400</v>
      </c>
      <c r="J660" t="s">
        <v>1476</v>
      </c>
      <c r="K660">
        <v>7</v>
      </c>
      <c r="L660" t="s">
        <v>1480</v>
      </c>
      <c r="M660">
        <f>MAX(Metro_Ridership__2[passengers])</f>
        <v>19997</v>
      </c>
    </row>
    <row r="661" spans="1:13">
      <c r="A661" t="s">
        <v>340</v>
      </c>
      <c r="B661" s="5">
        <v>45856</v>
      </c>
      <c r="C661">
        <v>5238</v>
      </c>
      <c r="D661" t="s">
        <v>490</v>
      </c>
      <c r="E661" t="s">
        <v>373</v>
      </c>
      <c r="F661">
        <v>2025</v>
      </c>
      <c r="G661" t="s">
        <v>489</v>
      </c>
      <c r="H661" t="s">
        <v>483</v>
      </c>
      <c r="I661" t="s">
        <v>1400</v>
      </c>
      <c r="J661" t="s">
        <v>1476</v>
      </c>
      <c r="K661">
        <v>7</v>
      </c>
      <c r="L661" t="s">
        <v>1480</v>
      </c>
      <c r="M661">
        <f>MAX(Metro_Ridership__2[passengers])</f>
        <v>19997</v>
      </c>
    </row>
    <row r="662" spans="1:13">
      <c r="A662" t="s">
        <v>340</v>
      </c>
      <c r="B662" s="5">
        <v>45863</v>
      </c>
      <c r="C662">
        <v>17828</v>
      </c>
      <c r="D662" t="s">
        <v>490</v>
      </c>
      <c r="E662" t="s">
        <v>373</v>
      </c>
      <c r="F662">
        <v>2025</v>
      </c>
      <c r="G662" t="s">
        <v>489</v>
      </c>
      <c r="H662" t="s">
        <v>483</v>
      </c>
      <c r="I662" t="s">
        <v>1400</v>
      </c>
      <c r="J662" t="s">
        <v>1476</v>
      </c>
      <c r="K662">
        <v>7</v>
      </c>
      <c r="L662" t="s">
        <v>1480</v>
      </c>
      <c r="M662">
        <f>MAX(Metro_Ridership__2[passengers])</f>
        <v>19997</v>
      </c>
    </row>
    <row r="663" spans="1:13">
      <c r="A663" t="s">
        <v>340</v>
      </c>
      <c r="B663" s="5">
        <v>45870</v>
      </c>
      <c r="C663">
        <v>19900</v>
      </c>
      <c r="D663" t="s">
        <v>490</v>
      </c>
      <c r="E663" t="s">
        <v>384</v>
      </c>
      <c r="F663">
        <v>2025</v>
      </c>
      <c r="G663" t="s">
        <v>489</v>
      </c>
      <c r="H663" t="s">
        <v>483</v>
      </c>
      <c r="I663" t="s">
        <v>1400</v>
      </c>
      <c r="J663" t="s">
        <v>1476</v>
      </c>
      <c r="K663">
        <v>8</v>
      </c>
      <c r="L663" t="s">
        <v>1484</v>
      </c>
      <c r="M663">
        <f>MAX(Metro_Ridership__2[passengers])</f>
        <v>19997</v>
      </c>
    </row>
    <row r="664" spans="1:13">
      <c r="A664" t="s">
        <v>340</v>
      </c>
      <c r="B664" s="5">
        <v>45297</v>
      </c>
      <c r="C664">
        <v>9849</v>
      </c>
      <c r="D664" t="s">
        <v>488</v>
      </c>
      <c r="E664" t="s">
        <v>367</v>
      </c>
      <c r="F664">
        <v>2024</v>
      </c>
      <c r="G664" t="s">
        <v>489</v>
      </c>
      <c r="H664" t="s">
        <v>483</v>
      </c>
      <c r="I664" t="s">
        <v>407</v>
      </c>
      <c r="J664" t="s">
        <v>1478</v>
      </c>
      <c r="K664">
        <v>1</v>
      </c>
      <c r="L664" t="s">
        <v>1479</v>
      </c>
      <c r="M664">
        <f>MAX(Metro_Ridership__2[passengers])</f>
        <v>19997</v>
      </c>
    </row>
    <row r="665" spans="1:13">
      <c r="A665" t="s">
        <v>340</v>
      </c>
      <c r="B665" s="5">
        <v>45304</v>
      </c>
      <c r="C665">
        <v>14000</v>
      </c>
      <c r="D665" t="s">
        <v>488</v>
      </c>
      <c r="E665" t="s">
        <v>367</v>
      </c>
      <c r="F665">
        <v>2024</v>
      </c>
      <c r="G665" t="s">
        <v>489</v>
      </c>
      <c r="H665" t="s">
        <v>483</v>
      </c>
      <c r="I665" t="s">
        <v>407</v>
      </c>
      <c r="J665" t="s">
        <v>1478</v>
      </c>
      <c r="K665">
        <v>1</v>
      </c>
      <c r="L665" t="s">
        <v>1479</v>
      </c>
      <c r="M665">
        <f>MAX(Metro_Ridership__2[passengers])</f>
        <v>19997</v>
      </c>
    </row>
    <row r="666" spans="1:13">
      <c r="A666" t="s">
        <v>340</v>
      </c>
      <c r="B666" s="5">
        <v>45311</v>
      </c>
      <c r="C666">
        <v>2032</v>
      </c>
      <c r="D666" t="s">
        <v>488</v>
      </c>
      <c r="E666" t="s">
        <v>367</v>
      </c>
      <c r="F666">
        <v>2024</v>
      </c>
      <c r="G666" t="s">
        <v>489</v>
      </c>
      <c r="H666" t="s">
        <v>483</v>
      </c>
      <c r="I666" t="s">
        <v>407</v>
      </c>
      <c r="J666" t="s">
        <v>1478</v>
      </c>
      <c r="K666">
        <v>1</v>
      </c>
      <c r="L666" t="s">
        <v>1479</v>
      </c>
      <c r="M666">
        <f>MAX(Metro_Ridership__2[passengers])</f>
        <v>19997</v>
      </c>
    </row>
    <row r="667" spans="1:13">
      <c r="A667" t="s">
        <v>340</v>
      </c>
      <c r="B667" s="5">
        <v>45318</v>
      </c>
      <c r="C667">
        <v>13314</v>
      </c>
      <c r="D667" t="s">
        <v>488</v>
      </c>
      <c r="E667" t="s">
        <v>367</v>
      </c>
      <c r="F667">
        <v>2024</v>
      </c>
      <c r="G667" t="s">
        <v>489</v>
      </c>
      <c r="H667" t="s">
        <v>483</v>
      </c>
      <c r="I667" t="s">
        <v>407</v>
      </c>
      <c r="J667" t="s">
        <v>1478</v>
      </c>
      <c r="K667">
        <v>1</v>
      </c>
      <c r="L667" t="s">
        <v>1479</v>
      </c>
      <c r="M667">
        <f>MAX(Metro_Ridership__2[passengers])</f>
        <v>19997</v>
      </c>
    </row>
    <row r="668" spans="1:13">
      <c r="A668" t="s">
        <v>340</v>
      </c>
      <c r="B668" s="5">
        <v>45325</v>
      </c>
      <c r="C668">
        <v>18880</v>
      </c>
      <c r="D668" t="s">
        <v>488</v>
      </c>
      <c r="E668" t="s">
        <v>379</v>
      </c>
      <c r="F668">
        <v>2024</v>
      </c>
      <c r="G668" t="s">
        <v>489</v>
      </c>
      <c r="H668" t="s">
        <v>483</v>
      </c>
      <c r="I668" t="s">
        <v>407</v>
      </c>
      <c r="J668" t="s">
        <v>1478</v>
      </c>
      <c r="K668">
        <v>2</v>
      </c>
      <c r="L668" t="s">
        <v>1482</v>
      </c>
      <c r="M668">
        <f>MAX(Metro_Ridership__2[passengers])</f>
        <v>19997</v>
      </c>
    </row>
    <row r="669" spans="1:13">
      <c r="A669" t="s">
        <v>340</v>
      </c>
      <c r="B669" s="5">
        <v>45332</v>
      </c>
      <c r="C669">
        <v>16966</v>
      </c>
      <c r="D669" t="s">
        <v>488</v>
      </c>
      <c r="E669" t="s">
        <v>379</v>
      </c>
      <c r="F669">
        <v>2024</v>
      </c>
      <c r="G669" t="s">
        <v>489</v>
      </c>
      <c r="H669" t="s">
        <v>483</v>
      </c>
      <c r="I669" t="s">
        <v>407</v>
      </c>
      <c r="J669" t="s">
        <v>1478</v>
      </c>
      <c r="K669">
        <v>2</v>
      </c>
      <c r="L669" t="s">
        <v>1482</v>
      </c>
      <c r="M669">
        <f>MAX(Metro_Ridership__2[passengers])</f>
        <v>19997</v>
      </c>
    </row>
    <row r="670" spans="1:13">
      <c r="A670" t="s">
        <v>340</v>
      </c>
      <c r="B670" s="5">
        <v>45339</v>
      </c>
      <c r="C670">
        <v>2117</v>
      </c>
      <c r="D670" t="s">
        <v>488</v>
      </c>
      <c r="E670" t="s">
        <v>379</v>
      </c>
      <c r="F670">
        <v>2024</v>
      </c>
      <c r="G670" t="s">
        <v>489</v>
      </c>
      <c r="H670" t="s">
        <v>483</v>
      </c>
      <c r="I670" t="s">
        <v>407</v>
      </c>
      <c r="J670" t="s">
        <v>1478</v>
      </c>
      <c r="K670">
        <v>2</v>
      </c>
      <c r="L670" t="s">
        <v>1482</v>
      </c>
      <c r="M670">
        <f>MAX(Metro_Ridership__2[passengers])</f>
        <v>19997</v>
      </c>
    </row>
    <row r="671" spans="1:13">
      <c r="A671" t="s">
        <v>340</v>
      </c>
      <c r="B671" s="5">
        <v>45346</v>
      </c>
      <c r="C671">
        <v>17698</v>
      </c>
      <c r="D671" t="s">
        <v>488</v>
      </c>
      <c r="E671" t="s">
        <v>379</v>
      </c>
      <c r="F671">
        <v>2024</v>
      </c>
      <c r="G671" t="s">
        <v>489</v>
      </c>
      <c r="H671" t="s">
        <v>483</v>
      </c>
      <c r="I671" t="s">
        <v>407</v>
      </c>
      <c r="J671" t="s">
        <v>1478</v>
      </c>
      <c r="K671">
        <v>2</v>
      </c>
      <c r="L671" t="s">
        <v>1482</v>
      </c>
      <c r="M671">
        <f>MAX(Metro_Ridership__2[passengers])</f>
        <v>19997</v>
      </c>
    </row>
    <row r="672" spans="1:13">
      <c r="A672" t="s">
        <v>340</v>
      </c>
      <c r="B672" s="5">
        <v>45353</v>
      </c>
      <c r="C672">
        <v>19009</v>
      </c>
      <c r="D672" t="s">
        <v>488</v>
      </c>
      <c r="E672" t="s">
        <v>405</v>
      </c>
      <c r="F672">
        <v>2024</v>
      </c>
      <c r="G672" t="s">
        <v>489</v>
      </c>
      <c r="H672" t="s">
        <v>483</v>
      </c>
      <c r="I672" t="s">
        <v>407</v>
      </c>
      <c r="J672" t="s">
        <v>1478</v>
      </c>
      <c r="K672">
        <v>3</v>
      </c>
      <c r="L672" t="s">
        <v>1487</v>
      </c>
      <c r="M672">
        <f>MAX(Metro_Ridership__2[passengers])</f>
        <v>19997</v>
      </c>
    </row>
    <row r="673" spans="1:13">
      <c r="A673" t="s">
        <v>340</v>
      </c>
      <c r="B673" s="5">
        <v>45360</v>
      </c>
      <c r="C673">
        <v>6151</v>
      </c>
      <c r="D673" t="s">
        <v>488</v>
      </c>
      <c r="E673" t="s">
        <v>405</v>
      </c>
      <c r="F673">
        <v>2024</v>
      </c>
      <c r="G673" t="s">
        <v>489</v>
      </c>
      <c r="H673" t="s">
        <v>483</v>
      </c>
      <c r="I673" t="s">
        <v>407</v>
      </c>
      <c r="J673" t="s">
        <v>1478</v>
      </c>
      <c r="K673">
        <v>3</v>
      </c>
      <c r="L673" t="s">
        <v>1487</v>
      </c>
      <c r="M673">
        <f>MAX(Metro_Ridership__2[passengers])</f>
        <v>19997</v>
      </c>
    </row>
    <row r="674" spans="1:13">
      <c r="A674" t="s">
        <v>340</v>
      </c>
      <c r="B674" s="5">
        <v>45367</v>
      </c>
      <c r="C674">
        <v>16367</v>
      </c>
      <c r="D674" t="s">
        <v>488</v>
      </c>
      <c r="E674" t="s">
        <v>405</v>
      </c>
      <c r="F674">
        <v>2024</v>
      </c>
      <c r="G674" t="s">
        <v>489</v>
      </c>
      <c r="H674" t="s">
        <v>483</v>
      </c>
      <c r="I674" t="s">
        <v>407</v>
      </c>
      <c r="J674" t="s">
        <v>1478</v>
      </c>
      <c r="K674">
        <v>3</v>
      </c>
      <c r="L674" t="s">
        <v>1487</v>
      </c>
      <c r="M674">
        <f>MAX(Metro_Ridership__2[passengers])</f>
        <v>19997</v>
      </c>
    </row>
    <row r="675" spans="1:13">
      <c r="A675" t="s">
        <v>340</v>
      </c>
      <c r="B675" s="5">
        <v>45374</v>
      </c>
      <c r="C675">
        <v>8709</v>
      </c>
      <c r="D675" t="s">
        <v>488</v>
      </c>
      <c r="E675" t="s">
        <v>405</v>
      </c>
      <c r="F675">
        <v>2024</v>
      </c>
      <c r="G675" t="s">
        <v>489</v>
      </c>
      <c r="H675" t="s">
        <v>483</v>
      </c>
      <c r="I675" t="s">
        <v>407</v>
      </c>
      <c r="J675" t="s">
        <v>1478</v>
      </c>
      <c r="K675">
        <v>3</v>
      </c>
      <c r="L675" t="s">
        <v>1487</v>
      </c>
      <c r="M675">
        <f>MAX(Metro_Ridership__2[passengers])</f>
        <v>19997</v>
      </c>
    </row>
    <row r="676" spans="1:13">
      <c r="A676" t="s">
        <v>340</v>
      </c>
      <c r="B676" s="5">
        <v>45381</v>
      </c>
      <c r="C676">
        <v>2671</v>
      </c>
      <c r="D676" t="s">
        <v>488</v>
      </c>
      <c r="E676" t="s">
        <v>405</v>
      </c>
      <c r="F676">
        <v>2024</v>
      </c>
      <c r="G676" t="s">
        <v>489</v>
      </c>
      <c r="H676" t="s">
        <v>483</v>
      </c>
      <c r="I676" t="s">
        <v>407</v>
      </c>
      <c r="J676" t="s">
        <v>1478</v>
      </c>
      <c r="K676">
        <v>3</v>
      </c>
      <c r="L676" t="s">
        <v>1487</v>
      </c>
      <c r="M676">
        <f>MAX(Metro_Ridership__2[passengers])</f>
        <v>19997</v>
      </c>
    </row>
    <row r="677" spans="1:13">
      <c r="A677" t="s">
        <v>340</v>
      </c>
      <c r="B677" s="5">
        <v>45388</v>
      </c>
      <c r="C677">
        <v>4837</v>
      </c>
      <c r="D677" t="s">
        <v>488</v>
      </c>
      <c r="E677" t="s">
        <v>381</v>
      </c>
      <c r="F677">
        <v>2024</v>
      </c>
      <c r="G677" t="s">
        <v>489</v>
      </c>
      <c r="H677" t="s">
        <v>483</v>
      </c>
      <c r="I677" t="s">
        <v>407</v>
      </c>
      <c r="J677" t="s">
        <v>1473</v>
      </c>
      <c r="K677">
        <v>4</v>
      </c>
      <c r="L677" t="s">
        <v>1483</v>
      </c>
      <c r="M677">
        <f>MAX(Metro_Ridership__2[passengers])</f>
        <v>19997</v>
      </c>
    </row>
    <row r="678" spans="1:13">
      <c r="A678" t="s">
        <v>340</v>
      </c>
      <c r="B678" s="5">
        <v>45395</v>
      </c>
      <c r="C678">
        <v>9973</v>
      </c>
      <c r="D678" t="s">
        <v>488</v>
      </c>
      <c r="E678" t="s">
        <v>381</v>
      </c>
      <c r="F678">
        <v>2024</v>
      </c>
      <c r="G678" t="s">
        <v>489</v>
      </c>
      <c r="H678" t="s">
        <v>483</v>
      </c>
      <c r="I678" t="s">
        <v>407</v>
      </c>
      <c r="J678" t="s">
        <v>1473</v>
      </c>
      <c r="K678">
        <v>4</v>
      </c>
      <c r="L678" t="s">
        <v>1483</v>
      </c>
      <c r="M678">
        <f>MAX(Metro_Ridership__2[passengers])</f>
        <v>19997</v>
      </c>
    </row>
    <row r="679" spans="1:13">
      <c r="A679" t="s">
        <v>340</v>
      </c>
      <c r="B679" s="5">
        <v>45402</v>
      </c>
      <c r="C679">
        <v>4397</v>
      </c>
      <c r="D679" t="s">
        <v>488</v>
      </c>
      <c r="E679" t="s">
        <v>381</v>
      </c>
      <c r="F679">
        <v>2024</v>
      </c>
      <c r="G679" t="s">
        <v>489</v>
      </c>
      <c r="H679" t="s">
        <v>483</v>
      </c>
      <c r="I679" t="s">
        <v>407</v>
      </c>
      <c r="J679" t="s">
        <v>1473</v>
      </c>
      <c r="K679">
        <v>4</v>
      </c>
      <c r="L679" t="s">
        <v>1483</v>
      </c>
      <c r="M679">
        <f>MAX(Metro_Ridership__2[passengers])</f>
        <v>19997</v>
      </c>
    </row>
    <row r="680" spans="1:13">
      <c r="A680" t="s">
        <v>340</v>
      </c>
      <c r="B680" s="5">
        <v>45409</v>
      </c>
      <c r="C680">
        <v>15824</v>
      </c>
      <c r="D680" t="s">
        <v>488</v>
      </c>
      <c r="E680" t="s">
        <v>381</v>
      </c>
      <c r="F680">
        <v>2024</v>
      </c>
      <c r="G680" t="s">
        <v>489</v>
      </c>
      <c r="H680" t="s">
        <v>483</v>
      </c>
      <c r="I680" t="s">
        <v>407</v>
      </c>
      <c r="J680" t="s">
        <v>1473</v>
      </c>
      <c r="K680">
        <v>4</v>
      </c>
      <c r="L680" t="s">
        <v>1483</v>
      </c>
      <c r="M680">
        <f>MAX(Metro_Ridership__2[passengers])</f>
        <v>19997</v>
      </c>
    </row>
    <row r="681" spans="1:13">
      <c r="A681" t="s">
        <v>340</v>
      </c>
      <c r="B681" s="5">
        <v>45416</v>
      </c>
      <c r="C681">
        <v>5629</v>
      </c>
      <c r="D681" t="s">
        <v>488</v>
      </c>
      <c r="E681" t="s">
        <v>353</v>
      </c>
      <c r="F681">
        <v>2024</v>
      </c>
      <c r="G681" t="s">
        <v>489</v>
      </c>
      <c r="H681" t="s">
        <v>483</v>
      </c>
      <c r="I681" t="s">
        <v>407</v>
      </c>
      <c r="J681" t="s">
        <v>1473</v>
      </c>
      <c r="K681">
        <v>5</v>
      </c>
      <c r="L681" t="s">
        <v>353</v>
      </c>
      <c r="M681">
        <f>MAX(Metro_Ridership__2[passengers])</f>
        <v>19997</v>
      </c>
    </row>
    <row r="682" spans="1:13">
      <c r="A682" t="s">
        <v>340</v>
      </c>
      <c r="B682" s="5">
        <v>45423</v>
      </c>
      <c r="C682">
        <v>3284</v>
      </c>
      <c r="D682" t="s">
        <v>488</v>
      </c>
      <c r="E682" t="s">
        <v>353</v>
      </c>
      <c r="F682">
        <v>2024</v>
      </c>
      <c r="G682" t="s">
        <v>489</v>
      </c>
      <c r="H682" t="s">
        <v>483</v>
      </c>
      <c r="I682" t="s">
        <v>407</v>
      </c>
      <c r="J682" t="s">
        <v>1473</v>
      </c>
      <c r="K682">
        <v>5</v>
      </c>
      <c r="L682" t="s">
        <v>353</v>
      </c>
      <c r="M682">
        <f>MAX(Metro_Ridership__2[passengers])</f>
        <v>19997</v>
      </c>
    </row>
    <row r="683" spans="1:13">
      <c r="A683" t="s">
        <v>340</v>
      </c>
      <c r="B683" s="5">
        <v>45430</v>
      </c>
      <c r="C683">
        <v>5951</v>
      </c>
      <c r="D683" t="s">
        <v>488</v>
      </c>
      <c r="E683" t="s">
        <v>353</v>
      </c>
      <c r="F683">
        <v>2024</v>
      </c>
      <c r="G683" t="s">
        <v>489</v>
      </c>
      <c r="H683" t="s">
        <v>483</v>
      </c>
      <c r="I683" t="s">
        <v>407</v>
      </c>
      <c r="J683" t="s">
        <v>1473</v>
      </c>
      <c r="K683">
        <v>5</v>
      </c>
      <c r="L683" t="s">
        <v>353</v>
      </c>
      <c r="M683">
        <f>MAX(Metro_Ridership__2[passengers])</f>
        <v>19997</v>
      </c>
    </row>
    <row r="684" spans="1:13">
      <c r="A684" t="s">
        <v>340</v>
      </c>
      <c r="B684" s="5">
        <v>45437</v>
      </c>
      <c r="C684">
        <v>8431</v>
      </c>
      <c r="D684" t="s">
        <v>488</v>
      </c>
      <c r="E684" t="s">
        <v>353</v>
      </c>
      <c r="F684">
        <v>2024</v>
      </c>
      <c r="G684" t="s">
        <v>489</v>
      </c>
      <c r="H684" t="s">
        <v>483</v>
      </c>
      <c r="I684" t="s">
        <v>407</v>
      </c>
      <c r="J684" t="s">
        <v>1473</v>
      </c>
      <c r="K684">
        <v>5</v>
      </c>
      <c r="L684" t="s">
        <v>353</v>
      </c>
      <c r="M684">
        <f>MAX(Metro_Ridership__2[passengers])</f>
        <v>19997</v>
      </c>
    </row>
    <row r="685" spans="1:13">
      <c r="A685" t="s">
        <v>340</v>
      </c>
      <c r="B685" s="5">
        <v>45444</v>
      </c>
      <c r="C685">
        <v>3892</v>
      </c>
      <c r="D685" t="s">
        <v>488</v>
      </c>
      <c r="E685" t="s">
        <v>395</v>
      </c>
      <c r="F685">
        <v>2024</v>
      </c>
      <c r="G685" t="s">
        <v>489</v>
      </c>
      <c r="H685" t="s">
        <v>483</v>
      </c>
      <c r="I685" t="s">
        <v>407</v>
      </c>
      <c r="J685" t="s">
        <v>1473</v>
      </c>
      <c r="K685">
        <v>6</v>
      </c>
      <c r="L685" t="s">
        <v>1486</v>
      </c>
      <c r="M685">
        <f>MAX(Metro_Ridership__2[passengers])</f>
        <v>19997</v>
      </c>
    </row>
    <row r="686" spans="1:13">
      <c r="A686" t="s">
        <v>340</v>
      </c>
      <c r="B686" s="5">
        <v>45451</v>
      </c>
      <c r="C686">
        <v>16184</v>
      </c>
      <c r="D686" t="s">
        <v>488</v>
      </c>
      <c r="E686" t="s">
        <v>395</v>
      </c>
      <c r="F686">
        <v>2024</v>
      </c>
      <c r="G686" t="s">
        <v>489</v>
      </c>
      <c r="H686" t="s">
        <v>483</v>
      </c>
      <c r="I686" t="s">
        <v>407</v>
      </c>
      <c r="J686" t="s">
        <v>1473</v>
      </c>
      <c r="K686">
        <v>6</v>
      </c>
      <c r="L686" t="s">
        <v>1486</v>
      </c>
      <c r="M686">
        <f>MAX(Metro_Ridership__2[passengers])</f>
        <v>19997</v>
      </c>
    </row>
    <row r="687" spans="1:13">
      <c r="A687" t="s">
        <v>340</v>
      </c>
      <c r="B687" s="5">
        <v>45458</v>
      </c>
      <c r="C687">
        <v>18626</v>
      </c>
      <c r="D687" t="s">
        <v>488</v>
      </c>
      <c r="E687" t="s">
        <v>395</v>
      </c>
      <c r="F687">
        <v>2024</v>
      </c>
      <c r="G687" t="s">
        <v>489</v>
      </c>
      <c r="H687" t="s">
        <v>483</v>
      </c>
      <c r="I687" t="s">
        <v>407</v>
      </c>
      <c r="J687" t="s">
        <v>1473</v>
      </c>
      <c r="K687">
        <v>6</v>
      </c>
      <c r="L687" t="s">
        <v>1486</v>
      </c>
      <c r="M687">
        <f>MAX(Metro_Ridership__2[passengers])</f>
        <v>19997</v>
      </c>
    </row>
    <row r="688" spans="1:13">
      <c r="A688" t="s">
        <v>340</v>
      </c>
      <c r="B688" s="5">
        <v>45465</v>
      </c>
      <c r="C688">
        <v>18877</v>
      </c>
      <c r="D688" t="s">
        <v>488</v>
      </c>
      <c r="E688" t="s">
        <v>395</v>
      </c>
      <c r="F688">
        <v>2024</v>
      </c>
      <c r="G688" t="s">
        <v>489</v>
      </c>
      <c r="H688" t="s">
        <v>483</v>
      </c>
      <c r="I688" t="s">
        <v>407</v>
      </c>
      <c r="J688" t="s">
        <v>1473</v>
      </c>
      <c r="K688">
        <v>6</v>
      </c>
      <c r="L688" t="s">
        <v>1486</v>
      </c>
      <c r="M688">
        <f>MAX(Metro_Ridership__2[passengers])</f>
        <v>19997</v>
      </c>
    </row>
    <row r="689" spans="1:13">
      <c r="A689" t="s">
        <v>340</v>
      </c>
      <c r="B689" s="5">
        <v>45472</v>
      </c>
      <c r="C689">
        <v>2660</v>
      </c>
      <c r="D689" t="s">
        <v>488</v>
      </c>
      <c r="E689" t="s">
        <v>395</v>
      </c>
      <c r="F689">
        <v>2024</v>
      </c>
      <c r="G689" t="s">
        <v>489</v>
      </c>
      <c r="H689" t="s">
        <v>483</v>
      </c>
      <c r="I689" t="s">
        <v>407</v>
      </c>
      <c r="J689" t="s">
        <v>1473</v>
      </c>
      <c r="K689">
        <v>6</v>
      </c>
      <c r="L689" t="s">
        <v>1486</v>
      </c>
      <c r="M689">
        <f>MAX(Metro_Ridership__2[passengers])</f>
        <v>19997</v>
      </c>
    </row>
    <row r="690" spans="1:13">
      <c r="A690" t="s">
        <v>340</v>
      </c>
      <c r="B690" s="5">
        <v>45479</v>
      </c>
      <c r="C690">
        <v>7664</v>
      </c>
      <c r="D690" t="s">
        <v>488</v>
      </c>
      <c r="E690" t="s">
        <v>373</v>
      </c>
      <c r="F690">
        <v>2024</v>
      </c>
      <c r="G690" t="s">
        <v>489</v>
      </c>
      <c r="H690" t="s">
        <v>483</v>
      </c>
      <c r="I690" t="s">
        <v>407</v>
      </c>
      <c r="J690" t="s">
        <v>1476</v>
      </c>
      <c r="K690">
        <v>7</v>
      </c>
      <c r="L690" t="s">
        <v>1480</v>
      </c>
      <c r="M690">
        <f>MAX(Metro_Ridership__2[passengers])</f>
        <v>19997</v>
      </c>
    </row>
    <row r="691" spans="1:13">
      <c r="A691" t="s">
        <v>340</v>
      </c>
      <c r="B691" s="5">
        <v>45486</v>
      </c>
      <c r="C691">
        <v>7745</v>
      </c>
      <c r="D691" t="s">
        <v>488</v>
      </c>
      <c r="E691" t="s">
        <v>373</v>
      </c>
      <c r="F691">
        <v>2024</v>
      </c>
      <c r="G691" t="s">
        <v>489</v>
      </c>
      <c r="H691" t="s">
        <v>483</v>
      </c>
      <c r="I691" t="s">
        <v>407</v>
      </c>
      <c r="J691" t="s">
        <v>1476</v>
      </c>
      <c r="K691">
        <v>7</v>
      </c>
      <c r="L691" t="s">
        <v>1480</v>
      </c>
      <c r="M691">
        <f>MAX(Metro_Ridership__2[passengers])</f>
        <v>19997</v>
      </c>
    </row>
    <row r="692" spans="1:13">
      <c r="A692" t="s">
        <v>340</v>
      </c>
      <c r="B692" s="5">
        <v>45493</v>
      </c>
      <c r="C692">
        <v>15350</v>
      </c>
      <c r="D692" t="s">
        <v>488</v>
      </c>
      <c r="E692" t="s">
        <v>373</v>
      </c>
      <c r="F692">
        <v>2024</v>
      </c>
      <c r="G692" t="s">
        <v>489</v>
      </c>
      <c r="H692" t="s">
        <v>483</v>
      </c>
      <c r="I692" t="s">
        <v>407</v>
      </c>
      <c r="J692" t="s">
        <v>1476</v>
      </c>
      <c r="K692">
        <v>7</v>
      </c>
      <c r="L692" t="s">
        <v>1480</v>
      </c>
      <c r="M692">
        <f>MAX(Metro_Ridership__2[passengers])</f>
        <v>19997</v>
      </c>
    </row>
    <row r="693" spans="1:13">
      <c r="A693" t="s">
        <v>340</v>
      </c>
      <c r="B693" s="5">
        <v>45500</v>
      </c>
      <c r="C693">
        <v>4939</v>
      </c>
      <c r="D693" t="s">
        <v>488</v>
      </c>
      <c r="E693" t="s">
        <v>373</v>
      </c>
      <c r="F693">
        <v>2024</v>
      </c>
      <c r="G693" t="s">
        <v>489</v>
      </c>
      <c r="H693" t="s">
        <v>483</v>
      </c>
      <c r="I693" t="s">
        <v>407</v>
      </c>
      <c r="J693" t="s">
        <v>1476</v>
      </c>
      <c r="K693">
        <v>7</v>
      </c>
      <c r="L693" t="s">
        <v>1480</v>
      </c>
      <c r="M693">
        <f>MAX(Metro_Ridership__2[passengers])</f>
        <v>19997</v>
      </c>
    </row>
    <row r="694" spans="1:13">
      <c r="A694" t="s">
        <v>340</v>
      </c>
      <c r="B694" s="5">
        <v>45507</v>
      </c>
      <c r="C694">
        <v>15628</v>
      </c>
      <c r="D694" t="s">
        <v>488</v>
      </c>
      <c r="E694" t="s">
        <v>384</v>
      </c>
      <c r="F694">
        <v>2024</v>
      </c>
      <c r="G694" t="s">
        <v>489</v>
      </c>
      <c r="H694" t="s">
        <v>483</v>
      </c>
      <c r="I694" t="s">
        <v>407</v>
      </c>
      <c r="J694" t="s">
        <v>1476</v>
      </c>
      <c r="K694">
        <v>8</v>
      </c>
      <c r="L694" t="s">
        <v>1484</v>
      </c>
      <c r="M694">
        <f>MAX(Metro_Ridership__2[passengers])</f>
        <v>19997</v>
      </c>
    </row>
    <row r="695" spans="1:13">
      <c r="A695" t="s">
        <v>340</v>
      </c>
      <c r="B695" s="5">
        <v>45514</v>
      </c>
      <c r="C695">
        <v>6681</v>
      </c>
      <c r="D695" t="s">
        <v>488</v>
      </c>
      <c r="E695" t="s">
        <v>384</v>
      </c>
      <c r="F695">
        <v>2024</v>
      </c>
      <c r="G695" t="s">
        <v>489</v>
      </c>
      <c r="H695" t="s">
        <v>483</v>
      </c>
      <c r="I695" t="s">
        <v>407</v>
      </c>
      <c r="J695" t="s">
        <v>1476</v>
      </c>
      <c r="K695">
        <v>8</v>
      </c>
      <c r="L695" t="s">
        <v>1484</v>
      </c>
      <c r="M695">
        <f>MAX(Metro_Ridership__2[passengers])</f>
        <v>19997</v>
      </c>
    </row>
    <row r="696" spans="1:13">
      <c r="A696" t="s">
        <v>340</v>
      </c>
      <c r="B696" s="5">
        <v>45521</v>
      </c>
      <c r="C696">
        <v>8850</v>
      </c>
      <c r="D696" t="s">
        <v>488</v>
      </c>
      <c r="E696" t="s">
        <v>384</v>
      </c>
      <c r="F696">
        <v>2024</v>
      </c>
      <c r="G696" t="s">
        <v>489</v>
      </c>
      <c r="H696" t="s">
        <v>483</v>
      </c>
      <c r="I696" t="s">
        <v>407</v>
      </c>
      <c r="J696" t="s">
        <v>1476</v>
      </c>
      <c r="K696">
        <v>8</v>
      </c>
      <c r="L696" t="s">
        <v>1484</v>
      </c>
      <c r="M696">
        <f>MAX(Metro_Ridership__2[passengers])</f>
        <v>19997</v>
      </c>
    </row>
    <row r="697" spans="1:13">
      <c r="A697" t="s">
        <v>340</v>
      </c>
      <c r="B697" s="5">
        <v>45528</v>
      </c>
      <c r="C697">
        <v>11919</v>
      </c>
      <c r="D697" t="s">
        <v>488</v>
      </c>
      <c r="E697" t="s">
        <v>384</v>
      </c>
      <c r="F697">
        <v>2024</v>
      </c>
      <c r="G697" t="s">
        <v>489</v>
      </c>
      <c r="H697" t="s">
        <v>483</v>
      </c>
      <c r="I697" t="s">
        <v>407</v>
      </c>
      <c r="J697" t="s">
        <v>1476</v>
      </c>
      <c r="K697">
        <v>8</v>
      </c>
      <c r="L697" t="s">
        <v>1484</v>
      </c>
      <c r="M697">
        <f>MAX(Metro_Ridership__2[passengers])</f>
        <v>19997</v>
      </c>
    </row>
    <row r="698" spans="1:13">
      <c r="A698" t="s">
        <v>340</v>
      </c>
      <c r="B698" s="5">
        <v>45535</v>
      </c>
      <c r="C698">
        <v>19110</v>
      </c>
      <c r="D698" t="s">
        <v>488</v>
      </c>
      <c r="E698" t="s">
        <v>384</v>
      </c>
      <c r="F698">
        <v>2024</v>
      </c>
      <c r="G698" t="s">
        <v>489</v>
      </c>
      <c r="H698" t="s">
        <v>483</v>
      </c>
      <c r="I698" t="s">
        <v>407</v>
      </c>
      <c r="J698" t="s">
        <v>1476</v>
      </c>
      <c r="K698">
        <v>8</v>
      </c>
      <c r="L698" t="s">
        <v>1484</v>
      </c>
      <c r="M698">
        <f>MAX(Metro_Ridership__2[passengers])</f>
        <v>19997</v>
      </c>
    </row>
    <row r="699" spans="1:13">
      <c r="A699" t="s">
        <v>340</v>
      </c>
      <c r="B699" s="5">
        <v>45542</v>
      </c>
      <c r="C699">
        <v>17032</v>
      </c>
      <c r="D699" t="s">
        <v>488</v>
      </c>
      <c r="E699" t="s">
        <v>362</v>
      </c>
      <c r="F699">
        <v>2024</v>
      </c>
      <c r="G699" t="s">
        <v>489</v>
      </c>
      <c r="H699" t="s">
        <v>483</v>
      </c>
      <c r="I699" t="s">
        <v>407</v>
      </c>
      <c r="J699" t="s">
        <v>1476</v>
      </c>
      <c r="K699">
        <v>9</v>
      </c>
      <c r="L699" t="s">
        <v>1477</v>
      </c>
      <c r="M699">
        <f>MAX(Metro_Ridership__2[passengers])</f>
        <v>19997</v>
      </c>
    </row>
    <row r="700" spans="1:13">
      <c r="A700" t="s">
        <v>340</v>
      </c>
      <c r="B700" s="5">
        <v>45549</v>
      </c>
      <c r="C700">
        <v>19502</v>
      </c>
      <c r="D700" t="s">
        <v>488</v>
      </c>
      <c r="E700" t="s">
        <v>362</v>
      </c>
      <c r="F700">
        <v>2024</v>
      </c>
      <c r="G700" t="s">
        <v>489</v>
      </c>
      <c r="H700" t="s">
        <v>483</v>
      </c>
      <c r="I700" t="s">
        <v>407</v>
      </c>
      <c r="J700" t="s">
        <v>1476</v>
      </c>
      <c r="K700">
        <v>9</v>
      </c>
      <c r="L700" t="s">
        <v>1477</v>
      </c>
      <c r="M700">
        <f>MAX(Metro_Ridership__2[passengers])</f>
        <v>19997</v>
      </c>
    </row>
    <row r="701" spans="1:13">
      <c r="A701" t="s">
        <v>340</v>
      </c>
      <c r="B701" s="5">
        <v>45556</v>
      </c>
      <c r="C701">
        <v>15454</v>
      </c>
      <c r="D701" t="s">
        <v>488</v>
      </c>
      <c r="E701" t="s">
        <v>362</v>
      </c>
      <c r="F701">
        <v>2024</v>
      </c>
      <c r="G701" t="s">
        <v>489</v>
      </c>
      <c r="H701" t="s">
        <v>483</v>
      </c>
      <c r="I701" t="s">
        <v>407</v>
      </c>
      <c r="J701" t="s">
        <v>1476</v>
      </c>
      <c r="K701">
        <v>9</v>
      </c>
      <c r="L701" t="s">
        <v>1477</v>
      </c>
      <c r="M701">
        <f>MAX(Metro_Ridership__2[passengers])</f>
        <v>19997</v>
      </c>
    </row>
    <row r="702" spans="1:13">
      <c r="A702" t="s">
        <v>340</v>
      </c>
      <c r="B702" s="5">
        <v>45563</v>
      </c>
      <c r="C702">
        <v>8158</v>
      </c>
      <c r="D702" t="s">
        <v>488</v>
      </c>
      <c r="E702" t="s">
        <v>362</v>
      </c>
      <c r="F702">
        <v>2024</v>
      </c>
      <c r="G702" t="s">
        <v>489</v>
      </c>
      <c r="H702" t="s">
        <v>483</v>
      </c>
      <c r="I702" t="s">
        <v>407</v>
      </c>
      <c r="J702" t="s">
        <v>1476</v>
      </c>
      <c r="K702">
        <v>9</v>
      </c>
      <c r="L702" t="s">
        <v>1477</v>
      </c>
      <c r="M702">
        <f>MAX(Metro_Ridership__2[passengers])</f>
        <v>19997</v>
      </c>
    </row>
    <row r="703" spans="1:13">
      <c r="A703" t="s">
        <v>340</v>
      </c>
      <c r="B703" s="5">
        <v>45570</v>
      </c>
      <c r="C703">
        <v>15591</v>
      </c>
      <c r="D703" t="s">
        <v>488</v>
      </c>
      <c r="E703" t="s">
        <v>376</v>
      </c>
      <c r="F703">
        <v>2024</v>
      </c>
      <c r="G703" t="s">
        <v>489</v>
      </c>
      <c r="H703" t="s">
        <v>483</v>
      </c>
      <c r="I703" t="s">
        <v>407</v>
      </c>
      <c r="J703" t="s">
        <v>1474</v>
      </c>
      <c r="K703">
        <v>10</v>
      </c>
      <c r="L703" t="s">
        <v>1481</v>
      </c>
      <c r="M703">
        <f>MAX(Metro_Ridership__2[passengers])</f>
        <v>19997</v>
      </c>
    </row>
    <row r="704" spans="1:13">
      <c r="A704" t="s">
        <v>340</v>
      </c>
      <c r="B704" s="5">
        <v>45577</v>
      </c>
      <c r="C704">
        <v>6646</v>
      </c>
      <c r="D704" t="s">
        <v>488</v>
      </c>
      <c r="E704" t="s">
        <v>376</v>
      </c>
      <c r="F704">
        <v>2024</v>
      </c>
      <c r="G704" t="s">
        <v>489</v>
      </c>
      <c r="H704" t="s">
        <v>483</v>
      </c>
      <c r="I704" t="s">
        <v>407</v>
      </c>
      <c r="J704" t="s">
        <v>1474</v>
      </c>
      <c r="K704">
        <v>10</v>
      </c>
      <c r="L704" t="s">
        <v>1481</v>
      </c>
      <c r="M704">
        <f>MAX(Metro_Ridership__2[passengers])</f>
        <v>19997</v>
      </c>
    </row>
    <row r="705" spans="1:13">
      <c r="A705" t="s">
        <v>340</v>
      </c>
      <c r="B705" s="5">
        <v>45584</v>
      </c>
      <c r="C705">
        <v>2818</v>
      </c>
      <c r="D705" t="s">
        <v>488</v>
      </c>
      <c r="E705" t="s">
        <v>376</v>
      </c>
      <c r="F705">
        <v>2024</v>
      </c>
      <c r="G705" t="s">
        <v>489</v>
      </c>
      <c r="H705" t="s">
        <v>483</v>
      </c>
      <c r="I705" t="s">
        <v>407</v>
      </c>
      <c r="J705" t="s">
        <v>1474</v>
      </c>
      <c r="K705">
        <v>10</v>
      </c>
      <c r="L705" t="s">
        <v>1481</v>
      </c>
      <c r="M705">
        <f>MAX(Metro_Ridership__2[passengers])</f>
        <v>19997</v>
      </c>
    </row>
    <row r="706" spans="1:13">
      <c r="A706" t="s">
        <v>340</v>
      </c>
      <c r="B706" s="5">
        <v>45591</v>
      </c>
      <c r="C706">
        <v>15546</v>
      </c>
      <c r="D706" t="s">
        <v>488</v>
      </c>
      <c r="E706" t="s">
        <v>376</v>
      </c>
      <c r="F706">
        <v>2024</v>
      </c>
      <c r="G706" t="s">
        <v>489</v>
      </c>
      <c r="H706" t="s">
        <v>483</v>
      </c>
      <c r="I706" t="s">
        <v>407</v>
      </c>
      <c r="J706" t="s">
        <v>1474</v>
      </c>
      <c r="K706">
        <v>10</v>
      </c>
      <c r="L706" t="s">
        <v>1481</v>
      </c>
      <c r="M706">
        <f>MAX(Metro_Ridership__2[passengers])</f>
        <v>19997</v>
      </c>
    </row>
    <row r="707" spans="1:13">
      <c r="A707" t="s">
        <v>340</v>
      </c>
      <c r="B707" s="5">
        <v>45598</v>
      </c>
      <c r="C707">
        <v>7153</v>
      </c>
      <c r="D707" t="s">
        <v>488</v>
      </c>
      <c r="E707" t="s">
        <v>357</v>
      </c>
      <c r="F707">
        <v>2024</v>
      </c>
      <c r="G707" t="s">
        <v>489</v>
      </c>
      <c r="H707" t="s">
        <v>483</v>
      </c>
      <c r="I707" t="s">
        <v>407</v>
      </c>
      <c r="J707" t="s">
        <v>1474</v>
      </c>
      <c r="K707">
        <v>11</v>
      </c>
      <c r="L707" t="s">
        <v>1475</v>
      </c>
      <c r="M707">
        <f>MAX(Metro_Ridership__2[passengers])</f>
        <v>19997</v>
      </c>
    </row>
    <row r="708" spans="1:13">
      <c r="A708" t="s">
        <v>340</v>
      </c>
      <c r="B708" s="5">
        <v>45605</v>
      </c>
      <c r="C708">
        <v>6349</v>
      </c>
      <c r="D708" t="s">
        <v>488</v>
      </c>
      <c r="E708" t="s">
        <v>357</v>
      </c>
      <c r="F708">
        <v>2024</v>
      </c>
      <c r="G708" t="s">
        <v>489</v>
      </c>
      <c r="H708" t="s">
        <v>483</v>
      </c>
      <c r="I708" t="s">
        <v>407</v>
      </c>
      <c r="J708" t="s">
        <v>1474</v>
      </c>
      <c r="K708">
        <v>11</v>
      </c>
      <c r="L708" t="s">
        <v>1475</v>
      </c>
      <c r="M708">
        <f>MAX(Metro_Ridership__2[passengers])</f>
        <v>19997</v>
      </c>
    </row>
    <row r="709" spans="1:13">
      <c r="A709" t="s">
        <v>340</v>
      </c>
      <c r="B709" s="5">
        <v>45612</v>
      </c>
      <c r="C709">
        <v>16566</v>
      </c>
      <c r="D709" t="s">
        <v>488</v>
      </c>
      <c r="E709" t="s">
        <v>357</v>
      </c>
      <c r="F709">
        <v>2024</v>
      </c>
      <c r="G709" t="s">
        <v>489</v>
      </c>
      <c r="H709" t="s">
        <v>483</v>
      </c>
      <c r="I709" t="s">
        <v>407</v>
      </c>
      <c r="J709" t="s">
        <v>1474</v>
      </c>
      <c r="K709">
        <v>11</v>
      </c>
      <c r="L709" t="s">
        <v>1475</v>
      </c>
      <c r="M709">
        <f>MAX(Metro_Ridership__2[passengers])</f>
        <v>19997</v>
      </c>
    </row>
    <row r="710" spans="1:13">
      <c r="A710" t="s">
        <v>340</v>
      </c>
      <c r="B710" s="5">
        <v>45619</v>
      </c>
      <c r="C710">
        <v>4283</v>
      </c>
      <c r="D710" t="s">
        <v>488</v>
      </c>
      <c r="E710" t="s">
        <v>357</v>
      </c>
      <c r="F710">
        <v>2024</v>
      </c>
      <c r="G710" t="s">
        <v>489</v>
      </c>
      <c r="H710" t="s">
        <v>483</v>
      </c>
      <c r="I710" t="s">
        <v>407</v>
      </c>
      <c r="J710" t="s">
        <v>1474</v>
      </c>
      <c r="K710">
        <v>11</v>
      </c>
      <c r="L710" t="s">
        <v>1475</v>
      </c>
      <c r="M710">
        <f>MAX(Metro_Ridership__2[passengers])</f>
        <v>19997</v>
      </c>
    </row>
    <row r="711" spans="1:13">
      <c r="A711" t="s">
        <v>340</v>
      </c>
      <c r="B711" s="5">
        <v>45626</v>
      </c>
      <c r="C711">
        <v>9074</v>
      </c>
      <c r="D711" t="s">
        <v>488</v>
      </c>
      <c r="E711" t="s">
        <v>357</v>
      </c>
      <c r="F711">
        <v>2024</v>
      </c>
      <c r="G711" t="s">
        <v>489</v>
      </c>
      <c r="H711" t="s">
        <v>483</v>
      </c>
      <c r="I711" t="s">
        <v>407</v>
      </c>
      <c r="J711" t="s">
        <v>1474</v>
      </c>
      <c r="K711">
        <v>11</v>
      </c>
      <c r="L711" t="s">
        <v>1475</v>
      </c>
      <c r="M711">
        <f>MAX(Metro_Ridership__2[passengers])</f>
        <v>19997</v>
      </c>
    </row>
    <row r="712" spans="1:13">
      <c r="A712" t="s">
        <v>340</v>
      </c>
      <c r="B712" s="5">
        <v>45633</v>
      </c>
      <c r="C712">
        <v>4311</v>
      </c>
      <c r="D712" t="s">
        <v>488</v>
      </c>
      <c r="E712" t="s">
        <v>386</v>
      </c>
      <c r="F712">
        <v>2024</v>
      </c>
      <c r="G712" t="s">
        <v>489</v>
      </c>
      <c r="H712" t="s">
        <v>483</v>
      </c>
      <c r="I712" t="s">
        <v>407</v>
      </c>
      <c r="J712" t="s">
        <v>1474</v>
      </c>
      <c r="K712">
        <v>12</v>
      </c>
      <c r="L712" t="s">
        <v>1485</v>
      </c>
      <c r="M712">
        <f>MAX(Metro_Ridership__2[passengers])</f>
        <v>19997</v>
      </c>
    </row>
    <row r="713" spans="1:13">
      <c r="A713" t="s">
        <v>340</v>
      </c>
      <c r="B713" s="5">
        <v>45640</v>
      </c>
      <c r="C713">
        <v>2825</v>
      </c>
      <c r="D713" t="s">
        <v>488</v>
      </c>
      <c r="E713" t="s">
        <v>386</v>
      </c>
      <c r="F713">
        <v>2024</v>
      </c>
      <c r="G713" t="s">
        <v>489</v>
      </c>
      <c r="H713" t="s">
        <v>483</v>
      </c>
      <c r="I713" t="s">
        <v>407</v>
      </c>
      <c r="J713" t="s">
        <v>1474</v>
      </c>
      <c r="K713">
        <v>12</v>
      </c>
      <c r="L713" t="s">
        <v>1485</v>
      </c>
      <c r="M713">
        <f>MAX(Metro_Ridership__2[passengers])</f>
        <v>19997</v>
      </c>
    </row>
    <row r="714" spans="1:13">
      <c r="A714" t="s">
        <v>340</v>
      </c>
      <c r="B714" s="5">
        <v>45647</v>
      </c>
      <c r="C714">
        <v>5338</v>
      </c>
      <c r="D714" t="s">
        <v>488</v>
      </c>
      <c r="E714" t="s">
        <v>386</v>
      </c>
      <c r="F714">
        <v>2024</v>
      </c>
      <c r="G714" t="s">
        <v>489</v>
      </c>
      <c r="H714" t="s">
        <v>483</v>
      </c>
      <c r="I714" t="s">
        <v>407</v>
      </c>
      <c r="J714" t="s">
        <v>1474</v>
      </c>
      <c r="K714">
        <v>12</v>
      </c>
      <c r="L714" t="s">
        <v>1485</v>
      </c>
      <c r="M714">
        <f>MAX(Metro_Ridership__2[passengers])</f>
        <v>19997</v>
      </c>
    </row>
    <row r="715" spans="1:13">
      <c r="A715" t="s">
        <v>340</v>
      </c>
      <c r="B715" s="5">
        <v>45654</v>
      </c>
      <c r="C715">
        <v>6231</v>
      </c>
      <c r="D715" t="s">
        <v>488</v>
      </c>
      <c r="E715" t="s">
        <v>386</v>
      </c>
      <c r="F715">
        <v>2024</v>
      </c>
      <c r="G715" t="s">
        <v>489</v>
      </c>
      <c r="H715" t="s">
        <v>483</v>
      </c>
      <c r="I715" t="s">
        <v>407</v>
      </c>
      <c r="J715" t="s">
        <v>1474</v>
      </c>
      <c r="K715">
        <v>12</v>
      </c>
      <c r="L715" t="s">
        <v>1485</v>
      </c>
      <c r="M715">
        <f>MAX(Metro_Ridership__2[passengers])</f>
        <v>19997</v>
      </c>
    </row>
    <row r="716" spans="1:13">
      <c r="A716" t="s">
        <v>340</v>
      </c>
      <c r="B716" s="5">
        <v>45661</v>
      </c>
      <c r="C716">
        <v>8339</v>
      </c>
      <c r="D716" t="s">
        <v>488</v>
      </c>
      <c r="E716" t="s">
        <v>367</v>
      </c>
      <c r="F716">
        <v>2025</v>
      </c>
      <c r="G716" t="s">
        <v>489</v>
      </c>
      <c r="H716" t="s">
        <v>483</v>
      </c>
      <c r="I716" t="s">
        <v>1400</v>
      </c>
      <c r="J716" t="s">
        <v>1478</v>
      </c>
      <c r="K716">
        <v>1</v>
      </c>
      <c r="L716" t="s">
        <v>1479</v>
      </c>
      <c r="M716">
        <f>MAX(Metro_Ridership__2[passengers])</f>
        <v>19997</v>
      </c>
    </row>
    <row r="717" spans="1:13">
      <c r="A717" t="s">
        <v>340</v>
      </c>
      <c r="B717" s="5">
        <v>45668</v>
      </c>
      <c r="C717">
        <v>2324</v>
      </c>
      <c r="D717" t="s">
        <v>488</v>
      </c>
      <c r="E717" t="s">
        <v>367</v>
      </c>
      <c r="F717">
        <v>2025</v>
      </c>
      <c r="G717" t="s">
        <v>489</v>
      </c>
      <c r="H717" t="s">
        <v>483</v>
      </c>
      <c r="I717" t="s">
        <v>1400</v>
      </c>
      <c r="J717" t="s">
        <v>1478</v>
      </c>
      <c r="K717">
        <v>1</v>
      </c>
      <c r="L717" t="s">
        <v>1479</v>
      </c>
      <c r="M717">
        <f>MAX(Metro_Ridership__2[passengers])</f>
        <v>19997</v>
      </c>
    </row>
    <row r="718" spans="1:13">
      <c r="A718" t="s">
        <v>340</v>
      </c>
      <c r="B718" s="5">
        <v>45675</v>
      </c>
      <c r="C718">
        <v>16730</v>
      </c>
      <c r="D718" t="s">
        <v>488</v>
      </c>
      <c r="E718" t="s">
        <v>367</v>
      </c>
      <c r="F718">
        <v>2025</v>
      </c>
      <c r="G718" t="s">
        <v>489</v>
      </c>
      <c r="H718" t="s">
        <v>483</v>
      </c>
      <c r="I718" t="s">
        <v>1400</v>
      </c>
      <c r="J718" t="s">
        <v>1478</v>
      </c>
      <c r="K718">
        <v>1</v>
      </c>
      <c r="L718" t="s">
        <v>1479</v>
      </c>
      <c r="M718">
        <f>MAX(Metro_Ridership__2[passengers])</f>
        <v>19997</v>
      </c>
    </row>
    <row r="719" spans="1:13">
      <c r="A719" t="s">
        <v>340</v>
      </c>
      <c r="B719" s="5">
        <v>45682</v>
      </c>
      <c r="C719">
        <v>8984</v>
      </c>
      <c r="D719" t="s">
        <v>488</v>
      </c>
      <c r="E719" t="s">
        <v>367</v>
      </c>
      <c r="F719">
        <v>2025</v>
      </c>
      <c r="G719" t="s">
        <v>489</v>
      </c>
      <c r="H719" t="s">
        <v>483</v>
      </c>
      <c r="I719" t="s">
        <v>1400</v>
      </c>
      <c r="J719" t="s">
        <v>1478</v>
      </c>
      <c r="K719">
        <v>1</v>
      </c>
      <c r="L719" t="s">
        <v>1479</v>
      </c>
      <c r="M719">
        <f>MAX(Metro_Ridership__2[passengers])</f>
        <v>19997</v>
      </c>
    </row>
    <row r="720" spans="1:13">
      <c r="A720" t="s">
        <v>340</v>
      </c>
      <c r="B720" s="5">
        <v>45689</v>
      </c>
      <c r="C720">
        <v>2722</v>
      </c>
      <c r="D720" t="s">
        <v>488</v>
      </c>
      <c r="E720" t="s">
        <v>379</v>
      </c>
      <c r="F720">
        <v>2025</v>
      </c>
      <c r="G720" t="s">
        <v>489</v>
      </c>
      <c r="H720" t="s">
        <v>483</v>
      </c>
      <c r="I720" t="s">
        <v>1400</v>
      </c>
      <c r="J720" t="s">
        <v>1478</v>
      </c>
      <c r="K720">
        <v>2</v>
      </c>
      <c r="L720" t="s">
        <v>1482</v>
      </c>
      <c r="M720">
        <f>MAX(Metro_Ridership__2[passengers])</f>
        <v>19997</v>
      </c>
    </row>
    <row r="721" spans="1:13">
      <c r="A721" t="s">
        <v>340</v>
      </c>
      <c r="B721" s="5">
        <v>45696</v>
      </c>
      <c r="C721">
        <v>15402</v>
      </c>
      <c r="D721" t="s">
        <v>488</v>
      </c>
      <c r="E721" t="s">
        <v>379</v>
      </c>
      <c r="F721">
        <v>2025</v>
      </c>
      <c r="G721" t="s">
        <v>489</v>
      </c>
      <c r="H721" t="s">
        <v>483</v>
      </c>
      <c r="I721" t="s">
        <v>1400</v>
      </c>
      <c r="J721" t="s">
        <v>1478</v>
      </c>
      <c r="K721">
        <v>2</v>
      </c>
      <c r="L721" t="s">
        <v>1482</v>
      </c>
      <c r="M721">
        <f>MAX(Metro_Ridership__2[passengers])</f>
        <v>19997</v>
      </c>
    </row>
    <row r="722" spans="1:13">
      <c r="A722" t="s">
        <v>340</v>
      </c>
      <c r="B722" s="5">
        <v>45703</v>
      </c>
      <c r="C722">
        <v>11981</v>
      </c>
      <c r="D722" t="s">
        <v>488</v>
      </c>
      <c r="E722" t="s">
        <v>379</v>
      </c>
      <c r="F722">
        <v>2025</v>
      </c>
      <c r="G722" t="s">
        <v>489</v>
      </c>
      <c r="H722" t="s">
        <v>483</v>
      </c>
      <c r="I722" t="s">
        <v>1400</v>
      </c>
      <c r="J722" t="s">
        <v>1478</v>
      </c>
      <c r="K722">
        <v>2</v>
      </c>
      <c r="L722" t="s">
        <v>1482</v>
      </c>
      <c r="M722">
        <f>MAX(Metro_Ridership__2[passengers])</f>
        <v>19997</v>
      </c>
    </row>
    <row r="723" spans="1:13">
      <c r="A723" t="s">
        <v>340</v>
      </c>
      <c r="B723" s="5">
        <v>45710</v>
      </c>
      <c r="C723">
        <v>13183</v>
      </c>
      <c r="D723" t="s">
        <v>488</v>
      </c>
      <c r="E723" t="s">
        <v>379</v>
      </c>
      <c r="F723">
        <v>2025</v>
      </c>
      <c r="G723" t="s">
        <v>489</v>
      </c>
      <c r="H723" t="s">
        <v>483</v>
      </c>
      <c r="I723" t="s">
        <v>1400</v>
      </c>
      <c r="J723" t="s">
        <v>1478</v>
      </c>
      <c r="K723">
        <v>2</v>
      </c>
      <c r="L723" t="s">
        <v>1482</v>
      </c>
      <c r="M723">
        <f>MAX(Metro_Ridership__2[passengers])</f>
        <v>19997</v>
      </c>
    </row>
    <row r="724" spans="1:13">
      <c r="A724" t="s">
        <v>340</v>
      </c>
      <c r="B724" s="5">
        <v>45717</v>
      </c>
      <c r="C724">
        <v>19769</v>
      </c>
      <c r="D724" t="s">
        <v>488</v>
      </c>
      <c r="E724" t="s">
        <v>405</v>
      </c>
      <c r="F724">
        <v>2025</v>
      </c>
      <c r="G724" t="s">
        <v>489</v>
      </c>
      <c r="H724" t="s">
        <v>483</v>
      </c>
      <c r="I724" t="s">
        <v>1400</v>
      </c>
      <c r="J724" t="s">
        <v>1478</v>
      </c>
      <c r="K724">
        <v>3</v>
      </c>
      <c r="L724" t="s">
        <v>1487</v>
      </c>
      <c r="M724">
        <f>MAX(Metro_Ridership__2[passengers])</f>
        <v>19997</v>
      </c>
    </row>
    <row r="725" spans="1:13">
      <c r="A725" t="s">
        <v>340</v>
      </c>
      <c r="B725" s="5">
        <v>45724</v>
      </c>
      <c r="C725">
        <v>4653</v>
      </c>
      <c r="D725" t="s">
        <v>488</v>
      </c>
      <c r="E725" t="s">
        <v>405</v>
      </c>
      <c r="F725">
        <v>2025</v>
      </c>
      <c r="G725" t="s">
        <v>489</v>
      </c>
      <c r="H725" t="s">
        <v>483</v>
      </c>
      <c r="I725" t="s">
        <v>1400</v>
      </c>
      <c r="J725" t="s">
        <v>1478</v>
      </c>
      <c r="K725">
        <v>3</v>
      </c>
      <c r="L725" t="s">
        <v>1487</v>
      </c>
      <c r="M725">
        <f>MAX(Metro_Ridership__2[passengers])</f>
        <v>19997</v>
      </c>
    </row>
    <row r="726" spans="1:13">
      <c r="A726" t="s">
        <v>340</v>
      </c>
      <c r="B726" s="5">
        <v>45731</v>
      </c>
      <c r="C726">
        <v>6549</v>
      </c>
      <c r="D726" t="s">
        <v>488</v>
      </c>
      <c r="E726" t="s">
        <v>405</v>
      </c>
      <c r="F726">
        <v>2025</v>
      </c>
      <c r="G726" t="s">
        <v>489</v>
      </c>
      <c r="H726" t="s">
        <v>483</v>
      </c>
      <c r="I726" t="s">
        <v>1400</v>
      </c>
      <c r="J726" t="s">
        <v>1478</v>
      </c>
      <c r="K726">
        <v>3</v>
      </c>
      <c r="L726" t="s">
        <v>1487</v>
      </c>
      <c r="M726">
        <f>MAX(Metro_Ridership__2[passengers])</f>
        <v>19997</v>
      </c>
    </row>
    <row r="727" spans="1:13">
      <c r="A727" t="s">
        <v>340</v>
      </c>
      <c r="B727" s="5">
        <v>45738</v>
      </c>
      <c r="C727">
        <v>15200</v>
      </c>
      <c r="D727" t="s">
        <v>488</v>
      </c>
      <c r="E727" t="s">
        <v>405</v>
      </c>
      <c r="F727">
        <v>2025</v>
      </c>
      <c r="G727" t="s">
        <v>489</v>
      </c>
      <c r="H727" t="s">
        <v>483</v>
      </c>
      <c r="I727" t="s">
        <v>1400</v>
      </c>
      <c r="J727" t="s">
        <v>1478</v>
      </c>
      <c r="K727">
        <v>3</v>
      </c>
      <c r="L727" t="s">
        <v>1487</v>
      </c>
      <c r="M727">
        <f>MAX(Metro_Ridership__2[passengers])</f>
        <v>19997</v>
      </c>
    </row>
    <row r="728" spans="1:13">
      <c r="A728" t="s">
        <v>340</v>
      </c>
      <c r="B728" s="5">
        <v>45745</v>
      </c>
      <c r="C728">
        <v>12085</v>
      </c>
      <c r="D728" t="s">
        <v>488</v>
      </c>
      <c r="E728" t="s">
        <v>405</v>
      </c>
      <c r="F728">
        <v>2025</v>
      </c>
      <c r="G728" t="s">
        <v>489</v>
      </c>
      <c r="H728" t="s">
        <v>483</v>
      </c>
      <c r="I728" t="s">
        <v>1400</v>
      </c>
      <c r="J728" t="s">
        <v>1478</v>
      </c>
      <c r="K728">
        <v>3</v>
      </c>
      <c r="L728" t="s">
        <v>1487</v>
      </c>
      <c r="M728">
        <f>MAX(Metro_Ridership__2[passengers])</f>
        <v>19997</v>
      </c>
    </row>
    <row r="729" spans="1:13">
      <c r="A729" t="s">
        <v>340</v>
      </c>
      <c r="B729" s="5">
        <v>45752</v>
      </c>
      <c r="C729">
        <v>5273</v>
      </c>
      <c r="D729" t="s">
        <v>488</v>
      </c>
      <c r="E729" t="s">
        <v>381</v>
      </c>
      <c r="F729">
        <v>2025</v>
      </c>
      <c r="G729" t="s">
        <v>489</v>
      </c>
      <c r="H729" t="s">
        <v>483</v>
      </c>
      <c r="I729" t="s">
        <v>1400</v>
      </c>
      <c r="J729" t="s">
        <v>1473</v>
      </c>
      <c r="K729">
        <v>4</v>
      </c>
      <c r="L729" t="s">
        <v>1483</v>
      </c>
      <c r="M729">
        <f>MAX(Metro_Ridership__2[passengers])</f>
        <v>19997</v>
      </c>
    </row>
    <row r="730" spans="1:13">
      <c r="A730" t="s">
        <v>340</v>
      </c>
      <c r="B730" s="5">
        <v>45759</v>
      </c>
      <c r="C730">
        <v>13344</v>
      </c>
      <c r="D730" t="s">
        <v>488</v>
      </c>
      <c r="E730" t="s">
        <v>381</v>
      </c>
      <c r="F730">
        <v>2025</v>
      </c>
      <c r="G730" t="s">
        <v>489</v>
      </c>
      <c r="H730" t="s">
        <v>483</v>
      </c>
      <c r="I730" t="s">
        <v>1400</v>
      </c>
      <c r="J730" t="s">
        <v>1473</v>
      </c>
      <c r="K730">
        <v>4</v>
      </c>
      <c r="L730" t="s">
        <v>1483</v>
      </c>
      <c r="M730">
        <f>MAX(Metro_Ridership__2[passengers])</f>
        <v>19997</v>
      </c>
    </row>
    <row r="731" spans="1:13">
      <c r="A731" t="s">
        <v>340</v>
      </c>
      <c r="B731" s="5">
        <v>45766</v>
      </c>
      <c r="C731">
        <v>13025</v>
      </c>
      <c r="D731" t="s">
        <v>488</v>
      </c>
      <c r="E731" t="s">
        <v>381</v>
      </c>
      <c r="F731">
        <v>2025</v>
      </c>
      <c r="G731" t="s">
        <v>489</v>
      </c>
      <c r="H731" t="s">
        <v>483</v>
      </c>
      <c r="I731" t="s">
        <v>1400</v>
      </c>
      <c r="J731" t="s">
        <v>1473</v>
      </c>
      <c r="K731">
        <v>4</v>
      </c>
      <c r="L731" t="s">
        <v>1483</v>
      </c>
      <c r="M731">
        <f>MAX(Metro_Ridership__2[passengers])</f>
        <v>19997</v>
      </c>
    </row>
    <row r="732" spans="1:13">
      <c r="A732" t="s">
        <v>340</v>
      </c>
      <c r="B732" s="5">
        <v>45773</v>
      </c>
      <c r="C732">
        <v>18159</v>
      </c>
      <c r="D732" t="s">
        <v>488</v>
      </c>
      <c r="E732" t="s">
        <v>381</v>
      </c>
      <c r="F732">
        <v>2025</v>
      </c>
      <c r="G732" t="s">
        <v>489</v>
      </c>
      <c r="H732" t="s">
        <v>483</v>
      </c>
      <c r="I732" t="s">
        <v>1400</v>
      </c>
      <c r="J732" t="s">
        <v>1473</v>
      </c>
      <c r="K732">
        <v>4</v>
      </c>
      <c r="L732" t="s">
        <v>1483</v>
      </c>
      <c r="M732">
        <f>MAX(Metro_Ridership__2[passengers])</f>
        <v>19997</v>
      </c>
    </row>
    <row r="733" spans="1:13">
      <c r="A733" t="s">
        <v>340</v>
      </c>
      <c r="B733" s="5">
        <v>45780</v>
      </c>
      <c r="C733">
        <v>7375</v>
      </c>
      <c r="D733" t="s">
        <v>488</v>
      </c>
      <c r="E733" t="s">
        <v>353</v>
      </c>
      <c r="F733">
        <v>2025</v>
      </c>
      <c r="G733" t="s">
        <v>489</v>
      </c>
      <c r="H733" t="s">
        <v>483</v>
      </c>
      <c r="I733" t="s">
        <v>1400</v>
      </c>
      <c r="J733" t="s">
        <v>1473</v>
      </c>
      <c r="K733">
        <v>5</v>
      </c>
      <c r="L733" t="s">
        <v>353</v>
      </c>
      <c r="M733">
        <f>MAX(Metro_Ridership__2[passengers])</f>
        <v>19997</v>
      </c>
    </row>
    <row r="734" spans="1:13">
      <c r="A734" t="s">
        <v>340</v>
      </c>
      <c r="B734" s="5">
        <v>45787</v>
      </c>
      <c r="C734">
        <v>4453</v>
      </c>
      <c r="D734" t="s">
        <v>488</v>
      </c>
      <c r="E734" t="s">
        <v>353</v>
      </c>
      <c r="F734">
        <v>2025</v>
      </c>
      <c r="G734" t="s">
        <v>489</v>
      </c>
      <c r="H734" t="s">
        <v>483</v>
      </c>
      <c r="I734" t="s">
        <v>1400</v>
      </c>
      <c r="J734" t="s">
        <v>1473</v>
      </c>
      <c r="K734">
        <v>5</v>
      </c>
      <c r="L734" t="s">
        <v>353</v>
      </c>
      <c r="M734">
        <f>MAX(Metro_Ridership__2[passengers])</f>
        <v>19997</v>
      </c>
    </row>
    <row r="735" spans="1:13">
      <c r="A735" t="s">
        <v>340</v>
      </c>
      <c r="B735" s="5">
        <v>45794</v>
      </c>
      <c r="C735">
        <v>12253</v>
      </c>
      <c r="D735" t="s">
        <v>488</v>
      </c>
      <c r="E735" t="s">
        <v>353</v>
      </c>
      <c r="F735">
        <v>2025</v>
      </c>
      <c r="G735" t="s">
        <v>489</v>
      </c>
      <c r="H735" t="s">
        <v>483</v>
      </c>
      <c r="I735" t="s">
        <v>1400</v>
      </c>
      <c r="J735" t="s">
        <v>1473</v>
      </c>
      <c r="K735">
        <v>5</v>
      </c>
      <c r="L735" t="s">
        <v>353</v>
      </c>
      <c r="M735">
        <f>MAX(Metro_Ridership__2[passengers])</f>
        <v>19997</v>
      </c>
    </row>
    <row r="736" spans="1:13">
      <c r="A736" t="s">
        <v>340</v>
      </c>
      <c r="B736" s="5">
        <v>45801</v>
      </c>
      <c r="C736">
        <v>10998</v>
      </c>
      <c r="D736" t="s">
        <v>488</v>
      </c>
      <c r="E736" t="s">
        <v>353</v>
      </c>
      <c r="F736">
        <v>2025</v>
      </c>
      <c r="G736" t="s">
        <v>489</v>
      </c>
      <c r="H736" t="s">
        <v>483</v>
      </c>
      <c r="I736" t="s">
        <v>1400</v>
      </c>
      <c r="J736" t="s">
        <v>1473</v>
      </c>
      <c r="K736">
        <v>5</v>
      </c>
      <c r="L736" t="s">
        <v>353</v>
      </c>
      <c r="M736">
        <f>MAX(Metro_Ridership__2[passengers])</f>
        <v>19997</v>
      </c>
    </row>
    <row r="737" spans="1:13">
      <c r="A737" t="s">
        <v>340</v>
      </c>
      <c r="B737" s="5">
        <v>45808</v>
      </c>
      <c r="C737">
        <v>2027</v>
      </c>
      <c r="D737" t="s">
        <v>488</v>
      </c>
      <c r="E737" t="s">
        <v>353</v>
      </c>
      <c r="F737">
        <v>2025</v>
      </c>
      <c r="G737" t="s">
        <v>489</v>
      </c>
      <c r="H737" t="s">
        <v>483</v>
      </c>
      <c r="I737" t="s">
        <v>1400</v>
      </c>
      <c r="J737" t="s">
        <v>1473</v>
      </c>
      <c r="K737">
        <v>5</v>
      </c>
      <c r="L737" t="s">
        <v>353</v>
      </c>
      <c r="M737">
        <f>MAX(Metro_Ridership__2[passengers])</f>
        <v>19997</v>
      </c>
    </row>
    <row r="738" spans="1:13">
      <c r="A738" t="s">
        <v>340</v>
      </c>
      <c r="B738" s="5">
        <v>45815</v>
      </c>
      <c r="C738">
        <v>13055</v>
      </c>
      <c r="D738" t="s">
        <v>488</v>
      </c>
      <c r="E738" t="s">
        <v>395</v>
      </c>
      <c r="F738">
        <v>2025</v>
      </c>
      <c r="G738" t="s">
        <v>489</v>
      </c>
      <c r="H738" t="s">
        <v>483</v>
      </c>
      <c r="I738" t="s">
        <v>1400</v>
      </c>
      <c r="J738" t="s">
        <v>1473</v>
      </c>
      <c r="K738">
        <v>6</v>
      </c>
      <c r="L738" t="s">
        <v>1486</v>
      </c>
      <c r="M738">
        <f>MAX(Metro_Ridership__2[passengers])</f>
        <v>19997</v>
      </c>
    </row>
    <row r="739" spans="1:13">
      <c r="A739" t="s">
        <v>340</v>
      </c>
      <c r="B739" s="5">
        <v>45822</v>
      </c>
      <c r="C739">
        <v>3225</v>
      </c>
      <c r="D739" t="s">
        <v>488</v>
      </c>
      <c r="E739" t="s">
        <v>395</v>
      </c>
      <c r="F739">
        <v>2025</v>
      </c>
      <c r="G739" t="s">
        <v>489</v>
      </c>
      <c r="H739" t="s">
        <v>483</v>
      </c>
      <c r="I739" t="s">
        <v>1400</v>
      </c>
      <c r="J739" t="s">
        <v>1473</v>
      </c>
      <c r="K739">
        <v>6</v>
      </c>
      <c r="L739" t="s">
        <v>1486</v>
      </c>
      <c r="M739">
        <f>MAX(Metro_Ridership__2[passengers])</f>
        <v>19997</v>
      </c>
    </row>
    <row r="740" spans="1:13">
      <c r="A740" t="s">
        <v>340</v>
      </c>
      <c r="B740" s="5">
        <v>45829</v>
      </c>
      <c r="C740">
        <v>19443</v>
      </c>
      <c r="D740" t="s">
        <v>488</v>
      </c>
      <c r="E740" t="s">
        <v>395</v>
      </c>
      <c r="F740">
        <v>2025</v>
      </c>
      <c r="G740" t="s">
        <v>489</v>
      </c>
      <c r="H740" t="s">
        <v>483</v>
      </c>
      <c r="I740" t="s">
        <v>1400</v>
      </c>
      <c r="J740" t="s">
        <v>1473</v>
      </c>
      <c r="K740">
        <v>6</v>
      </c>
      <c r="L740" t="s">
        <v>1486</v>
      </c>
      <c r="M740">
        <f>MAX(Metro_Ridership__2[passengers])</f>
        <v>19997</v>
      </c>
    </row>
    <row r="741" spans="1:13">
      <c r="A741" t="s">
        <v>340</v>
      </c>
      <c r="B741" s="5">
        <v>45836</v>
      </c>
      <c r="C741">
        <v>16245</v>
      </c>
      <c r="D741" t="s">
        <v>488</v>
      </c>
      <c r="E741" t="s">
        <v>395</v>
      </c>
      <c r="F741">
        <v>2025</v>
      </c>
      <c r="G741" t="s">
        <v>489</v>
      </c>
      <c r="H741" t="s">
        <v>483</v>
      </c>
      <c r="I741" t="s">
        <v>1400</v>
      </c>
      <c r="J741" t="s">
        <v>1473</v>
      </c>
      <c r="K741">
        <v>6</v>
      </c>
      <c r="L741" t="s">
        <v>1486</v>
      </c>
      <c r="M741">
        <f>MAX(Metro_Ridership__2[passengers])</f>
        <v>19997</v>
      </c>
    </row>
    <row r="742" spans="1:13">
      <c r="A742" t="s">
        <v>340</v>
      </c>
      <c r="B742" s="5">
        <v>45843</v>
      </c>
      <c r="C742">
        <v>8337</v>
      </c>
      <c r="D742" t="s">
        <v>488</v>
      </c>
      <c r="E742" t="s">
        <v>373</v>
      </c>
      <c r="F742">
        <v>2025</v>
      </c>
      <c r="G742" t="s">
        <v>489</v>
      </c>
      <c r="H742" t="s">
        <v>483</v>
      </c>
      <c r="I742" t="s">
        <v>1400</v>
      </c>
      <c r="J742" t="s">
        <v>1476</v>
      </c>
      <c r="K742">
        <v>7</v>
      </c>
      <c r="L742" t="s">
        <v>1480</v>
      </c>
      <c r="M742">
        <f>MAX(Metro_Ridership__2[passengers])</f>
        <v>19997</v>
      </c>
    </row>
    <row r="743" spans="1:13">
      <c r="A743" t="s">
        <v>340</v>
      </c>
      <c r="B743" s="5">
        <v>45850</v>
      </c>
      <c r="C743">
        <v>14084</v>
      </c>
      <c r="D743" t="s">
        <v>488</v>
      </c>
      <c r="E743" t="s">
        <v>373</v>
      </c>
      <c r="F743">
        <v>2025</v>
      </c>
      <c r="G743" t="s">
        <v>489</v>
      </c>
      <c r="H743" t="s">
        <v>483</v>
      </c>
      <c r="I743" t="s">
        <v>1400</v>
      </c>
      <c r="J743" t="s">
        <v>1476</v>
      </c>
      <c r="K743">
        <v>7</v>
      </c>
      <c r="L743" t="s">
        <v>1480</v>
      </c>
      <c r="M743">
        <f>MAX(Metro_Ridership__2[passengers])</f>
        <v>19997</v>
      </c>
    </row>
    <row r="744" spans="1:13">
      <c r="A744" t="s">
        <v>340</v>
      </c>
      <c r="B744" s="5">
        <v>45857</v>
      </c>
      <c r="C744">
        <v>17174</v>
      </c>
      <c r="D744" t="s">
        <v>488</v>
      </c>
      <c r="E744" t="s">
        <v>373</v>
      </c>
      <c r="F744">
        <v>2025</v>
      </c>
      <c r="G744" t="s">
        <v>489</v>
      </c>
      <c r="H744" t="s">
        <v>483</v>
      </c>
      <c r="I744" t="s">
        <v>1400</v>
      </c>
      <c r="J744" t="s">
        <v>1476</v>
      </c>
      <c r="K744">
        <v>7</v>
      </c>
      <c r="L744" t="s">
        <v>1480</v>
      </c>
      <c r="M744">
        <f>MAX(Metro_Ridership__2[passengers])</f>
        <v>19997</v>
      </c>
    </row>
    <row r="745" spans="1:13">
      <c r="A745" t="s">
        <v>340</v>
      </c>
      <c r="B745" s="5">
        <v>45864</v>
      </c>
      <c r="C745">
        <v>14464</v>
      </c>
      <c r="D745" t="s">
        <v>488</v>
      </c>
      <c r="E745" t="s">
        <v>373</v>
      </c>
      <c r="F745">
        <v>2025</v>
      </c>
      <c r="G745" t="s">
        <v>489</v>
      </c>
      <c r="H745" t="s">
        <v>483</v>
      </c>
      <c r="I745" t="s">
        <v>1400</v>
      </c>
      <c r="J745" t="s">
        <v>1476</v>
      </c>
      <c r="K745">
        <v>7</v>
      </c>
      <c r="L745" t="s">
        <v>1480</v>
      </c>
      <c r="M745">
        <f>MAX(Metro_Ridership__2[passengers])</f>
        <v>19997</v>
      </c>
    </row>
    <row r="746" spans="1:13">
      <c r="A746" t="s">
        <v>340</v>
      </c>
      <c r="B746" s="5">
        <v>45658</v>
      </c>
      <c r="C746">
        <v>8579</v>
      </c>
      <c r="D746" t="s">
        <v>485</v>
      </c>
      <c r="E746" t="s">
        <v>367</v>
      </c>
      <c r="F746">
        <v>2025</v>
      </c>
      <c r="G746" t="s">
        <v>482</v>
      </c>
      <c r="H746" t="s">
        <v>483</v>
      </c>
      <c r="I746" t="s">
        <v>1400</v>
      </c>
      <c r="J746" t="s">
        <v>1478</v>
      </c>
      <c r="K746">
        <v>1</v>
      </c>
      <c r="L746" t="s">
        <v>1479</v>
      </c>
      <c r="M746">
        <f>MAX(Metro_Ridership__2[passengers])</f>
        <v>19997</v>
      </c>
    </row>
    <row r="747" spans="1:13">
      <c r="A747" t="s">
        <v>340</v>
      </c>
      <c r="B747" s="5">
        <v>45659</v>
      </c>
      <c r="C747">
        <v>2642</v>
      </c>
      <c r="D747" t="s">
        <v>486</v>
      </c>
      <c r="E747" t="s">
        <v>367</v>
      </c>
      <c r="F747">
        <v>2025</v>
      </c>
      <c r="G747" t="s">
        <v>482</v>
      </c>
      <c r="H747" t="s">
        <v>483</v>
      </c>
      <c r="I747" t="s">
        <v>1400</v>
      </c>
      <c r="J747" t="s">
        <v>1478</v>
      </c>
      <c r="K747">
        <v>1</v>
      </c>
      <c r="L747" t="s">
        <v>1479</v>
      </c>
      <c r="M747">
        <f>MAX(Metro_Ridership__2[passengers])</f>
        <v>19997</v>
      </c>
    </row>
    <row r="748" spans="1:13">
      <c r="A748" t="s">
        <v>340</v>
      </c>
      <c r="B748" s="5">
        <v>45662</v>
      </c>
      <c r="C748">
        <v>3832</v>
      </c>
      <c r="D748" t="s">
        <v>487</v>
      </c>
      <c r="E748" t="s">
        <v>367</v>
      </c>
      <c r="F748">
        <v>2025</v>
      </c>
      <c r="G748" t="s">
        <v>482</v>
      </c>
      <c r="H748" t="s">
        <v>483</v>
      </c>
      <c r="I748" t="s">
        <v>1400</v>
      </c>
      <c r="J748" t="s">
        <v>1478</v>
      </c>
      <c r="K748">
        <v>1</v>
      </c>
      <c r="L748" t="s">
        <v>1479</v>
      </c>
      <c r="M748">
        <f>MAX(Metro_Ridership__2[passengers])</f>
        <v>19997</v>
      </c>
    </row>
    <row r="749" spans="1:13">
      <c r="A749" t="s">
        <v>340</v>
      </c>
      <c r="B749" s="5">
        <v>45663</v>
      </c>
      <c r="C749">
        <v>13439</v>
      </c>
      <c r="D749" t="s">
        <v>481</v>
      </c>
      <c r="E749" t="s">
        <v>367</v>
      </c>
      <c r="F749">
        <v>2025</v>
      </c>
      <c r="G749" t="s">
        <v>482</v>
      </c>
      <c r="H749" t="s">
        <v>483</v>
      </c>
      <c r="I749" t="s">
        <v>1400</v>
      </c>
      <c r="J749" t="s">
        <v>1478</v>
      </c>
      <c r="K749">
        <v>1</v>
      </c>
      <c r="L749" t="s">
        <v>1479</v>
      </c>
      <c r="M749">
        <f>MAX(Metro_Ridership__2[passengers])</f>
        <v>19997</v>
      </c>
    </row>
    <row r="750" spans="1:13">
      <c r="A750" t="s">
        <v>340</v>
      </c>
      <c r="B750" s="5">
        <v>45664</v>
      </c>
      <c r="C750">
        <v>2666</v>
      </c>
      <c r="D750" t="s">
        <v>484</v>
      </c>
      <c r="E750" t="s">
        <v>367</v>
      </c>
      <c r="F750">
        <v>2025</v>
      </c>
      <c r="G750" t="s">
        <v>482</v>
      </c>
      <c r="H750" t="s">
        <v>483</v>
      </c>
      <c r="I750" t="s">
        <v>1400</v>
      </c>
      <c r="J750" t="s">
        <v>1478</v>
      </c>
      <c r="K750">
        <v>1</v>
      </c>
      <c r="L750" t="s">
        <v>1479</v>
      </c>
      <c r="M750">
        <f>MAX(Metro_Ridership__2[passengers])</f>
        <v>19997</v>
      </c>
    </row>
    <row r="751" spans="1:13">
      <c r="A751" t="s">
        <v>340</v>
      </c>
      <c r="B751" s="5">
        <v>45665</v>
      </c>
      <c r="C751">
        <v>11429</v>
      </c>
      <c r="D751" t="s">
        <v>485</v>
      </c>
      <c r="E751" t="s">
        <v>367</v>
      </c>
      <c r="F751">
        <v>2025</v>
      </c>
      <c r="G751" t="s">
        <v>482</v>
      </c>
      <c r="H751" t="s">
        <v>483</v>
      </c>
      <c r="I751" t="s">
        <v>1400</v>
      </c>
      <c r="J751" t="s">
        <v>1478</v>
      </c>
      <c r="K751">
        <v>1</v>
      </c>
      <c r="L751" t="s">
        <v>1479</v>
      </c>
      <c r="M751">
        <f>MAX(Metro_Ridership__2[passengers])</f>
        <v>19997</v>
      </c>
    </row>
    <row r="752" spans="1:13">
      <c r="A752" t="s">
        <v>340</v>
      </c>
      <c r="B752" s="5">
        <v>45666</v>
      </c>
      <c r="C752">
        <v>4526</v>
      </c>
      <c r="D752" t="s">
        <v>486</v>
      </c>
      <c r="E752" t="s">
        <v>367</v>
      </c>
      <c r="F752">
        <v>2025</v>
      </c>
      <c r="G752" t="s">
        <v>482</v>
      </c>
      <c r="H752" t="s">
        <v>483</v>
      </c>
      <c r="I752" t="s">
        <v>1400</v>
      </c>
      <c r="J752" t="s">
        <v>1478</v>
      </c>
      <c r="K752">
        <v>1</v>
      </c>
      <c r="L752" t="s">
        <v>1479</v>
      </c>
      <c r="M752">
        <f>MAX(Metro_Ridership__2[passengers])</f>
        <v>19997</v>
      </c>
    </row>
    <row r="753" spans="1:13">
      <c r="A753" t="s">
        <v>340</v>
      </c>
      <c r="B753" s="5">
        <v>45669</v>
      </c>
      <c r="C753">
        <v>15156</v>
      </c>
      <c r="D753" t="s">
        <v>487</v>
      </c>
      <c r="E753" t="s">
        <v>367</v>
      </c>
      <c r="F753">
        <v>2025</v>
      </c>
      <c r="G753" t="s">
        <v>482</v>
      </c>
      <c r="H753" t="s">
        <v>483</v>
      </c>
      <c r="I753" t="s">
        <v>1400</v>
      </c>
      <c r="J753" t="s">
        <v>1478</v>
      </c>
      <c r="K753">
        <v>1</v>
      </c>
      <c r="L753" t="s">
        <v>1479</v>
      </c>
      <c r="M753">
        <f>MAX(Metro_Ridership__2[passengers])</f>
        <v>19997</v>
      </c>
    </row>
    <row r="754" spans="1:13">
      <c r="A754" t="s">
        <v>340</v>
      </c>
      <c r="B754" s="5">
        <v>45670</v>
      </c>
      <c r="C754">
        <v>5420</v>
      </c>
      <c r="D754" t="s">
        <v>481</v>
      </c>
      <c r="E754" t="s">
        <v>367</v>
      </c>
      <c r="F754">
        <v>2025</v>
      </c>
      <c r="G754" t="s">
        <v>482</v>
      </c>
      <c r="H754" t="s">
        <v>483</v>
      </c>
      <c r="I754" t="s">
        <v>1400</v>
      </c>
      <c r="J754" t="s">
        <v>1478</v>
      </c>
      <c r="K754">
        <v>1</v>
      </c>
      <c r="L754" t="s">
        <v>1479</v>
      </c>
      <c r="M754">
        <f>MAX(Metro_Ridership__2[passengers])</f>
        <v>19997</v>
      </c>
    </row>
    <row r="755" spans="1:13">
      <c r="A755" t="s">
        <v>340</v>
      </c>
      <c r="B755" s="5">
        <v>45671</v>
      </c>
      <c r="C755">
        <v>16903</v>
      </c>
      <c r="D755" t="s">
        <v>484</v>
      </c>
      <c r="E755" t="s">
        <v>367</v>
      </c>
      <c r="F755">
        <v>2025</v>
      </c>
      <c r="G755" t="s">
        <v>482</v>
      </c>
      <c r="H755" t="s">
        <v>483</v>
      </c>
      <c r="I755" t="s">
        <v>1400</v>
      </c>
      <c r="J755" t="s">
        <v>1478</v>
      </c>
      <c r="K755">
        <v>1</v>
      </c>
      <c r="L755" t="s">
        <v>1479</v>
      </c>
      <c r="M755">
        <f>MAX(Metro_Ridership__2[passengers])</f>
        <v>19997</v>
      </c>
    </row>
    <row r="756" spans="1:13">
      <c r="A756" t="s">
        <v>340</v>
      </c>
      <c r="B756" s="5">
        <v>45672</v>
      </c>
      <c r="C756">
        <v>6536</v>
      </c>
      <c r="D756" t="s">
        <v>485</v>
      </c>
      <c r="E756" t="s">
        <v>367</v>
      </c>
      <c r="F756">
        <v>2025</v>
      </c>
      <c r="G756" t="s">
        <v>482</v>
      </c>
      <c r="H756" t="s">
        <v>483</v>
      </c>
      <c r="I756" t="s">
        <v>1400</v>
      </c>
      <c r="J756" t="s">
        <v>1478</v>
      </c>
      <c r="K756">
        <v>1</v>
      </c>
      <c r="L756" t="s">
        <v>1479</v>
      </c>
      <c r="M756">
        <f>MAX(Metro_Ridership__2[passengers])</f>
        <v>19997</v>
      </c>
    </row>
    <row r="757" spans="1:13">
      <c r="A757" t="s">
        <v>340</v>
      </c>
      <c r="B757" s="5">
        <v>45673</v>
      </c>
      <c r="C757">
        <v>9715</v>
      </c>
      <c r="D757" t="s">
        <v>486</v>
      </c>
      <c r="E757" t="s">
        <v>367</v>
      </c>
      <c r="F757">
        <v>2025</v>
      </c>
      <c r="G757" t="s">
        <v>482</v>
      </c>
      <c r="H757" t="s">
        <v>483</v>
      </c>
      <c r="I757" t="s">
        <v>1400</v>
      </c>
      <c r="J757" t="s">
        <v>1478</v>
      </c>
      <c r="K757">
        <v>1</v>
      </c>
      <c r="L757" t="s">
        <v>1479</v>
      </c>
      <c r="M757">
        <f>MAX(Metro_Ridership__2[passengers])</f>
        <v>19997</v>
      </c>
    </row>
    <row r="758" spans="1:13">
      <c r="A758" t="s">
        <v>340</v>
      </c>
      <c r="B758" s="5">
        <v>45676</v>
      </c>
      <c r="C758">
        <v>7950</v>
      </c>
      <c r="D758" t="s">
        <v>487</v>
      </c>
      <c r="E758" t="s">
        <v>367</v>
      </c>
      <c r="F758">
        <v>2025</v>
      </c>
      <c r="G758" t="s">
        <v>482</v>
      </c>
      <c r="H758" t="s">
        <v>483</v>
      </c>
      <c r="I758" t="s">
        <v>1400</v>
      </c>
      <c r="J758" t="s">
        <v>1478</v>
      </c>
      <c r="K758">
        <v>1</v>
      </c>
      <c r="L758" t="s">
        <v>1479</v>
      </c>
      <c r="M758">
        <f>MAX(Metro_Ridership__2[passengers])</f>
        <v>19997</v>
      </c>
    </row>
    <row r="759" spans="1:13">
      <c r="A759" t="s">
        <v>340</v>
      </c>
      <c r="B759" s="5">
        <v>45677</v>
      </c>
      <c r="C759">
        <v>19412</v>
      </c>
      <c r="D759" t="s">
        <v>481</v>
      </c>
      <c r="E759" t="s">
        <v>367</v>
      </c>
      <c r="F759">
        <v>2025</v>
      </c>
      <c r="G759" t="s">
        <v>482</v>
      </c>
      <c r="H759" t="s">
        <v>483</v>
      </c>
      <c r="I759" t="s">
        <v>1400</v>
      </c>
      <c r="J759" t="s">
        <v>1478</v>
      </c>
      <c r="K759">
        <v>1</v>
      </c>
      <c r="L759" t="s">
        <v>1479</v>
      </c>
      <c r="M759">
        <f>MAX(Metro_Ridership__2[passengers])</f>
        <v>19997</v>
      </c>
    </row>
    <row r="760" spans="1:13">
      <c r="A760" t="s">
        <v>340</v>
      </c>
      <c r="B760" s="5">
        <v>45678</v>
      </c>
      <c r="C760">
        <v>19824</v>
      </c>
      <c r="D760" t="s">
        <v>484</v>
      </c>
      <c r="E760" t="s">
        <v>367</v>
      </c>
      <c r="F760">
        <v>2025</v>
      </c>
      <c r="G760" t="s">
        <v>482</v>
      </c>
      <c r="H760" t="s">
        <v>483</v>
      </c>
      <c r="I760" t="s">
        <v>1400</v>
      </c>
      <c r="J760" t="s">
        <v>1478</v>
      </c>
      <c r="K760">
        <v>1</v>
      </c>
      <c r="L760" t="s">
        <v>1479</v>
      </c>
      <c r="M760">
        <f>MAX(Metro_Ridership__2[passengers])</f>
        <v>19997</v>
      </c>
    </row>
    <row r="761" spans="1:13">
      <c r="A761" t="s">
        <v>340</v>
      </c>
      <c r="B761" s="5">
        <v>45679</v>
      </c>
      <c r="C761">
        <v>8765</v>
      </c>
      <c r="D761" t="s">
        <v>485</v>
      </c>
      <c r="E761" t="s">
        <v>367</v>
      </c>
      <c r="F761">
        <v>2025</v>
      </c>
      <c r="G761" t="s">
        <v>482</v>
      </c>
      <c r="H761" t="s">
        <v>483</v>
      </c>
      <c r="I761" t="s">
        <v>1400</v>
      </c>
      <c r="J761" t="s">
        <v>1478</v>
      </c>
      <c r="K761">
        <v>1</v>
      </c>
      <c r="L761" t="s">
        <v>1479</v>
      </c>
      <c r="M761">
        <f>MAX(Metro_Ridership__2[passengers])</f>
        <v>19997</v>
      </c>
    </row>
    <row r="762" spans="1:13">
      <c r="A762" t="s">
        <v>340</v>
      </c>
      <c r="B762" s="5">
        <v>45680</v>
      </c>
      <c r="C762">
        <v>15786</v>
      </c>
      <c r="D762" t="s">
        <v>486</v>
      </c>
      <c r="E762" t="s">
        <v>367</v>
      </c>
      <c r="F762">
        <v>2025</v>
      </c>
      <c r="G762" t="s">
        <v>482</v>
      </c>
      <c r="H762" t="s">
        <v>483</v>
      </c>
      <c r="I762" t="s">
        <v>1400</v>
      </c>
      <c r="J762" t="s">
        <v>1478</v>
      </c>
      <c r="K762">
        <v>1</v>
      </c>
      <c r="L762" t="s">
        <v>1479</v>
      </c>
      <c r="M762">
        <f>MAX(Metro_Ridership__2[passengers])</f>
        <v>19997</v>
      </c>
    </row>
    <row r="763" spans="1:13">
      <c r="A763" t="s">
        <v>340</v>
      </c>
      <c r="B763" s="5">
        <v>45683</v>
      </c>
      <c r="C763">
        <v>11751</v>
      </c>
      <c r="D763" t="s">
        <v>487</v>
      </c>
      <c r="E763" t="s">
        <v>367</v>
      </c>
      <c r="F763">
        <v>2025</v>
      </c>
      <c r="G763" t="s">
        <v>482</v>
      </c>
      <c r="H763" t="s">
        <v>483</v>
      </c>
      <c r="I763" t="s">
        <v>1400</v>
      </c>
      <c r="J763" t="s">
        <v>1478</v>
      </c>
      <c r="K763">
        <v>1</v>
      </c>
      <c r="L763" t="s">
        <v>1479</v>
      </c>
      <c r="M763">
        <f>MAX(Metro_Ridership__2[passengers])</f>
        <v>19997</v>
      </c>
    </row>
    <row r="764" spans="1:13">
      <c r="A764" t="s">
        <v>340</v>
      </c>
      <c r="B764" s="5">
        <v>45684</v>
      </c>
      <c r="C764">
        <v>5759</v>
      </c>
      <c r="D764" t="s">
        <v>481</v>
      </c>
      <c r="E764" t="s">
        <v>367</v>
      </c>
      <c r="F764">
        <v>2025</v>
      </c>
      <c r="G764" t="s">
        <v>482</v>
      </c>
      <c r="H764" t="s">
        <v>483</v>
      </c>
      <c r="I764" t="s">
        <v>1400</v>
      </c>
      <c r="J764" t="s">
        <v>1478</v>
      </c>
      <c r="K764">
        <v>1</v>
      </c>
      <c r="L764" t="s">
        <v>1479</v>
      </c>
      <c r="M764">
        <f>MAX(Metro_Ridership__2[passengers])</f>
        <v>19997</v>
      </c>
    </row>
    <row r="765" spans="1:13">
      <c r="A765" t="s">
        <v>340</v>
      </c>
      <c r="B765" s="5">
        <v>45685</v>
      </c>
      <c r="C765">
        <v>4994</v>
      </c>
      <c r="D765" t="s">
        <v>484</v>
      </c>
      <c r="E765" t="s">
        <v>367</v>
      </c>
      <c r="F765">
        <v>2025</v>
      </c>
      <c r="G765" t="s">
        <v>482</v>
      </c>
      <c r="H765" t="s">
        <v>483</v>
      </c>
      <c r="I765" t="s">
        <v>1400</v>
      </c>
      <c r="J765" t="s">
        <v>1478</v>
      </c>
      <c r="K765">
        <v>1</v>
      </c>
      <c r="L765" t="s">
        <v>1479</v>
      </c>
      <c r="M765">
        <f>MAX(Metro_Ridership__2[passengers])</f>
        <v>19997</v>
      </c>
    </row>
    <row r="766" spans="1:13">
      <c r="A766" t="s">
        <v>340</v>
      </c>
      <c r="B766" s="5">
        <v>45686</v>
      </c>
      <c r="C766">
        <v>6210</v>
      </c>
      <c r="D766" t="s">
        <v>485</v>
      </c>
      <c r="E766" t="s">
        <v>367</v>
      </c>
      <c r="F766">
        <v>2025</v>
      </c>
      <c r="G766" t="s">
        <v>482</v>
      </c>
      <c r="H766" t="s">
        <v>483</v>
      </c>
      <c r="I766" t="s">
        <v>1400</v>
      </c>
      <c r="J766" t="s">
        <v>1478</v>
      </c>
      <c r="K766">
        <v>1</v>
      </c>
      <c r="L766" t="s">
        <v>1479</v>
      </c>
      <c r="M766">
        <f>MAX(Metro_Ridership__2[passengers])</f>
        <v>19997</v>
      </c>
    </row>
    <row r="767" spans="1:13">
      <c r="A767" t="s">
        <v>340</v>
      </c>
      <c r="B767" s="5">
        <v>45687</v>
      </c>
      <c r="C767">
        <v>9879</v>
      </c>
      <c r="D767" t="s">
        <v>486</v>
      </c>
      <c r="E767" t="s">
        <v>367</v>
      </c>
      <c r="F767">
        <v>2025</v>
      </c>
      <c r="G767" t="s">
        <v>482</v>
      </c>
      <c r="H767" t="s">
        <v>483</v>
      </c>
      <c r="I767" t="s">
        <v>1400</v>
      </c>
      <c r="J767" t="s">
        <v>1478</v>
      </c>
      <c r="K767">
        <v>1</v>
      </c>
      <c r="L767" t="s">
        <v>1479</v>
      </c>
      <c r="M767">
        <f>MAX(Metro_Ridership__2[passengers])</f>
        <v>19997</v>
      </c>
    </row>
    <row r="768" spans="1:13">
      <c r="A768" t="s">
        <v>340</v>
      </c>
      <c r="B768" s="5">
        <v>45690</v>
      </c>
      <c r="C768">
        <v>19533</v>
      </c>
      <c r="D768" t="s">
        <v>487</v>
      </c>
      <c r="E768" t="s">
        <v>379</v>
      </c>
      <c r="F768">
        <v>2025</v>
      </c>
      <c r="G768" t="s">
        <v>482</v>
      </c>
      <c r="H768" t="s">
        <v>483</v>
      </c>
      <c r="I768" t="s">
        <v>1400</v>
      </c>
      <c r="J768" t="s">
        <v>1478</v>
      </c>
      <c r="K768">
        <v>2</v>
      </c>
      <c r="L768" t="s">
        <v>1482</v>
      </c>
      <c r="M768">
        <f>MAX(Metro_Ridership__2[passengers])</f>
        <v>19997</v>
      </c>
    </row>
    <row r="769" spans="1:13">
      <c r="A769" t="s">
        <v>340</v>
      </c>
      <c r="B769" s="5">
        <v>45691</v>
      </c>
      <c r="C769">
        <v>11692</v>
      </c>
      <c r="D769" t="s">
        <v>481</v>
      </c>
      <c r="E769" t="s">
        <v>379</v>
      </c>
      <c r="F769">
        <v>2025</v>
      </c>
      <c r="G769" t="s">
        <v>482</v>
      </c>
      <c r="H769" t="s">
        <v>483</v>
      </c>
      <c r="I769" t="s">
        <v>1400</v>
      </c>
      <c r="J769" t="s">
        <v>1478</v>
      </c>
      <c r="K769">
        <v>2</v>
      </c>
      <c r="L769" t="s">
        <v>1482</v>
      </c>
      <c r="M769">
        <f>MAX(Metro_Ridership__2[passengers])</f>
        <v>19997</v>
      </c>
    </row>
    <row r="770" spans="1:13">
      <c r="A770" t="s">
        <v>340</v>
      </c>
      <c r="B770" s="5">
        <v>45692</v>
      </c>
      <c r="C770">
        <v>17664</v>
      </c>
      <c r="D770" t="s">
        <v>484</v>
      </c>
      <c r="E770" t="s">
        <v>379</v>
      </c>
      <c r="F770">
        <v>2025</v>
      </c>
      <c r="G770" t="s">
        <v>482</v>
      </c>
      <c r="H770" t="s">
        <v>483</v>
      </c>
      <c r="I770" t="s">
        <v>1400</v>
      </c>
      <c r="J770" t="s">
        <v>1478</v>
      </c>
      <c r="K770">
        <v>2</v>
      </c>
      <c r="L770" t="s">
        <v>1482</v>
      </c>
      <c r="M770">
        <f>MAX(Metro_Ridership__2[passengers])</f>
        <v>19997</v>
      </c>
    </row>
    <row r="771" spans="1:13">
      <c r="A771" t="s">
        <v>340</v>
      </c>
      <c r="B771" s="5">
        <v>45693</v>
      </c>
      <c r="C771">
        <v>15587</v>
      </c>
      <c r="D771" t="s">
        <v>485</v>
      </c>
      <c r="E771" t="s">
        <v>379</v>
      </c>
      <c r="F771">
        <v>2025</v>
      </c>
      <c r="G771" t="s">
        <v>482</v>
      </c>
      <c r="H771" t="s">
        <v>483</v>
      </c>
      <c r="I771" t="s">
        <v>1400</v>
      </c>
      <c r="J771" t="s">
        <v>1478</v>
      </c>
      <c r="K771">
        <v>2</v>
      </c>
      <c r="L771" t="s">
        <v>1482</v>
      </c>
      <c r="M771">
        <f>MAX(Metro_Ridership__2[passengers])</f>
        <v>19997</v>
      </c>
    </row>
    <row r="772" spans="1:13">
      <c r="A772" t="s">
        <v>340</v>
      </c>
      <c r="B772" s="5">
        <v>45694</v>
      </c>
      <c r="C772">
        <v>18211</v>
      </c>
      <c r="D772" t="s">
        <v>486</v>
      </c>
      <c r="E772" t="s">
        <v>379</v>
      </c>
      <c r="F772">
        <v>2025</v>
      </c>
      <c r="G772" t="s">
        <v>482</v>
      </c>
      <c r="H772" t="s">
        <v>483</v>
      </c>
      <c r="I772" t="s">
        <v>1400</v>
      </c>
      <c r="J772" t="s">
        <v>1478</v>
      </c>
      <c r="K772">
        <v>2</v>
      </c>
      <c r="L772" t="s">
        <v>1482</v>
      </c>
      <c r="M772">
        <f>MAX(Metro_Ridership__2[passengers])</f>
        <v>19997</v>
      </c>
    </row>
    <row r="773" spans="1:13">
      <c r="A773" t="s">
        <v>340</v>
      </c>
      <c r="B773" s="5">
        <v>45697</v>
      </c>
      <c r="C773">
        <v>9641</v>
      </c>
      <c r="D773" t="s">
        <v>487</v>
      </c>
      <c r="E773" t="s">
        <v>379</v>
      </c>
      <c r="F773">
        <v>2025</v>
      </c>
      <c r="G773" t="s">
        <v>482</v>
      </c>
      <c r="H773" t="s">
        <v>483</v>
      </c>
      <c r="I773" t="s">
        <v>1400</v>
      </c>
      <c r="J773" t="s">
        <v>1478</v>
      </c>
      <c r="K773">
        <v>2</v>
      </c>
      <c r="L773" t="s">
        <v>1482</v>
      </c>
      <c r="M773">
        <f>MAX(Metro_Ridership__2[passengers])</f>
        <v>19997</v>
      </c>
    </row>
    <row r="774" spans="1:13">
      <c r="A774" t="s">
        <v>340</v>
      </c>
      <c r="B774" s="5">
        <v>45698</v>
      </c>
      <c r="C774">
        <v>10712</v>
      </c>
      <c r="D774" t="s">
        <v>481</v>
      </c>
      <c r="E774" t="s">
        <v>379</v>
      </c>
      <c r="F774">
        <v>2025</v>
      </c>
      <c r="G774" t="s">
        <v>482</v>
      </c>
      <c r="H774" t="s">
        <v>483</v>
      </c>
      <c r="I774" t="s">
        <v>1400</v>
      </c>
      <c r="J774" t="s">
        <v>1478</v>
      </c>
      <c r="K774">
        <v>2</v>
      </c>
      <c r="L774" t="s">
        <v>1482</v>
      </c>
      <c r="M774">
        <f>MAX(Metro_Ridership__2[passengers])</f>
        <v>19997</v>
      </c>
    </row>
    <row r="775" spans="1:13">
      <c r="A775" t="s">
        <v>340</v>
      </c>
      <c r="B775" s="5">
        <v>45699</v>
      </c>
      <c r="C775">
        <v>19942</v>
      </c>
      <c r="D775" t="s">
        <v>484</v>
      </c>
      <c r="E775" t="s">
        <v>379</v>
      </c>
      <c r="F775">
        <v>2025</v>
      </c>
      <c r="G775" t="s">
        <v>482</v>
      </c>
      <c r="H775" t="s">
        <v>483</v>
      </c>
      <c r="I775" t="s">
        <v>1400</v>
      </c>
      <c r="J775" t="s">
        <v>1478</v>
      </c>
      <c r="K775">
        <v>2</v>
      </c>
      <c r="L775" t="s">
        <v>1482</v>
      </c>
      <c r="M775">
        <f>MAX(Metro_Ridership__2[passengers])</f>
        <v>19997</v>
      </c>
    </row>
    <row r="776" spans="1:13">
      <c r="A776" t="s">
        <v>340</v>
      </c>
      <c r="B776" s="5">
        <v>45700</v>
      </c>
      <c r="C776">
        <v>5574</v>
      </c>
      <c r="D776" t="s">
        <v>485</v>
      </c>
      <c r="E776" t="s">
        <v>379</v>
      </c>
      <c r="F776">
        <v>2025</v>
      </c>
      <c r="G776" t="s">
        <v>482</v>
      </c>
      <c r="H776" t="s">
        <v>483</v>
      </c>
      <c r="I776" t="s">
        <v>1400</v>
      </c>
      <c r="J776" t="s">
        <v>1478</v>
      </c>
      <c r="K776">
        <v>2</v>
      </c>
      <c r="L776" t="s">
        <v>1482</v>
      </c>
      <c r="M776">
        <f>MAX(Metro_Ridership__2[passengers])</f>
        <v>19997</v>
      </c>
    </row>
    <row r="777" spans="1:13">
      <c r="A777" t="s">
        <v>340</v>
      </c>
      <c r="B777" s="5">
        <v>45701</v>
      </c>
      <c r="C777">
        <v>19472</v>
      </c>
      <c r="D777" t="s">
        <v>486</v>
      </c>
      <c r="E777" t="s">
        <v>379</v>
      </c>
      <c r="F777">
        <v>2025</v>
      </c>
      <c r="G777" t="s">
        <v>482</v>
      </c>
      <c r="H777" t="s">
        <v>483</v>
      </c>
      <c r="I777" t="s">
        <v>1400</v>
      </c>
      <c r="J777" t="s">
        <v>1478</v>
      </c>
      <c r="K777">
        <v>2</v>
      </c>
      <c r="L777" t="s">
        <v>1482</v>
      </c>
      <c r="M777">
        <f>MAX(Metro_Ridership__2[passengers])</f>
        <v>19997</v>
      </c>
    </row>
    <row r="778" spans="1:13">
      <c r="A778" t="s">
        <v>340</v>
      </c>
      <c r="B778" s="5">
        <v>45704</v>
      </c>
      <c r="C778">
        <v>9140</v>
      </c>
      <c r="D778" t="s">
        <v>487</v>
      </c>
      <c r="E778" t="s">
        <v>379</v>
      </c>
      <c r="F778">
        <v>2025</v>
      </c>
      <c r="G778" t="s">
        <v>482</v>
      </c>
      <c r="H778" t="s">
        <v>483</v>
      </c>
      <c r="I778" t="s">
        <v>1400</v>
      </c>
      <c r="J778" t="s">
        <v>1478</v>
      </c>
      <c r="K778">
        <v>2</v>
      </c>
      <c r="L778" t="s">
        <v>1482</v>
      </c>
      <c r="M778">
        <f>MAX(Metro_Ridership__2[passengers])</f>
        <v>19997</v>
      </c>
    </row>
    <row r="779" spans="1:13">
      <c r="A779" t="s">
        <v>340</v>
      </c>
      <c r="B779" s="5">
        <v>45705</v>
      </c>
      <c r="C779">
        <v>17936</v>
      </c>
      <c r="D779" t="s">
        <v>481</v>
      </c>
      <c r="E779" t="s">
        <v>379</v>
      </c>
      <c r="F779">
        <v>2025</v>
      </c>
      <c r="G779" t="s">
        <v>482</v>
      </c>
      <c r="H779" t="s">
        <v>483</v>
      </c>
      <c r="I779" t="s">
        <v>1400</v>
      </c>
      <c r="J779" t="s">
        <v>1478</v>
      </c>
      <c r="K779">
        <v>2</v>
      </c>
      <c r="L779" t="s">
        <v>1482</v>
      </c>
      <c r="M779">
        <f>MAX(Metro_Ridership__2[passengers])</f>
        <v>19997</v>
      </c>
    </row>
    <row r="780" spans="1:13">
      <c r="A780" t="s">
        <v>340</v>
      </c>
      <c r="B780" s="5">
        <v>45706</v>
      </c>
      <c r="C780">
        <v>18254</v>
      </c>
      <c r="D780" t="s">
        <v>484</v>
      </c>
      <c r="E780" t="s">
        <v>379</v>
      </c>
      <c r="F780">
        <v>2025</v>
      </c>
      <c r="G780" t="s">
        <v>482</v>
      </c>
      <c r="H780" t="s">
        <v>483</v>
      </c>
      <c r="I780" t="s">
        <v>1400</v>
      </c>
      <c r="J780" t="s">
        <v>1478</v>
      </c>
      <c r="K780">
        <v>2</v>
      </c>
      <c r="L780" t="s">
        <v>1482</v>
      </c>
      <c r="M780">
        <f>MAX(Metro_Ridership__2[passengers])</f>
        <v>19997</v>
      </c>
    </row>
    <row r="781" spans="1:13">
      <c r="A781" t="s">
        <v>340</v>
      </c>
      <c r="B781" s="5">
        <v>45707</v>
      </c>
      <c r="C781">
        <v>11717</v>
      </c>
      <c r="D781" t="s">
        <v>485</v>
      </c>
      <c r="E781" t="s">
        <v>379</v>
      </c>
      <c r="F781">
        <v>2025</v>
      </c>
      <c r="G781" t="s">
        <v>482</v>
      </c>
      <c r="H781" t="s">
        <v>483</v>
      </c>
      <c r="I781" t="s">
        <v>1400</v>
      </c>
      <c r="J781" t="s">
        <v>1478</v>
      </c>
      <c r="K781">
        <v>2</v>
      </c>
      <c r="L781" t="s">
        <v>1482</v>
      </c>
      <c r="M781">
        <f>MAX(Metro_Ridership__2[passengers])</f>
        <v>19997</v>
      </c>
    </row>
    <row r="782" spans="1:13">
      <c r="A782" t="s">
        <v>340</v>
      </c>
      <c r="B782" s="5">
        <v>45708</v>
      </c>
      <c r="C782">
        <v>5124</v>
      </c>
      <c r="D782" t="s">
        <v>486</v>
      </c>
      <c r="E782" t="s">
        <v>379</v>
      </c>
      <c r="F782">
        <v>2025</v>
      </c>
      <c r="G782" t="s">
        <v>482</v>
      </c>
      <c r="H782" t="s">
        <v>483</v>
      </c>
      <c r="I782" t="s">
        <v>1400</v>
      </c>
      <c r="J782" t="s">
        <v>1478</v>
      </c>
      <c r="K782">
        <v>2</v>
      </c>
      <c r="L782" t="s">
        <v>1482</v>
      </c>
      <c r="M782">
        <f>MAX(Metro_Ridership__2[passengers])</f>
        <v>19997</v>
      </c>
    </row>
    <row r="783" spans="1:13">
      <c r="A783" t="s">
        <v>340</v>
      </c>
      <c r="B783" s="5">
        <v>45711</v>
      </c>
      <c r="C783">
        <v>6316</v>
      </c>
      <c r="D783" t="s">
        <v>487</v>
      </c>
      <c r="E783" t="s">
        <v>379</v>
      </c>
      <c r="F783">
        <v>2025</v>
      </c>
      <c r="G783" t="s">
        <v>482</v>
      </c>
      <c r="H783" t="s">
        <v>483</v>
      </c>
      <c r="I783" t="s">
        <v>1400</v>
      </c>
      <c r="J783" t="s">
        <v>1478</v>
      </c>
      <c r="K783">
        <v>2</v>
      </c>
      <c r="L783" t="s">
        <v>1482</v>
      </c>
      <c r="M783">
        <f>MAX(Metro_Ridership__2[passengers])</f>
        <v>19997</v>
      </c>
    </row>
    <row r="784" spans="1:13">
      <c r="A784" t="s">
        <v>340</v>
      </c>
      <c r="B784" s="5">
        <v>45712</v>
      </c>
      <c r="C784">
        <v>12713</v>
      </c>
      <c r="D784" t="s">
        <v>481</v>
      </c>
      <c r="E784" t="s">
        <v>379</v>
      </c>
      <c r="F784">
        <v>2025</v>
      </c>
      <c r="G784" t="s">
        <v>482</v>
      </c>
      <c r="H784" t="s">
        <v>483</v>
      </c>
      <c r="I784" t="s">
        <v>1400</v>
      </c>
      <c r="J784" t="s">
        <v>1478</v>
      </c>
      <c r="K784">
        <v>2</v>
      </c>
      <c r="L784" t="s">
        <v>1482</v>
      </c>
      <c r="M784">
        <f>MAX(Metro_Ridership__2[passengers])</f>
        <v>19997</v>
      </c>
    </row>
    <row r="785" spans="1:13">
      <c r="A785" t="s">
        <v>340</v>
      </c>
      <c r="B785" s="5">
        <v>45713</v>
      </c>
      <c r="C785">
        <v>11597</v>
      </c>
      <c r="D785" t="s">
        <v>484</v>
      </c>
      <c r="E785" t="s">
        <v>379</v>
      </c>
      <c r="F785">
        <v>2025</v>
      </c>
      <c r="G785" t="s">
        <v>482</v>
      </c>
      <c r="H785" t="s">
        <v>483</v>
      </c>
      <c r="I785" t="s">
        <v>1400</v>
      </c>
      <c r="J785" t="s">
        <v>1478</v>
      </c>
      <c r="K785">
        <v>2</v>
      </c>
      <c r="L785" t="s">
        <v>1482</v>
      </c>
      <c r="M785">
        <f>MAX(Metro_Ridership__2[passengers])</f>
        <v>19997</v>
      </c>
    </row>
    <row r="786" spans="1:13">
      <c r="A786" t="s">
        <v>340</v>
      </c>
      <c r="B786" s="5">
        <v>45714</v>
      </c>
      <c r="C786">
        <v>6409</v>
      </c>
      <c r="D786" t="s">
        <v>485</v>
      </c>
      <c r="E786" t="s">
        <v>379</v>
      </c>
      <c r="F786">
        <v>2025</v>
      </c>
      <c r="G786" t="s">
        <v>482</v>
      </c>
      <c r="H786" t="s">
        <v>483</v>
      </c>
      <c r="I786" t="s">
        <v>1400</v>
      </c>
      <c r="J786" t="s">
        <v>1478</v>
      </c>
      <c r="K786">
        <v>2</v>
      </c>
      <c r="L786" t="s">
        <v>1482</v>
      </c>
      <c r="M786">
        <f>MAX(Metro_Ridership__2[passengers])</f>
        <v>19997</v>
      </c>
    </row>
    <row r="787" spans="1:13">
      <c r="A787" t="s">
        <v>340</v>
      </c>
      <c r="B787" s="5">
        <v>45715</v>
      </c>
      <c r="C787">
        <v>8553</v>
      </c>
      <c r="D787" t="s">
        <v>486</v>
      </c>
      <c r="E787" t="s">
        <v>379</v>
      </c>
      <c r="F787">
        <v>2025</v>
      </c>
      <c r="G787" t="s">
        <v>482</v>
      </c>
      <c r="H787" t="s">
        <v>483</v>
      </c>
      <c r="I787" t="s">
        <v>1400</v>
      </c>
      <c r="J787" t="s">
        <v>1478</v>
      </c>
      <c r="K787">
        <v>2</v>
      </c>
      <c r="L787" t="s">
        <v>1482</v>
      </c>
      <c r="M787">
        <f>MAX(Metro_Ridership__2[passengers])</f>
        <v>19997</v>
      </c>
    </row>
    <row r="788" spans="1:13">
      <c r="A788" t="s">
        <v>340</v>
      </c>
      <c r="B788" s="5">
        <v>45718</v>
      </c>
      <c r="C788">
        <v>4233</v>
      </c>
      <c r="D788" t="s">
        <v>487</v>
      </c>
      <c r="E788" t="s">
        <v>405</v>
      </c>
      <c r="F788">
        <v>2025</v>
      </c>
      <c r="G788" t="s">
        <v>482</v>
      </c>
      <c r="H788" t="s">
        <v>483</v>
      </c>
      <c r="I788" t="s">
        <v>1400</v>
      </c>
      <c r="J788" t="s">
        <v>1478</v>
      </c>
      <c r="K788">
        <v>3</v>
      </c>
      <c r="L788" t="s">
        <v>1487</v>
      </c>
      <c r="M788">
        <f>MAX(Metro_Ridership__2[passengers])</f>
        <v>19997</v>
      </c>
    </row>
    <row r="789" spans="1:13">
      <c r="A789" t="s">
        <v>340</v>
      </c>
      <c r="B789" s="5">
        <v>45719</v>
      </c>
      <c r="C789">
        <v>17861</v>
      </c>
      <c r="D789" t="s">
        <v>481</v>
      </c>
      <c r="E789" t="s">
        <v>405</v>
      </c>
      <c r="F789">
        <v>2025</v>
      </c>
      <c r="G789" t="s">
        <v>482</v>
      </c>
      <c r="H789" t="s">
        <v>483</v>
      </c>
      <c r="I789" t="s">
        <v>1400</v>
      </c>
      <c r="J789" t="s">
        <v>1478</v>
      </c>
      <c r="K789">
        <v>3</v>
      </c>
      <c r="L789" t="s">
        <v>1487</v>
      </c>
      <c r="M789">
        <f>MAX(Metro_Ridership__2[passengers])</f>
        <v>19997</v>
      </c>
    </row>
    <row r="790" spans="1:13">
      <c r="A790" t="s">
        <v>340</v>
      </c>
      <c r="B790" s="5">
        <v>45720</v>
      </c>
      <c r="C790">
        <v>17121</v>
      </c>
      <c r="D790" t="s">
        <v>484</v>
      </c>
      <c r="E790" t="s">
        <v>405</v>
      </c>
      <c r="F790">
        <v>2025</v>
      </c>
      <c r="G790" t="s">
        <v>482</v>
      </c>
      <c r="H790" t="s">
        <v>483</v>
      </c>
      <c r="I790" t="s">
        <v>1400</v>
      </c>
      <c r="J790" t="s">
        <v>1478</v>
      </c>
      <c r="K790">
        <v>3</v>
      </c>
      <c r="L790" t="s">
        <v>1487</v>
      </c>
      <c r="M790">
        <f>MAX(Metro_Ridership__2[passengers])</f>
        <v>19997</v>
      </c>
    </row>
    <row r="791" spans="1:13">
      <c r="A791" t="s">
        <v>340</v>
      </c>
      <c r="B791" s="5">
        <v>45721</v>
      </c>
      <c r="C791">
        <v>3032</v>
      </c>
      <c r="D791" t="s">
        <v>485</v>
      </c>
      <c r="E791" t="s">
        <v>405</v>
      </c>
      <c r="F791">
        <v>2025</v>
      </c>
      <c r="G791" t="s">
        <v>482</v>
      </c>
      <c r="H791" t="s">
        <v>483</v>
      </c>
      <c r="I791" t="s">
        <v>1400</v>
      </c>
      <c r="J791" t="s">
        <v>1478</v>
      </c>
      <c r="K791">
        <v>3</v>
      </c>
      <c r="L791" t="s">
        <v>1487</v>
      </c>
      <c r="M791">
        <f>MAX(Metro_Ridership__2[passengers])</f>
        <v>19997</v>
      </c>
    </row>
    <row r="792" spans="1:13">
      <c r="A792" t="s">
        <v>340</v>
      </c>
      <c r="B792" s="5">
        <v>45722</v>
      </c>
      <c r="C792">
        <v>9730</v>
      </c>
      <c r="D792" t="s">
        <v>486</v>
      </c>
      <c r="E792" t="s">
        <v>405</v>
      </c>
      <c r="F792">
        <v>2025</v>
      </c>
      <c r="G792" t="s">
        <v>482</v>
      </c>
      <c r="H792" t="s">
        <v>483</v>
      </c>
      <c r="I792" t="s">
        <v>1400</v>
      </c>
      <c r="J792" t="s">
        <v>1478</v>
      </c>
      <c r="K792">
        <v>3</v>
      </c>
      <c r="L792" t="s">
        <v>1487</v>
      </c>
      <c r="M792">
        <f>MAX(Metro_Ridership__2[passengers])</f>
        <v>19997</v>
      </c>
    </row>
    <row r="793" spans="1:13">
      <c r="A793" t="s">
        <v>340</v>
      </c>
      <c r="B793" s="5">
        <v>45725</v>
      </c>
      <c r="C793">
        <v>12402</v>
      </c>
      <c r="D793" t="s">
        <v>487</v>
      </c>
      <c r="E793" t="s">
        <v>405</v>
      </c>
      <c r="F793">
        <v>2025</v>
      </c>
      <c r="G793" t="s">
        <v>482</v>
      </c>
      <c r="H793" t="s">
        <v>483</v>
      </c>
      <c r="I793" t="s">
        <v>1400</v>
      </c>
      <c r="J793" t="s">
        <v>1478</v>
      </c>
      <c r="K793">
        <v>3</v>
      </c>
      <c r="L793" t="s">
        <v>1487</v>
      </c>
      <c r="M793">
        <f>MAX(Metro_Ridership__2[passengers])</f>
        <v>19997</v>
      </c>
    </row>
    <row r="794" spans="1:13">
      <c r="A794" t="s">
        <v>340</v>
      </c>
      <c r="B794" s="5">
        <v>45726</v>
      </c>
      <c r="C794">
        <v>17460</v>
      </c>
      <c r="D794" t="s">
        <v>481</v>
      </c>
      <c r="E794" t="s">
        <v>405</v>
      </c>
      <c r="F794">
        <v>2025</v>
      </c>
      <c r="G794" t="s">
        <v>482</v>
      </c>
      <c r="H794" t="s">
        <v>483</v>
      </c>
      <c r="I794" t="s">
        <v>1400</v>
      </c>
      <c r="J794" t="s">
        <v>1478</v>
      </c>
      <c r="K794">
        <v>3</v>
      </c>
      <c r="L794" t="s">
        <v>1487</v>
      </c>
      <c r="M794">
        <f>MAX(Metro_Ridership__2[passengers])</f>
        <v>19997</v>
      </c>
    </row>
    <row r="795" spans="1:13">
      <c r="A795" t="s">
        <v>340</v>
      </c>
      <c r="B795" s="5">
        <v>45727</v>
      </c>
      <c r="C795">
        <v>8055</v>
      </c>
      <c r="D795" t="s">
        <v>484</v>
      </c>
      <c r="E795" t="s">
        <v>405</v>
      </c>
      <c r="F795">
        <v>2025</v>
      </c>
      <c r="G795" t="s">
        <v>482</v>
      </c>
      <c r="H795" t="s">
        <v>483</v>
      </c>
      <c r="I795" t="s">
        <v>1400</v>
      </c>
      <c r="J795" t="s">
        <v>1478</v>
      </c>
      <c r="K795">
        <v>3</v>
      </c>
      <c r="L795" t="s">
        <v>1487</v>
      </c>
      <c r="M795">
        <f>MAX(Metro_Ridership__2[passengers])</f>
        <v>19997</v>
      </c>
    </row>
    <row r="796" spans="1:13">
      <c r="A796" t="s">
        <v>340</v>
      </c>
      <c r="B796" s="5">
        <v>45728</v>
      </c>
      <c r="C796">
        <v>8007</v>
      </c>
      <c r="D796" t="s">
        <v>485</v>
      </c>
      <c r="E796" t="s">
        <v>405</v>
      </c>
      <c r="F796">
        <v>2025</v>
      </c>
      <c r="G796" t="s">
        <v>482</v>
      </c>
      <c r="H796" t="s">
        <v>483</v>
      </c>
      <c r="I796" t="s">
        <v>1400</v>
      </c>
      <c r="J796" t="s">
        <v>1478</v>
      </c>
      <c r="K796">
        <v>3</v>
      </c>
      <c r="L796" t="s">
        <v>1487</v>
      </c>
      <c r="M796">
        <f>MAX(Metro_Ridership__2[passengers])</f>
        <v>19997</v>
      </c>
    </row>
    <row r="797" spans="1:13">
      <c r="A797" t="s">
        <v>340</v>
      </c>
      <c r="B797" s="5">
        <v>45729</v>
      </c>
      <c r="C797">
        <v>10142</v>
      </c>
      <c r="D797" t="s">
        <v>486</v>
      </c>
      <c r="E797" t="s">
        <v>405</v>
      </c>
      <c r="F797">
        <v>2025</v>
      </c>
      <c r="G797" t="s">
        <v>482</v>
      </c>
      <c r="H797" t="s">
        <v>483</v>
      </c>
      <c r="I797" t="s">
        <v>1400</v>
      </c>
      <c r="J797" t="s">
        <v>1478</v>
      </c>
      <c r="K797">
        <v>3</v>
      </c>
      <c r="L797" t="s">
        <v>1487</v>
      </c>
      <c r="M797">
        <f>MAX(Metro_Ridership__2[passengers])</f>
        <v>19997</v>
      </c>
    </row>
    <row r="798" spans="1:13">
      <c r="A798" t="s">
        <v>340</v>
      </c>
      <c r="B798" s="5">
        <v>45732</v>
      </c>
      <c r="C798">
        <v>9854</v>
      </c>
      <c r="D798" t="s">
        <v>487</v>
      </c>
      <c r="E798" t="s">
        <v>405</v>
      </c>
      <c r="F798">
        <v>2025</v>
      </c>
      <c r="G798" t="s">
        <v>482</v>
      </c>
      <c r="H798" t="s">
        <v>483</v>
      </c>
      <c r="I798" t="s">
        <v>1400</v>
      </c>
      <c r="J798" t="s">
        <v>1478</v>
      </c>
      <c r="K798">
        <v>3</v>
      </c>
      <c r="L798" t="s">
        <v>1487</v>
      </c>
      <c r="M798">
        <f>MAX(Metro_Ridership__2[passengers])</f>
        <v>19997</v>
      </c>
    </row>
    <row r="799" spans="1:13">
      <c r="A799" t="s">
        <v>340</v>
      </c>
      <c r="B799" s="5">
        <v>45733</v>
      </c>
      <c r="C799">
        <v>16102</v>
      </c>
      <c r="D799" t="s">
        <v>481</v>
      </c>
      <c r="E799" t="s">
        <v>405</v>
      </c>
      <c r="F799">
        <v>2025</v>
      </c>
      <c r="G799" t="s">
        <v>482</v>
      </c>
      <c r="H799" t="s">
        <v>483</v>
      </c>
      <c r="I799" t="s">
        <v>1400</v>
      </c>
      <c r="J799" t="s">
        <v>1478</v>
      </c>
      <c r="K799">
        <v>3</v>
      </c>
      <c r="L799" t="s">
        <v>1487</v>
      </c>
      <c r="M799">
        <f>MAX(Metro_Ridership__2[passengers])</f>
        <v>19997</v>
      </c>
    </row>
    <row r="800" spans="1:13">
      <c r="A800" t="s">
        <v>340</v>
      </c>
      <c r="B800" s="5">
        <v>45734</v>
      </c>
      <c r="C800">
        <v>17583</v>
      </c>
      <c r="D800" t="s">
        <v>484</v>
      </c>
      <c r="E800" t="s">
        <v>405</v>
      </c>
      <c r="F800">
        <v>2025</v>
      </c>
      <c r="G800" t="s">
        <v>482</v>
      </c>
      <c r="H800" t="s">
        <v>483</v>
      </c>
      <c r="I800" t="s">
        <v>1400</v>
      </c>
      <c r="J800" t="s">
        <v>1478</v>
      </c>
      <c r="K800">
        <v>3</v>
      </c>
      <c r="L800" t="s">
        <v>1487</v>
      </c>
      <c r="M800">
        <f>MAX(Metro_Ridership__2[passengers])</f>
        <v>19997</v>
      </c>
    </row>
    <row r="801" spans="1:13">
      <c r="A801" t="s">
        <v>340</v>
      </c>
      <c r="B801" s="5">
        <v>45735</v>
      </c>
      <c r="C801">
        <v>19804</v>
      </c>
      <c r="D801" t="s">
        <v>485</v>
      </c>
      <c r="E801" t="s">
        <v>405</v>
      </c>
      <c r="F801">
        <v>2025</v>
      </c>
      <c r="G801" t="s">
        <v>482</v>
      </c>
      <c r="H801" t="s">
        <v>483</v>
      </c>
      <c r="I801" t="s">
        <v>1400</v>
      </c>
      <c r="J801" t="s">
        <v>1478</v>
      </c>
      <c r="K801">
        <v>3</v>
      </c>
      <c r="L801" t="s">
        <v>1487</v>
      </c>
      <c r="M801">
        <f>MAX(Metro_Ridership__2[passengers])</f>
        <v>19997</v>
      </c>
    </row>
    <row r="802" spans="1:13">
      <c r="A802" t="s">
        <v>340</v>
      </c>
      <c r="B802" s="5">
        <v>45736</v>
      </c>
      <c r="C802">
        <v>8560</v>
      </c>
      <c r="D802" t="s">
        <v>486</v>
      </c>
      <c r="E802" t="s">
        <v>405</v>
      </c>
      <c r="F802">
        <v>2025</v>
      </c>
      <c r="G802" t="s">
        <v>482</v>
      </c>
      <c r="H802" t="s">
        <v>483</v>
      </c>
      <c r="I802" t="s">
        <v>1400</v>
      </c>
      <c r="J802" t="s">
        <v>1478</v>
      </c>
      <c r="K802">
        <v>3</v>
      </c>
      <c r="L802" t="s">
        <v>1487</v>
      </c>
      <c r="M802">
        <f>MAX(Metro_Ridership__2[passengers])</f>
        <v>19997</v>
      </c>
    </row>
    <row r="803" spans="1:13">
      <c r="A803" t="s">
        <v>340</v>
      </c>
      <c r="B803" s="5">
        <v>45739</v>
      </c>
      <c r="C803">
        <v>16662</v>
      </c>
      <c r="D803" t="s">
        <v>487</v>
      </c>
      <c r="E803" t="s">
        <v>405</v>
      </c>
      <c r="F803">
        <v>2025</v>
      </c>
      <c r="G803" t="s">
        <v>482</v>
      </c>
      <c r="H803" t="s">
        <v>483</v>
      </c>
      <c r="I803" t="s">
        <v>1400</v>
      </c>
      <c r="J803" t="s">
        <v>1478</v>
      </c>
      <c r="K803">
        <v>3</v>
      </c>
      <c r="L803" t="s">
        <v>1487</v>
      </c>
      <c r="M803">
        <f>MAX(Metro_Ridership__2[passengers])</f>
        <v>19997</v>
      </c>
    </row>
    <row r="804" spans="1:13">
      <c r="A804" t="s">
        <v>340</v>
      </c>
      <c r="B804" s="5">
        <v>45740</v>
      </c>
      <c r="C804">
        <v>19156</v>
      </c>
      <c r="D804" t="s">
        <v>481</v>
      </c>
      <c r="E804" t="s">
        <v>405</v>
      </c>
      <c r="F804">
        <v>2025</v>
      </c>
      <c r="G804" t="s">
        <v>482</v>
      </c>
      <c r="H804" t="s">
        <v>483</v>
      </c>
      <c r="I804" t="s">
        <v>1400</v>
      </c>
      <c r="J804" t="s">
        <v>1478</v>
      </c>
      <c r="K804">
        <v>3</v>
      </c>
      <c r="L804" t="s">
        <v>1487</v>
      </c>
      <c r="M804">
        <f>MAX(Metro_Ridership__2[passengers])</f>
        <v>19997</v>
      </c>
    </row>
    <row r="805" spans="1:13">
      <c r="A805" t="s">
        <v>340</v>
      </c>
      <c r="B805" s="5">
        <v>45741</v>
      </c>
      <c r="C805">
        <v>9311</v>
      </c>
      <c r="D805" t="s">
        <v>484</v>
      </c>
      <c r="E805" t="s">
        <v>405</v>
      </c>
      <c r="F805">
        <v>2025</v>
      </c>
      <c r="G805" t="s">
        <v>482</v>
      </c>
      <c r="H805" t="s">
        <v>483</v>
      </c>
      <c r="I805" t="s">
        <v>1400</v>
      </c>
      <c r="J805" t="s">
        <v>1478</v>
      </c>
      <c r="K805">
        <v>3</v>
      </c>
      <c r="L805" t="s">
        <v>1487</v>
      </c>
      <c r="M805">
        <f>MAX(Metro_Ridership__2[passengers])</f>
        <v>19997</v>
      </c>
    </row>
    <row r="806" spans="1:13">
      <c r="A806" t="s">
        <v>340</v>
      </c>
      <c r="B806" s="5">
        <v>45742</v>
      </c>
      <c r="C806">
        <v>16550</v>
      </c>
      <c r="D806" t="s">
        <v>485</v>
      </c>
      <c r="E806" t="s">
        <v>405</v>
      </c>
      <c r="F806">
        <v>2025</v>
      </c>
      <c r="G806" t="s">
        <v>482</v>
      </c>
      <c r="H806" t="s">
        <v>483</v>
      </c>
      <c r="I806" t="s">
        <v>1400</v>
      </c>
      <c r="J806" t="s">
        <v>1478</v>
      </c>
      <c r="K806">
        <v>3</v>
      </c>
      <c r="L806" t="s">
        <v>1487</v>
      </c>
      <c r="M806">
        <f>MAX(Metro_Ridership__2[passengers])</f>
        <v>19997</v>
      </c>
    </row>
    <row r="807" spans="1:13">
      <c r="A807" t="s">
        <v>340</v>
      </c>
      <c r="B807" s="5">
        <v>45743</v>
      </c>
      <c r="C807">
        <v>7854</v>
      </c>
      <c r="D807" t="s">
        <v>486</v>
      </c>
      <c r="E807" t="s">
        <v>405</v>
      </c>
      <c r="F807">
        <v>2025</v>
      </c>
      <c r="G807" t="s">
        <v>482</v>
      </c>
      <c r="H807" t="s">
        <v>483</v>
      </c>
      <c r="I807" t="s">
        <v>1400</v>
      </c>
      <c r="J807" t="s">
        <v>1478</v>
      </c>
      <c r="K807">
        <v>3</v>
      </c>
      <c r="L807" t="s">
        <v>1487</v>
      </c>
      <c r="M807">
        <f>MAX(Metro_Ridership__2[passengers])</f>
        <v>19997</v>
      </c>
    </row>
    <row r="808" spans="1:13">
      <c r="A808" t="s">
        <v>340</v>
      </c>
      <c r="B808" s="5">
        <v>45746</v>
      </c>
      <c r="C808">
        <v>2886</v>
      </c>
      <c r="D808" t="s">
        <v>487</v>
      </c>
      <c r="E808" t="s">
        <v>405</v>
      </c>
      <c r="F808">
        <v>2025</v>
      </c>
      <c r="G808" t="s">
        <v>482</v>
      </c>
      <c r="H808" t="s">
        <v>483</v>
      </c>
      <c r="I808" t="s">
        <v>1400</v>
      </c>
      <c r="J808" t="s">
        <v>1478</v>
      </c>
      <c r="K808">
        <v>3</v>
      </c>
      <c r="L808" t="s">
        <v>1487</v>
      </c>
      <c r="M808">
        <f>MAX(Metro_Ridership__2[passengers])</f>
        <v>19997</v>
      </c>
    </row>
    <row r="809" spans="1:13">
      <c r="A809" t="s">
        <v>340</v>
      </c>
      <c r="B809" s="5">
        <v>45747</v>
      </c>
      <c r="C809">
        <v>13370</v>
      </c>
      <c r="D809" t="s">
        <v>481</v>
      </c>
      <c r="E809" t="s">
        <v>405</v>
      </c>
      <c r="F809">
        <v>2025</v>
      </c>
      <c r="G809" t="s">
        <v>482</v>
      </c>
      <c r="H809" t="s">
        <v>483</v>
      </c>
      <c r="I809" t="s">
        <v>1400</v>
      </c>
      <c r="J809" t="s">
        <v>1478</v>
      </c>
      <c r="K809">
        <v>3</v>
      </c>
      <c r="L809" t="s">
        <v>1487</v>
      </c>
      <c r="M809">
        <f>MAX(Metro_Ridership__2[passengers])</f>
        <v>19997</v>
      </c>
    </row>
    <row r="810" spans="1:13">
      <c r="A810" t="s">
        <v>340</v>
      </c>
      <c r="B810" s="5">
        <v>45748</v>
      </c>
      <c r="C810">
        <v>3780</v>
      </c>
      <c r="D810" t="s">
        <v>484</v>
      </c>
      <c r="E810" t="s">
        <v>381</v>
      </c>
      <c r="F810">
        <v>2025</v>
      </c>
      <c r="G810" t="s">
        <v>482</v>
      </c>
      <c r="H810" t="s">
        <v>483</v>
      </c>
      <c r="I810" t="s">
        <v>1400</v>
      </c>
      <c r="J810" t="s">
        <v>1473</v>
      </c>
      <c r="K810">
        <v>4</v>
      </c>
      <c r="L810" t="s">
        <v>1483</v>
      </c>
      <c r="M810">
        <f>MAX(Metro_Ridership__2[passengers])</f>
        <v>19997</v>
      </c>
    </row>
    <row r="811" spans="1:13">
      <c r="A811" t="s">
        <v>340</v>
      </c>
      <c r="B811" s="5">
        <v>45749</v>
      </c>
      <c r="C811">
        <v>17779</v>
      </c>
      <c r="D811" t="s">
        <v>485</v>
      </c>
      <c r="E811" t="s">
        <v>381</v>
      </c>
      <c r="F811">
        <v>2025</v>
      </c>
      <c r="G811" t="s">
        <v>482</v>
      </c>
      <c r="H811" t="s">
        <v>483</v>
      </c>
      <c r="I811" t="s">
        <v>1400</v>
      </c>
      <c r="J811" t="s">
        <v>1473</v>
      </c>
      <c r="K811">
        <v>4</v>
      </c>
      <c r="L811" t="s">
        <v>1483</v>
      </c>
      <c r="M811">
        <f>MAX(Metro_Ridership__2[passengers])</f>
        <v>19997</v>
      </c>
    </row>
    <row r="812" spans="1:13">
      <c r="A812" t="s">
        <v>340</v>
      </c>
      <c r="B812" s="5">
        <v>45750</v>
      </c>
      <c r="C812">
        <v>3565</v>
      </c>
      <c r="D812" t="s">
        <v>486</v>
      </c>
      <c r="E812" t="s">
        <v>381</v>
      </c>
      <c r="F812">
        <v>2025</v>
      </c>
      <c r="G812" t="s">
        <v>482</v>
      </c>
      <c r="H812" t="s">
        <v>483</v>
      </c>
      <c r="I812" t="s">
        <v>1400</v>
      </c>
      <c r="J812" t="s">
        <v>1473</v>
      </c>
      <c r="K812">
        <v>4</v>
      </c>
      <c r="L812" t="s">
        <v>1483</v>
      </c>
      <c r="M812">
        <f>MAX(Metro_Ridership__2[passengers])</f>
        <v>19997</v>
      </c>
    </row>
    <row r="813" spans="1:13">
      <c r="A813" t="s">
        <v>340</v>
      </c>
      <c r="B813" s="5">
        <v>45753</v>
      </c>
      <c r="C813">
        <v>17501</v>
      </c>
      <c r="D813" t="s">
        <v>487</v>
      </c>
      <c r="E813" t="s">
        <v>381</v>
      </c>
      <c r="F813">
        <v>2025</v>
      </c>
      <c r="G813" t="s">
        <v>482</v>
      </c>
      <c r="H813" t="s">
        <v>483</v>
      </c>
      <c r="I813" t="s">
        <v>1400</v>
      </c>
      <c r="J813" t="s">
        <v>1473</v>
      </c>
      <c r="K813">
        <v>4</v>
      </c>
      <c r="L813" t="s">
        <v>1483</v>
      </c>
      <c r="M813">
        <f>MAX(Metro_Ridership__2[passengers])</f>
        <v>19997</v>
      </c>
    </row>
    <row r="814" spans="1:13">
      <c r="A814" t="s">
        <v>340</v>
      </c>
      <c r="B814" s="5">
        <v>45754</v>
      </c>
      <c r="C814">
        <v>5736</v>
      </c>
      <c r="D814" t="s">
        <v>481</v>
      </c>
      <c r="E814" t="s">
        <v>381</v>
      </c>
      <c r="F814">
        <v>2025</v>
      </c>
      <c r="G814" t="s">
        <v>482</v>
      </c>
      <c r="H814" t="s">
        <v>483</v>
      </c>
      <c r="I814" t="s">
        <v>1400</v>
      </c>
      <c r="J814" t="s">
        <v>1473</v>
      </c>
      <c r="K814">
        <v>4</v>
      </c>
      <c r="L814" t="s">
        <v>1483</v>
      </c>
      <c r="M814">
        <f>MAX(Metro_Ridership__2[passengers])</f>
        <v>19997</v>
      </c>
    </row>
    <row r="815" spans="1:13">
      <c r="A815" t="s">
        <v>340</v>
      </c>
      <c r="B815" s="5">
        <v>45755</v>
      </c>
      <c r="C815">
        <v>13698</v>
      </c>
      <c r="D815" t="s">
        <v>484</v>
      </c>
      <c r="E815" t="s">
        <v>381</v>
      </c>
      <c r="F815">
        <v>2025</v>
      </c>
      <c r="G815" t="s">
        <v>482</v>
      </c>
      <c r="H815" t="s">
        <v>483</v>
      </c>
      <c r="I815" t="s">
        <v>1400</v>
      </c>
      <c r="J815" t="s">
        <v>1473</v>
      </c>
      <c r="K815">
        <v>4</v>
      </c>
      <c r="L815" t="s">
        <v>1483</v>
      </c>
      <c r="M815">
        <f>MAX(Metro_Ridership__2[passengers])</f>
        <v>19997</v>
      </c>
    </row>
    <row r="816" spans="1:13">
      <c r="A816" t="s">
        <v>340</v>
      </c>
      <c r="B816" s="5">
        <v>45756</v>
      </c>
      <c r="C816">
        <v>9041</v>
      </c>
      <c r="D816" t="s">
        <v>485</v>
      </c>
      <c r="E816" t="s">
        <v>381</v>
      </c>
      <c r="F816">
        <v>2025</v>
      </c>
      <c r="G816" t="s">
        <v>482</v>
      </c>
      <c r="H816" t="s">
        <v>483</v>
      </c>
      <c r="I816" t="s">
        <v>1400</v>
      </c>
      <c r="J816" t="s">
        <v>1473</v>
      </c>
      <c r="K816">
        <v>4</v>
      </c>
      <c r="L816" t="s">
        <v>1483</v>
      </c>
      <c r="M816">
        <f>MAX(Metro_Ridership__2[passengers])</f>
        <v>19997</v>
      </c>
    </row>
    <row r="817" spans="1:13">
      <c r="A817" t="s">
        <v>340</v>
      </c>
      <c r="B817" s="5">
        <v>45757</v>
      </c>
      <c r="C817">
        <v>19133</v>
      </c>
      <c r="D817" t="s">
        <v>486</v>
      </c>
      <c r="E817" t="s">
        <v>381</v>
      </c>
      <c r="F817">
        <v>2025</v>
      </c>
      <c r="G817" t="s">
        <v>482</v>
      </c>
      <c r="H817" t="s">
        <v>483</v>
      </c>
      <c r="I817" t="s">
        <v>1400</v>
      </c>
      <c r="J817" t="s">
        <v>1473</v>
      </c>
      <c r="K817">
        <v>4</v>
      </c>
      <c r="L817" t="s">
        <v>1483</v>
      </c>
      <c r="M817">
        <f>MAX(Metro_Ridership__2[passengers])</f>
        <v>19997</v>
      </c>
    </row>
    <row r="818" spans="1:13">
      <c r="A818" t="s">
        <v>340</v>
      </c>
      <c r="B818" s="5">
        <v>45760</v>
      </c>
      <c r="C818">
        <v>14020</v>
      </c>
      <c r="D818" t="s">
        <v>487</v>
      </c>
      <c r="E818" t="s">
        <v>381</v>
      </c>
      <c r="F818">
        <v>2025</v>
      </c>
      <c r="G818" t="s">
        <v>482</v>
      </c>
      <c r="H818" t="s">
        <v>483</v>
      </c>
      <c r="I818" t="s">
        <v>1400</v>
      </c>
      <c r="J818" t="s">
        <v>1473</v>
      </c>
      <c r="K818">
        <v>4</v>
      </c>
      <c r="L818" t="s">
        <v>1483</v>
      </c>
      <c r="M818">
        <f>MAX(Metro_Ridership__2[passengers])</f>
        <v>19997</v>
      </c>
    </row>
    <row r="819" spans="1:13">
      <c r="A819" t="s">
        <v>340</v>
      </c>
      <c r="B819" s="5">
        <v>45761</v>
      </c>
      <c r="C819">
        <v>19349</v>
      </c>
      <c r="D819" t="s">
        <v>481</v>
      </c>
      <c r="E819" t="s">
        <v>381</v>
      </c>
      <c r="F819">
        <v>2025</v>
      </c>
      <c r="G819" t="s">
        <v>482</v>
      </c>
      <c r="H819" t="s">
        <v>483</v>
      </c>
      <c r="I819" t="s">
        <v>1400</v>
      </c>
      <c r="J819" t="s">
        <v>1473</v>
      </c>
      <c r="K819">
        <v>4</v>
      </c>
      <c r="L819" t="s">
        <v>1483</v>
      </c>
      <c r="M819">
        <f>MAX(Metro_Ridership__2[passengers])</f>
        <v>19997</v>
      </c>
    </row>
    <row r="820" spans="1:13">
      <c r="A820" t="s">
        <v>340</v>
      </c>
      <c r="B820" s="5">
        <v>45762</v>
      </c>
      <c r="C820">
        <v>3126</v>
      </c>
      <c r="D820" t="s">
        <v>484</v>
      </c>
      <c r="E820" t="s">
        <v>381</v>
      </c>
      <c r="F820">
        <v>2025</v>
      </c>
      <c r="G820" t="s">
        <v>482</v>
      </c>
      <c r="H820" t="s">
        <v>483</v>
      </c>
      <c r="I820" t="s">
        <v>1400</v>
      </c>
      <c r="J820" t="s">
        <v>1473</v>
      </c>
      <c r="K820">
        <v>4</v>
      </c>
      <c r="L820" t="s">
        <v>1483</v>
      </c>
      <c r="M820">
        <f>MAX(Metro_Ridership__2[passengers])</f>
        <v>19997</v>
      </c>
    </row>
    <row r="821" spans="1:13">
      <c r="A821" t="s">
        <v>340</v>
      </c>
      <c r="B821" s="5">
        <v>45763</v>
      </c>
      <c r="C821">
        <v>2106</v>
      </c>
      <c r="D821" t="s">
        <v>485</v>
      </c>
      <c r="E821" t="s">
        <v>381</v>
      </c>
      <c r="F821">
        <v>2025</v>
      </c>
      <c r="G821" t="s">
        <v>482</v>
      </c>
      <c r="H821" t="s">
        <v>483</v>
      </c>
      <c r="I821" t="s">
        <v>1400</v>
      </c>
      <c r="J821" t="s">
        <v>1473</v>
      </c>
      <c r="K821">
        <v>4</v>
      </c>
      <c r="L821" t="s">
        <v>1483</v>
      </c>
      <c r="M821">
        <f>MAX(Metro_Ridership__2[passengers])</f>
        <v>19997</v>
      </c>
    </row>
    <row r="822" spans="1:13">
      <c r="A822" t="s">
        <v>340</v>
      </c>
      <c r="B822" s="5">
        <v>45764</v>
      </c>
      <c r="C822">
        <v>7400</v>
      </c>
      <c r="D822" t="s">
        <v>486</v>
      </c>
      <c r="E822" t="s">
        <v>381</v>
      </c>
      <c r="F822">
        <v>2025</v>
      </c>
      <c r="G822" t="s">
        <v>482</v>
      </c>
      <c r="H822" t="s">
        <v>483</v>
      </c>
      <c r="I822" t="s">
        <v>1400</v>
      </c>
      <c r="J822" t="s">
        <v>1473</v>
      </c>
      <c r="K822">
        <v>4</v>
      </c>
      <c r="L822" t="s">
        <v>1483</v>
      </c>
      <c r="M822">
        <f>MAX(Metro_Ridership__2[passengers])</f>
        <v>19997</v>
      </c>
    </row>
    <row r="823" spans="1:13">
      <c r="A823" t="s">
        <v>340</v>
      </c>
      <c r="B823" s="5">
        <v>45767</v>
      </c>
      <c r="C823">
        <v>19768</v>
      </c>
      <c r="D823" t="s">
        <v>487</v>
      </c>
      <c r="E823" t="s">
        <v>381</v>
      </c>
      <c r="F823">
        <v>2025</v>
      </c>
      <c r="G823" t="s">
        <v>482</v>
      </c>
      <c r="H823" t="s">
        <v>483</v>
      </c>
      <c r="I823" t="s">
        <v>1400</v>
      </c>
      <c r="J823" t="s">
        <v>1473</v>
      </c>
      <c r="K823">
        <v>4</v>
      </c>
      <c r="L823" t="s">
        <v>1483</v>
      </c>
      <c r="M823">
        <f>MAX(Metro_Ridership__2[passengers])</f>
        <v>19997</v>
      </c>
    </row>
    <row r="824" spans="1:13">
      <c r="A824" t="s">
        <v>340</v>
      </c>
      <c r="B824" s="5">
        <v>45768</v>
      </c>
      <c r="C824">
        <v>2997</v>
      </c>
      <c r="D824" t="s">
        <v>481</v>
      </c>
      <c r="E824" t="s">
        <v>381</v>
      </c>
      <c r="F824">
        <v>2025</v>
      </c>
      <c r="G824" t="s">
        <v>482</v>
      </c>
      <c r="H824" t="s">
        <v>483</v>
      </c>
      <c r="I824" t="s">
        <v>1400</v>
      </c>
      <c r="J824" t="s">
        <v>1473</v>
      </c>
      <c r="K824">
        <v>4</v>
      </c>
      <c r="L824" t="s">
        <v>1483</v>
      </c>
      <c r="M824">
        <f>MAX(Metro_Ridership__2[passengers])</f>
        <v>19997</v>
      </c>
    </row>
    <row r="825" spans="1:13">
      <c r="A825" t="s">
        <v>340</v>
      </c>
      <c r="B825" s="5">
        <v>45769</v>
      </c>
      <c r="C825">
        <v>17608</v>
      </c>
      <c r="D825" t="s">
        <v>484</v>
      </c>
      <c r="E825" t="s">
        <v>381</v>
      </c>
      <c r="F825">
        <v>2025</v>
      </c>
      <c r="G825" t="s">
        <v>482</v>
      </c>
      <c r="H825" t="s">
        <v>483</v>
      </c>
      <c r="I825" t="s">
        <v>1400</v>
      </c>
      <c r="J825" t="s">
        <v>1473</v>
      </c>
      <c r="K825">
        <v>4</v>
      </c>
      <c r="L825" t="s">
        <v>1483</v>
      </c>
      <c r="M825">
        <f>MAX(Metro_Ridership__2[passengers])</f>
        <v>19997</v>
      </c>
    </row>
    <row r="826" spans="1:13">
      <c r="A826" t="s">
        <v>340</v>
      </c>
      <c r="B826" s="5">
        <v>45770</v>
      </c>
      <c r="C826">
        <v>10632</v>
      </c>
      <c r="D826" t="s">
        <v>485</v>
      </c>
      <c r="E826" t="s">
        <v>381</v>
      </c>
      <c r="F826">
        <v>2025</v>
      </c>
      <c r="G826" t="s">
        <v>482</v>
      </c>
      <c r="H826" t="s">
        <v>483</v>
      </c>
      <c r="I826" t="s">
        <v>1400</v>
      </c>
      <c r="J826" t="s">
        <v>1473</v>
      </c>
      <c r="K826">
        <v>4</v>
      </c>
      <c r="L826" t="s">
        <v>1483</v>
      </c>
      <c r="M826">
        <f>MAX(Metro_Ridership__2[passengers])</f>
        <v>19997</v>
      </c>
    </row>
    <row r="827" spans="1:13">
      <c r="A827" t="s">
        <v>340</v>
      </c>
      <c r="B827" s="5">
        <v>45771</v>
      </c>
      <c r="C827">
        <v>17262</v>
      </c>
      <c r="D827" t="s">
        <v>486</v>
      </c>
      <c r="E827" t="s">
        <v>381</v>
      </c>
      <c r="F827">
        <v>2025</v>
      </c>
      <c r="G827" t="s">
        <v>482</v>
      </c>
      <c r="H827" t="s">
        <v>483</v>
      </c>
      <c r="I827" t="s">
        <v>1400</v>
      </c>
      <c r="J827" t="s">
        <v>1473</v>
      </c>
      <c r="K827">
        <v>4</v>
      </c>
      <c r="L827" t="s">
        <v>1483</v>
      </c>
      <c r="M827">
        <f>MAX(Metro_Ridership__2[passengers])</f>
        <v>19997</v>
      </c>
    </row>
    <row r="828" spans="1:13">
      <c r="A828" t="s">
        <v>340</v>
      </c>
      <c r="B828" s="5">
        <v>45774</v>
      </c>
      <c r="C828">
        <v>3841</v>
      </c>
      <c r="D828" t="s">
        <v>487</v>
      </c>
      <c r="E828" t="s">
        <v>381</v>
      </c>
      <c r="F828">
        <v>2025</v>
      </c>
      <c r="G828" t="s">
        <v>482</v>
      </c>
      <c r="H828" t="s">
        <v>483</v>
      </c>
      <c r="I828" t="s">
        <v>1400</v>
      </c>
      <c r="J828" t="s">
        <v>1473</v>
      </c>
      <c r="K828">
        <v>4</v>
      </c>
      <c r="L828" t="s">
        <v>1483</v>
      </c>
      <c r="M828">
        <f>MAX(Metro_Ridership__2[passengers])</f>
        <v>19997</v>
      </c>
    </row>
    <row r="829" spans="1:13">
      <c r="A829" t="s">
        <v>340</v>
      </c>
      <c r="B829" s="5">
        <v>45775</v>
      </c>
      <c r="C829">
        <v>15898</v>
      </c>
      <c r="D829" t="s">
        <v>481</v>
      </c>
      <c r="E829" t="s">
        <v>381</v>
      </c>
      <c r="F829">
        <v>2025</v>
      </c>
      <c r="G829" t="s">
        <v>482</v>
      </c>
      <c r="H829" t="s">
        <v>483</v>
      </c>
      <c r="I829" t="s">
        <v>1400</v>
      </c>
      <c r="J829" t="s">
        <v>1473</v>
      </c>
      <c r="K829">
        <v>4</v>
      </c>
      <c r="L829" t="s">
        <v>1483</v>
      </c>
      <c r="M829">
        <f>MAX(Metro_Ridership__2[passengers])</f>
        <v>19997</v>
      </c>
    </row>
    <row r="830" spans="1:13">
      <c r="A830" t="s">
        <v>340</v>
      </c>
      <c r="B830" s="5">
        <v>45776</v>
      </c>
      <c r="C830">
        <v>12057</v>
      </c>
      <c r="D830" t="s">
        <v>484</v>
      </c>
      <c r="E830" t="s">
        <v>381</v>
      </c>
      <c r="F830">
        <v>2025</v>
      </c>
      <c r="G830" t="s">
        <v>482</v>
      </c>
      <c r="H830" t="s">
        <v>483</v>
      </c>
      <c r="I830" t="s">
        <v>1400</v>
      </c>
      <c r="J830" t="s">
        <v>1473</v>
      </c>
      <c r="K830">
        <v>4</v>
      </c>
      <c r="L830" t="s">
        <v>1483</v>
      </c>
      <c r="M830">
        <f>MAX(Metro_Ridership__2[passengers])</f>
        <v>19997</v>
      </c>
    </row>
    <row r="831" spans="1:13">
      <c r="A831" t="s">
        <v>340</v>
      </c>
      <c r="B831" s="5">
        <v>45777</v>
      </c>
      <c r="C831">
        <v>4122</v>
      </c>
      <c r="D831" t="s">
        <v>485</v>
      </c>
      <c r="E831" t="s">
        <v>381</v>
      </c>
      <c r="F831">
        <v>2025</v>
      </c>
      <c r="G831" t="s">
        <v>482</v>
      </c>
      <c r="H831" t="s">
        <v>483</v>
      </c>
      <c r="I831" t="s">
        <v>1400</v>
      </c>
      <c r="J831" t="s">
        <v>1473</v>
      </c>
      <c r="K831">
        <v>4</v>
      </c>
      <c r="L831" t="s">
        <v>1483</v>
      </c>
      <c r="M831">
        <f>MAX(Metro_Ridership__2[passengers])</f>
        <v>19997</v>
      </c>
    </row>
    <row r="832" spans="1:13">
      <c r="A832" t="s">
        <v>340</v>
      </c>
      <c r="B832" s="5">
        <v>45778</v>
      </c>
      <c r="C832">
        <v>18275</v>
      </c>
      <c r="D832" t="s">
        <v>486</v>
      </c>
      <c r="E832" t="s">
        <v>353</v>
      </c>
      <c r="F832">
        <v>2025</v>
      </c>
      <c r="G832" t="s">
        <v>482</v>
      </c>
      <c r="H832" t="s">
        <v>483</v>
      </c>
      <c r="I832" t="s">
        <v>1400</v>
      </c>
      <c r="J832" t="s">
        <v>1473</v>
      </c>
      <c r="K832">
        <v>5</v>
      </c>
      <c r="L832" t="s">
        <v>353</v>
      </c>
      <c r="M832">
        <f>MAX(Metro_Ridership__2[passengers])</f>
        <v>19997</v>
      </c>
    </row>
    <row r="833" spans="1:13">
      <c r="A833" t="s">
        <v>340</v>
      </c>
      <c r="B833" s="5">
        <v>45781</v>
      </c>
      <c r="C833">
        <v>16203</v>
      </c>
      <c r="D833" t="s">
        <v>487</v>
      </c>
      <c r="E833" t="s">
        <v>353</v>
      </c>
      <c r="F833">
        <v>2025</v>
      </c>
      <c r="G833" t="s">
        <v>482</v>
      </c>
      <c r="H833" t="s">
        <v>483</v>
      </c>
      <c r="I833" t="s">
        <v>1400</v>
      </c>
      <c r="J833" t="s">
        <v>1473</v>
      </c>
      <c r="K833">
        <v>5</v>
      </c>
      <c r="L833" t="s">
        <v>353</v>
      </c>
      <c r="M833">
        <f>MAX(Metro_Ridership__2[passengers])</f>
        <v>19997</v>
      </c>
    </row>
    <row r="834" spans="1:13">
      <c r="A834" t="s">
        <v>340</v>
      </c>
      <c r="B834" s="5">
        <v>45782</v>
      </c>
      <c r="C834">
        <v>2871</v>
      </c>
      <c r="D834" t="s">
        <v>481</v>
      </c>
      <c r="E834" t="s">
        <v>353</v>
      </c>
      <c r="F834">
        <v>2025</v>
      </c>
      <c r="G834" t="s">
        <v>482</v>
      </c>
      <c r="H834" t="s">
        <v>483</v>
      </c>
      <c r="I834" t="s">
        <v>1400</v>
      </c>
      <c r="J834" t="s">
        <v>1473</v>
      </c>
      <c r="K834">
        <v>5</v>
      </c>
      <c r="L834" t="s">
        <v>353</v>
      </c>
      <c r="M834">
        <f>MAX(Metro_Ridership__2[passengers])</f>
        <v>19997</v>
      </c>
    </row>
    <row r="835" spans="1:13">
      <c r="A835" t="s">
        <v>340</v>
      </c>
      <c r="B835" s="5">
        <v>45783</v>
      </c>
      <c r="C835">
        <v>4682</v>
      </c>
      <c r="D835" t="s">
        <v>484</v>
      </c>
      <c r="E835" t="s">
        <v>353</v>
      </c>
      <c r="F835">
        <v>2025</v>
      </c>
      <c r="G835" t="s">
        <v>482</v>
      </c>
      <c r="H835" t="s">
        <v>483</v>
      </c>
      <c r="I835" t="s">
        <v>1400</v>
      </c>
      <c r="J835" t="s">
        <v>1473</v>
      </c>
      <c r="K835">
        <v>5</v>
      </c>
      <c r="L835" t="s">
        <v>353</v>
      </c>
      <c r="M835">
        <f>MAX(Metro_Ridership__2[passengers])</f>
        <v>19997</v>
      </c>
    </row>
    <row r="836" spans="1:13">
      <c r="A836" t="s">
        <v>340</v>
      </c>
      <c r="B836" s="5">
        <v>45784</v>
      </c>
      <c r="C836">
        <v>9723</v>
      </c>
      <c r="D836" t="s">
        <v>485</v>
      </c>
      <c r="E836" t="s">
        <v>353</v>
      </c>
      <c r="F836">
        <v>2025</v>
      </c>
      <c r="G836" t="s">
        <v>482</v>
      </c>
      <c r="H836" t="s">
        <v>483</v>
      </c>
      <c r="I836" t="s">
        <v>1400</v>
      </c>
      <c r="J836" t="s">
        <v>1473</v>
      </c>
      <c r="K836">
        <v>5</v>
      </c>
      <c r="L836" t="s">
        <v>353</v>
      </c>
      <c r="M836">
        <f>MAX(Metro_Ridership__2[passengers])</f>
        <v>19997</v>
      </c>
    </row>
    <row r="837" spans="1:13">
      <c r="A837" t="s">
        <v>340</v>
      </c>
      <c r="B837" s="5">
        <v>45785</v>
      </c>
      <c r="C837">
        <v>16730</v>
      </c>
      <c r="D837" t="s">
        <v>486</v>
      </c>
      <c r="E837" t="s">
        <v>353</v>
      </c>
      <c r="F837">
        <v>2025</v>
      </c>
      <c r="G837" t="s">
        <v>482</v>
      </c>
      <c r="H837" t="s">
        <v>483</v>
      </c>
      <c r="I837" t="s">
        <v>1400</v>
      </c>
      <c r="J837" t="s">
        <v>1473</v>
      </c>
      <c r="K837">
        <v>5</v>
      </c>
      <c r="L837" t="s">
        <v>353</v>
      </c>
      <c r="M837">
        <f>MAX(Metro_Ridership__2[passengers])</f>
        <v>19997</v>
      </c>
    </row>
    <row r="838" spans="1:13">
      <c r="A838" t="s">
        <v>340</v>
      </c>
      <c r="B838" s="5">
        <v>45788</v>
      </c>
      <c r="C838">
        <v>14882</v>
      </c>
      <c r="D838" t="s">
        <v>487</v>
      </c>
      <c r="E838" t="s">
        <v>353</v>
      </c>
      <c r="F838">
        <v>2025</v>
      </c>
      <c r="G838" t="s">
        <v>482</v>
      </c>
      <c r="H838" t="s">
        <v>483</v>
      </c>
      <c r="I838" t="s">
        <v>1400</v>
      </c>
      <c r="J838" t="s">
        <v>1473</v>
      </c>
      <c r="K838">
        <v>5</v>
      </c>
      <c r="L838" t="s">
        <v>353</v>
      </c>
      <c r="M838">
        <f>MAX(Metro_Ridership__2[passengers])</f>
        <v>19997</v>
      </c>
    </row>
    <row r="839" spans="1:13">
      <c r="A839" t="s">
        <v>340</v>
      </c>
      <c r="B839" s="5">
        <v>45789</v>
      </c>
      <c r="C839">
        <v>8829</v>
      </c>
      <c r="D839" t="s">
        <v>481</v>
      </c>
      <c r="E839" t="s">
        <v>353</v>
      </c>
      <c r="F839">
        <v>2025</v>
      </c>
      <c r="G839" t="s">
        <v>482</v>
      </c>
      <c r="H839" t="s">
        <v>483</v>
      </c>
      <c r="I839" t="s">
        <v>1400</v>
      </c>
      <c r="J839" t="s">
        <v>1473</v>
      </c>
      <c r="K839">
        <v>5</v>
      </c>
      <c r="L839" t="s">
        <v>353</v>
      </c>
      <c r="M839">
        <f>MAX(Metro_Ridership__2[passengers])</f>
        <v>19997</v>
      </c>
    </row>
    <row r="840" spans="1:13">
      <c r="A840" t="s">
        <v>340</v>
      </c>
      <c r="B840" s="5">
        <v>45790</v>
      </c>
      <c r="C840">
        <v>2306</v>
      </c>
      <c r="D840" t="s">
        <v>484</v>
      </c>
      <c r="E840" t="s">
        <v>353</v>
      </c>
      <c r="F840">
        <v>2025</v>
      </c>
      <c r="G840" t="s">
        <v>482</v>
      </c>
      <c r="H840" t="s">
        <v>483</v>
      </c>
      <c r="I840" t="s">
        <v>1400</v>
      </c>
      <c r="J840" t="s">
        <v>1473</v>
      </c>
      <c r="K840">
        <v>5</v>
      </c>
      <c r="L840" t="s">
        <v>353</v>
      </c>
      <c r="M840">
        <f>MAX(Metro_Ridership__2[passengers])</f>
        <v>19997</v>
      </c>
    </row>
    <row r="841" spans="1:13">
      <c r="A841" t="s">
        <v>340</v>
      </c>
      <c r="B841" s="5">
        <v>45791</v>
      </c>
      <c r="C841">
        <v>9331</v>
      </c>
      <c r="D841" t="s">
        <v>485</v>
      </c>
      <c r="E841" t="s">
        <v>353</v>
      </c>
      <c r="F841">
        <v>2025</v>
      </c>
      <c r="G841" t="s">
        <v>482</v>
      </c>
      <c r="H841" t="s">
        <v>483</v>
      </c>
      <c r="I841" t="s">
        <v>1400</v>
      </c>
      <c r="J841" t="s">
        <v>1473</v>
      </c>
      <c r="K841">
        <v>5</v>
      </c>
      <c r="L841" t="s">
        <v>353</v>
      </c>
      <c r="M841">
        <f>MAX(Metro_Ridership__2[passengers])</f>
        <v>19997</v>
      </c>
    </row>
    <row r="842" spans="1:13">
      <c r="A842" t="s">
        <v>340</v>
      </c>
      <c r="B842" s="5">
        <v>45792</v>
      </c>
      <c r="C842">
        <v>8862</v>
      </c>
      <c r="D842" t="s">
        <v>486</v>
      </c>
      <c r="E842" t="s">
        <v>353</v>
      </c>
      <c r="F842">
        <v>2025</v>
      </c>
      <c r="G842" t="s">
        <v>482</v>
      </c>
      <c r="H842" t="s">
        <v>483</v>
      </c>
      <c r="I842" t="s">
        <v>1400</v>
      </c>
      <c r="J842" t="s">
        <v>1473</v>
      </c>
      <c r="K842">
        <v>5</v>
      </c>
      <c r="L842" t="s">
        <v>353</v>
      </c>
      <c r="M842">
        <f>MAX(Metro_Ridership__2[passengers])</f>
        <v>19997</v>
      </c>
    </row>
    <row r="843" spans="1:13">
      <c r="A843" t="s">
        <v>340</v>
      </c>
      <c r="B843" s="5">
        <v>45795</v>
      </c>
      <c r="C843">
        <v>14545</v>
      </c>
      <c r="D843" t="s">
        <v>487</v>
      </c>
      <c r="E843" t="s">
        <v>353</v>
      </c>
      <c r="F843">
        <v>2025</v>
      </c>
      <c r="G843" t="s">
        <v>482</v>
      </c>
      <c r="H843" t="s">
        <v>483</v>
      </c>
      <c r="I843" t="s">
        <v>1400</v>
      </c>
      <c r="J843" t="s">
        <v>1473</v>
      </c>
      <c r="K843">
        <v>5</v>
      </c>
      <c r="L843" t="s">
        <v>353</v>
      </c>
      <c r="M843">
        <f>MAX(Metro_Ridership__2[passengers])</f>
        <v>19997</v>
      </c>
    </row>
    <row r="844" spans="1:13">
      <c r="A844" t="s">
        <v>340</v>
      </c>
      <c r="B844" s="5">
        <v>45796</v>
      </c>
      <c r="C844">
        <v>9248</v>
      </c>
      <c r="D844" t="s">
        <v>481</v>
      </c>
      <c r="E844" t="s">
        <v>353</v>
      </c>
      <c r="F844">
        <v>2025</v>
      </c>
      <c r="G844" t="s">
        <v>482</v>
      </c>
      <c r="H844" t="s">
        <v>483</v>
      </c>
      <c r="I844" t="s">
        <v>1400</v>
      </c>
      <c r="J844" t="s">
        <v>1473</v>
      </c>
      <c r="K844">
        <v>5</v>
      </c>
      <c r="L844" t="s">
        <v>353</v>
      </c>
      <c r="M844">
        <f>MAX(Metro_Ridership__2[passengers])</f>
        <v>19997</v>
      </c>
    </row>
    <row r="845" spans="1:13">
      <c r="A845" t="s">
        <v>340</v>
      </c>
      <c r="B845" s="5">
        <v>45797</v>
      </c>
      <c r="C845">
        <v>2287</v>
      </c>
      <c r="D845" t="s">
        <v>484</v>
      </c>
      <c r="E845" t="s">
        <v>353</v>
      </c>
      <c r="F845">
        <v>2025</v>
      </c>
      <c r="G845" t="s">
        <v>482</v>
      </c>
      <c r="H845" t="s">
        <v>483</v>
      </c>
      <c r="I845" t="s">
        <v>1400</v>
      </c>
      <c r="J845" t="s">
        <v>1473</v>
      </c>
      <c r="K845">
        <v>5</v>
      </c>
      <c r="L845" t="s">
        <v>353</v>
      </c>
      <c r="M845">
        <f>MAX(Metro_Ridership__2[passengers])</f>
        <v>19997</v>
      </c>
    </row>
    <row r="846" spans="1:13">
      <c r="A846" t="s">
        <v>340</v>
      </c>
      <c r="B846" s="5">
        <v>45798</v>
      </c>
      <c r="C846">
        <v>18830</v>
      </c>
      <c r="D846" t="s">
        <v>485</v>
      </c>
      <c r="E846" t="s">
        <v>353</v>
      </c>
      <c r="F846">
        <v>2025</v>
      </c>
      <c r="G846" t="s">
        <v>482</v>
      </c>
      <c r="H846" t="s">
        <v>483</v>
      </c>
      <c r="I846" t="s">
        <v>1400</v>
      </c>
      <c r="J846" t="s">
        <v>1473</v>
      </c>
      <c r="K846">
        <v>5</v>
      </c>
      <c r="L846" t="s">
        <v>353</v>
      </c>
      <c r="M846">
        <f>MAX(Metro_Ridership__2[passengers])</f>
        <v>19997</v>
      </c>
    </row>
    <row r="847" spans="1:13">
      <c r="A847" t="s">
        <v>340</v>
      </c>
      <c r="B847" s="5">
        <v>45799</v>
      </c>
      <c r="C847">
        <v>5980</v>
      </c>
      <c r="D847" t="s">
        <v>486</v>
      </c>
      <c r="E847" t="s">
        <v>353</v>
      </c>
      <c r="F847">
        <v>2025</v>
      </c>
      <c r="G847" t="s">
        <v>482</v>
      </c>
      <c r="H847" t="s">
        <v>483</v>
      </c>
      <c r="I847" t="s">
        <v>1400</v>
      </c>
      <c r="J847" t="s">
        <v>1473</v>
      </c>
      <c r="K847">
        <v>5</v>
      </c>
      <c r="L847" t="s">
        <v>353</v>
      </c>
      <c r="M847">
        <f>MAX(Metro_Ridership__2[passengers])</f>
        <v>19997</v>
      </c>
    </row>
    <row r="848" spans="1:13">
      <c r="A848" t="s">
        <v>340</v>
      </c>
      <c r="B848" s="5">
        <v>45802</v>
      </c>
      <c r="C848">
        <v>15338</v>
      </c>
      <c r="D848" t="s">
        <v>487</v>
      </c>
      <c r="E848" t="s">
        <v>353</v>
      </c>
      <c r="F848">
        <v>2025</v>
      </c>
      <c r="G848" t="s">
        <v>482</v>
      </c>
      <c r="H848" t="s">
        <v>483</v>
      </c>
      <c r="I848" t="s">
        <v>1400</v>
      </c>
      <c r="J848" t="s">
        <v>1473</v>
      </c>
      <c r="K848">
        <v>5</v>
      </c>
      <c r="L848" t="s">
        <v>353</v>
      </c>
      <c r="M848">
        <f>MAX(Metro_Ridership__2[passengers])</f>
        <v>19997</v>
      </c>
    </row>
    <row r="849" spans="1:13">
      <c r="A849" t="s">
        <v>340</v>
      </c>
      <c r="B849" s="5">
        <v>45803</v>
      </c>
      <c r="C849">
        <v>5255</v>
      </c>
      <c r="D849" t="s">
        <v>481</v>
      </c>
      <c r="E849" t="s">
        <v>353</v>
      </c>
      <c r="F849">
        <v>2025</v>
      </c>
      <c r="G849" t="s">
        <v>482</v>
      </c>
      <c r="H849" t="s">
        <v>483</v>
      </c>
      <c r="I849" t="s">
        <v>1400</v>
      </c>
      <c r="J849" t="s">
        <v>1473</v>
      </c>
      <c r="K849">
        <v>5</v>
      </c>
      <c r="L849" t="s">
        <v>353</v>
      </c>
      <c r="M849">
        <f>MAX(Metro_Ridership__2[passengers])</f>
        <v>19997</v>
      </c>
    </row>
    <row r="850" spans="1:13">
      <c r="A850" t="s">
        <v>340</v>
      </c>
      <c r="B850" s="5">
        <v>45804</v>
      </c>
      <c r="C850">
        <v>11399</v>
      </c>
      <c r="D850" t="s">
        <v>484</v>
      </c>
      <c r="E850" t="s">
        <v>353</v>
      </c>
      <c r="F850">
        <v>2025</v>
      </c>
      <c r="G850" t="s">
        <v>482</v>
      </c>
      <c r="H850" t="s">
        <v>483</v>
      </c>
      <c r="I850" t="s">
        <v>1400</v>
      </c>
      <c r="J850" t="s">
        <v>1473</v>
      </c>
      <c r="K850">
        <v>5</v>
      </c>
      <c r="L850" t="s">
        <v>353</v>
      </c>
      <c r="M850">
        <f>MAX(Metro_Ridership__2[passengers])</f>
        <v>19997</v>
      </c>
    </row>
    <row r="851" spans="1:13">
      <c r="A851" t="s">
        <v>340</v>
      </c>
      <c r="B851" s="5">
        <v>45805</v>
      </c>
      <c r="C851">
        <v>8583</v>
      </c>
      <c r="D851" t="s">
        <v>485</v>
      </c>
      <c r="E851" t="s">
        <v>353</v>
      </c>
      <c r="F851">
        <v>2025</v>
      </c>
      <c r="G851" t="s">
        <v>482</v>
      </c>
      <c r="H851" t="s">
        <v>483</v>
      </c>
      <c r="I851" t="s">
        <v>1400</v>
      </c>
      <c r="J851" t="s">
        <v>1473</v>
      </c>
      <c r="K851">
        <v>5</v>
      </c>
      <c r="L851" t="s">
        <v>353</v>
      </c>
      <c r="M851">
        <f>MAX(Metro_Ridership__2[passengers])</f>
        <v>19997</v>
      </c>
    </row>
    <row r="852" spans="1:13">
      <c r="A852" t="s">
        <v>340</v>
      </c>
      <c r="B852" s="5">
        <v>45806</v>
      </c>
      <c r="C852">
        <v>2908</v>
      </c>
      <c r="D852" t="s">
        <v>486</v>
      </c>
      <c r="E852" t="s">
        <v>353</v>
      </c>
      <c r="F852">
        <v>2025</v>
      </c>
      <c r="G852" t="s">
        <v>482</v>
      </c>
      <c r="H852" t="s">
        <v>483</v>
      </c>
      <c r="I852" t="s">
        <v>1400</v>
      </c>
      <c r="J852" t="s">
        <v>1473</v>
      </c>
      <c r="K852">
        <v>5</v>
      </c>
      <c r="L852" t="s">
        <v>353</v>
      </c>
      <c r="M852">
        <f>MAX(Metro_Ridership__2[passengers])</f>
        <v>19997</v>
      </c>
    </row>
    <row r="853" spans="1:13">
      <c r="A853" t="s">
        <v>340</v>
      </c>
      <c r="B853" s="5">
        <v>45809</v>
      </c>
      <c r="C853">
        <v>15107</v>
      </c>
      <c r="D853" t="s">
        <v>487</v>
      </c>
      <c r="E853" t="s">
        <v>395</v>
      </c>
      <c r="F853">
        <v>2025</v>
      </c>
      <c r="G853" t="s">
        <v>482</v>
      </c>
      <c r="H853" t="s">
        <v>483</v>
      </c>
      <c r="I853" t="s">
        <v>1400</v>
      </c>
      <c r="J853" t="s">
        <v>1473</v>
      </c>
      <c r="K853">
        <v>6</v>
      </c>
      <c r="L853" t="s">
        <v>1486</v>
      </c>
      <c r="M853">
        <f>MAX(Metro_Ridership__2[passengers])</f>
        <v>19997</v>
      </c>
    </row>
    <row r="854" spans="1:13">
      <c r="A854" t="s">
        <v>340</v>
      </c>
      <c r="B854" s="5">
        <v>45810</v>
      </c>
      <c r="C854">
        <v>9344</v>
      </c>
      <c r="D854" t="s">
        <v>481</v>
      </c>
      <c r="E854" t="s">
        <v>395</v>
      </c>
      <c r="F854">
        <v>2025</v>
      </c>
      <c r="G854" t="s">
        <v>482</v>
      </c>
      <c r="H854" t="s">
        <v>483</v>
      </c>
      <c r="I854" t="s">
        <v>1400</v>
      </c>
      <c r="J854" t="s">
        <v>1473</v>
      </c>
      <c r="K854">
        <v>6</v>
      </c>
      <c r="L854" t="s">
        <v>1486</v>
      </c>
      <c r="M854">
        <f>MAX(Metro_Ridership__2[passengers])</f>
        <v>19997</v>
      </c>
    </row>
    <row r="855" spans="1:13">
      <c r="A855" t="s">
        <v>340</v>
      </c>
      <c r="B855" s="5">
        <v>45811</v>
      </c>
      <c r="C855">
        <v>12437</v>
      </c>
      <c r="D855" t="s">
        <v>484</v>
      </c>
      <c r="E855" t="s">
        <v>395</v>
      </c>
      <c r="F855">
        <v>2025</v>
      </c>
      <c r="G855" t="s">
        <v>482</v>
      </c>
      <c r="H855" t="s">
        <v>483</v>
      </c>
      <c r="I855" t="s">
        <v>1400</v>
      </c>
      <c r="J855" t="s">
        <v>1473</v>
      </c>
      <c r="K855">
        <v>6</v>
      </c>
      <c r="L855" t="s">
        <v>1486</v>
      </c>
      <c r="M855">
        <f>MAX(Metro_Ridership__2[passengers])</f>
        <v>19997</v>
      </c>
    </row>
    <row r="856" spans="1:13">
      <c r="A856" t="s">
        <v>340</v>
      </c>
      <c r="B856" s="5">
        <v>45812</v>
      </c>
      <c r="C856">
        <v>5751</v>
      </c>
      <c r="D856" t="s">
        <v>485</v>
      </c>
      <c r="E856" t="s">
        <v>395</v>
      </c>
      <c r="F856">
        <v>2025</v>
      </c>
      <c r="G856" t="s">
        <v>482</v>
      </c>
      <c r="H856" t="s">
        <v>483</v>
      </c>
      <c r="I856" t="s">
        <v>1400</v>
      </c>
      <c r="J856" t="s">
        <v>1473</v>
      </c>
      <c r="K856">
        <v>6</v>
      </c>
      <c r="L856" t="s">
        <v>1486</v>
      </c>
      <c r="M856">
        <f>MAX(Metro_Ridership__2[passengers])</f>
        <v>19997</v>
      </c>
    </row>
    <row r="857" spans="1:13">
      <c r="A857" t="s">
        <v>340</v>
      </c>
      <c r="B857" s="5">
        <v>45813</v>
      </c>
      <c r="C857">
        <v>17591</v>
      </c>
      <c r="D857" t="s">
        <v>486</v>
      </c>
      <c r="E857" t="s">
        <v>395</v>
      </c>
      <c r="F857">
        <v>2025</v>
      </c>
      <c r="G857" t="s">
        <v>482</v>
      </c>
      <c r="H857" t="s">
        <v>483</v>
      </c>
      <c r="I857" t="s">
        <v>1400</v>
      </c>
      <c r="J857" t="s">
        <v>1473</v>
      </c>
      <c r="K857">
        <v>6</v>
      </c>
      <c r="L857" t="s">
        <v>1486</v>
      </c>
      <c r="M857">
        <f>MAX(Metro_Ridership__2[passengers])</f>
        <v>19997</v>
      </c>
    </row>
    <row r="858" spans="1:13">
      <c r="A858" t="s">
        <v>340</v>
      </c>
      <c r="B858" s="5">
        <v>45816</v>
      </c>
      <c r="C858">
        <v>12995</v>
      </c>
      <c r="D858" t="s">
        <v>487</v>
      </c>
      <c r="E858" t="s">
        <v>395</v>
      </c>
      <c r="F858">
        <v>2025</v>
      </c>
      <c r="G858" t="s">
        <v>482</v>
      </c>
      <c r="H858" t="s">
        <v>483</v>
      </c>
      <c r="I858" t="s">
        <v>1400</v>
      </c>
      <c r="J858" t="s">
        <v>1473</v>
      </c>
      <c r="K858">
        <v>6</v>
      </c>
      <c r="L858" t="s">
        <v>1486</v>
      </c>
      <c r="M858">
        <f>MAX(Metro_Ridership__2[passengers])</f>
        <v>19997</v>
      </c>
    </row>
    <row r="859" spans="1:13">
      <c r="A859" t="s">
        <v>340</v>
      </c>
      <c r="B859" s="5">
        <v>45817</v>
      </c>
      <c r="C859">
        <v>16896</v>
      </c>
      <c r="D859" t="s">
        <v>481</v>
      </c>
      <c r="E859" t="s">
        <v>395</v>
      </c>
      <c r="F859">
        <v>2025</v>
      </c>
      <c r="G859" t="s">
        <v>482</v>
      </c>
      <c r="H859" t="s">
        <v>483</v>
      </c>
      <c r="I859" t="s">
        <v>1400</v>
      </c>
      <c r="J859" t="s">
        <v>1473</v>
      </c>
      <c r="K859">
        <v>6</v>
      </c>
      <c r="L859" t="s">
        <v>1486</v>
      </c>
      <c r="M859">
        <f>MAX(Metro_Ridership__2[passengers])</f>
        <v>19997</v>
      </c>
    </row>
    <row r="860" spans="1:13">
      <c r="A860" t="s">
        <v>340</v>
      </c>
      <c r="B860" s="5">
        <v>45818</v>
      </c>
      <c r="C860">
        <v>15093</v>
      </c>
      <c r="D860" t="s">
        <v>484</v>
      </c>
      <c r="E860" t="s">
        <v>395</v>
      </c>
      <c r="F860">
        <v>2025</v>
      </c>
      <c r="G860" t="s">
        <v>482</v>
      </c>
      <c r="H860" t="s">
        <v>483</v>
      </c>
      <c r="I860" t="s">
        <v>1400</v>
      </c>
      <c r="J860" t="s">
        <v>1473</v>
      </c>
      <c r="K860">
        <v>6</v>
      </c>
      <c r="L860" t="s">
        <v>1486</v>
      </c>
      <c r="M860">
        <f>MAX(Metro_Ridership__2[passengers])</f>
        <v>19997</v>
      </c>
    </row>
    <row r="861" spans="1:13">
      <c r="A861" t="s">
        <v>340</v>
      </c>
      <c r="B861" s="5">
        <v>45819</v>
      </c>
      <c r="C861">
        <v>11466</v>
      </c>
      <c r="D861" t="s">
        <v>485</v>
      </c>
      <c r="E861" t="s">
        <v>395</v>
      </c>
      <c r="F861">
        <v>2025</v>
      </c>
      <c r="G861" t="s">
        <v>482</v>
      </c>
      <c r="H861" t="s">
        <v>483</v>
      </c>
      <c r="I861" t="s">
        <v>1400</v>
      </c>
      <c r="J861" t="s">
        <v>1473</v>
      </c>
      <c r="K861">
        <v>6</v>
      </c>
      <c r="L861" t="s">
        <v>1486</v>
      </c>
      <c r="M861">
        <f>MAX(Metro_Ridership__2[passengers])</f>
        <v>19997</v>
      </c>
    </row>
    <row r="862" spans="1:13">
      <c r="A862" t="s">
        <v>340</v>
      </c>
      <c r="B862" s="5">
        <v>45820</v>
      </c>
      <c r="C862">
        <v>12683</v>
      </c>
      <c r="D862" t="s">
        <v>486</v>
      </c>
      <c r="E862" t="s">
        <v>395</v>
      </c>
      <c r="F862">
        <v>2025</v>
      </c>
      <c r="G862" t="s">
        <v>482</v>
      </c>
      <c r="H862" t="s">
        <v>483</v>
      </c>
      <c r="I862" t="s">
        <v>1400</v>
      </c>
      <c r="J862" t="s">
        <v>1473</v>
      </c>
      <c r="K862">
        <v>6</v>
      </c>
      <c r="L862" t="s">
        <v>1486</v>
      </c>
      <c r="M862">
        <f>MAX(Metro_Ridership__2[passengers])</f>
        <v>19997</v>
      </c>
    </row>
    <row r="863" spans="1:13">
      <c r="A863" t="s">
        <v>340</v>
      </c>
      <c r="B863" s="5">
        <v>45823</v>
      </c>
      <c r="C863">
        <v>7419</v>
      </c>
      <c r="D863" t="s">
        <v>487</v>
      </c>
      <c r="E863" t="s">
        <v>395</v>
      </c>
      <c r="F863">
        <v>2025</v>
      </c>
      <c r="G863" t="s">
        <v>482</v>
      </c>
      <c r="H863" t="s">
        <v>483</v>
      </c>
      <c r="I863" t="s">
        <v>1400</v>
      </c>
      <c r="J863" t="s">
        <v>1473</v>
      </c>
      <c r="K863">
        <v>6</v>
      </c>
      <c r="L863" t="s">
        <v>1486</v>
      </c>
      <c r="M863">
        <f>MAX(Metro_Ridership__2[passengers])</f>
        <v>19997</v>
      </c>
    </row>
    <row r="864" spans="1:13">
      <c r="A864" t="s">
        <v>340</v>
      </c>
      <c r="B864" s="5">
        <v>45824</v>
      </c>
      <c r="C864">
        <v>3301</v>
      </c>
      <c r="D864" t="s">
        <v>481</v>
      </c>
      <c r="E864" t="s">
        <v>395</v>
      </c>
      <c r="F864">
        <v>2025</v>
      </c>
      <c r="G864" t="s">
        <v>482</v>
      </c>
      <c r="H864" t="s">
        <v>483</v>
      </c>
      <c r="I864" t="s">
        <v>1400</v>
      </c>
      <c r="J864" t="s">
        <v>1473</v>
      </c>
      <c r="K864">
        <v>6</v>
      </c>
      <c r="L864" t="s">
        <v>1486</v>
      </c>
      <c r="M864">
        <f>MAX(Metro_Ridership__2[passengers])</f>
        <v>19997</v>
      </c>
    </row>
    <row r="865" spans="1:13">
      <c r="A865" t="s">
        <v>340</v>
      </c>
      <c r="B865" s="5">
        <v>45825</v>
      </c>
      <c r="C865">
        <v>16690</v>
      </c>
      <c r="D865" t="s">
        <v>484</v>
      </c>
      <c r="E865" t="s">
        <v>395</v>
      </c>
      <c r="F865">
        <v>2025</v>
      </c>
      <c r="G865" t="s">
        <v>482</v>
      </c>
      <c r="H865" t="s">
        <v>483</v>
      </c>
      <c r="I865" t="s">
        <v>1400</v>
      </c>
      <c r="J865" t="s">
        <v>1473</v>
      </c>
      <c r="K865">
        <v>6</v>
      </c>
      <c r="L865" t="s">
        <v>1486</v>
      </c>
      <c r="M865">
        <f>MAX(Metro_Ridership__2[passengers])</f>
        <v>19997</v>
      </c>
    </row>
    <row r="866" spans="1:13">
      <c r="A866" t="s">
        <v>340</v>
      </c>
      <c r="B866" s="5">
        <v>45826</v>
      </c>
      <c r="C866">
        <v>6537</v>
      </c>
      <c r="D866" t="s">
        <v>485</v>
      </c>
      <c r="E866" t="s">
        <v>395</v>
      </c>
      <c r="F866">
        <v>2025</v>
      </c>
      <c r="G866" t="s">
        <v>482</v>
      </c>
      <c r="H866" t="s">
        <v>483</v>
      </c>
      <c r="I866" t="s">
        <v>1400</v>
      </c>
      <c r="J866" t="s">
        <v>1473</v>
      </c>
      <c r="K866">
        <v>6</v>
      </c>
      <c r="L866" t="s">
        <v>1486</v>
      </c>
      <c r="M866">
        <f>MAX(Metro_Ridership__2[passengers])</f>
        <v>19997</v>
      </c>
    </row>
    <row r="867" spans="1:13">
      <c r="A867" t="s">
        <v>340</v>
      </c>
      <c r="B867" s="5">
        <v>45827</v>
      </c>
      <c r="C867">
        <v>3263</v>
      </c>
      <c r="D867" t="s">
        <v>486</v>
      </c>
      <c r="E867" t="s">
        <v>395</v>
      </c>
      <c r="F867">
        <v>2025</v>
      </c>
      <c r="G867" t="s">
        <v>482</v>
      </c>
      <c r="H867" t="s">
        <v>483</v>
      </c>
      <c r="I867" t="s">
        <v>1400</v>
      </c>
      <c r="J867" t="s">
        <v>1473</v>
      </c>
      <c r="K867">
        <v>6</v>
      </c>
      <c r="L867" t="s">
        <v>1486</v>
      </c>
      <c r="M867">
        <f>MAX(Metro_Ridership__2[passengers])</f>
        <v>19997</v>
      </c>
    </row>
    <row r="868" spans="1:13">
      <c r="A868" t="s">
        <v>340</v>
      </c>
      <c r="B868" s="5">
        <v>45830</v>
      </c>
      <c r="C868">
        <v>10983</v>
      </c>
      <c r="D868" t="s">
        <v>487</v>
      </c>
      <c r="E868" t="s">
        <v>395</v>
      </c>
      <c r="F868">
        <v>2025</v>
      </c>
      <c r="G868" t="s">
        <v>482</v>
      </c>
      <c r="H868" t="s">
        <v>483</v>
      </c>
      <c r="I868" t="s">
        <v>1400</v>
      </c>
      <c r="J868" t="s">
        <v>1473</v>
      </c>
      <c r="K868">
        <v>6</v>
      </c>
      <c r="L868" t="s">
        <v>1486</v>
      </c>
      <c r="M868">
        <f>MAX(Metro_Ridership__2[passengers])</f>
        <v>19997</v>
      </c>
    </row>
    <row r="869" spans="1:13">
      <c r="A869" t="s">
        <v>340</v>
      </c>
      <c r="B869" s="5">
        <v>45831</v>
      </c>
      <c r="C869">
        <v>12764</v>
      </c>
      <c r="D869" t="s">
        <v>481</v>
      </c>
      <c r="E869" t="s">
        <v>395</v>
      </c>
      <c r="F869">
        <v>2025</v>
      </c>
      <c r="G869" t="s">
        <v>482</v>
      </c>
      <c r="H869" t="s">
        <v>483</v>
      </c>
      <c r="I869" t="s">
        <v>1400</v>
      </c>
      <c r="J869" t="s">
        <v>1473</v>
      </c>
      <c r="K869">
        <v>6</v>
      </c>
      <c r="L869" t="s">
        <v>1486</v>
      </c>
      <c r="M869">
        <f>MAX(Metro_Ridership__2[passengers])</f>
        <v>19997</v>
      </c>
    </row>
    <row r="870" spans="1:13">
      <c r="A870" t="s">
        <v>340</v>
      </c>
      <c r="B870" s="5">
        <v>45832</v>
      </c>
      <c r="C870">
        <v>8704</v>
      </c>
      <c r="D870" t="s">
        <v>484</v>
      </c>
      <c r="E870" t="s">
        <v>395</v>
      </c>
      <c r="F870">
        <v>2025</v>
      </c>
      <c r="G870" t="s">
        <v>482</v>
      </c>
      <c r="H870" t="s">
        <v>483</v>
      </c>
      <c r="I870" t="s">
        <v>1400</v>
      </c>
      <c r="J870" t="s">
        <v>1473</v>
      </c>
      <c r="K870">
        <v>6</v>
      </c>
      <c r="L870" t="s">
        <v>1486</v>
      </c>
      <c r="M870">
        <f>MAX(Metro_Ridership__2[passengers])</f>
        <v>19997</v>
      </c>
    </row>
    <row r="871" spans="1:13">
      <c r="A871" t="s">
        <v>340</v>
      </c>
      <c r="B871" s="5">
        <v>45833</v>
      </c>
      <c r="C871">
        <v>8733</v>
      </c>
      <c r="D871" t="s">
        <v>485</v>
      </c>
      <c r="E871" t="s">
        <v>395</v>
      </c>
      <c r="F871">
        <v>2025</v>
      </c>
      <c r="G871" t="s">
        <v>482</v>
      </c>
      <c r="H871" t="s">
        <v>483</v>
      </c>
      <c r="I871" t="s">
        <v>1400</v>
      </c>
      <c r="J871" t="s">
        <v>1473</v>
      </c>
      <c r="K871">
        <v>6</v>
      </c>
      <c r="L871" t="s">
        <v>1486</v>
      </c>
      <c r="M871">
        <f>MAX(Metro_Ridership__2[passengers])</f>
        <v>19997</v>
      </c>
    </row>
    <row r="872" spans="1:13">
      <c r="A872" t="s">
        <v>340</v>
      </c>
      <c r="B872" s="5">
        <v>45834</v>
      </c>
      <c r="C872">
        <v>15727</v>
      </c>
      <c r="D872" t="s">
        <v>486</v>
      </c>
      <c r="E872" t="s">
        <v>395</v>
      </c>
      <c r="F872">
        <v>2025</v>
      </c>
      <c r="G872" t="s">
        <v>482</v>
      </c>
      <c r="H872" t="s">
        <v>483</v>
      </c>
      <c r="I872" t="s">
        <v>1400</v>
      </c>
      <c r="J872" t="s">
        <v>1473</v>
      </c>
      <c r="K872">
        <v>6</v>
      </c>
      <c r="L872" t="s">
        <v>1486</v>
      </c>
      <c r="M872">
        <f>MAX(Metro_Ridership__2[passengers])</f>
        <v>19997</v>
      </c>
    </row>
    <row r="873" spans="1:13">
      <c r="A873" t="s">
        <v>340</v>
      </c>
      <c r="B873" s="5">
        <v>45837</v>
      </c>
      <c r="C873">
        <v>15119</v>
      </c>
      <c r="D873" t="s">
        <v>487</v>
      </c>
      <c r="E873" t="s">
        <v>395</v>
      </c>
      <c r="F873">
        <v>2025</v>
      </c>
      <c r="G873" t="s">
        <v>482</v>
      </c>
      <c r="H873" t="s">
        <v>483</v>
      </c>
      <c r="I873" t="s">
        <v>1400</v>
      </c>
      <c r="J873" t="s">
        <v>1473</v>
      </c>
      <c r="K873">
        <v>6</v>
      </c>
      <c r="L873" t="s">
        <v>1486</v>
      </c>
      <c r="M873">
        <f>MAX(Metro_Ridership__2[passengers])</f>
        <v>19997</v>
      </c>
    </row>
    <row r="874" spans="1:13">
      <c r="A874" t="s">
        <v>340</v>
      </c>
      <c r="B874" s="5">
        <v>45838</v>
      </c>
      <c r="C874">
        <v>19263</v>
      </c>
      <c r="D874" t="s">
        <v>481</v>
      </c>
      <c r="E874" t="s">
        <v>395</v>
      </c>
      <c r="F874">
        <v>2025</v>
      </c>
      <c r="G874" t="s">
        <v>482</v>
      </c>
      <c r="H874" t="s">
        <v>483</v>
      </c>
      <c r="I874" t="s">
        <v>1400</v>
      </c>
      <c r="J874" t="s">
        <v>1473</v>
      </c>
      <c r="K874">
        <v>6</v>
      </c>
      <c r="L874" t="s">
        <v>1486</v>
      </c>
      <c r="M874">
        <f>MAX(Metro_Ridership__2[passengers])</f>
        <v>19997</v>
      </c>
    </row>
    <row r="875" spans="1:13">
      <c r="A875" t="s">
        <v>340</v>
      </c>
      <c r="B875" s="5">
        <v>45839</v>
      </c>
      <c r="C875">
        <v>19509</v>
      </c>
      <c r="D875" t="s">
        <v>484</v>
      </c>
      <c r="E875" t="s">
        <v>373</v>
      </c>
      <c r="F875">
        <v>2025</v>
      </c>
      <c r="G875" t="s">
        <v>482</v>
      </c>
      <c r="H875" t="s">
        <v>483</v>
      </c>
      <c r="I875" t="s">
        <v>1400</v>
      </c>
      <c r="J875" t="s">
        <v>1476</v>
      </c>
      <c r="K875">
        <v>7</v>
      </c>
      <c r="L875" t="s">
        <v>1480</v>
      </c>
      <c r="M875">
        <f>MAX(Metro_Ridership__2[passengers])</f>
        <v>19997</v>
      </c>
    </row>
    <row r="876" spans="1:13">
      <c r="A876" t="s">
        <v>340</v>
      </c>
      <c r="B876" s="5">
        <v>45840</v>
      </c>
      <c r="C876">
        <v>3938</v>
      </c>
      <c r="D876" t="s">
        <v>485</v>
      </c>
      <c r="E876" t="s">
        <v>373</v>
      </c>
      <c r="F876">
        <v>2025</v>
      </c>
      <c r="G876" t="s">
        <v>482</v>
      </c>
      <c r="H876" t="s">
        <v>483</v>
      </c>
      <c r="I876" t="s">
        <v>1400</v>
      </c>
      <c r="J876" t="s">
        <v>1476</v>
      </c>
      <c r="K876">
        <v>7</v>
      </c>
      <c r="L876" t="s">
        <v>1480</v>
      </c>
      <c r="M876">
        <f>MAX(Metro_Ridership__2[passengers])</f>
        <v>19997</v>
      </c>
    </row>
    <row r="877" spans="1:13">
      <c r="A877" t="s">
        <v>340</v>
      </c>
      <c r="B877" s="5">
        <v>45841</v>
      </c>
      <c r="C877">
        <v>13663</v>
      </c>
      <c r="D877" t="s">
        <v>486</v>
      </c>
      <c r="E877" t="s">
        <v>373</v>
      </c>
      <c r="F877">
        <v>2025</v>
      </c>
      <c r="G877" t="s">
        <v>482</v>
      </c>
      <c r="H877" t="s">
        <v>483</v>
      </c>
      <c r="I877" t="s">
        <v>1400</v>
      </c>
      <c r="J877" t="s">
        <v>1476</v>
      </c>
      <c r="K877">
        <v>7</v>
      </c>
      <c r="L877" t="s">
        <v>1480</v>
      </c>
      <c r="M877">
        <f>MAX(Metro_Ridership__2[passengers])</f>
        <v>19997</v>
      </c>
    </row>
    <row r="878" spans="1:13">
      <c r="A878" t="s">
        <v>340</v>
      </c>
      <c r="B878" s="5">
        <v>45844</v>
      </c>
      <c r="C878">
        <v>2014</v>
      </c>
      <c r="D878" t="s">
        <v>487</v>
      </c>
      <c r="E878" t="s">
        <v>373</v>
      </c>
      <c r="F878">
        <v>2025</v>
      </c>
      <c r="G878" t="s">
        <v>482</v>
      </c>
      <c r="H878" t="s">
        <v>483</v>
      </c>
      <c r="I878" t="s">
        <v>1400</v>
      </c>
      <c r="J878" t="s">
        <v>1476</v>
      </c>
      <c r="K878">
        <v>7</v>
      </c>
      <c r="L878" t="s">
        <v>1480</v>
      </c>
      <c r="M878">
        <f>MAX(Metro_Ridership__2[passengers])</f>
        <v>19997</v>
      </c>
    </row>
    <row r="879" spans="1:13">
      <c r="A879" t="s">
        <v>340</v>
      </c>
      <c r="B879" s="5">
        <v>45845</v>
      </c>
      <c r="C879">
        <v>8004</v>
      </c>
      <c r="D879" t="s">
        <v>481</v>
      </c>
      <c r="E879" t="s">
        <v>373</v>
      </c>
      <c r="F879">
        <v>2025</v>
      </c>
      <c r="G879" t="s">
        <v>482</v>
      </c>
      <c r="H879" t="s">
        <v>483</v>
      </c>
      <c r="I879" t="s">
        <v>1400</v>
      </c>
      <c r="J879" t="s">
        <v>1476</v>
      </c>
      <c r="K879">
        <v>7</v>
      </c>
      <c r="L879" t="s">
        <v>1480</v>
      </c>
      <c r="M879">
        <f>MAX(Metro_Ridership__2[passengers])</f>
        <v>19997</v>
      </c>
    </row>
    <row r="880" spans="1:13">
      <c r="A880" t="s">
        <v>340</v>
      </c>
      <c r="B880" s="5">
        <v>45846</v>
      </c>
      <c r="C880">
        <v>2151</v>
      </c>
      <c r="D880" t="s">
        <v>484</v>
      </c>
      <c r="E880" t="s">
        <v>373</v>
      </c>
      <c r="F880">
        <v>2025</v>
      </c>
      <c r="G880" t="s">
        <v>482</v>
      </c>
      <c r="H880" t="s">
        <v>483</v>
      </c>
      <c r="I880" t="s">
        <v>1400</v>
      </c>
      <c r="J880" t="s">
        <v>1476</v>
      </c>
      <c r="K880">
        <v>7</v>
      </c>
      <c r="L880" t="s">
        <v>1480</v>
      </c>
      <c r="M880">
        <f>MAX(Metro_Ridership__2[passengers])</f>
        <v>19997</v>
      </c>
    </row>
    <row r="881" spans="1:13">
      <c r="A881" t="s">
        <v>340</v>
      </c>
      <c r="B881" s="5">
        <v>45847</v>
      </c>
      <c r="C881">
        <v>19226</v>
      </c>
      <c r="D881" t="s">
        <v>485</v>
      </c>
      <c r="E881" t="s">
        <v>373</v>
      </c>
      <c r="F881">
        <v>2025</v>
      </c>
      <c r="G881" t="s">
        <v>482</v>
      </c>
      <c r="H881" t="s">
        <v>483</v>
      </c>
      <c r="I881" t="s">
        <v>1400</v>
      </c>
      <c r="J881" t="s">
        <v>1476</v>
      </c>
      <c r="K881">
        <v>7</v>
      </c>
      <c r="L881" t="s">
        <v>1480</v>
      </c>
      <c r="M881">
        <f>MAX(Metro_Ridership__2[passengers])</f>
        <v>19997</v>
      </c>
    </row>
    <row r="882" spans="1:13">
      <c r="A882" t="s">
        <v>340</v>
      </c>
      <c r="B882" s="5">
        <v>45848</v>
      </c>
      <c r="C882">
        <v>15286</v>
      </c>
      <c r="D882" t="s">
        <v>486</v>
      </c>
      <c r="E882" t="s">
        <v>373</v>
      </c>
      <c r="F882">
        <v>2025</v>
      </c>
      <c r="G882" t="s">
        <v>482</v>
      </c>
      <c r="H882" t="s">
        <v>483</v>
      </c>
      <c r="I882" t="s">
        <v>1400</v>
      </c>
      <c r="J882" t="s">
        <v>1476</v>
      </c>
      <c r="K882">
        <v>7</v>
      </c>
      <c r="L882" t="s">
        <v>1480</v>
      </c>
      <c r="M882">
        <f>MAX(Metro_Ridership__2[passengers])</f>
        <v>19997</v>
      </c>
    </row>
    <row r="883" spans="1:13">
      <c r="A883" t="s">
        <v>340</v>
      </c>
      <c r="B883" s="5">
        <v>45851</v>
      </c>
      <c r="C883">
        <v>3185</v>
      </c>
      <c r="D883" t="s">
        <v>487</v>
      </c>
      <c r="E883" t="s">
        <v>373</v>
      </c>
      <c r="F883">
        <v>2025</v>
      </c>
      <c r="G883" t="s">
        <v>482</v>
      </c>
      <c r="H883" t="s">
        <v>483</v>
      </c>
      <c r="I883" t="s">
        <v>1400</v>
      </c>
      <c r="J883" t="s">
        <v>1476</v>
      </c>
      <c r="K883">
        <v>7</v>
      </c>
      <c r="L883" t="s">
        <v>1480</v>
      </c>
      <c r="M883">
        <f>MAX(Metro_Ridership__2[passengers])</f>
        <v>19997</v>
      </c>
    </row>
    <row r="884" spans="1:13">
      <c r="A884" t="s">
        <v>340</v>
      </c>
      <c r="B884" s="5">
        <v>45852</v>
      </c>
      <c r="C884">
        <v>11445</v>
      </c>
      <c r="D884" t="s">
        <v>481</v>
      </c>
      <c r="E884" t="s">
        <v>373</v>
      </c>
      <c r="F884">
        <v>2025</v>
      </c>
      <c r="G884" t="s">
        <v>482</v>
      </c>
      <c r="H884" t="s">
        <v>483</v>
      </c>
      <c r="I884" t="s">
        <v>1400</v>
      </c>
      <c r="J884" t="s">
        <v>1476</v>
      </c>
      <c r="K884">
        <v>7</v>
      </c>
      <c r="L884" t="s">
        <v>1480</v>
      </c>
      <c r="M884">
        <f>MAX(Metro_Ridership__2[passengers])</f>
        <v>19997</v>
      </c>
    </row>
    <row r="885" spans="1:13">
      <c r="A885" t="s">
        <v>340</v>
      </c>
      <c r="B885" s="5">
        <v>45853</v>
      </c>
      <c r="C885">
        <v>7062</v>
      </c>
      <c r="D885" t="s">
        <v>484</v>
      </c>
      <c r="E885" t="s">
        <v>373</v>
      </c>
      <c r="F885">
        <v>2025</v>
      </c>
      <c r="G885" t="s">
        <v>482</v>
      </c>
      <c r="H885" t="s">
        <v>483</v>
      </c>
      <c r="I885" t="s">
        <v>1400</v>
      </c>
      <c r="J885" t="s">
        <v>1476</v>
      </c>
      <c r="K885">
        <v>7</v>
      </c>
      <c r="L885" t="s">
        <v>1480</v>
      </c>
      <c r="M885">
        <f>MAX(Metro_Ridership__2[passengers])</f>
        <v>19997</v>
      </c>
    </row>
    <row r="886" spans="1:13">
      <c r="A886" t="s">
        <v>340</v>
      </c>
      <c r="B886" s="5">
        <v>45854</v>
      </c>
      <c r="C886">
        <v>6204</v>
      </c>
      <c r="D886" t="s">
        <v>485</v>
      </c>
      <c r="E886" t="s">
        <v>373</v>
      </c>
      <c r="F886">
        <v>2025</v>
      </c>
      <c r="G886" t="s">
        <v>482</v>
      </c>
      <c r="H886" t="s">
        <v>483</v>
      </c>
      <c r="I886" t="s">
        <v>1400</v>
      </c>
      <c r="J886" t="s">
        <v>1476</v>
      </c>
      <c r="K886">
        <v>7</v>
      </c>
      <c r="L886" t="s">
        <v>1480</v>
      </c>
      <c r="M886">
        <f>MAX(Metro_Ridership__2[passengers])</f>
        <v>19997</v>
      </c>
    </row>
    <row r="887" spans="1:13">
      <c r="A887" t="s">
        <v>340</v>
      </c>
      <c r="B887" s="5">
        <v>45855</v>
      </c>
      <c r="C887">
        <v>6917</v>
      </c>
      <c r="D887" t="s">
        <v>486</v>
      </c>
      <c r="E887" t="s">
        <v>373</v>
      </c>
      <c r="F887">
        <v>2025</v>
      </c>
      <c r="G887" t="s">
        <v>482</v>
      </c>
      <c r="H887" t="s">
        <v>483</v>
      </c>
      <c r="I887" t="s">
        <v>1400</v>
      </c>
      <c r="J887" t="s">
        <v>1476</v>
      </c>
      <c r="K887">
        <v>7</v>
      </c>
      <c r="L887" t="s">
        <v>1480</v>
      </c>
      <c r="M887">
        <f>MAX(Metro_Ridership__2[passengers])</f>
        <v>19997</v>
      </c>
    </row>
    <row r="888" spans="1:13">
      <c r="A888" t="s">
        <v>340</v>
      </c>
      <c r="B888" s="5">
        <v>45858</v>
      </c>
      <c r="C888">
        <v>10701</v>
      </c>
      <c r="D888" t="s">
        <v>487</v>
      </c>
      <c r="E888" t="s">
        <v>373</v>
      </c>
      <c r="F888">
        <v>2025</v>
      </c>
      <c r="G888" t="s">
        <v>482</v>
      </c>
      <c r="H888" t="s">
        <v>483</v>
      </c>
      <c r="I888" t="s">
        <v>1400</v>
      </c>
      <c r="J888" t="s">
        <v>1476</v>
      </c>
      <c r="K888">
        <v>7</v>
      </c>
      <c r="L888" t="s">
        <v>1480</v>
      </c>
      <c r="M888">
        <f>MAX(Metro_Ridership__2[passengers])</f>
        <v>19997</v>
      </c>
    </row>
    <row r="889" spans="1:13">
      <c r="A889" t="s">
        <v>340</v>
      </c>
      <c r="B889" s="5">
        <v>45859</v>
      </c>
      <c r="C889">
        <v>12386</v>
      </c>
      <c r="D889" t="s">
        <v>481</v>
      </c>
      <c r="E889" t="s">
        <v>373</v>
      </c>
      <c r="F889">
        <v>2025</v>
      </c>
      <c r="G889" t="s">
        <v>482</v>
      </c>
      <c r="H889" t="s">
        <v>483</v>
      </c>
      <c r="I889" t="s">
        <v>1400</v>
      </c>
      <c r="J889" t="s">
        <v>1476</v>
      </c>
      <c r="K889">
        <v>7</v>
      </c>
      <c r="L889" t="s">
        <v>1480</v>
      </c>
      <c r="M889">
        <f>MAX(Metro_Ridership__2[passengers])</f>
        <v>19997</v>
      </c>
    </row>
    <row r="890" spans="1:13">
      <c r="A890" t="s">
        <v>340</v>
      </c>
      <c r="B890" s="5">
        <v>45860</v>
      </c>
      <c r="C890">
        <v>13143</v>
      </c>
      <c r="D890" t="s">
        <v>484</v>
      </c>
      <c r="E890" t="s">
        <v>373</v>
      </c>
      <c r="F890">
        <v>2025</v>
      </c>
      <c r="G890" t="s">
        <v>482</v>
      </c>
      <c r="H890" t="s">
        <v>483</v>
      </c>
      <c r="I890" t="s">
        <v>1400</v>
      </c>
      <c r="J890" t="s">
        <v>1476</v>
      </c>
      <c r="K890">
        <v>7</v>
      </c>
      <c r="L890" t="s">
        <v>1480</v>
      </c>
      <c r="M890">
        <f>MAX(Metro_Ridership__2[passengers])</f>
        <v>19997</v>
      </c>
    </row>
    <row r="891" spans="1:13">
      <c r="A891" t="s">
        <v>340</v>
      </c>
      <c r="B891" s="5">
        <v>45861</v>
      </c>
      <c r="C891">
        <v>8512</v>
      </c>
      <c r="D891" t="s">
        <v>485</v>
      </c>
      <c r="E891" t="s">
        <v>373</v>
      </c>
      <c r="F891">
        <v>2025</v>
      </c>
      <c r="G891" t="s">
        <v>482</v>
      </c>
      <c r="H891" t="s">
        <v>483</v>
      </c>
      <c r="I891" t="s">
        <v>1400</v>
      </c>
      <c r="J891" t="s">
        <v>1476</v>
      </c>
      <c r="K891">
        <v>7</v>
      </c>
      <c r="L891" t="s">
        <v>1480</v>
      </c>
      <c r="M891">
        <f>MAX(Metro_Ridership__2[passengers])</f>
        <v>19997</v>
      </c>
    </row>
    <row r="892" spans="1:13">
      <c r="A892" t="s">
        <v>340</v>
      </c>
      <c r="B892" s="5">
        <v>45862</v>
      </c>
      <c r="C892">
        <v>15042</v>
      </c>
      <c r="D892" t="s">
        <v>486</v>
      </c>
      <c r="E892" t="s">
        <v>373</v>
      </c>
      <c r="F892">
        <v>2025</v>
      </c>
      <c r="G892" t="s">
        <v>482</v>
      </c>
      <c r="H892" t="s">
        <v>483</v>
      </c>
      <c r="I892" t="s">
        <v>1400</v>
      </c>
      <c r="J892" t="s">
        <v>1476</v>
      </c>
      <c r="K892">
        <v>7</v>
      </c>
      <c r="L892" t="s">
        <v>1480</v>
      </c>
      <c r="M892">
        <f>MAX(Metro_Ridership__2[passengers])</f>
        <v>19997</v>
      </c>
    </row>
    <row r="893" spans="1:13">
      <c r="A893" t="s">
        <v>340</v>
      </c>
      <c r="B893" s="5">
        <v>45865</v>
      </c>
      <c r="C893">
        <v>8071</v>
      </c>
      <c r="D893" t="s">
        <v>487</v>
      </c>
      <c r="E893" t="s">
        <v>373</v>
      </c>
      <c r="F893">
        <v>2025</v>
      </c>
      <c r="G893" t="s">
        <v>482</v>
      </c>
      <c r="H893" t="s">
        <v>483</v>
      </c>
      <c r="I893" t="s">
        <v>1400</v>
      </c>
      <c r="J893" t="s">
        <v>1476</v>
      </c>
      <c r="K893">
        <v>7</v>
      </c>
      <c r="L893" t="s">
        <v>1480</v>
      </c>
      <c r="M893">
        <f>MAX(Metro_Ridership__2[passengers])</f>
        <v>19997</v>
      </c>
    </row>
    <row r="894" spans="1:13">
      <c r="A894" t="s">
        <v>340</v>
      </c>
      <c r="B894" s="5">
        <v>45866</v>
      </c>
      <c r="C894">
        <v>2026</v>
      </c>
      <c r="D894" t="s">
        <v>481</v>
      </c>
      <c r="E894" t="s">
        <v>373</v>
      </c>
      <c r="F894">
        <v>2025</v>
      </c>
      <c r="G894" t="s">
        <v>482</v>
      </c>
      <c r="H894" t="s">
        <v>483</v>
      </c>
      <c r="I894" t="s">
        <v>1400</v>
      </c>
      <c r="J894" t="s">
        <v>1476</v>
      </c>
      <c r="K894">
        <v>7</v>
      </c>
      <c r="L894" t="s">
        <v>1480</v>
      </c>
      <c r="M894">
        <f>MAX(Metro_Ridership__2[passengers])</f>
        <v>19997</v>
      </c>
    </row>
    <row r="895" spans="1:13">
      <c r="A895" t="s">
        <v>340</v>
      </c>
      <c r="B895" s="5">
        <v>45867</v>
      </c>
      <c r="C895">
        <v>17389</v>
      </c>
      <c r="D895" t="s">
        <v>484</v>
      </c>
      <c r="E895" t="s">
        <v>373</v>
      </c>
      <c r="F895">
        <v>2025</v>
      </c>
      <c r="G895" t="s">
        <v>482</v>
      </c>
      <c r="H895" t="s">
        <v>483</v>
      </c>
      <c r="I895" t="s">
        <v>1400</v>
      </c>
      <c r="J895" t="s">
        <v>1476</v>
      </c>
      <c r="K895">
        <v>7</v>
      </c>
      <c r="L895" t="s">
        <v>1480</v>
      </c>
      <c r="M895">
        <f>MAX(Metro_Ridership__2[passengers])</f>
        <v>19997</v>
      </c>
    </row>
    <row r="896" spans="1:13">
      <c r="A896" t="s">
        <v>340</v>
      </c>
      <c r="B896" s="5">
        <v>45868</v>
      </c>
      <c r="C896">
        <v>4024</v>
      </c>
      <c r="D896" t="s">
        <v>485</v>
      </c>
      <c r="E896" t="s">
        <v>373</v>
      </c>
      <c r="F896">
        <v>2025</v>
      </c>
      <c r="G896" t="s">
        <v>482</v>
      </c>
      <c r="H896" t="s">
        <v>483</v>
      </c>
      <c r="I896" t="s">
        <v>1400</v>
      </c>
      <c r="J896" t="s">
        <v>1476</v>
      </c>
      <c r="K896">
        <v>7</v>
      </c>
      <c r="L896" t="s">
        <v>1480</v>
      </c>
      <c r="M896">
        <f>MAX(Metro_Ridership__2[passengers])</f>
        <v>19997</v>
      </c>
    </row>
    <row r="897" spans="1:13">
      <c r="A897" t="s">
        <v>340</v>
      </c>
      <c r="B897" s="5">
        <v>45869</v>
      </c>
      <c r="C897">
        <v>8856</v>
      </c>
      <c r="D897" t="s">
        <v>486</v>
      </c>
      <c r="E897" t="s">
        <v>373</v>
      </c>
      <c r="F897">
        <v>2025</v>
      </c>
      <c r="G897" t="s">
        <v>482</v>
      </c>
      <c r="H897" t="s">
        <v>483</v>
      </c>
      <c r="I897" t="s">
        <v>1400</v>
      </c>
      <c r="J897" t="s">
        <v>1476</v>
      </c>
      <c r="K897">
        <v>7</v>
      </c>
      <c r="L897" t="s">
        <v>1480</v>
      </c>
      <c r="M897">
        <f>MAX(Metro_Ridership__2[passengers])</f>
        <v>19997</v>
      </c>
    </row>
    <row r="898" spans="1:13">
      <c r="A898" t="s">
        <v>340</v>
      </c>
      <c r="B898" s="5">
        <v>45292</v>
      </c>
      <c r="C898">
        <v>8668</v>
      </c>
      <c r="D898" t="s">
        <v>481</v>
      </c>
      <c r="E898" t="s">
        <v>367</v>
      </c>
      <c r="F898">
        <v>2024</v>
      </c>
      <c r="G898" t="s">
        <v>482</v>
      </c>
      <c r="H898" t="s">
        <v>483</v>
      </c>
      <c r="I898" t="s">
        <v>407</v>
      </c>
      <c r="J898" t="s">
        <v>1478</v>
      </c>
      <c r="K898">
        <v>1</v>
      </c>
      <c r="L898" t="s">
        <v>1479</v>
      </c>
      <c r="M898">
        <f>MAX(Metro_Ridership__2[passengers])</f>
        <v>19997</v>
      </c>
    </row>
    <row r="899" spans="1:13">
      <c r="A899" t="s">
        <v>340</v>
      </c>
      <c r="B899" s="5">
        <v>45293</v>
      </c>
      <c r="C899">
        <v>6922</v>
      </c>
      <c r="D899" t="s">
        <v>484</v>
      </c>
      <c r="E899" t="s">
        <v>367</v>
      </c>
      <c r="F899">
        <v>2024</v>
      </c>
      <c r="G899" t="s">
        <v>482</v>
      </c>
      <c r="H899" t="s">
        <v>483</v>
      </c>
      <c r="I899" t="s">
        <v>407</v>
      </c>
      <c r="J899" t="s">
        <v>1478</v>
      </c>
      <c r="K899">
        <v>1</v>
      </c>
      <c r="L899" t="s">
        <v>1479</v>
      </c>
      <c r="M899">
        <f>MAX(Metro_Ridership__2[passengers])</f>
        <v>19997</v>
      </c>
    </row>
    <row r="900" spans="1:13">
      <c r="A900" t="s">
        <v>340</v>
      </c>
      <c r="B900" s="5">
        <v>45294</v>
      </c>
      <c r="C900">
        <v>4486</v>
      </c>
      <c r="D900" t="s">
        <v>485</v>
      </c>
      <c r="E900" t="s">
        <v>367</v>
      </c>
      <c r="F900">
        <v>2024</v>
      </c>
      <c r="G900" t="s">
        <v>482</v>
      </c>
      <c r="H900" t="s">
        <v>483</v>
      </c>
      <c r="I900" t="s">
        <v>407</v>
      </c>
      <c r="J900" t="s">
        <v>1478</v>
      </c>
      <c r="K900">
        <v>1</v>
      </c>
      <c r="L900" t="s">
        <v>1479</v>
      </c>
      <c r="M900">
        <f>MAX(Metro_Ridership__2[passengers])</f>
        <v>19997</v>
      </c>
    </row>
    <row r="901" spans="1:13">
      <c r="A901" t="s">
        <v>340</v>
      </c>
      <c r="B901" s="5">
        <v>45295</v>
      </c>
      <c r="C901">
        <v>6491</v>
      </c>
      <c r="D901" t="s">
        <v>486</v>
      </c>
      <c r="E901" t="s">
        <v>367</v>
      </c>
      <c r="F901">
        <v>2024</v>
      </c>
      <c r="G901" t="s">
        <v>482</v>
      </c>
      <c r="H901" t="s">
        <v>483</v>
      </c>
      <c r="I901" t="s">
        <v>407</v>
      </c>
      <c r="J901" t="s">
        <v>1478</v>
      </c>
      <c r="K901">
        <v>1</v>
      </c>
      <c r="L901" t="s">
        <v>1479</v>
      </c>
      <c r="M901">
        <f>MAX(Metro_Ridership__2[passengers])</f>
        <v>19997</v>
      </c>
    </row>
    <row r="902" spans="1:13">
      <c r="A902" t="s">
        <v>340</v>
      </c>
      <c r="B902" s="5">
        <v>45298</v>
      </c>
      <c r="C902">
        <v>18091</v>
      </c>
      <c r="D902" t="s">
        <v>487</v>
      </c>
      <c r="E902" t="s">
        <v>367</v>
      </c>
      <c r="F902">
        <v>2024</v>
      </c>
      <c r="G902" t="s">
        <v>482</v>
      </c>
      <c r="H902" t="s">
        <v>483</v>
      </c>
      <c r="I902" t="s">
        <v>407</v>
      </c>
      <c r="J902" t="s">
        <v>1478</v>
      </c>
      <c r="K902">
        <v>1</v>
      </c>
      <c r="L902" t="s">
        <v>1479</v>
      </c>
      <c r="M902">
        <f>MAX(Metro_Ridership__2[passengers])</f>
        <v>19997</v>
      </c>
    </row>
    <row r="903" spans="1:13">
      <c r="A903" t="s">
        <v>340</v>
      </c>
      <c r="B903" s="5">
        <v>45299</v>
      </c>
      <c r="C903">
        <v>17037</v>
      </c>
      <c r="D903" t="s">
        <v>481</v>
      </c>
      <c r="E903" t="s">
        <v>367</v>
      </c>
      <c r="F903">
        <v>2024</v>
      </c>
      <c r="G903" t="s">
        <v>482</v>
      </c>
      <c r="H903" t="s">
        <v>483</v>
      </c>
      <c r="I903" t="s">
        <v>407</v>
      </c>
      <c r="J903" t="s">
        <v>1478</v>
      </c>
      <c r="K903">
        <v>1</v>
      </c>
      <c r="L903" t="s">
        <v>1479</v>
      </c>
      <c r="M903">
        <f>MAX(Metro_Ridership__2[passengers])</f>
        <v>19997</v>
      </c>
    </row>
    <row r="904" spans="1:13">
      <c r="A904" t="s">
        <v>340</v>
      </c>
      <c r="B904" s="5">
        <v>45300</v>
      </c>
      <c r="C904">
        <v>11268</v>
      </c>
      <c r="D904" t="s">
        <v>484</v>
      </c>
      <c r="E904" t="s">
        <v>367</v>
      </c>
      <c r="F904">
        <v>2024</v>
      </c>
      <c r="G904" t="s">
        <v>482</v>
      </c>
      <c r="H904" t="s">
        <v>483</v>
      </c>
      <c r="I904" t="s">
        <v>407</v>
      </c>
      <c r="J904" t="s">
        <v>1478</v>
      </c>
      <c r="K904">
        <v>1</v>
      </c>
      <c r="L904" t="s">
        <v>1479</v>
      </c>
      <c r="M904">
        <f>MAX(Metro_Ridership__2[passengers])</f>
        <v>19997</v>
      </c>
    </row>
    <row r="905" spans="1:13">
      <c r="A905" t="s">
        <v>340</v>
      </c>
      <c r="B905" s="5">
        <v>45301</v>
      </c>
      <c r="C905">
        <v>14847</v>
      </c>
      <c r="D905" t="s">
        <v>485</v>
      </c>
      <c r="E905" t="s">
        <v>367</v>
      </c>
      <c r="F905">
        <v>2024</v>
      </c>
      <c r="G905" t="s">
        <v>482</v>
      </c>
      <c r="H905" t="s">
        <v>483</v>
      </c>
      <c r="I905" t="s">
        <v>407</v>
      </c>
      <c r="J905" t="s">
        <v>1478</v>
      </c>
      <c r="K905">
        <v>1</v>
      </c>
      <c r="L905" t="s">
        <v>1479</v>
      </c>
      <c r="M905">
        <f>MAX(Metro_Ridership__2[passengers])</f>
        <v>19997</v>
      </c>
    </row>
    <row r="906" spans="1:13">
      <c r="A906" t="s">
        <v>340</v>
      </c>
      <c r="B906" s="5">
        <v>45302</v>
      </c>
      <c r="C906">
        <v>5144</v>
      </c>
      <c r="D906" t="s">
        <v>486</v>
      </c>
      <c r="E906" t="s">
        <v>367</v>
      </c>
      <c r="F906">
        <v>2024</v>
      </c>
      <c r="G906" t="s">
        <v>482</v>
      </c>
      <c r="H906" t="s">
        <v>483</v>
      </c>
      <c r="I906" t="s">
        <v>407</v>
      </c>
      <c r="J906" t="s">
        <v>1478</v>
      </c>
      <c r="K906">
        <v>1</v>
      </c>
      <c r="L906" t="s">
        <v>1479</v>
      </c>
      <c r="M906">
        <f>MAX(Metro_Ridership__2[passengers])</f>
        <v>19997</v>
      </c>
    </row>
    <row r="907" spans="1:13">
      <c r="A907" t="s">
        <v>340</v>
      </c>
      <c r="B907" s="5">
        <v>45305</v>
      </c>
      <c r="C907">
        <v>19853</v>
      </c>
      <c r="D907" t="s">
        <v>487</v>
      </c>
      <c r="E907" t="s">
        <v>367</v>
      </c>
      <c r="F907">
        <v>2024</v>
      </c>
      <c r="G907" t="s">
        <v>482</v>
      </c>
      <c r="H907" t="s">
        <v>483</v>
      </c>
      <c r="I907" t="s">
        <v>407</v>
      </c>
      <c r="J907" t="s">
        <v>1478</v>
      </c>
      <c r="K907">
        <v>1</v>
      </c>
      <c r="L907" t="s">
        <v>1479</v>
      </c>
      <c r="M907">
        <f>MAX(Metro_Ridership__2[passengers])</f>
        <v>19997</v>
      </c>
    </row>
    <row r="908" spans="1:13">
      <c r="A908" t="s">
        <v>340</v>
      </c>
      <c r="B908" s="5">
        <v>45306</v>
      </c>
      <c r="C908">
        <v>16785</v>
      </c>
      <c r="D908" t="s">
        <v>481</v>
      </c>
      <c r="E908" t="s">
        <v>367</v>
      </c>
      <c r="F908">
        <v>2024</v>
      </c>
      <c r="G908" t="s">
        <v>482</v>
      </c>
      <c r="H908" t="s">
        <v>483</v>
      </c>
      <c r="I908" t="s">
        <v>407</v>
      </c>
      <c r="J908" t="s">
        <v>1478</v>
      </c>
      <c r="K908">
        <v>1</v>
      </c>
      <c r="L908" t="s">
        <v>1479</v>
      </c>
      <c r="M908">
        <f>MAX(Metro_Ridership__2[passengers])</f>
        <v>19997</v>
      </c>
    </row>
    <row r="909" spans="1:13">
      <c r="A909" t="s">
        <v>340</v>
      </c>
      <c r="B909" s="5">
        <v>45307</v>
      </c>
      <c r="C909">
        <v>7387</v>
      </c>
      <c r="D909" t="s">
        <v>484</v>
      </c>
      <c r="E909" t="s">
        <v>367</v>
      </c>
      <c r="F909">
        <v>2024</v>
      </c>
      <c r="G909" t="s">
        <v>482</v>
      </c>
      <c r="H909" t="s">
        <v>483</v>
      </c>
      <c r="I909" t="s">
        <v>407</v>
      </c>
      <c r="J909" t="s">
        <v>1478</v>
      </c>
      <c r="K909">
        <v>1</v>
      </c>
      <c r="L909" t="s">
        <v>1479</v>
      </c>
      <c r="M909">
        <f>MAX(Metro_Ridership__2[passengers])</f>
        <v>19997</v>
      </c>
    </row>
    <row r="910" spans="1:13">
      <c r="A910" t="s">
        <v>340</v>
      </c>
      <c r="B910" s="5">
        <v>45308</v>
      </c>
      <c r="C910">
        <v>2560</v>
      </c>
      <c r="D910" t="s">
        <v>485</v>
      </c>
      <c r="E910" t="s">
        <v>367</v>
      </c>
      <c r="F910">
        <v>2024</v>
      </c>
      <c r="G910" t="s">
        <v>482</v>
      </c>
      <c r="H910" t="s">
        <v>483</v>
      </c>
      <c r="I910" t="s">
        <v>407</v>
      </c>
      <c r="J910" t="s">
        <v>1478</v>
      </c>
      <c r="K910">
        <v>1</v>
      </c>
      <c r="L910" t="s">
        <v>1479</v>
      </c>
      <c r="M910">
        <f>MAX(Metro_Ridership__2[passengers])</f>
        <v>19997</v>
      </c>
    </row>
    <row r="911" spans="1:13">
      <c r="A911" t="s">
        <v>340</v>
      </c>
      <c r="B911" s="5">
        <v>45309</v>
      </c>
      <c r="C911">
        <v>18172</v>
      </c>
      <c r="D911" t="s">
        <v>486</v>
      </c>
      <c r="E911" t="s">
        <v>367</v>
      </c>
      <c r="F911">
        <v>2024</v>
      </c>
      <c r="G911" t="s">
        <v>482</v>
      </c>
      <c r="H911" t="s">
        <v>483</v>
      </c>
      <c r="I911" t="s">
        <v>407</v>
      </c>
      <c r="J911" t="s">
        <v>1478</v>
      </c>
      <c r="K911">
        <v>1</v>
      </c>
      <c r="L911" t="s">
        <v>1479</v>
      </c>
      <c r="M911">
        <f>MAX(Metro_Ridership__2[passengers])</f>
        <v>19997</v>
      </c>
    </row>
    <row r="912" spans="1:13">
      <c r="A912" t="s">
        <v>340</v>
      </c>
      <c r="B912" s="5">
        <v>45312</v>
      </c>
      <c r="C912">
        <v>3543</v>
      </c>
      <c r="D912" t="s">
        <v>487</v>
      </c>
      <c r="E912" t="s">
        <v>367</v>
      </c>
      <c r="F912">
        <v>2024</v>
      </c>
      <c r="G912" t="s">
        <v>482</v>
      </c>
      <c r="H912" t="s">
        <v>483</v>
      </c>
      <c r="I912" t="s">
        <v>407</v>
      </c>
      <c r="J912" t="s">
        <v>1478</v>
      </c>
      <c r="K912">
        <v>1</v>
      </c>
      <c r="L912" t="s">
        <v>1479</v>
      </c>
      <c r="M912">
        <f>MAX(Metro_Ridership__2[passengers])</f>
        <v>19997</v>
      </c>
    </row>
    <row r="913" spans="1:13">
      <c r="A913" t="s">
        <v>340</v>
      </c>
      <c r="B913" s="5">
        <v>45313</v>
      </c>
      <c r="C913">
        <v>15603</v>
      </c>
      <c r="D913" t="s">
        <v>481</v>
      </c>
      <c r="E913" t="s">
        <v>367</v>
      </c>
      <c r="F913">
        <v>2024</v>
      </c>
      <c r="G913" t="s">
        <v>482</v>
      </c>
      <c r="H913" t="s">
        <v>483</v>
      </c>
      <c r="I913" t="s">
        <v>407</v>
      </c>
      <c r="J913" t="s">
        <v>1478</v>
      </c>
      <c r="K913">
        <v>1</v>
      </c>
      <c r="L913" t="s">
        <v>1479</v>
      </c>
      <c r="M913">
        <f>MAX(Metro_Ridership__2[passengers])</f>
        <v>19997</v>
      </c>
    </row>
    <row r="914" spans="1:13">
      <c r="A914" t="s">
        <v>340</v>
      </c>
      <c r="B914" s="5">
        <v>45314</v>
      </c>
      <c r="C914">
        <v>8766</v>
      </c>
      <c r="D914" t="s">
        <v>484</v>
      </c>
      <c r="E914" t="s">
        <v>367</v>
      </c>
      <c r="F914">
        <v>2024</v>
      </c>
      <c r="G914" t="s">
        <v>482</v>
      </c>
      <c r="H914" t="s">
        <v>483</v>
      </c>
      <c r="I914" t="s">
        <v>407</v>
      </c>
      <c r="J914" t="s">
        <v>1478</v>
      </c>
      <c r="K914">
        <v>1</v>
      </c>
      <c r="L914" t="s">
        <v>1479</v>
      </c>
      <c r="M914">
        <f>MAX(Metro_Ridership__2[passengers])</f>
        <v>19997</v>
      </c>
    </row>
    <row r="915" spans="1:13">
      <c r="A915" t="s">
        <v>340</v>
      </c>
      <c r="B915" s="5">
        <v>45315</v>
      </c>
      <c r="C915">
        <v>6366</v>
      </c>
      <c r="D915" t="s">
        <v>485</v>
      </c>
      <c r="E915" t="s">
        <v>367</v>
      </c>
      <c r="F915">
        <v>2024</v>
      </c>
      <c r="G915" t="s">
        <v>482</v>
      </c>
      <c r="H915" t="s">
        <v>483</v>
      </c>
      <c r="I915" t="s">
        <v>407</v>
      </c>
      <c r="J915" t="s">
        <v>1478</v>
      </c>
      <c r="K915">
        <v>1</v>
      </c>
      <c r="L915" t="s">
        <v>1479</v>
      </c>
      <c r="M915">
        <f>MAX(Metro_Ridership__2[passengers])</f>
        <v>19997</v>
      </c>
    </row>
    <row r="916" spans="1:13">
      <c r="A916" t="s">
        <v>340</v>
      </c>
      <c r="B916" s="5">
        <v>45316</v>
      </c>
      <c r="C916">
        <v>6136</v>
      </c>
      <c r="D916" t="s">
        <v>486</v>
      </c>
      <c r="E916" t="s">
        <v>367</v>
      </c>
      <c r="F916">
        <v>2024</v>
      </c>
      <c r="G916" t="s">
        <v>482</v>
      </c>
      <c r="H916" t="s">
        <v>483</v>
      </c>
      <c r="I916" t="s">
        <v>407</v>
      </c>
      <c r="J916" t="s">
        <v>1478</v>
      </c>
      <c r="K916">
        <v>1</v>
      </c>
      <c r="L916" t="s">
        <v>1479</v>
      </c>
      <c r="M916">
        <f>MAX(Metro_Ridership__2[passengers])</f>
        <v>19997</v>
      </c>
    </row>
    <row r="917" spans="1:13">
      <c r="A917" t="s">
        <v>340</v>
      </c>
      <c r="B917" s="5">
        <v>45319</v>
      </c>
      <c r="C917">
        <v>12435</v>
      </c>
      <c r="D917" t="s">
        <v>487</v>
      </c>
      <c r="E917" t="s">
        <v>367</v>
      </c>
      <c r="F917">
        <v>2024</v>
      </c>
      <c r="G917" t="s">
        <v>482</v>
      </c>
      <c r="H917" t="s">
        <v>483</v>
      </c>
      <c r="I917" t="s">
        <v>407</v>
      </c>
      <c r="J917" t="s">
        <v>1478</v>
      </c>
      <c r="K917">
        <v>1</v>
      </c>
      <c r="L917" t="s">
        <v>1479</v>
      </c>
      <c r="M917">
        <f>MAX(Metro_Ridership__2[passengers])</f>
        <v>19997</v>
      </c>
    </row>
    <row r="918" spans="1:13">
      <c r="A918" t="s">
        <v>340</v>
      </c>
      <c r="B918" s="5">
        <v>45320</v>
      </c>
      <c r="C918">
        <v>7611</v>
      </c>
      <c r="D918" t="s">
        <v>481</v>
      </c>
      <c r="E918" t="s">
        <v>367</v>
      </c>
      <c r="F918">
        <v>2024</v>
      </c>
      <c r="G918" t="s">
        <v>482</v>
      </c>
      <c r="H918" t="s">
        <v>483</v>
      </c>
      <c r="I918" t="s">
        <v>407</v>
      </c>
      <c r="J918" t="s">
        <v>1478</v>
      </c>
      <c r="K918">
        <v>1</v>
      </c>
      <c r="L918" t="s">
        <v>1479</v>
      </c>
      <c r="M918">
        <f>MAX(Metro_Ridership__2[passengers])</f>
        <v>19997</v>
      </c>
    </row>
    <row r="919" spans="1:13">
      <c r="A919" t="s">
        <v>340</v>
      </c>
      <c r="B919" s="5">
        <v>45321</v>
      </c>
      <c r="C919">
        <v>17870</v>
      </c>
      <c r="D919" t="s">
        <v>484</v>
      </c>
      <c r="E919" t="s">
        <v>367</v>
      </c>
      <c r="F919">
        <v>2024</v>
      </c>
      <c r="G919" t="s">
        <v>482</v>
      </c>
      <c r="H919" t="s">
        <v>483</v>
      </c>
      <c r="I919" t="s">
        <v>407</v>
      </c>
      <c r="J919" t="s">
        <v>1478</v>
      </c>
      <c r="K919">
        <v>1</v>
      </c>
      <c r="L919" t="s">
        <v>1479</v>
      </c>
      <c r="M919">
        <f>MAX(Metro_Ridership__2[passengers])</f>
        <v>19997</v>
      </c>
    </row>
    <row r="920" spans="1:13">
      <c r="A920" t="s">
        <v>340</v>
      </c>
      <c r="B920" s="5">
        <v>45322</v>
      </c>
      <c r="C920">
        <v>12055</v>
      </c>
      <c r="D920" t="s">
        <v>485</v>
      </c>
      <c r="E920" t="s">
        <v>367</v>
      </c>
      <c r="F920">
        <v>2024</v>
      </c>
      <c r="G920" t="s">
        <v>482</v>
      </c>
      <c r="H920" t="s">
        <v>483</v>
      </c>
      <c r="I920" t="s">
        <v>407</v>
      </c>
      <c r="J920" t="s">
        <v>1478</v>
      </c>
      <c r="K920">
        <v>1</v>
      </c>
      <c r="L920" t="s">
        <v>1479</v>
      </c>
      <c r="M920">
        <f>MAX(Metro_Ridership__2[passengers])</f>
        <v>19997</v>
      </c>
    </row>
    <row r="921" spans="1:13">
      <c r="A921" t="s">
        <v>340</v>
      </c>
      <c r="B921" s="5">
        <v>45323</v>
      </c>
      <c r="C921">
        <v>18365</v>
      </c>
      <c r="D921" t="s">
        <v>486</v>
      </c>
      <c r="E921" t="s">
        <v>379</v>
      </c>
      <c r="F921">
        <v>2024</v>
      </c>
      <c r="G921" t="s">
        <v>482</v>
      </c>
      <c r="H921" t="s">
        <v>483</v>
      </c>
      <c r="I921" t="s">
        <v>407</v>
      </c>
      <c r="J921" t="s">
        <v>1478</v>
      </c>
      <c r="K921">
        <v>2</v>
      </c>
      <c r="L921" t="s">
        <v>1482</v>
      </c>
      <c r="M921">
        <f>MAX(Metro_Ridership__2[passengers])</f>
        <v>19997</v>
      </c>
    </row>
    <row r="922" spans="1:13">
      <c r="A922" t="s">
        <v>340</v>
      </c>
      <c r="B922" s="5">
        <v>45326</v>
      </c>
      <c r="C922">
        <v>10515</v>
      </c>
      <c r="D922" t="s">
        <v>487</v>
      </c>
      <c r="E922" t="s">
        <v>379</v>
      </c>
      <c r="F922">
        <v>2024</v>
      </c>
      <c r="G922" t="s">
        <v>482</v>
      </c>
      <c r="H922" t="s">
        <v>483</v>
      </c>
      <c r="I922" t="s">
        <v>407</v>
      </c>
      <c r="J922" t="s">
        <v>1478</v>
      </c>
      <c r="K922">
        <v>2</v>
      </c>
      <c r="L922" t="s">
        <v>1482</v>
      </c>
      <c r="M922">
        <f>MAX(Metro_Ridership__2[passengers])</f>
        <v>19997</v>
      </c>
    </row>
    <row r="923" spans="1:13">
      <c r="A923" t="s">
        <v>340</v>
      </c>
      <c r="B923" s="5">
        <v>45327</v>
      </c>
      <c r="C923">
        <v>3019</v>
      </c>
      <c r="D923" t="s">
        <v>481</v>
      </c>
      <c r="E923" t="s">
        <v>379</v>
      </c>
      <c r="F923">
        <v>2024</v>
      </c>
      <c r="G923" t="s">
        <v>482</v>
      </c>
      <c r="H923" t="s">
        <v>483</v>
      </c>
      <c r="I923" t="s">
        <v>407</v>
      </c>
      <c r="J923" t="s">
        <v>1478</v>
      </c>
      <c r="K923">
        <v>2</v>
      </c>
      <c r="L923" t="s">
        <v>1482</v>
      </c>
      <c r="M923">
        <f>MAX(Metro_Ridership__2[passengers])</f>
        <v>19997</v>
      </c>
    </row>
    <row r="924" spans="1:13">
      <c r="A924" t="s">
        <v>340</v>
      </c>
      <c r="B924" s="5">
        <v>45328</v>
      </c>
      <c r="C924">
        <v>2010</v>
      </c>
      <c r="D924" t="s">
        <v>484</v>
      </c>
      <c r="E924" t="s">
        <v>379</v>
      </c>
      <c r="F924">
        <v>2024</v>
      </c>
      <c r="G924" t="s">
        <v>482</v>
      </c>
      <c r="H924" t="s">
        <v>483</v>
      </c>
      <c r="I924" t="s">
        <v>407</v>
      </c>
      <c r="J924" t="s">
        <v>1478</v>
      </c>
      <c r="K924">
        <v>2</v>
      </c>
      <c r="L924" t="s">
        <v>1482</v>
      </c>
      <c r="M924">
        <f>MAX(Metro_Ridership__2[passengers])</f>
        <v>19997</v>
      </c>
    </row>
    <row r="925" spans="1:13">
      <c r="A925" t="s">
        <v>340</v>
      </c>
      <c r="B925" s="5">
        <v>45329</v>
      </c>
      <c r="C925">
        <v>9195</v>
      </c>
      <c r="D925" t="s">
        <v>485</v>
      </c>
      <c r="E925" t="s">
        <v>379</v>
      </c>
      <c r="F925">
        <v>2024</v>
      </c>
      <c r="G925" t="s">
        <v>482</v>
      </c>
      <c r="H925" t="s">
        <v>483</v>
      </c>
      <c r="I925" t="s">
        <v>407</v>
      </c>
      <c r="J925" t="s">
        <v>1478</v>
      </c>
      <c r="K925">
        <v>2</v>
      </c>
      <c r="L925" t="s">
        <v>1482</v>
      </c>
      <c r="M925">
        <f>MAX(Metro_Ridership__2[passengers])</f>
        <v>19997</v>
      </c>
    </row>
    <row r="926" spans="1:13">
      <c r="A926" t="s">
        <v>340</v>
      </c>
      <c r="B926" s="5">
        <v>45330</v>
      </c>
      <c r="C926">
        <v>7872</v>
      </c>
      <c r="D926" t="s">
        <v>486</v>
      </c>
      <c r="E926" t="s">
        <v>379</v>
      </c>
      <c r="F926">
        <v>2024</v>
      </c>
      <c r="G926" t="s">
        <v>482</v>
      </c>
      <c r="H926" t="s">
        <v>483</v>
      </c>
      <c r="I926" t="s">
        <v>407</v>
      </c>
      <c r="J926" t="s">
        <v>1478</v>
      </c>
      <c r="K926">
        <v>2</v>
      </c>
      <c r="L926" t="s">
        <v>1482</v>
      </c>
      <c r="M926">
        <f>MAX(Metro_Ridership__2[passengers])</f>
        <v>19997</v>
      </c>
    </row>
    <row r="927" spans="1:13">
      <c r="A927" t="s">
        <v>340</v>
      </c>
      <c r="B927" s="5">
        <v>45333</v>
      </c>
      <c r="C927">
        <v>16728</v>
      </c>
      <c r="D927" t="s">
        <v>487</v>
      </c>
      <c r="E927" t="s">
        <v>379</v>
      </c>
      <c r="F927">
        <v>2024</v>
      </c>
      <c r="G927" t="s">
        <v>482</v>
      </c>
      <c r="H927" t="s">
        <v>483</v>
      </c>
      <c r="I927" t="s">
        <v>407</v>
      </c>
      <c r="J927" t="s">
        <v>1478</v>
      </c>
      <c r="K927">
        <v>2</v>
      </c>
      <c r="L927" t="s">
        <v>1482</v>
      </c>
      <c r="M927">
        <f>MAX(Metro_Ridership__2[passengers])</f>
        <v>19997</v>
      </c>
    </row>
    <row r="928" spans="1:13">
      <c r="A928" t="s">
        <v>340</v>
      </c>
      <c r="B928" s="5">
        <v>45334</v>
      </c>
      <c r="C928">
        <v>6053</v>
      </c>
      <c r="D928" t="s">
        <v>481</v>
      </c>
      <c r="E928" t="s">
        <v>379</v>
      </c>
      <c r="F928">
        <v>2024</v>
      </c>
      <c r="G928" t="s">
        <v>482</v>
      </c>
      <c r="H928" t="s">
        <v>483</v>
      </c>
      <c r="I928" t="s">
        <v>407</v>
      </c>
      <c r="J928" t="s">
        <v>1478</v>
      </c>
      <c r="K928">
        <v>2</v>
      </c>
      <c r="L928" t="s">
        <v>1482</v>
      </c>
      <c r="M928">
        <f>MAX(Metro_Ridership__2[passengers])</f>
        <v>19997</v>
      </c>
    </row>
    <row r="929" spans="1:13">
      <c r="A929" t="s">
        <v>340</v>
      </c>
      <c r="B929" s="5">
        <v>45335</v>
      </c>
      <c r="C929">
        <v>4513</v>
      </c>
      <c r="D929" t="s">
        <v>484</v>
      </c>
      <c r="E929" t="s">
        <v>379</v>
      </c>
      <c r="F929">
        <v>2024</v>
      </c>
      <c r="G929" t="s">
        <v>482</v>
      </c>
      <c r="H929" t="s">
        <v>483</v>
      </c>
      <c r="I929" t="s">
        <v>407</v>
      </c>
      <c r="J929" t="s">
        <v>1478</v>
      </c>
      <c r="K929">
        <v>2</v>
      </c>
      <c r="L929" t="s">
        <v>1482</v>
      </c>
      <c r="M929">
        <f>MAX(Metro_Ridership__2[passengers])</f>
        <v>19997</v>
      </c>
    </row>
    <row r="930" spans="1:13">
      <c r="A930" t="s">
        <v>340</v>
      </c>
      <c r="B930" s="5">
        <v>45336</v>
      </c>
      <c r="C930">
        <v>16648</v>
      </c>
      <c r="D930" t="s">
        <v>485</v>
      </c>
      <c r="E930" t="s">
        <v>379</v>
      </c>
      <c r="F930">
        <v>2024</v>
      </c>
      <c r="G930" t="s">
        <v>482</v>
      </c>
      <c r="H930" t="s">
        <v>483</v>
      </c>
      <c r="I930" t="s">
        <v>407</v>
      </c>
      <c r="J930" t="s">
        <v>1478</v>
      </c>
      <c r="K930">
        <v>2</v>
      </c>
      <c r="L930" t="s">
        <v>1482</v>
      </c>
      <c r="M930">
        <f>MAX(Metro_Ridership__2[passengers])</f>
        <v>19997</v>
      </c>
    </row>
    <row r="931" spans="1:13">
      <c r="A931" t="s">
        <v>340</v>
      </c>
      <c r="B931" s="5">
        <v>45337</v>
      </c>
      <c r="C931">
        <v>14638</v>
      </c>
      <c r="D931" t="s">
        <v>486</v>
      </c>
      <c r="E931" t="s">
        <v>379</v>
      </c>
      <c r="F931">
        <v>2024</v>
      </c>
      <c r="G931" t="s">
        <v>482</v>
      </c>
      <c r="H931" t="s">
        <v>483</v>
      </c>
      <c r="I931" t="s">
        <v>407</v>
      </c>
      <c r="J931" t="s">
        <v>1478</v>
      </c>
      <c r="K931">
        <v>2</v>
      </c>
      <c r="L931" t="s">
        <v>1482</v>
      </c>
      <c r="M931">
        <f>MAX(Metro_Ridership__2[passengers])</f>
        <v>19997</v>
      </c>
    </row>
    <row r="932" spans="1:13">
      <c r="A932" t="s">
        <v>340</v>
      </c>
      <c r="B932" s="5">
        <v>45340</v>
      </c>
      <c r="C932">
        <v>2865</v>
      </c>
      <c r="D932" t="s">
        <v>487</v>
      </c>
      <c r="E932" t="s">
        <v>379</v>
      </c>
      <c r="F932">
        <v>2024</v>
      </c>
      <c r="G932" t="s">
        <v>482</v>
      </c>
      <c r="H932" t="s">
        <v>483</v>
      </c>
      <c r="I932" t="s">
        <v>407</v>
      </c>
      <c r="J932" t="s">
        <v>1478</v>
      </c>
      <c r="K932">
        <v>2</v>
      </c>
      <c r="L932" t="s">
        <v>1482</v>
      </c>
      <c r="M932">
        <f>MAX(Metro_Ridership__2[passengers])</f>
        <v>19997</v>
      </c>
    </row>
    <row r="933" spans="1:13">
      <c r="A933" t="s">
        <v>340</v>
      </c>
      <c r="B933" s="5">
        <v>45341</v>
      </c>
      <c r="C933">
        <v>7192</v>
      </c>
      <c r="D933" t="s">
        <v>481</v>
      </c>
      <c r="E933" t="s">
        <v>379</v>
      </c>
      <c r="F933">
        <v>2024</v>
      </c>
      <c r="G933" t="s">
        <v>482</v>
      </c>
      <c r="H933" t="s">
        <v>483</v>
      </c>
      <c r="I933" t="s">
        <v>407</v>
      </c>
      <c r="J933" t="s">
        <v>1478</v>
      </c>
      <c r="K933">
        <v>2</v>
      </c>
      <c r="L933" t="s">
        <v>1482</v>
      </c>
      <c r="M933">
        <f>MAX(Metro_Ridership__2[passengers])</f>
        <v>19997</v>
      </c>
    </row>
    <row r="934" spans="1:13">
      <c r="A934" t="s">
        <v>340</v>
      </c>
      <c r="B934" s="5">
        <v>45342</v>
      </c>
      <c r="C934">
        <v>15147</v>
      </c>
      <c r="D934" t="s">
        <v>484</v>
      </c>
      <c r="E934" t="s">
        <v>379</v>
      </c>
      <c r="F934">
        <v>2024</v>
      </c>
      <c r="G934" t="s">
        <v>482</v>
      </c>
      <c r="H934" t="s">
        <v>483</v>
      </c>
      <c r="I934" t="s">
        <v>407</v>
      </c>
      <c r="J934" t="s">
        <v>1478</v>
      </c>
      <c r="K934">
        <v>2</v>
      </c>
      <c r="L934" t="s">
        <v>1482</v>
      </c>
      <c r="M934">
        <f>MAX(Metro_Ridership__2[passengers])</f>
        <v>19997</v>
      </c>
    </row>
    <row r="935" spans="1:13">
      <c r="A935" t="s">
        <v>340</v>
      </c>
      <c r="B935" s="5">
        <v>45343</v>
      </c>
      <c r="C935">
        <v>15591</v>
      </c>
      <c r="D935" t="s">
        <v>485</v>
      </c>
      <c r="E935" t="s">
        <v>379</v>
      </c>
      <c r="F935">
        <v>2024</v>
      </c>
      <c r="G935" t="s">
        <v>482</v>
      </c>
      <c r="H935" t="s">
        <v>483</v>
      </c>
      <c r="I935" t="s">
        <v>407</v>
      </c>
      <c r="J935" t="s">
        <v>1478</v>
      </c>
      <c r="K935">
        <v>2</v>
      </c>
      <c r="L935" t="s">
        <v>1482</v>
      </c>
      <c r="M935">
        <f>MAX(Metro_Ridership__2[passengers])</f>
        <v>19997</v>
      </c>
    </row>
    <row r="936" spans="1:13">
      <c r="A936" t="s">
        <v>340</v>
      </c>
      <c r="B936" s="5">
        <v>45344</v>
      </c>
      <c r="C936">
        <v>13672</v>
      </c>
      <c r="D936" t="s">
        <v>486</v>
      </c>
      <c r="E936" t="s">
        <v>379</v>
      </c>
      <c r="F936">
        <v>2024</v>
      </c>
      <c r="G936" t="s">
        <v>482</v>
      </c>
      <c r="H936" t="s">
        <v>483</v>
      </c>
      <c r="I936" t="s">
        <v>407</v>
      </c>
      <c r="J936" t="s">
        <v>1478</v>
      </c>
      <c r="K936">
        <v>2</v>
      </c>
      <c r="L936" t="s">
        <v>1482</v>
      </c>
      <c r="M936">
        <f>MAX(Metro_Ridership__2[passengers])</f>
        <v>19997</v>
      </c>
    </row>
    <row r="937" spans="1:13">
      <c r="A937" t="s">
        <v>340</v>
      </c>
      <c r="B937" s="5">
        <v>45347</v>
      </c>
      <c r="C937">
        <v>3785</v>
      </c>
      <c r="D937" t="s">
        <v>487</v>
      </c>
      <c r="E937" t="s">
        <v>379</v>
      </c>
      <c r="F937">
        <v>2024</v>
      </c>
      <c r="G937" t="s">
        <v>482</v>
      </c>
      <c r="H937" t="s">
        <v>483</v>
      </c>
      <c r="I937" t="s">
        <v>407</v>
      </c>
      <c r="J937" t="s">
        <v>1478</v>
      </c>
      <c r="K937">
        <v>2</v>
      </c>
      <c r="L937" t="s">
        <v>1482</v>
      </c>
      <c r="M937">
        <f>MAX(Metro_Ridership__2[passengers])</f>
        <v>19997</v>
      </c>
    </row>
    <row r="938" spans="1:13">
      <c r="A938" t="s">
        <v>340</v>
      </c>
      <c r="B938" s="5">
        <v>45348</v>
      </c>
      <c r="C938">
        <v>2324</v>
      </c>
      <c r="D938" t="s">
        <v>481</v>
      </c>
      <c r="E938" t="s">
        <v>379</v>
      </c>
      <c r="F938">
        <v>2024</v>
      </c>
      <c r="G938" t="s">
        <v>482</v>
      </c>
      <c r="H938" t="s">
        <v>483</v>
      </c>
      <c r="I938" t="s">
        <v>407</v>
      </c>
      <c r="J938" t="s">
        <v>1478</v>
      </c>
      <c r="K938">
        <v>2</v>
      </c>
      <c r="L938" t="s">
        <v>1482</v>
      </c>
      <c r="M938">
        <f>MAX(Metro_Ridership__2[passengers])</f>
        <v>19997</v>
      </c>
    </row>
    <row r="939" spans="1:13">
      <c r="A939" t="s">
        <v>340</v>
      </c>
      <c r="B939" s="5">
        <v>45349</v>
      </c>
      <c r="C939">
        <v>19290</v>
      </c>
      <c r="D939" t="s">
        <v>484</v>
      </c>
      <c r="E939" t="s">
        <v>379</v>
      </c>
      <c r="F939">
        <v>2024</v>
      </c>
      <c r="G939" t="s">
        <v>482</v>
      </c>
      <c r="H939" t="s">
        <v>483</v>
      </c>
      <c r="I939" t="s">
        <v>407</v>
      </c>
      <c r="J939" t="s">
        <v>1478</v>
      </c>
      <c r="K939">
        <v>2</v>
      </c>
      <c r="L939" t="s">
        <v>1482</v>
      </c>
      <c r="M939">
        <f>MAX(Metro_Ridership__2[passengers])</f>
        <v>19997</v>
      </c>
    </row>
    <row r="940" spans="1:13">
      <c r="A940" t="s">
        <v>340</v>
      </c>
      <c r="B940" s="5">
        <v>45350</v>
      </c>
      <c r="C940">
        <v>9939</v>
      </c>
      <c r="D940" t="s">
        <v>485</v>
      </c>
      <c r="E940" t="s">
        <v>379</v>
      </c>
      <c r="F940">
        <v>2024</v>
      </c>
      <c r="G940" t="s">
        <v>482</v>
      </c>
      <c r="H940" t="s">
        <v>483</v>
      </c>
      <c r="I940" t="s">
        <v>407</v>
      </c>
      <c r="J940" t="s">
        <v>1478</v>
      </c>
      <c r="K940">
        <v>2</v>
      </c>
      <c r="L940" t="s">
        <v>1482</v>
      </c>
      <c r="M940">
        <f>MAX(Metro_Ridership__2[passengers])</f>
        <v>19997</v>
      </c>
    </row>
    <row r="941" spans="1:13">
      <c r="A941" t="s">
        <v>340</v>
      </c>
      <c r="B941" s="5">
        <v>45351</v>
      </c>
      <c r="C941">
        <v>13878</v>
      </c>
      <c r="D941" t="s">
        <v>486</v>
      </c>
      <c r="E941" t="s">
        <v>379</v>
      </c>
      <c r="F941">
        <v>2024</v>
      </c>
      <c r="G941" t="s">
        <v>482</v>
      </c>
      <c r="H941" t="s">
        <v>483</v>
      </c>
      <c r="I941" t="s">
        <v>407</v>
      </c>
      <c r="J941" t="s">
        <v>1478</v>
      </c>
      <c r="K941">
        <v>2</v>
      </c>
      <c r="L941" t="s">
        <v>1482</v>
      </c>
      <c r="M941">
        <f>MAX(Metro_Ridership__2[passengers])</f>
        <v>19997</v>
      </c>
    </row>
    <row r="942" spans="1:13">
      <c r="A942" t="s">
        <v>340</v>
      </c>
      <c r="B942" s="5">
        <v>45354</v>
      </c>
      <c r="C942">
        <v>6611</v>
      </c>
      <c r="D942" t="s">
        <v>487</v>
      </c>
      <c r="E942" t="s">
        <v>405</v>
      </c>
      <c r="F942">
        <v>2024</v>
      </c>
      <c r="G942" t="s">
        <v>482</v>
      </c>
      <c r="H942" t="s">
        <v>483</v>
      </c>
      <c r="I942" t="s">
        <v>407</v>
      </c>
      <c r="J942" t="s">
        <v>1478</v>
      </c>
      <c r="K942">
        <v>3</v>
      </c>
      <c r="L942" t="s">
        <v>1487</v>
      </c>
      <c r="M942">
        <f>MAX(Metro_Ridership__2[passengers])</f>
        <v>19997</v>
      </c>
    </row>
    <row r="943" spans="1:13">
      <c r="A943" t="s">
        <v>340</v>
      </c>
      <c r="B943" s="5">
        <v>45355</v>
      </c>
      <c r="C943">
        <v>3597</v>
      </c>
      <c r="D943" t="s">
        <v>481</v>
      </c>
      <c r="E943" t="s">
        <v>405</v>
      </c>
      <c r="F943">
        <v>2024</v>
      </c>
      <c r="G943" t="s">
        <v>482</v>
      </c>
      <c r="H943" t="s">
        <v>483</v>
      </c>
      <c r="I943" t="s">
        <v>407</v>
      </c>
      <c r="J943" t="s">
        <v>1478</v>
      </c>
      <c r="K943">
        <v>3</v>
      </c>
      <c r="L943" t="s">
        <v>1487</v>
      </c>
      <c r="M943">
        <f>MAX(Metro_Ridership__2[passengers])</f>
        <v>19997</v>
      </c>
    </row>
    <row r="944" spans="1:13">
      <c r="A944" t="s">
        <v>340</v>
      </c>
      <c r="B944" s="5">
        <v>45356</v>
      </c>
      <c r="C944">
        <v>12437</v>
      </c>
      <c r="D944" t="s">
        <v>484</v>
      </c>
      <c r="E944" t="s">
        <v>405</v>
      </c>
      <c r="F944">
        <v>2024</v>
      </c>
      <c r="G944" t="s">
        <v>482</v>
      </c>
      <c r="H944" t="s">
        <v>483</v>
      </c>
      <c r="I944" t="s">
        <v>407</v>
      </c>
      <c r="J944" t="s">
        <v>1478</v>
      </c>
      <c r="K944">
        <v>3</v>
      </c>
      <c r="L944" t="s">
        <v>1487</v>
      </c>
      <c r="M944">
        <f>MAX(Metro_Ridership__2[passengers])</f>
        <v>19997</v>
      </c>
    </row>
    <row r="945" spans="1:13">
      <c r="A945" t="s">
        <v>340</v>
      </c>
      <c r="B945" s="5">
        <v>45357</v>
      </c>
      <c r="C945">
        <v>6537</v>
      </c>
      <c r="D945" t="s">
        <v>485</v>
      </c>
      <c r="E945" t="s">
        <v>405</v>
      </c>
      <c r="F945">
        <v>2024</v>
      </c>
      <c r="G945" t="s">
        <v>482</v>
      </c>
      <c r="H945" t="s">
        <v>483</v>
      </c>
      <c r="I945" t="s">
        <v>407</v>
      </c>
      <c r="J945" t="s">
        <v>1478</v>
      </c>
      <c r="K945">
        <v>3</v>
      </c>
      <c r="L945" t="s">
        <v>1487</v>
      </c>
      <c r="M945">
        <f>MAX(Metro_Ridership__2[passengers])</f>
        <v>19997</v>
      </c>
    </row>
    <row r="946" spans="1:13">
      <c r="A946" t="s">
        <v>340</v>
      </c>
      <c r="B946" s="5">
        <v>45358</v>
      </c>
      <c r="C946">
        <v>6593</v>
      </c>
      <c r="D946" t="s">
        <v>486</v>
      </c>
      <c r="E946" t="s">
        <v>405</v>
      </c>
      <c r="F946">
        <v>2024</v>
      </c>
      <c r="G946" t="s">
        <v>482</v>
      </c>
      <c r="H946" t="s">
        <v>483</v>
      </c>
      <c r="I946" t="s">
        <v>407</v>
      </c>
      <c r="J946" t="s">
        <v>1478</v>
      </c>
      <c r="K946">
        <v>3</v>
      </c>
      <c r="L946" t="s">
        <v>1487</v>
      </c>
      <c r="M946">
        <f>MAX(Metro_Ridership__2[passengers])</f>
        <v>19997</v>
      </c>
    </row>
    <row r="947" spans="1:13">
      <c r="A947" t="s">
        <v>340</v>
      </c>
      <c r="B947" s="5">
        <v>45361</v>
      </c>
      <c r="C947">
        <v>13906</v>
      </c>
      <c r="D947" t="s">
        <v>487</v>
      </c>
      <c r="E947" t="s">
        <v>405</v>
      </c>
      <c r="F947">
        <v>2024</v>
      </c>
      <c r="G947" t="s">
        <v>482</v>
      </c>
      <c r="H947" t="s">
        <v>483</v>
      </c>
      <c r="I947" t="s">
        <v>407</v>
      </c>
      <c r="J947" t="s">
        <v>1478</v>
      </c>
      <c r="K947">
        <v>3</v>
      </c>
      <c r="L947" t="s">
        <v>1487</v>
      </c>
      <c r="M947">
        <f>MAX(Metro_Ridership__2[passengers])</f>
        <v>19997</v>
      </c>
    </row>
    <row r="948" spans="1:13">
      <c r="A948" t="s">
        <v>340</v>
      </c>
      <c r="B948" s="5">
        <v>45362</v>
      </c>
      <c r="C948">
        <v>11581</v>
      </c>
      <c r="D948" t="s">
        <v>481</v>
      </c>
      <c r="E948" t="s">
        <v>405</v>
      </c>
      <c r="F948">
        <v>2024</v>
      </c>
      <c r="G948" t="s">
        <v>482</v>
      </c>
      <c r="H948" t="s">
        <v>483</v>
      </c>
      <c r="I948" t="s">
        <v>407</v>
      </c>
      <c r="J948" t="s">
        <v>1478</v>
      </c>
      <c r="K948">
        <v>3</v>
      </c>
      <c r="L948" t="s">
        <v>1487</v>
      </c>
      <c r="M948">
        <f>MAX(Metro_Ridership__2[passengers])</f>
        <v>19997</v>
      </c>
    </row>
    <row r="949" spans="1:13">
      <c r="A949" t="s">
        <v>340</v>
      </c>
      <c r="B949" s="5">
        <v>45363</v>
      </c>
      <c r="C949">
        <v>8200</v>
      </c>
      <c r="D949" t="s">
        <v>484</v>
      </c>
      <c r="E949" t="s">
        <v>405</v>
      </c>
      <c r="F949">
        <v>2024</v>
      </c>
      <c r="G949" t="s">
        <v>482</v>
      </c>
      <c r="H949" t="s">
        <v>483</v>
      </c>
      <c r="I949" t="s">
        <v>407</v>
      </c>
      <c r="J949" t="s">
        <v>1478</v>
      </c>
      <c r="K949">
        <v>3</v>
      </c>
      <c r="L949" t="s">
        <v>1487</v>
      </c>
      <c r="M949">
        <f>MAX(Metro_Ridership__2[passengers])</f>
        <v>19997</v>
      </c>
    </row>
    <row r="950" spans="1:13">
      <c r="A950" t="s">
        <v>340</v>
      </c>
      <c r="B950" s="5">
        <v>45364</v>
      </c>
      <c r="C950">
        <v>10983</v>
      </c>
      <c r="D950" t="s">
        <v>485</v>
      </c>
      <c r="E950" t="s">
        <v>405</v>
      </c>
      <c r="F950">
        <v>2024</v>
      </c>
      <c r="G950" t="s">
        <v>482</v>
      </c>
      <c r="H950" t="s">
        <v>483</v>
      </c>
      <c r="I950" t="s">
        <v>407</v>
      </c>
      <c r="J950" t="s">
        <v>1478</v>
      </c>
      <c r="K950">
        <v>3</v>
      </c>
      <c r="L950" t="s">
        <v>1487</v>
      </c>
      <c r="M950">
        <f>MAX(Metro_Ridership__2[passengers])</f>
        <v>19997</v>
      </c>
    </row>
    <row r="951" spans="1:13">
      <c r="A951" t="s">
        <v>340</v>
      </c>
      <c r="B951" s="5">
        <v>45365</v>
      </c>
      <c r="C951">
        <v>13351</v>
      </c>
      <c r="D951" t="s">
        <v>486</v>
      </c>
      <c r="E951" t="s">
        <v>405</v>
      </c>
      <c r="F951">
        <v>2024</v>
      </c>
      <c r="G951" t="s">
        <v>482</v>
      </c>
      <c r="H951" t="s">
        <v>483</v>
      </c>
      <c r="I951" t="s">
        <v>407</v>
      </c>
      <c r="J951" t="s">
        <v>1478</v>
      </c>
      <c r="K951">
        <v>3</v>
      </c>
      <c r="L951" t="s">
        <v>1487</v>
      </c>
      <c r="M951">
        <f>MAX(Metro_Ridership__2[passengers])</f>
        <v>19997</v>
      </c>
    </row>
    <row r="952" spans="1:13">
      <c r="A952" t="s">
        <v>340</v>
      </c>
      <c r="B952" s="5">
        <v>45368</v>
      </c>
      <c r="C952">
        <v>14399</v>
      </c>
      <c r="D952" t="s">
        <v>487</v>
      </c>
      <c r="E952" t="s">
        <v>405</v>
      </c>
      <c r="F952">
        <v>2024</v>
      </c>
      <c r="G952" t="s">
        <v>482</v>
      </c>
      <c r="H952" t="s">
        <v>483</v>
      </c>
      <c r="I952" t="s">
        <v>407</v>
      </c>
      <c r="J952" t="s">
        <v>1478</v>
      </c>
      <c r="K952">
        <v>3</v>
      </c>
      <c r="L952" t="s">
        <v>1487</v>
      </c>
      <c r="M952">
        <f>MAX(Metro_Ridership__2[passengers])</f>
        <v>19997</v>
      </c>
    </row>
    <row r="953" spans="1:13">
      <c r="A953" t="s">
        <v>340</v>
      </c>
      <c r="B953" s="5">
        <v>45369</v>
      </c>
      <c r="C953">
        <v>17690</v>
      </c>
      <c r="D953" t="s">
        <v>481</v>
      </c>
      <c r="E953" t="s">
        <v>405</v>
      </c>
      <c r="F953">
        <v>2024</v>
      </c>
      <c r="G953" t="s">
        <v>482</v>
      </c>
      <c r="H953" t="s">
        <v>483</v>
      </c>
      <c r="I953" t="s">
        <v>407</v>
      </c>
      <c r="J953" t="s">
        <v>1478</v>
      </c>
      <c r="K953">
        <v>3</v>
      </c>
      <c r="L953" t="s">
        <v>1487</v>
      </c>
      <c r="M953">
        <f>MAX(Metro_Ridership__2[passengers])</f>
        <v>19997</v>
      </c>
    </row>
    <row r="954" spans="1:13">
      <c r="A954" t="s">
        <v>340</v>
      </c>
      <c r="B954" s="5">
        <v>45370</v>
      </c>
      <c r="C954">
        <v>11840</v>
      </c>
      <c r="D954" t="s">
        <v>484</v>
      </c>
      <c r="E954" t="s">
        <v>405</v>
      </c>
      <c r="F954">
        <v>2024</v>
      </c>
      <c r="G954" t="s">
        <v>482</v>
      </c>
      <c r="H954" t="s">
        <v>483</v>
      </c>
      <c r="I954" t="s">
        <v>407</v>
      </c>
      <c r="J954" t="s">
        <v>1478</v>
      </c>
      <c r="K954">
        <v>3</v>
      </c>
      <c r="L954" t="s">
        <v>1487</v>
      </c>
      <c r="M954">
        <f>MAX(Metro_Ridership__2[passengers])</f>
        <v>19997</v>
      </c>
    </row>
    <row r="955" spans="1:13">
      <c r="A955" t="s">
        <v>340</v>
      </c>
      <c r="B955" s="5">
        <v>45371</v>
      </c>
      <c r="C955">
        <v>19051</v>
      </c>
      <c r="D955" t="s">
        <v>485</v>
      </c>
      <c r="E955" t="s">
        <v>405</v>
      </c>
      <c r="F955">
        <v>2024</v>
      </c>
      <c r="G955" t="s">
        <v>482</v>
      </c>
      <c r="H955" t="s">
        <v>483</v>
      </c>
      <c r="I955" t="s">
        <v>407</v>
      </c>
      <c r="J955" t="s">
        <v>1478</v>
      </c>
      <c r="K955">
        <v>3</v>
      </c>
      <c r="L955" t="s">
        <v>1487</v>
      </c>
      <c r="M955">
        <f>MAX(Metro_Ridership__2[passengers])</f>
        <v>19997</v>
      </c>
    </row>
    <row r="956" spans="1:13">
      <c r="A956" t="s">
        <v>340</v>
      </c>
      <c r="B956" s="5">
        <v>45372</v>
      </c>
      <c r="C956">
        <v>16714</v>
      </c>
      <c r="D956" t="s">
        <v>486</v>
      </c>
      <c r="E956" t="s">
        <v>405</v>
      </c>
      <c r="F956">
        <v>2024</v>
      </c>
      <c r="G956" t="s">
        <v>482</v>
      </c>
      <c r="H956" t="s">
        <v>483</v>
      </c>
      <c r="I956" t="s">
        <v>407</v>
      </c>
      <c r="J956" t="s">
        <v>1478</v>
      </c>
      <c r="K956">
        <v>3</v>
      </c>
      <c r="L956" t="s">
        <v>1487</v>
      </c>
      <c r="M956">
        <f>MAX(Metro_Ridership__2[passengers])</f>
        <v>19997</v>
      </c>
    </row>
    <row r="957" spans="1:13">
      <c r="A957" t="s">
        <v>340</v>
      </c>
      <c r="B957" s="5">
        <v>45375</v>
      </c>
      <c r="C957">
        <v>15854</v>
      </c>
      <c r="D957" t="s">
        <v>487</v>
      </c>
      <c r="E957" t="s">
        <v>405</v>
      </c>
      <c r="F957">
        <v>2024</v>
      </c>
      <c r="G957" t="s">
        <v>482</v>
      </c>
      <c r="H957" t="s">
        <v>483</v>
      </c>
      <c r="I957" t="s">
        <v>407</v>
      </c>
      <c r="J957" t="s">
        <v>1478</v>
      </c>
      <c r="K957">
        <v>3</v>
      </c>
      <c r="L957" t="s">
        <v>1487</v>
      </c>
      <c r="M957">
        <f>MAX(Metro_Ridership__2[passengers])</f>
        <v>19997</v>
      </c>
    </row>
    <row r="958" spans="1:13">
      <c r="A958" t="s">
        <v>340</v>
      </c>
      <c r="B958" s="5">
        <v>45376</v>
      </c>
      <c r="C958">
        <v>6092</v>
      </c>
      <c r="D958" t="s">
        <v>481</v>
      </c>
      <c r="E958" t="s">
        <v>405</v>
      </c>
      <c r="F958">
        <v>2024</v>
      </c>
      <c r="G958" t="s">
        <v>482</v>
      </c>
      <c r="H958" t="s">
        <v>483</v>
      </c>
      <c r="I958" t="s">
        <v>407</v>
      </c>
      <c r="J958" t="s">
        <v>1478</v>
      </c>
      <c r="K958">
        <v>3</v>
      </c>
      <c r="L958" t="s">
        <v>1487</v>
      </c>
      <c r="M958">
        <f>MAX(Metro_Ridership__2[passengers])</f>
        <v>19997</v>
      </c>
    </row>
    <row r="959" spans="1:13">
      <c r="A959" t="s">
        <v>340</v>
      </c>
      <c r="B959" s="5">
        <v>45377</v>
      </c>
      <c r="C959">
        <v>7968</v>
      </c>
      <c r="D959" t="s">
        <v>484</v>
      </c>
      <c r="E959" t="s">
        <v>405</v>
      </c>
      <c r="F959">
        <v>2024</v>
      </c>
      <c r="G959" t="s">
        <v>482</v>
      </c>
      <c r="H959" t="s">
        <v>483</v>
      </c>
      <c r="I959" t="s">
        <v>407</v>
      </c>
      <c r="J959" t="s">
        <v>1478</v>
      </c>
      <c r="K959">
        <v>3</v>
      </c>
      <c r="L959" t="s">
        <v>1487</v>
      </c>
      <c r="M959">
        <f>MAX(Metro_Ridership__2[passengers])</f>
        <v>19997</v>
      </c>
    </row>
    <row r="960" spans="1:13">
      <c r="A960" t="s">
        <v>340</v>
      </c>
      <c r="B960" s="5">
        <v>45378</v>
      </c>
      <c r="C960">
        <v>7899</v>
      </c>
      <c r="D960" t="s">
        <v>485</v>
      </c>
      <c r="E960" t="s">
        <v>405</v>
      </c>
      <c r="F960">
        <v>2024</v>
      </c>
      <c r="G960" t="s">
        <v>482</v>
      </c>
      <c r="H960" t="s">
        <v>483</v>
      </c>
      <c r="I960" t="s">
        <v>407</v>
      </c>
      <c r="J960" t="s">
        <v>1478</v>
      </c>
      <c r="K960">
        <v>3</v>
      </c>
      <c r="L960" t="s">
        <v>1487</v>
      </c>
      <c r="M960">
        <f>MAX(Metro_Ridership__2[passengers])</f>
        <v>19997</v>
      </c>
    </row>
    <row r="961" spans="1:13">
      <c r="A961" t="s">
        <v>340</v>
      </c>
      <c r="B961" s="5">
        <v>45379</v>
      </c>
      <c r="C961">
        <v>11379</v>
      </c>
      <c r="D961" t="s">
        <v>486</v>
      </c>
      <c r="E961" t="s">
        <v>405</v>
      </c>
      <c r="F961">
        <v>2024</v>
      </c>
      <c r="G961" t="s">
        <v>482</v>
      </c>
      <c r="H961" t="s">
        <v>483</v>
      </c>
      <c r="I961" t="s">
        <v>407</v>
      </c>
      <c r="J961" t="s">
        <v>1478</v>
      </c>
      <c r="K961">
        <v>3</v>
      </c>
      <c r="L961" t="s">
        <v>1487</v>
      </c>
      <c r="M961">
        <f>MAX(Metro_Ridership__2[passengers])</f>
        <v>19997</v>
      </c>
    </row>
    <row r="962" spans="1:13">
      <c r="A962" t="s">
        <v>340</v>
      </c>
      <c r="B962" s="5">
        <v>45382</v>
      </c>
      <c r="C962">
        <v>11475</v>
      </c>
      <c r="D962" t="s">
        <v>487</v>
      </c>
      <c r="E962" t="s">
        <v>405</v>
      </c>
      <c r="F962">
        <v>2024</v>
      </c>
      <c r="G962" t="s">
        <v>482</v>
      </c>
      <c r="H962" t="s">
        <v>483</v>
      </c>
      <c r="I962" t="s">
        <v>407</v>
      </c>
      <c r="J962" t="s">
        <v>1478</v>
      </c>
      <c r="K962">
        <v>3</v>
      </c>
      <c r="L962" t="s">
        <v>1487</v>
      </c>
      <c r="M962">
        <f>MAX(Metro_Ridership__2[passengers])</f>
        <v>19997</v>
      </c>
    </row>
    <row r="963" spans="1:13">
      <c r="A963" t="s">
        <v>340</v>
      </c>
      <c r="B963" s="5">
        <v>45383</v>
      </c>
      <c r="C963">
        <v>4176</v>
      </c>
      <c r="D963" t="s">
        <v>481</v>
      </c>
      <c r="E963" t="s">
        <v>381</v>
      </c>
      <c r="F963">
        <v>2024</v>
      </c>
      <c r="G963" t="s">
        <v>482</v>
      </c>
      <c r="H963" t="s">
        <v>483</v>
      </c>
      <c r="I963" t="s">
        <v>407</v>
      </c>
      <c r="J963" t="s">
        <v>1473</v>
      </c>
      <c r="K963">
        <v>4</v>
      </c>
      <c r="L963" t="s">
        <v>1483</v>
      </c>
      <c r="M963">
        <f>MAX(Metro_Ridership__2[passengers])</f>
        <v>19997</v>
      </c>
    </row>
    <row r="964" spans="1:13">
      <c r="A964" t="s">
        <v>340</v>
      </c>
      <c r="B964" s="5">
        <v>45384</v>
      </c>
      <c r="C964">
        <v>12524</v>
      </c>
      <c r="D964" t="s">
        <v>484</v>
      </c>
      <c r="E964" t="s">
        <v>381</v>
      </c>
      <c r="F964">
        <v>2024</v>
      </c>
      <c r="G964" t="s">
        <v>482</v>
      </c>
      <c r="H964" t="s">
        <v>483</v>
      </c>
      <c r="I964" t="s">
        <v>407</v>
      </c>
      <c r="J964" t="s">
        <v>1473</v>
      </c>
      <c r="K964">
        <v>4</v>
      </c>
      <c r="L964" t="s">
        <v>1483</v>
      </c>
      <c r="M964">
        <f>MAX(Metro_Ridership__2[passengers])</f>
        <v>19997</v>
      </c>
    </row>
    <row r="965" spans="1:13">
      <c r="A965" t="s">
        <v>340</v>
      </c>
      <c r="B965" s="5">
        <v>45385</v>
      </c>
      <c r="C965">
        <v>7901</v>
      </c>
      <c r="D965" t="s">
        <v>485</v>
      </c>
      <c r="E965" t="s">
        <v>381</v>
      </c>
      <c r="F965">
        <v>2024</v>
      </c>
      <c r="G965" t="s">
        <v>482</v>
      </c>
      <c r="H965" t="s">
        <v>483</v>
      </c>
      <c r="I965" t="s">
        <v>407</v>
      </c>
      <c r="J965" t="s">
        <v>1473</v>
      </c>
      <c r="K965">
        <v>4</v>
      </c>
      <c r="L965" t="s">
        <v>1483</v>
      </c>
      <c r="M965">
        <f>MAX(Metro_Ridership__2[passengers])</f>
        <v>19997</v>
      </c>
    </row>
    <row r="966" spans="1:13">
      <c r="A966" t="s">
        <v>340</v>
      </c>
      <c r="B966" s="5">
        <v>45386</v>
      </c>
      <c r="C966">
        <v>12516</v>
      </c>
      <c r="D966" t="s">
        <v>486</v>
      </c>
      <c r="E966" t="s">
        <v>381</v>
      </c>
      <c r="F966">
        <v>2024</v>
      </c>
      <c r="G966" t="s">
        <v>482</v>
      </c>
      <c r="H966" t="s">
        <v>483</v>
      </c>
      <c r="I966" t="s">
        <v>407</v>
      </c>
      <c r="J966" t="s">
        <v>1473</v>
      </c>
      <c r="K966">
        <v>4</v>
      </c>
      <c r="L966" t="s">
        <v>1483</v>
      </c>
      <c r="M966">
        <f>MAX(Metro_Ridership__2[passengers])</f>
        <v>19997</v>
      </c>
    </row>
    <row r="967" spans="1:13">
      <c r="A967" t="s">
        <v>340</v>
      </c>
      <c r="B967" s="5">
        <v>45389</v>
      </c>
      <c r="C967">
        <v>17856</v>
      </c>
      <c r="D967" t="s">
        <v>487</v>
      </c>
      <c r="E967" t="s">
        <v>381</v>
      </c>
      <c r="F967">
        <v>2024</v>
      </c>
      <c r="G967" t="s">
        <v>482</v>
      </c>
      <c r="H967" t="s">
        <v>483</v>
      </c>
      <c r="I967" t="s">
        <v>407</v>
      </c>
      <c r="J967" t="s">
        <v>1473</v>
      </c>
      <c r="K967">
        <v>4</v>
      </c>
      <c r="L967" t="s">
        <v>1483</v>
      </c>
      <c r="M967">
        <f>MAX(Metro_Ridership__2[passengers])</f>
        <v>19997</v>
      </c>
    </row>
    <row r="968" spans="1:13">
      <c r="A968" t="s">
        <v>340</v>
      </c>
      <c r="B968" s="5">
        <v>45390</v>
      </c>
      <c r="C968">
        <v>8468</v>
      </c>
      <c r="D968" t="s">
        <v>481</v>
      </c>
      <c r="E968" t="s">
        <v>381</v>
      </c>
      <c r="F968">
        <v>2024</v>
      </c>
      <c r="G968" t="s">
        <v>482</v>
      </c>
      <c r="H968" t="s">
        <v>483</v>
      </c>
      <c r="I968" t="s">
        <v>407</v>
      </c>
      <c r="J968" t="s">
        <v>1473</v>
      </c>
      <c r="K968">
        <v>4</v>
      </c>
      <c r="L968" t="s">
        <v>1483</v>
      </c>
      <c r="M968">
        <f>MAX(Metro_Ridership__2[passengers])</f>
        <v>19997</v>
      </c>
    </row>
    <row r="969" spans="1:13">
      <c r="A969" t="s">
        <v>340</v>
      </c>
      <c r="B969" s="5">
        <v>45391</v>
      </c>
      <c r="C969">
        <v>19248</v>
      </c>
      <c r="D969" t="s">
        <v>484</v>
      </c>
      <c r="E969" t="s">
        <v>381</v>
      </c>
      <c r="F969">
        <v>2024</v>
      </c>
      <c r="G969" t="s">
        <v>482</v>
      </c>
      <c r="H969" t="s">
        <v>483</v>
      </c>
      <c r="I969" t="s">
        <v>407</v>
      </c>
      <c r="J969" t="s">
        <v>1473</v>
      </c>
      <c r="K969">
        <v>4</v>
      </c>
      <c r="L969" t="s">
        <v>1483</v>
      </c>
      <c r="M969">
        <f>MAX(Metro_Ridership__2[passengers])</f>
        <v>19997</v>
      </c>
    </row>
    <row r="970" spans="1:13">
      <c r="A970" t="s">
        <v>340</v>
      </c>
      <c r="B970" s="5">
        <v>45392</v>
      </c>
      <c r="C970">
        <v>12097</v>
      </c>
      <c r="D970" t="s">
        <v>485</v>
      </c>
      <c r="E970" t="s">
        <v>381</v>
      </c>
      <c r="F970">
        <v>2024</v>
      </c>
      <c r="G970" t="s">
        <v>482</v>
      </c>
      <c r="H970" t="s">
        <v>483</v>
      </c>
      <c r="I970" t="s">
        <v>407</v>
      </c>
      <c r="J970" t="s">
        <v>1473</v>
      </c>
      <c r="K970">
        <v>4</v>
      </c>
      <c r="L970" t="s">
        <v>1483</v>
      </c>
      <c r="M970">
        <f>MAX(Metro_Ridership__2[passengers])</f>
        <v>19997</v>
      </c>
    </row>
    <row r="971" spans="1:13">
      <c r="A971" t="s">
        <v>340</v>
      </c>
      <c r="B971" s="5">
        <v>45393</v>
      </c>
      <c r="C971">
        <v>13590</v>
      </c>
      <c r="D971" t="s">
        <v>486</v>
      </c>
      <c r="E971" t="s">
        <v>381</v>
      </c>
      <c r="F971">
        <v>2024</v>
      </c>
      <c r="G971" t="s">
        <v>482</v>
      </c>
      <c r="H971" t="s">
        <v>483</v>
      </c>
      <c r="I971" t="s">
        <v>407</v>
      </c>
      <c r="J971" t="s">
        <v>1473</v>
      </c>
      <c r="K971">
        <v>4</v>
      </c>
      <c r="L971" t="s">
        <v>1483</v>
      </c>
      <c r="M971">
        <f>MAX(Metro_Ridership__2[passengers])</f>
        <v>19997</v>
      </c>
    </row>
    <row r="972" spans="1:13">
      <c r="A972" t="s">
        <v>340</v>
      </c>
      <c r="B972" s="5">
        <v>45396</v>
      </c>
      <c r="C972">
        <v>5319</v>
      </c>
      <c r="D972" t="s">
        <v>487</v>
      </c>
      <c r="E972" t="s">
        <v>381</v>
      </c>
      <c r="F972">
        <v>2024</v>
      </c>
      <c r="G972" t="s">
        <v>482</v>
      </c>
      <c r="H972" t="s">
        <v>483</v>
      </c>
      <c r="I972" t="s">
        <v>407</v>
      </c>
      <c r="J972" t="s">
        <v>1473</v>
      </c>
      <c r="K972">
        <v>4</v>
      </c>
      <c r="L972" t="s">
        <v>1483</v>
      </c>
      <c r="M972">
        <f>MAX(Metro_Ridership__2[passengers])</f>
        <v>19997</v>
      </c>
    </row>
    <row r="973" spans="1:13">
      <c r="A973" t="s">
        <v>340</v>
      </c>
      <c r="B973" s="5">
        <v>45397</v>
      </c>
      <c r="C973">
        <v>18105</v>
      </c>
      <c r="D973" t="s">
        <v>481</v>
      </c>
      <c r="E973" t="s">
        <v>381</v>
      </c>
      <c r="F973">
        <v>2024</v>
      </c>
      <c r="G973" t="s">
        <v>482</v>
      </c>
      <c r="H973" t="s">
        <v>483</v>
      </c>
      <c r="I973" t="s">
        <v>407</v>
      </c>
      <c r="J973" t="s">
        <v>1473</v>
      </c>
      <c r="K973">
        <v>4</v>
      </c>
      <c r="L973" t="s">
        <v>1483</v>
      </c>
      <c r="M973">
        <f>MAX(Metro_Ridership__2[passengers])</f>
        <v>19997</v>
      </c>
    </row>
    <row r="974" spans="1:13">
      <c r="A974" t="s">
        <v>340</v>
      </c>
      <c r="B974" s="5">
        <v>45398</v>
      </c>
      <c r="C974">
        <v>13085</v>
      </c>
      <c r="D974" t="s">
        <v>484</v>
      </c>
      <c r="E974" t="s">
        <v>381</v>
      </c>
      <c r="F974">
        <v>2024</v>
      </c>
      <c r="G974" t="s">
        <v>482</v>
      </c>
      <c r="H974" t="s">
        <v>483</v>
      </c>
      <c r="I974" t="s">
        <v>407</v>
      </c>
      <c r="J974" t="s">
        <v>1473</v>
      </c>
      <c r="K974">
        <v>4</v>
      </c>
      <c r="L974" t="s">
        <v>1483</v>
      </c>
      <c r="M974">
        <f>MAX(Metro_Ridership__2[passengers])</f>
        <v>19997</v>
      </c>
    </row>
    <row r="975" spans="1:13">
      <c r="A975" t="s">
        <v>340</v>
      </c>
      <c r="B975" s="5">
        <v>45399</v>
      </c>
      <c r="C975">
        <v>2897</v>
      </c>
      <c r="D975" t="s">
        <v>485</v>
      </c>
      <c r="E975" t="s">
        <v>381</v>
      </c>
      <c r="F975">
        <v>2024</v>
      </c>
      <c r="G975" t="s">
        <v>482</v>
      </c>
      <c r="H975" t="s">
        <v>483</v>
      </c>
      <c r="I975" t="s">
        <v>407</v>
      </c>
      <c r="J975" t="s">
        <v>1473</v>
      </c>
      <c r="K975">
        <v>4</v>
      </c>
      <c r="L975" t="s">
        <v>1483</v>
      </c>
      <c r="M975">
        <f>MAX(Metro_Ridership__2[passengers])</f>
        <v>19997</v>
      </c>
    </row>
    <row r="976" spans="1:13">
      <c r="A976" t="s">
        <v>340</v>
      </c>
      <c r="B976" s="5">
        <v>45400</v>
      </c>
      <c r="C976">
        <v>11663</v>
      </c>
      <c r="D976" t="s">
        <v>486</v>
      </c>
      <c r="E976" t="s">
        <v>381</v>
      </c>
      <c r="F976">
        <v>2024</v>
      </c>
      <c r="G976" t="s">
        <v>482</v>
      </c>
      <c r="H976" t="s">
        <v>483</v>
      </c>
      <c r="I976" t="s">
        <v>407</v>
      </c>
      <c r="J976" t="s">
        <v>1473</v>
      </c>
      <c r="K976">
        <v>4</v>
      </c>
      <c r="L976" t="s">
        <v>1483</v>
      </c>
      <c r="M976">
        <f>MAX(Metro_Ridership__2[passengers])</f>
        <v>19997</v>
      </c>
    </row>
    <row r="977" spans="1:13">
      <c r="A977" t="s">
        <v>340</v>
      </c>
      <c r="B977" s="5">
        <v>45403</v>
      </c>
      <c r="C977">
        <v>19118</v>
      </c>
      <c r="D977" t="s">
        <v>487</v>
      </c>
      <c r="E977" t="s">
        <v>381</v>
      </c>
      <c r="F977">
        <v>2024</v>
      </c>
      <c r="G977" t="s">
        <v>482</v>
      </c>
      <c r="H977" t="s">
        <v>483</v>
      </c>
      <c r="I977" t="s">
        <v>407</v>
      </c>
      <c r="J977" t="s">
        <v>1473</v>
      </c>
      <c r="K977">
        <v>4</v>
      </c>
      <c r="L977" t="s">
        <v>1483</v>
      </c>
      <c r="M977">
        <f>MAX(Metro_Ridership__2[passengers])</f>
        <v>19997</v>
      </c>
    </row>
    <row r="978" spans="1:13">
      <c r="A978" t="s">
        <v>340</v>
      </c>
      <c r="B978" s="5">
        <v>45404</v>
      </c>
      <c r="C978">
        <v>7591</v>
      </c>
      <c r="D978" t="s">
        <v>481</v>
      </c>
      <c r="E978" t="s">
        <v>381</v>
      </c>
      <c r="F978">
        <v>2024</v>
      </c>
      <c r="G978" t="s">
        <v>482</v>
      </c>
      <c r="H978" t="s">
        <v>483</v>
      </c>
      <c r="I978" t="s">
        <v>407</v>
      </c>
      <c r="J978" t="s">
        <v>1473</v>
      </c>
      <c r="K978">
        <v>4</v>
      </c>
      <c r="L978" t="s">
        <v>1483</v>
      </c>
      <c r="M978">
        <f>MAX(Metro_Ridership__2[passengers])</f>
        <v>19997</v>
      </c>
    </row>
    <row r="979" spans="1:13">
      <c r="A979" t="s">
        <v>340</v>
      </c>
      <c r="B979" s="5">
        <v>45405</v>
      </c>
      <c r="C979">
        <v>17903</v>
      </c>
      <c r="D979" t="s">
        <v>484</v>
      </c>
      <c r="E979" t="s">
        <v>381</v>
      </c>
      <c r="F979">
        <v>2024</v>
      </c>
      <c r="G979" t="s">
        <v>482</v>
      </c>
      <c r="H979" t="s">
        <v>483</v>
      </c>
      <c r="I979" t="s">
        <v>407</v>
      </c>
      <c r="J979" t="s">
        <v>1473</v>
      </c>
      <c r="K979">
        <v>4</v>
      </c>
      <c r="L979" t="s">
        <v>1483</v>
      </c>
      <c r="M979">
        <f>MAX(Metro_Ridership__2[passengers])</f>
        <v>19997</v>
      </c>
    </row>
    <row r="980" spans="1:13">
      <c r="A980" t="s">
        <v>340</v>
      </c>
      <c r="B980" s="5">
        <v>45406</v>
      </c>
      <c r="C980">
        <v>2544</v>
      </c>
      <c r="D980" t="s">
        <v>485</v>
      </c>
      <c r="E980" t="s">
        <v>381</v>
      </c>
      <c r="F980">
        <v>2024</v>
      </c>
      <c r="G980" t="s">
        <v>482</v>
      </c>
      <c r="H980" t="s">
        <v>483</v>
      </c>
      <c r="I980" t="s">
        <v>407</v>
      </c>
      <c r="J980" t="s">
        <v>1473</v>
      </c>
      <c r="K980">
        <v>4</v>
      </c>
      <c r="L980" t="s">
        <v>1483</v>
      </c>
      <c r="M980">
        <f>MAX(Metro_Ridership__2[passengers])</f>
        <v>19997</v>
      </c>
    </row>
    <row r="981" spans="1:13">
      <c r="A981" t="s">
        <v>340</v>
      </c>
      <c r="B981" s="5">
        <v>45407</v>
      </c>
      <c r="C981">
        <v>10015</v>
      </c>
      <c r="D981" t="s">
        <v>486</v>
      </c>
      <c r="E981" t="s">
        <v>381</v>
      </c>
      <c r="F981">
        <v>2024</v>
      </c>
      <c r="G981" t="s">
        <v>482</v>
      </c>
      <c r="H981" t="s">
        <v>483</v>
      </c>
      <c r="I981" t="s">
        <v>407</v>
      </c>
      <c r="J981" t="s">
        <v>1473</v>
      </c>
      <c r="K981">
        <v>4</v>
      </c>
      <c r="L981" t="s">
        <v>1483</v>
      </c>
      <c r="M981">
        <f>MAX(Metro_Ridership__2[passengers])</f>
        <v>19997</v>
      </c>
    </row>
    <row r="982" spans="1:13">
      <c r="A982" t="s">
        <v>340</v>
      </c>
      <c r="B982" s="5">
        <v>45410</v>
      </c>
      <c r="C982">
        <v>17185</v>
      </c>
      <c r="D982" t="s">
        <v>487</v>
      </c>
      <c r="E982" t="s">
        <v>381</v>
      </c>
      <c r="F982">
        <v>2024</v>
      </c>
      <c r="G982" t="s">
        <v>482</v>
      </c>
      <c r="H982" t="s">
        <v>483</v>
      </c>
      <c r="I982" t="s">
        <v>407</v>
      </c>
      <c r="J982" t="s">
        <v>1473</v>
      </c>
      <c r="K982">
        <v>4</v>
      </c>
      <c r="L982" t="s">
        <v>1483</v>
      </c>
      <c r="M982">
        <f>MAX(Metro_Ridership__2[passengers])</f>
        <v>19997</v>
      </c>
    </row>
    <row r="983" spans="1:13">
      <c r="A983" t="s">
        <v>340</v>
      </c>
      <c r="B983" s="5">
        <v>45411</v>
      </c>
      <c r="C983">
        <v>9192</v>
      </c>
      <c r="D983" t="s">
        <v>481</v>
      </c>
      <c r="E983" t="s">
        <v>381</v>
      </c>
      <c r="F983">
        <v>2024</v>
      </c>
      <c r="G983" t="s">
        <v>482</v>
      </c>
      <c r="H983" t="s">
        <v>483</v>
      </c>
      <c r="I983" t="s">
        <v>407</v>
      </c>
      <c r="J983" t="s">
        <v>1473</v>
      </c>
      <c r="K983">
        <v>4</v>
      </c>
      <c r="L983" t="s">
        <v>1483</v>
      </c>
      <c r="M983">
        <f>MAX(Metro_Ridership__2[passengers])</f>
        <v>19997</v>
      </c>
    </row>
    <row r="984" spans="1:13">
      <c r="A984" t="s">
        <v>340</v>
      </c>
      <c r="B984" s="5">
        <v>45412</v>
      </c>
      <c r="C984">
        <v>8142</v>
      </c>
      <c r="D984" t="s">
        <v>484</v>
      </c>
      <c r="E984" t="s">
        <v>381</v>
      </c>
      <c r="F984">
        <v>2024</v>
      </c>
      <c r="G984" t="s">
        <v>482</v>
      </c>
      <c r="H984" t="s">
        <v>483</v>
      </c>
      <c r="I984" t="s">
        <v>407</v>
      </c>
      <c r="J984" t="s">
        <v>1473</v>
      </c>
      <c r="K984">
        <v>4</v>
      </c>
      <c r="L984" t="s">
        <v>1483</v>
      </c>
      <c r="M984">
        <f>MAX(Metro_Ridership__2[passengers])</f>
        <v>19997</v>
      </c>
    </row>
    <row r="985" spans="1:13">
      <c r="A985" t="s">
        <v>340</v>
      </c>
      <c r="B985" s="5">
        <v>45413</v>
      </c>
      <c r="C985">
        <v>3854</v>
      </c>
      <c r="D985" t="s">
        <v>485</v>
      </c>
      <c r="E985" t="s">
        <v>353</v>
      </c>
      <c r="F985">
        <v>2024</v>
      </c>
      <c r="G985" t="s">
        <v>482</v>
      </c>
      <c r="H985" t="s">
        <v>483</v>
      </c>
      <c r="I985" t="s">
        <v>407</v>
      </c>
      <c r="J985" t="s">
        <v>1473</v>
      </c>
      <c r="K985">
        <v>5</v>
      </c>
      <c r="L985" t="s">
        <v>353</v>
      </c>
      <c r="M985">
        <f>MAX(Metro_Ridership__2[passengers])</f>
        <v>19997</v>
      </c>
    </row>
    <row r="986" spans="1:13">
      <c r="A986" t="s">
        <v>340</v>
      </c>
      <c r="B986" s="5">
        <v>45414</v>
      </c>
      <c r="C986">
        <v>12383</v>
      </c>
      <c r="D986" t="s">
        <v>486</v>
      </c>
      <c r="E986" t="s">
        <v>353</v>
      </c>
      <c r="F986">
        <v>2024</v>
      </c>
      <c r="G986" t="s">
        <v>482</v>
      </c>
      <c r="H986" t="s">
        <v>483</v>
      </c>
      <c r="I986" t="s">
        <v>407</v>
      </c>
      <c r="J986" t="s">
        <v>1473</v>
      </c>
      <c r="K986">
        <v>5</v>
      </c>
      <c r="L986" t="s">
        <v>353</v>
      </c>
      <c r="M986">
        <f>MAX(Metro_Ridership__2[passengers])</f>
        <v>19997</v>
      </c>
    </row>
    <row r="987" spans="1:13">
      <c r="A987" t="s">
        <v>340</v>
      </c>
      <c r="B987" s="5">
        <v>45417</v>
      </c>
      <c r="C987">
        <v>14047</v>
      </c>
      <c r="D987" t="s">
        <v>487</v>
      </c>
      <c r="E987" t="s">
        <v>353</v>
      </c>
      <c r="F987">
        <v>2024</v>
      </c>
      <c r="G987" t="s">
        <v>482</v>
      </c>
      <c r="H987" t="s">
        <v>483</v>
      </c>
      <c r="I987" t="s">
        <v>407</v>
      </c>
      <c r="J987" t="s">
        <v>1473</v>
      </c>
      <c r="K987">
        <v>5</v>
      </c>
      <c r="L987" t="s">
        <v>353</v>
      </c>
      <c r="M987">
        <f>MAX(Metro_Ridership__2[passengers])</f>
        <v>19997</v>
      </c>
    </row>
    <row r="988" spans="1:13">
      <c r="A988" t="s">
        <v>340</v>
      </c>
      <c r="B988" s="5">
        <v>45418</v>
      </c>
      <c r="C988">
        <v>3971</v>
      </c>
      <c r="D988" t="s">
        <v>481</v>
      </c>
      <c r="E988" t="s">
        <v>353</v>
      </c>
      <c r="F988">
        <v>2024</v>
      </c>
      <c r="G988" t="s">
        <v>482</v>
      </c>
      <c r="H988" t="s">
        <v>483</v>
      </c>
      <c r="I988" t="s">
        <v>407</v>
      </c>
      <c r="J988" t="s">
        <v>1473</v>
      </c>
      <c r="K988">
        <v>5</v>
      </c>
      <c r="L988" t="s">
        <v>353</v>
      </c>
      <c r="M988">
        <f>MAX(Metro_Ridership__2[passengers])</f>
        <v>19997</v>
      </c>
    </row>
    <row r="989" spans="1:13">
      <c r="A989" t="s">
        <v>340</v>
      </c>
      <c r="B989" s="5">
        <v>45419</v>
      </c>
      <c r="C989">
        <v>9632</v>
      </c>
      <c r="D989" t="s">
        <v>484</v>
      </c>
      <c r="E989" t="s">
        <v>353</v>
      </c>
      <c r="F989">
        <v>2024</v>
      </c>
      <c r="G989" t="s">
        <v>482</v>
      </c>
      <c r="H989" t="s">
        <v>483</v>
      </c>
      <c r="I989" t="s">
        <v>407</v>
      </c>
      <c r="J989" t="s">
        <v>1473</v>
      </c>
      <c r="K989">
        <v>5</v>
      </c>
      <c r="L989" t="s">
        <v>353</v>
      </c>
      <c r="M989">
        <f>MAX(Metro_Ridership__2[passengers])</f>
        <v>19997</v>
      </c>
    </row>
    <row r="990" spans="1:13">
      <c r="A990" t="s">
        <v>340</v>
      </c>
      <c r="B990" s="5">
        <v>45420</v>
      </c>
      <c r="C990">
        <v>6102</v>
      </c>
      <c r="D990" t="s">
        <v>485</v>
      </c>
      <c r="E990" t="s">
        <v>353</v>
      </c>
      <c r="F990">
        <v>2024</v>
      </c>
      <c r="G990" t="s">
        <v>482</v>
      </c>
      <c r="H990" t="s">
        <v>483</v>
      </c>
      <c r="I990" t="s">
        <v>407</v>
      </c>
      <c r="J990" t="s">
        <v>1473</v>
      </c>
      <c r="K990">
        <v>5</v>
      </c>
      <c r="L990" t="s">
        <v>353</v>
      </c>
      <c r="M990">
        <f>MAX(Metro_Ridership__2[passengers])</f>
        <v>19997</v>
      </c>
    </row>
    <row r="991" spans="1:13">
      <c r="A991" t="s">
        <v>340</v>
      </c>
      <c r="B991" s="5">
        <v>45421</v>
      </c>
      <c r="C991">
        <v>17247</v>
      </c>
      <c r="D991" t="s">
        <v>486</v>
      </c>
      <c r="E991" t="s">
        <v>353</v>
      </c>
      <c r="F991">
        <v>2024</v>
      </c>
      <c r="G991" t="s">
        <v>482</v>
      </c>
      <c r="H991" t="s">
        <v>483</v>
      </c>
      <c r="I991" t="s">
        <v>407</v>
      </c>
      <c r="J991" t="s">
        <v>1473</v>
      </c>
      <c r="K991">
        <v>5</v>
      </c>
      <c r="L991" t="s">
        <v>353</v>
      </c>
      <c r="M991">
        <f>MAX(Metro_Ridership__2[passengers])</f>
        <v>19997</v>
      </c>
    </row>
    <row r="992" spans="1:13">
      <c r="A992" t="s">
        <v>340</v>
      </c>
      <c r="B992" s="5">
        <v>45424</v>
      </c>
      <c r="C992">
        <v>9498</v>
      </c>
      <c r="D992" t="s">
        <v>487</v>
      </c>
      <c r="E992" t="s">
        <v>353</v>
      </c>
      <c r="F992">
        <v>2024</v>
      </c>
      <c r="G992" t="s">
        <v>482</v>
      </c>
      <c r="H992" t="s">
        <v>483</v>
      </c>
      <c r="I992" t="s">
        <v>407</v>
      </c>
      <c r="J992" t="s">
        <v>1473</v>
      </c>
      <c r="K992">
        <v>5</v>
      </c>
      <c r="L992" t="s">
        <v>353</v>
      </c>
      <c r="M992">
        <f>MAX(Metro_Ridership__2[passengers])</f>
        <v>19997</v>
      </c>
    </row>
    <row r="993" spans="1:13">
      <c r="A993" t="s">
        <v>340</v>
      </c>
      <c r="B993" s="5">
        <v>45425</v>
      </c>
      <c r="C993">
        <v>9032</v>
      </c>
      <c r="D993" t="s">
        <v>481</v>
      </c>
      <c r="E993" t="s">
        <v>353</v>
      </c>
      <c r="F993">
        <v>2024</v>
      </c>
      <c r="G993" t="s">
        <v>482</v>
      </c>
      <c r="H993" t="s">
        <v>483</v>
      </c>
      <c r="I993" t="s">
        <v>407</v>
      </c>
      <c r="J993" t="s">
        <v>1473</v>
      </c>
      <c r="K993">
        <v>5</v>
      </c>
      <c r="L993" t="s">
        <v>353</v>
      </c>
      <c r="M993">
        <f>MAX(Metro_Ridership__2[passengers])</f>
        <v>19997</v>
      </c>
    </row>
    <row r="994" spans="1:13">
      <c r="A994" t="s">
        <v>340</v>
      </c>
      <c r="B994" s="5">
        <v>45426</v>
      </c>
      <c r="C994">
        <v>10911</v>
      </c>
      <c r="D994" t="s">
        <v>484</v>
      </c>
      <c r="E994" t="s">
        <v>353</v>
      </c>
      <c r="F994">
        <v>2024</v>
      </c>
      <c r="G994" t="s">
        <v>482</v>
      </c>
      <c r="H994" t="s">
        <v>483</v>
      </c>
      <c r="I994" t="s">
        <v>407</v>
      </c>
      <c r="J994" t="s">
        <v>1473</v>
      </c>
      <c r="K994">
        <v>5</v>
      </c>
      <c r="L994" t="s">
        <v>353</v>
      </c>
      <c r="M994">
        <f>MAX(Metro_Ridership__2[passengers])</f>
        <v>19997</v>
      </c>
    </row>
    <row r="995" spans="1:13">
      <c r="A995" t="s">
        <v>340</v>
      </c>
      <c r="B995" s="5">
        <v>45427</v>
      </c>
      <c r="C995">
        <v>16439</v>
      </c>
      <c r="D995" t="s">
        <v>485</v>
      </c>
      <c r="E995" t="s">
        <v>353</v>
      </c>
      <c r="F995">
        <v>2024</v>
      </c>
      <c r="G995" t="s">
        <v>482</v>
      </c>
      <c r="H995" t="s">
        <v>483</v>
      </c>
      <c r="I995" t="s">
        <v>407</v>
      </c>
      <c r="J995" t="s">
        <v>1473</v>
      </c>
      <c r="K995">
        <v>5</v>
      </c>
      <c r="L995" t="s">
        <v>353</v>
      </c>
      <c r="M995">
        <f>MAX(Metro_Ridership__2[passengers])</f>
        <v>19997</v>
      </c>
    </row>
    <row r="996" spans="1:13">
      <c r="A996" t="s">
        <v>340</v>
      </c>
      <c r="B996" s="5">
        <v>45428</v>
      </c>
      <c r="C996">
        <v>11268</v>
      </c>
      <c r="D996" t="s">
        <v>486</v>
      </c>
      <c r="E996" t="s">
        <v>353</v>
      </c>
      <c r="F996">
        <v>2024</v>
      </c>
      <c r="G996" t="s">
        <v>482</v>
      </c>
      <c r="H996" t="s">
        <v>483</v>
      </c>
      <c r="I996" t="s">
        <v>407</v>
      </c>
      <c r="J996" t="s">
        <v>1473</v>
      </c>
      <c r="K996">
        <v>5</v>
      </c>
      <c r="L996" t="s">
        <v>353</v>
      </c>
      <c r="M996">
        <f>MAX(Metro_Ridership__2[passengers])</f>
        <v>19997</v>
      </c>
    </row>
    <row r="997" spans="1:13">
      <c r="A997" t="s">
        <v>340</v>
      </c>
      <c r="B997" s="5">
        <v>45431</v>
      </c>
      <c r="C997">
        <v>3211</v>
      </c>
      <c r="D997" t="s">
        <v>487</v>
      </c>
      <c r="E997" t="s">
        <v>353</v>
      </c>
      <c r="F997">
        <v>2024</v>
      </c>
      <c r="G997" t="s">
        <v>482</v>
      </c>
      <c r="H997" t="s">
        <v>483</v>
      </c>
      <c r="I997" t="s">
        <v>407</v>
      </c>
      <c r="J997" t="s">
        <v>1473</v>
      </c>
      <c r="K997">
        <v>5</v>
      </c>
      <c r="L997" t="s">
        <v>353</v>
      </c>
      <c r="M997">
        <f>MAX(Metro_Ridership__2[passengers])</f>
        <v>19997</v>
      </c>
    </row>
    <row r="998" spans="1:13">
      <c r="A998" t="s">
        <v>340</v>
      </c>
      <c r="B998" s="5">
        <v>45432</v>
      </c>
      <c r="C998">
        <v>14889</v>
      </c>
      <c r="D998" t="s">
        <v>481</v>
      </c>
      <c r="E998" t="s">
        <v>353</v>
      </c>
      <c r="F998">
        <v>2024</v>
      </c>
      <c r="G998" t="s">
        <v>482</v>
      </c>
      <c r="H998" t="s">
        <v>483</v>
      </c>
      <c r="I998" t="s">
        <v>407</v>
      </c>
      <c r="J998" t="s">
        <v>1473</v>
      </c>
      <c r="K998">
        <v>5</v>
      </c>
      <c r="L998" t="s">
        <v>353</v>
      </c>
      <c r="M998">
        <f>MAX(Metro_Ridership__2[passengers])</f>
        <v>19997</v>
      </c>
    </row>
    <row r="999" spans="1:13">
      <c r="A999" t="s">
        <v>340</v>
      </c>
      <c r="B999" s="5">
        <v>45433</v>
      </c>
      <c r="C999">
        <v>16123</v>
      </c>
      <c r="D999" t="s">
        <v>484</v>
      </c>
      <c r="E999" t="s">
        <v>353</v>
      </c>
      <c r="F999">
        <v>2024</v>
      </c>
      <c r="G999" t="s">
        <v>482</v>
      </c>
      <c r="H999" t="s">
        <v>483</v>
      </c>
      <c r="I999" t="s">
        <v>407</v>
      </c>
      <c r="J999" t="s">
        <v>1473</v>
      </c>
      <c r="K999">
        <v>5</v>
      </c>
      <c r="L999" t="s">
        <v>353</v>
      </c>
      <c r="M999">
        <f>MAX(Metro_Ridership__2[passengers])</f>
        <v>19997</v>
      </c>
    </row>
    <row r="1000" spans="1:13">
      <c r="A1000" t="s">
        <v>340</v>
      </c>
      <c r="B1000" s="5">
        <v>45434</v>
      </c>
      <c r="C1000">
        <v>11001</v>
      </c>
      <c r="D1000" t="s">
        <v>485</v>
      </c>
      <c r="E1000" t="s">
        <v>353</v>
      </c>
      <c r="F1000">
        <v>2024</v>
      </c>
      <c r="G1000" t="s">
        <v>482</v>
      </c>
      <c r="H1000" t="s">
        <v>483</v>
      </c>
      <c r="I1000" t="s">
        <v>407</v>
      </c>
      <c r="J1000" t="s">
        <v>1473</v>
      </c>
      <c r="K1000">
        <v>5</v>
      </c>
      <c r="L1000" t="s">
        <v>353</v>
      </c>
      <c r="M1000">
        <f>MAX(Metro_Ridership__2[passengers])</f>
        <v>19997</v>
      </c>
    </row>
    <row r="1001" spans="1:13">
      <c r="A1001" t="s">
        <v>340</v>
      </c>
      <c r="B1001" s="5">
        <v>45435</v>
      </c>
      <c r="C1001">
        <v>18165</v>
      </c>
      <c r="D1001" t="s">
        <v>486</v>
      </c>
      <c r="E1001" t="s">
        <v>353</v>
      </c>
      <c r="F1001">
        <v>2024</v>
      </c>
      <c r="G1001" t="s">
        <v>482</v>
      </c>
      <c r="H1001" t="s">
        <v>483</v>
      </c>
      <c r="I1001" t="s">
        <v>407</v>
      </c>
      <c r="J1001" t="s">
        <v>1473</v>
      </c>
      <c r="K1001">
        <v>5</v>
      </c>
      <c r="L1001" t="s">
        <v>353</v>
      </c>
      <c r="M1001">
        <f>MAX(Metro_Ridership__2[passengers])</f>
        <v>19997</v>
      </c>
    </row>
    <row r="1002" spans="1:13">
      <c r="A1002" t="s">
        <v>340</v>
      </c>
      <c r="B1002" s="5">
        <v>45438</v>
      </c>
      <c r="C1002">
        <v>10953</v>
      </c>
      <c r="D1002" t="s">
        <v>487</v>
      </c>
      <c r="E1002" t="s">
        <v>353</v>
      </c>
      <c r="F1002">
        <v>2024</v>
      </c>
      <c r="G1002" t="s">
        <v>482</v>
      </c>
      <c r="H1002" t="s">
        <v>483</v>
      </c>
      <c r="I1002" t="s">
        <v>407</v>
      </c>
      <c r="J1002" t="s">
        <v>1473</v>
      </c>
      <c r="K1002">
        <v>5</v>
      </c>
      <c r="L1002" t="s">
        <v>353</v>
      </c>
      <c r="M1002">
        <f>MAX(Metro_Ridership__2[passengers])</f>
        <v>19997</v>
      </c>
    </row>
    <row r="1003" spans="1:13">
      <c r="A1003" t="s">
        <v>340</v>
      </c>
      <c r="B1003" s="5">
        <v>45439</v>
      </c>
      <c r="C1003">
        <v>14997</v>
      </c>
      <c r="D1003" t="s">
        <v>481</v>
      </c>
      <c r="E1003" t="s">
        <v>353</v>
      </c>
      <c r="F1003">
        <v>2024</v>
      </c>
      <c r="G1003" t="s">
        <v>482</v>
      </c>
      <c r="H1003" t="s">
        <v>483</v>
      </c>
      <c r="I1003" t="s">
        <v>407</v>
      </c>
      <c r="J1003" t="s">
        <v>1473</v>
      </c>
      <c r="K1003">
        <v>5</v>
      </c>
      <c r="L1003" t="s">
        <v>353</v>
      </c>
      <c r="M1003">
        <f>MAX(Metro_Ridership__2[passengers])</f>
        <v>19997</v>
      </c>
    </row>
    <row r="1004" spans="1:13">
      <c r="A1004" t="s">
        <v>340</v>
      </c>
      <c r="B1004" s="5">
        <v>45440</v>
      </c>
      <c r="C1004">
        <v>7782</v>
      </c>
      <c r="D1004" t="s">
        <v>484</v>
      </c>
      <c r="E1004" t="s">
        <v>353</v>
      </c>
      <c r="F1004">
        <v>2024</v>
      </c>
      <c r="G1004" t="s">
        <v>482</v>
      </c>
      <c r="H1004" t="s">
        <v>483</v>
      </c>
      <c r="I1004" t="s">
        <v>407</v>
      </c>
      <c r="J1004" t="s">
        <v>1473</v>
      </c>
      <c r="K1004">
        <v>5</v>
      </c>
      <c r="L1004" t="s">
        <v>353</v>
      </c>
      <c r="M1004">
        <f>MAX(Metro_Ridership__2[passengers])</f>
        <v>19997</v>
      </c>
    </row>
    <row r="1005" spans="1:13">
      <c r="A1005" t="s">
        <v>340</v>
      </c>
      <c r="B1005" s="5">
        <v>45441</v>
      </c>
      <c r="C1005">
        <v>19922</v>
      </c>
      <c r="D1005" t="s">
        <v>485</v>
      </c>
      <c r="E1005" t="s">
        <v>353</v>
      </c>
      <c r="F1005">
        <v>2024</v>
      </c>
      <c r="G1005" t="s">
        <v>482</v>
      </c>
      <c r="H1005" t="s">
        <v>483</v>
      </c>
      <c r="I1005" t="s">
        <v>407</v>
      </c>
      <c r="J1005" t="s">
        <v>1473</v>
      </c>
      <c r="K1005">
        <v>5</v>
      </c>
      <c r="L1005" t="s">
        <v>353</v>
      </c>
      <c r="M1005">
        <f>MAX(Metro_Ridership__2[passengers])</f>
        <v>19997</v>
      </c>
    </row>
    <row r="1006" spans="1:13">
      <c r="A1006" t="s">
        <v>340</v>
      </c>
      <c r="B1006" s="5">
        <v>45442</v>
      </c>
      <c r="C1006">
        <v>7263</v>
      </c>
      <c r="D1006" t="s">
        <v>486</v>
      </c>
      <c r="E1006" t="s">
        <v>353</v>
      </c>
      <c r="F1006">
        <v>2024</v>
      </c>
      <c r="G1006" t="s">
        <v>482</v>
      </c>
      <c r="H1006" t="s">
        <v>483</v>
      </c>
      <c r="I1006" t="s">
        <v>407</v>
      </c>
      <c r="J1006" t="s">
        <v>1473</v>
      </c>
      <c r="K1006">
        <v>5</v>
      </c>
      <c r="L1006" t="s">
        <v>353</v>
      </c>
      <c r="M1006">
        <f>MAX(Metro_Ridership__2[passengers])</f>
        <v>19997</v>
      </c>
    </row>
    <row r="1007" spans="1:13">
      <c r="A1007" t="s">
        <v>340</v>
      </c>
      <c r="B1007" s="5">
        <v>45445</v>
      </c>
      <c r="C1007">
        <v>17942</v>
      </c>
      <c r="D1007" t="s">
        <v>487</v>
      </c>
      <c r="E1007" t="s">
        <v>395</v>
      </c>
      <c r="F1007">
        <v>2024</v>
      </c>
      <c r="G1007" t="s">
        <v>482</v>
      </c>
      <c r="H1007" t="s">
        <v>483</v>
      </c>
      <c r="I1007" t="s">
        <v>407</v>
      </c>
      <c r="J1007" t="s">
        <v>1473</v>
      </c>
      <c r="K1007">
        <v>6</v>
      </c>
      <c r="L1007" t="s">
        <v>1486</v>
      </c>
      <c r="M1007">
        <f>MAX(Metro_Ridership__2[passengers])</f>
        <v>19997</v>
      </c>
    </row>
    <row r="1008" spans="1:13">
      <c r="A1008" t="s">
        <v>340</v>
      </c>
      <c r="B1008" s="5">
        <v>45446</v>
      </c>
      <c r="C1008">
        <v>4314</v>
      </c>
      <c r="D1008" t="s">
        <v>481</v>
      </c>
      <c r="E1008" t="s">
        <v>395</v>
      </c>
      <c r="F1008">
        <v>2024</v>
      </c>
      <c r="G1008" t="s">
        <v>482</v>
      </c>
      <c r="H1008" t="s">
        <v>483</v>
      </c>
      <c r="I1008" t="s">
        <v>407</v>
      </c>
      <c r="J1008" t="s">
        <v>1473</v>
      </c>
      <c r="K1008">
        <v>6</v>
      </c>
      <c r="L1008" t="s">
        <v>1486</v>
      </c>
      <c r="M1008">
        <f>MAX(Metro_Ridership__2[passengers])</f>
        <v>19997</v>
      </c>
    </row>
    <row r="1009" spans="1:13">
      <c r="A1009" t="s">
        <v>340</v>
      </c>
      <c r="B1009" s="5">
        <v>45447</v>
      </c>
      <c r="C1009">
        <v>9902</v>
      </c>
      <c r="D1009" t="s">
        <v>484</v>
      </c>
      <c r="E1009" t="s">
        <v>395</v>
      </c>
      <c r="F1009">
        <v>2024</v>
      </c>
      <c r="G1009" t="s">
        <v>482</v>
      </c>
      <c r="H1009" t="s">
        <v>483</v>
      </c>
      <c r="I1009" t="s">
        <v>407</v>
      </c>
      <c r="J1009" t="s">
        <v>1473</v>
      </c>
      <c r="K1009">
        <v>6</v>
      </c>
      <c r="L1009" t="s">
        <v>1486</v>
      </c>
      <c r="M1009">
        <f>MAX(Metro_Ridership__2[passengers])</f>
        <v>19997</v>
      </c>
    </row>
    <row r="1010" spans="1:13">
      <c r="A1010" t="s">
        <v>340</v>
      </c>
      <c r="B1010" s="5">
        <v>45448</v>
      </c>
      <c r="C1010">
        <v>5688</v>
      </c>
      <c r="D1010" t="s">
        <v>485</v>
      </c>
      <c r="E1010" t="s">
        <v>395</v>
      </c>
      <c r="F1010">
        <v>2024</v>
      </c>
      <c r="G1010" t="s">
        <v>482</v>
      </c>
      <c r="H1010" t="s">
        <v>483</v>
      </c>
      <c r="I1010" t="s">
        <v>407</v>
      </c>
      <c r="J1010" t="s">
        <v>1473</v>
      </c>
      <c r="K1010">
        <v>6</v>
      </c>
      <c r="L1010" t="s">
        <v>1486</v>
      </c>
      <c r="M1010">
        <f>MAX(Metro_Ridership__2[passengers])</f>
        <v>19997</v>
      </c>
    </row>
    <row r="1011" spans="1:13">
      <c r="A1011" t="s">
        <v>340</v>
      </c>
      <c r="B1011" s="5">
        <v>45449</v>
      </c>
      <c r="C1011">
        <v>5967</v>
      </c>
      <c r="D1011" t="s">
        <v>486</v>
      </c>
      <c r="E1011" t="s">
        <v>395</v>
      </c>
      <c r="F1011">
        <v>2024</v>
      </c>
      <c r="G1011" t="s">
        <v>482</v>
      </c>
      <c r="H1011" t="s">
        <v>483</v>
      </c>
      <c r="I1011" t="s">
        <v>407</v>
      </c>
      <c r="J1011" t="s">
        <v>1473</v>
      </c>
      <c r="K1011">
        <v>6</v>
      </c>
      <c r="L1011" t="s">
        <v>1486</v>
      </c>
      <c r="M1011">
        <f>MAX(Metro_Ridership__2[passengers])</f>
        <v>19997</v>
      </c>
    </row>
    <row r="1012" spans="1:13">
      <c r="A1012" t="s">
        <v>340</v>
      </c>
      <c r="B1012" s="5">
        <v>45452</v>
      </c>
      <c r="C1012">
        <v>11911</v>
      </c>
      <c r="D1012" t="s">
        <v>487</v>
      </c>
      <c r="E1012" t="s">
        <v>395</v>
      </c>
      <c r="F1012">
        <v>2024</v>
      </c>
      <c r="G1012" t="s">
        <v>482</v>
      </c>
      <c r="H1012" t="s">
        <v>483</v>
      </c>
      <c r="I1012" t="s">
        <v>407</v>
      </c>
      <c r="J1012" t="s">
        <v>1473</v>
      </c>
      <c r="K1012">
        <v>6</v>
      </c>
      <c r="L1012" t="s">
        <v>1486</v>
      </c>
      <c r="M1012">
        <f>MAX(Metro_Ridership__2[passengers])</f>
        <v>19997</v>
      </c>
    </row>
    <row r="1013" spans="1:13">
      <c r="A1013" t="s">
        <v>340</v>
      </c>
      <c r="B1013" s="5">
        <v>45453</v>
      </c>
      <c r="C1013">
        <v>16961</v>
      </c>
      <c r="D1013" t="s">
        <v>481</v>
      </c>
      <c r="E1013" t="s">
        <v>395</v>
      </c>
      <c r="F1013">
        <v>2024</v>
      </c>
      <c r="G1013" t="s">
        <v>482</v>
      </c>
      <c r="H1013" t="s">
        <v>483</v>
      </c>
      <c r="I1013" t="s">
        <v>407</v>
      </c>
      <c r="J1013" t="s">
        <v>1473</v>
      </c>
      <c r="K1013">
        <v>6</v>
      </c>
      <c r="L1013" t="s">
        <v>1486</v>
      </c>
      <c r="M1013">
        <f>MAX(Metro_Ridership__2[passengers])</f>
        <v>19997</v>
      </c>
    </row>
    <row r="1014" spans="1:13">
      <c r="A1014" t="s">
        <v>340</v>
      </c>
      <c r="B1014" s="5">
        <v>45454</v>
      </c>
      <c r="C1014">
        <v>5466</v>
      </c>
      <c r="D1014" t="s">
        <v>484</v>
      </c>
      <c r="E1014" t="s">
        <v>395</v>
      </c>
      <c r="F1014">
        <v>2024</v>
      </c>
      <c r="G1014" t="s">
        <v>482</v>
      </c>
      <c r="H1014" t="s">
        <v>483</v>
      </c>
      <c r="I1014" t="s">
        <v>407</v>
      </c>
      <c r="J1014" t="s">
        <v>1473</v>
      </c>
      <c r="K1014">
        <v>6</v>
      </c>
      <c r="L1014" t="s">
        <v>1486</v>
      </c>
      <c r="M1014">
        <f>MAX(Metro_Ridership__2[passengers])</f>
        <v>19997</v>
      </c>
    </row>
    <row r="1015" spans="1:13">
      <c r="A1015" t="s">
        <v>340</v>
      </c>
      <c r="B1015" s="5">
        <v>45455</v>
      </c>
      <c r="C1015">
        <v>9372</v>
      </c>
      <c r="D1015" t="s">
        <v>485</v>
      </c>
      <c r="E1015" t="s">
        <v>395</v>
      </c>
      <c r="F1015">
        <v>2024</v>
      </c>
      <c r="G1015" t="s">
        <v>482</v>
      </c>
      <c r="H1015" t="s">
        <v>483</v>
      </c>
      <c r="I1015" t="s">
        <v>407</v>
      </c>
      <c r="J1015" t="s">
        <v>1473</v>
      </c>
      <c r="K1015">
        <v>6</v>
      </c>
      <c r="L1015" t="s">
        <v>1486</v>
      </c>
      <c r="M1015">
        <f>MAX(Metro_Ridership__2[passengers])</f>
        <v>19997</v>
      </c>
    </row>
    <row r="1016" spans="1:13">
      <c r="A1016" t="s">
        <v>340</v>
      </c>
      <c r="B1016" s="5">
        <v>45456</v>
      </c>
      <c r="C1016">
        <v>6925</v>
      </c>
      <c r="D1016" t="s">
        <v>486</v>
      </c>
      <c r="E1016" t="s">
        <v>395</v>
      </c>
      <c r="F1016">
        <v>2024</v>
      </c>
      <c r="G1016" t="s">
        <v>482</v>
      </c>
      <c r="H1016" t="s">
        <v>483</v>
      </c>
      <c r="I1016" t="s">
        <v>407</v>
      </c>
      <c r="J1016" t="s">
        <v>1473</v>
      </c>
      <c r="K1016">
        <v>6</v>
      </c>
      <c r="L1016" t="s">
        <v>1486</v>
      </c>
      <c r="M1016">
        <f>MAX(Metro_Ridership__2[passengers])</f>
        <v>19997</v>
      </c>
    </row>
    <row r="1017" spans="1:13">
      <c r="A1017" t="s">
        <v>340</v>
      </c>
      <c r="B1017" s="5">
        <v>45459</v>
      </c>
      <c r="C1017">
        <v>3550</v>
      </c>
      <c r="D1017" t="s">
        <v>487</v>
      </c>
      <c r="E1017" t="s">
        <v>395</v>
      </c>
      <c r="F1017">
        <v>2024</v>
      </c>
      <c r="G1017" t="s">
        <v>482</v>
      </c>
      <c r="H1017" t="s">
        <v>483</v>
      </c>
      <c r="I1017" t="s">
        <v>407</v>
      </c>
      <c r="J1017" t="s">
        <v>1473</v>
      </c>
      <c r="K1017">
        <v>6</v>
      </c>
      <c r="L1017" t="s">
        <v>1486</v>
      </c>
      <c r="M1017">
        <f>MAX(Metro_Ridership__2[passengers])</f>
        <v>19997</v>
      </c>
    </row>
    <row r="1018" spans="1:13">
      <c r="A1018" t="s">
        <v>340</v>
      </c>
      <c r="B1018" s="5">
        <v>45460</v>
      </c>
      <c r="C1018">
        <v>2234</v>
      </c>
      <c r="D1018" t="s">
        <v>481</v>
      </c>
      <c r="E1018" t="s">
        <v>395</v>
      </c>
      <c r="F1018">
        <v>2024</v>
      </c>
      <c r="G1018" t="s">
        <v>482</v>
      </c>
      <c r="H1018" t="s">
        <v>483</v>
      </c>
      <c r="I1018" t="s">
        <v>407</v>
      </c>
      <c r="J1018" t="s">
        <v>1473</v>
      </c>
      <c r="K1018">
        <v>6</v>
      </c>
      <c r="L1018" t="s">
        <v>1486</v>
      </c>
      <c r="M1018">
        <f>MAX(Metro_Ridership__2[passengers])</f>
        <v>19997</v>
      </c>
    </row>
    <row r="1019" spans="1:13">
      <c r="A1019" t="s">
        <v>340</v>
      </c>
      <c r="B1019" s="5">
        <v>45461</v>
      </c>
      <c r="C1019">
        <v>2080</v>
      </c>
      <c r="D1019" t="s">
        <v>484</v>
      </c>
      <c r="E1019" t="s">
        <v>395</v>
      </c>
      <c r="F1019">
        <v>2024</v>
      </c>
      <c r="G1019" t="s">
        <v>482</v>
      </c>
      <c r="H1019" t="s">
        <v>483</v>
      </c>
      <c r="I1019" t="s">
        <v>407</v>
      </c>
      <c r="J1019" t="s">
        <v>1473</v>
      </c>
      <c r="K1019">
        <v>6</v>
      </c>
      <c r="L1019" t="s">
        <v>1486</v>
      </c>
      <c r="M1019">
        <f>MAX(Metro_Ridership__2[passengers])</f>
        <v>19997</v>
      </c>
    </row>
    <row r="1020" spans="1:13">
      <c r="A1020" t="s">
        <v>340</v>
      </c>
      <c r="B1020" s="5">
        <v>45462</v>
      </c>
      <c r="C1020">
        <v>13744</v>
      </c>
      <c r="D1020" t="s">
        <v>485</v>
      </c>
      <c r="E1020" t="s">
        <v>395</v>
      </c>
      <c r="F1020">
        <v>2024</v>
      </c>
      <c r="G1020" t="s">
        <v>482</v>
      </c>
      <c r="H1020" t="s">
        <v>483</v>
      </c>
      <c r="I1020" t="s">
        <v>407</v>
      </c>
      <c r="J1020" t="s">
        <v>1473</v>
      </c>
      <c r="K1020">
        <v>6</v>
      </c>
      <c r="L1020" t="s">
        <v>1486</v>
      </c>
      <c r="M1020">
        <f>MAX(Metro_Ridership__2[passengers])</f>
        <v>19997</v>
      </c>
    </row>
    <row r="1021" spans="1:13">
      <c r="A1021" t="s">
        <v>340</v>
      </c>
      <c r="B1021" s="5">
        <v>45463</v>
      </c>
      <c r="C1021">
        <v>10630</v>
      </c>
      <c r="D1021" t="s">
        <v>486</v>
      </c>
      <c r="E1021" t="s">
        <v>395</v>
      </c>
      <c r="F1021">
        <v>2024</v>
      </c>
      <c r="G1021" t="s">
        <v>482</v>
      </c>
      <c r="H1021" t="s">
        <v>483</v>
      </c>
      <c r="I1021" t="s">
        <v>407</v>
      </c>
      <c r="J1021" t="s">
        <v>1473</v>
      </c>
      <c r="K1021">
        <v>6</v>
      </c>
      <c r="L1021" t="s">
        <v>1486</v>
      </c>
      <c r="M1021">
        <f>MAX(Metro_Ridership__2[passengers])</f>
        <v>19997</v>
      </c>
    </row>
    <row r="1022" spans="1:13">
      <c r="A1022" t="s">
        <v>340</v>
      </c>
      <c r="B1022" s="5">
        <v>45466</v>
      </c>
      <c r="C1022">
        <v>18375</v>
      </c>
      <c r="D1022" t="s">
        <v>487</v>
      </c>
      <c r="E1022" t="s">
        <v>395</v>
      </c>
      <c r="F1022">
        <v>2024</v>
      </c>
      <c r="G1022" t="s">
        <v>482</v>
      </c>
      <c r="H1022" t="s">
        <v>483</v>
      </c>
      <c r="I1022" t="s">
        <v>407</v>
      </c>
      <c r="J1022" t="s">
        <v>1473</v>
      </c>
      <c r="K1022">
        <v>6</v>
      </c>
      <c r="L1022" t="s">
        <v>1486</v>
      </c>
      <c r="M1022">
        <f>MAX(Metro_Ridership__2[passengers])</f>
        <v>19997</v>
      </c>
    </row>
    <row r="1023" spans="1:13">
      <c r="A1023" t="s">
        <v>340</v>
      </c>
      <c r="B1023" s="5">
        <v>45467</v>
      </c>
      <c r="C1023">
        <v>18861</v>
      </c>
      <c r="D1023" t="s">
        <v>481</v>
      </c>
      <c r="E1023" t="s">
        <v>395</v>
      </c>
      <c r="F1023">
        <v>2024</v>
      </c>
      <c r="G1023" t="s">
        <v>482</v>
      </c>
      <c r="H1023" t="s">
        <v>483</v>
      </c>
      <c r="I1023" t="s">
        <v>407</v>
      </c>
      <c r="J1023" t="s">
        <v>1473</v>
      </c>
      <c r="K1023">
        <v>6</v>
      </c>
      <c r="L1023" t="s">
        <v>1486</v>
      </c>
      <c r="M1023">
        <f>MAX(Metro_Ridership__2[passengers])</f>
        <v>19997</v>
      </c>
    </row>
    <row r="1024" spans="1:13">
      <c r="A1024" t="s">
        <v>340</v>
      </c>
      <c r="B1024" s="5">
        <v>45468</v>
      </c>
      <c r="C1024">
        <v>11855</v>
      </c>
      <c r="D1024" t="s">
        <v>484</v>
      </c>
      <c r="E1024" t="s">
        <v>395</v>
      </c>
      <c r="F1024">
        <v>2024</v>
      </c>
      <c r="G1024" t="s">
        <v>482</v>
      </c>
      <c r="H1024" t="s">
        <v>483</v>
      </c>
      <c r="I1024" t="s">
        <v>407</v>
      </c>
      <c r="J1024" t="s">
        <v>1473</v>
      </c>
      <c r="K1024">
        <v>6</v>
      </c>
      <c r="L1024" t="s">
        <v>1486</v>
      </c>
      <c r="M1024">
        <f>MAX(Metro_Ridership__2[passengers])</f>
        <v>19997</v>
      </c>
    </row>
    <row r="1025" spans="1:13">
      <c r="A1025" t="s">
        <v>340</v>
      </c>
      <c r="B1025" s="5">
        <v>45469</v>
      </c>
      <c r="C1025">
        <v>19700</v>
      </c>
      <c r="D1025" t="s">
        <v>485</v>
      </c>
      <c r="E1025" t="s">
        <v>395</v>
      </c>
      <c r="F1025">
        <v>2024</v>
      </c>
      <c r="G1025" t="s">
        <v>482</v>
      </c>
      <c r="H1025" t="s">
        <v>483</v>
      </c>
      <c r="I1025" t="s">
        <v>407</v>
      </c>
      <c r="J1025" t="s">
        <v>1473</v>
      </c>
      <c r="K1025">
        <v>6</v>
      </c>
      <c r="L1025" t="s">
        <v>1486</v>
      </c>
      <c r="M1025">
        <f>MAX(Metro_Ridership__2[passengers])</f>
        <v>19997</v>
      </c>
    </row>
    <row r="1026" spans="1:13">
      <c r="A1026" t="s">
        <v>340</v>
      </c>
      <c r="B1026" s="5">
        <v>45470</v>
      </c>
      <c r="C1026">
        <v>9548</v>
      </c>
      <c r="D1026" t="s">
        <v>486</v>
      </c>
      <c r="E1026" t="s">
        <v>395</v>
      </c>
      <c r="F1026">
        <v>2024</v>
      </c>
      <c r="G1026" t="s">
        <v>482</v>
      </c>
      <c r="H1026" t="s">
        <v>483</v>
      </c>
      <c r="I1026" t="s">
        <v>407</v>
      </c>
      <c r="J1026" t="s">
        <v>1473</v>
      </c>
      <c r="K1026">
        <v>6</v>
      </c>
      <c r="L1026" t="s">
        <v>1486</v>
      </c>
      <c r="M1026">
        <f>MAX(Metro_Ridership__2[passengers])</f>
        <v>19997</v>
      </c>
    </row>
    <row r="1027" spans="1:13">
      <c r="A1027" t="s">
        <v>340</v>
      </c>
      <c r="B1027" s="5">
        <v>45473</v>
      </c>
      <c r="C1027">
        <v>16547</v>
      </c>
      <c r="D1027" t="s">
        <v>487</v>
      </c>
      <c r="E1027" t="s">
        <v>395</v>
      </c>
      <c r="F1027">
        <v>2024</v>
      </c>
      <c r="G1027" t="s">
        <v>482</v>
      </c>
      <c r="H1027" t="s">
        <v>483</v>
      </c>
      <c r="I1027" t="s">
        <v>407</v>
      </c>
      <c r="J1027" t="s">
        <v>1473</v>
      </c>
      <c r="K1027">
        <v>6</v>
      </c>
      <c r="L1027" t="s">
        <v>1486</v>
      </c>
      <c r="M1027">
        <f>MAX(Metro_Ridership__2[passengers])</f>
        <v>19997</v>
      </c>
    </row>
    <row r="1028" spans="1:13">
      <c r="A1028" t="s">
        <v>340</v>
      </c>
      <c r="B1028" s="5">
        <v>45474</v>
      </c>
      <c r="C1028">
        <v>14563</v>
      </c>
      <c r="D1028" t="s">
        <v>481</v>
      </c>
      <c r="E1028" t="s">
        <v>373</v>
      </c>
      <c r="F1028">
        <v>2024</v>
      </c>
      <c r="G1028" t="s">
        <v>482</v>
      </c>
      <c r="H1028" t="s">
        <v>483</v>
      </c>
      <c r="I1028" t="s">
        <v>407</v>
      </c>
      <c r="J1028" t="s">
        <v>1476</v>
      </c>
      <c r="K1028">
        <v>7</v>
      </c>
      <c r="L1028" t="s">
        <v>1480</v>
      </c>
      <c r="M1028">
        <f>MAX(Metro_Ridership__2[passengers])</f>
        <v>19997</v>
      </c>
    </row>
    <row r="1029" spans="1:13">
      <c r="A1029" t="s">
        <v>340</v>
      </c>
      <c r="B1029" s="5">
        <v>45475</v>
      </c>
      <c r="C1029">
        <v>12979</v>
      </c>
      <c r="D1029" t="s">
        <v>484</v>
      </c>
      <c r="E1029" t="s">
        <v>373</v>
      </c>
      <c r="F1029">
        <v>2024</v>
      </c>
      <c r="G1029" t="s">
        <v>482</v>
      </c>
      <c r="H1029" t="s">
        <v>483</v>
      </c>
      <c r="I1029" t="s">
        <v>407</v>
      </c>
      <c r="J1029" t="s">
        <v>1476</v>
      </c>
      <c r="K1029">
        <v>7</v>
      </c>
      <c r="L1029" t="s">
        <v>1480</v>
      </c>
      <c r="M1029">
        <f>MAX(Metro_Ridership__2[passengers])</f>
        <v>19997</v>
      </c>
    </row>
    <row r="1030" spans="1:13">
      <c r="A1030" t="s">
        <v>340</v>
      </c>
      <c r="B1030" s="5">
        <v>45476</v>
      </c>
      <c r="C1030">
        <v>3384</v>
      </c>
      <c r="D1030" t="s">
        <v>485</v>
      </c>
      <c r="E1030" t="s">
        <v>373</v>
      </c>
      <c r="F1030">
        <v>2024</v>
      </c>
      <c r="G1030" t="s">
        <v>482</v>
      </c>
      <c r="H1030" t="s">
        <v>483</v>
      </c>
      <c r="I1030" t="s">
        <v>407</v>
      </c>
      <c r="J1030" t="s">
        <v>1476</v>
      </c>
      <c r="K1030">
        <v>7</v>
      </c>
      <c r="L1030" t="s">
        <v>1480</v>
      </c>
      <c r="M1030">
        <f>MAX(Metro_Ridership__2[passengers])</f>
        <v>19997</v>
      </c>
    </row>
    <row r="1031" spans="1:13">
      <c r="A1031" t="s">
        <v>340</v>
      </c>
      <c r="B1031" s="5">
        <v>45477</v>
      </c>
      <c r="C1031">
        <v>17580</v>
      </c>
      <c r="D1031" t="s">
        <v>486</v>
      </c>
      <c r="E1031" t="s">
        <v>373</v>
      </c>
      <c r="F1031">
        <v>2024</v>
      </c>
      <c r="G1031" t="s">
        <v>482</v>
      </c>
      <c r="H1031" t="s">
        <v>483</v>
      </c>
      <c r="I1031" t="s">
        <v>407</v>
      </c>
      <c r="J1031" t="s">
        <v>1476</v>
      </c>
      <c r="K1031">
        <v>7</v>
      </c>
      <c r="L1031" t="s">
        <v>1480</v>
      </c>
      <c r="M1031">
        <f>MAX(Metro_Ridership__2[passengers])</f>
        <v>19997</v>
      </c>
    </row>
    <row r="1032" spans="1:13">
      <c r="A1032" t="s">
        <v>340</v>
      </c>
      <c r="B1032" s="5">
        <v>45480</v>
      </c>
      <c r="C1032">
        <v>2760</v>
      </c>
      <c r="D1032" t="s">
        <v>487</v>
      </c>
      <c r="E1032" t="s">
        <v>373</v>
      </c>
      <c r="F1032">
        <v>2024</v>
      </c>
      <c r="G1032" t="s">
        <v>482</v>
      </c>
      <c r="H1032" t="s">
        <v>483</v>
      </c>
      <c r="I1032" t="s">
        <v>407</v>
      </c>
      <c r="J1032" t="s">
        <v>1476</v>
      </c>
      <c r="K1032">
        <v>7</v>
      </c>
      <c r="L1032" t="s">
        <v>1480</v>
      </c>
      <c r="M1032">
        <f>MAX(Metro_Ridership__2[passengers])</f>
        <v>19997</v>
      </c>
    </row>
    <row r="1033" spans="1:13">
      <c r="A1033" t="s">
        <v>340</v>
      </c>
      <c r="B1033" s="5">
        <v>45481</v>
      </c>
      <c r="C1033">
        <v>14108</v>
      </c>
      <c r="D1033" t="s">
        <v>481</v>
      </c>
      <c r="E1033" t="s">
        <v>373</v>
      </c>
      <c r="F1033">
        <v>2024</v>
      </c>
      <c r="G1033" t="s">
        <v>482</v>
      </c>
      <c r="H1033" t="s">
        <v>483</v>
      </c>
      <c r="I1033" t="s">
        <v>407</v>
      </c>
      <c r="J1033" t="s">
        <v>1476</v>
      </c>
      <c r="K1033">
        <v>7</v>
      </c>
      <c r="L1033" t="s">
        <v>1480</v>
      </c>
      <c r="M1033">
        <f>MAX(Metro_Ridership__2[passengers])</f>
        <v>19997</v>
      </c>
    </row>
    <row r="1034" spans="1:13">
      <c r="A1034" t="s">
        <v>340</v>
      </c>
      <c r="B1034" s="5">
        <v>45482</v>
      </c>
      <c r="C1034">
        <v>5395</v>
      </c>
      <c r="D1034" t="s">
        <v>484</v>
      </c>
      <c r="E1034" t="s">
        <v>373</v>
      </c>
      <c r="F1034">
        <v>2024</v>
      </c>
      <c r="G1034" t="s">
        <v>482</v>
      </c>
      <c r="H1034" t="s">
        <v>483</v>
      </c>
      <c r="I1034" t="s">
        <v>407</v>
      </c>
      <c r="J1034" t="s">
        <v>1476</v>
      </c>
      <c r="K1034">
        <v>7</v>
      </c>
      <c r="L1034" t="s">
        <v>1480</v>
      </c>
      <c r="M1034">
        <f>MAX(Metro_Ridership__2[passengers])</f>
        <v>19997</v>
      </c>
    </row>
    <row r="1035" spans="1:13">
      <c r="A1035" t="s">
        <v>340</v>
      </c>
      <c r="B1035" s="5">
        <v>45483</v>
      </c>
      <c r="C1035">
        <v>12767</v>
      </c>
      <c r="D1035" t="s">
        <v>485</v>
      </c>
      <c r="E1035" t="s">
        <v>373</v>
      </c>
      <c r="F1035">
        <v>2024</v>
      </c>
      <c r="G1035" t="s">
        <v>482</v>
      </c>
      <c r="H1035" t="s">
        <v>483</v>
      </c>
      <c r="I1035" t="s">
        <v>407</v>
      </c>
      <c r="J1035" t="s">
        <v>1476</v>
      </c>
      <c r="K1035">
        <v>7</v>
      </c>
      <c r="L1035" t="s">
        <v>1480</v>
      </c>
      <c r="M1035">
        <f>MAX(Metro_Ridership__2[passengers])</f>
        <v>19997</v>
      </c>
    </row>
    <row r="1036" spans="1:13">
      <c r="A1036" t="s">
        <v>340</v>
      </c>
      <c r="B1036" s="5">
        <v>45484</v>
      </c>
      <c r="C1036">
        <v>19177</v>
      </c>
      <c r="D1036" t="s">
        <v>486</v>
      </c>
      <c r="E1036" t="s">
        <v>373</v>
      </c>
      <c r="F1036">
        <v>2024</v>
      </c>
      <c r="G1036" t="s">
        <v>482</v>
      </c>
      <c r="H1036" t="s">
        <v>483</v>
      </c>
      <c r="I1036" t="s">
        <v>407</v>
      </c>
      <c r="J1036" t="s">
        <v>1476</v>
      </c>
      <c r="K1036">
        <v>7</v>
      </c>
      <c r="L1036" t="s">
        <v>1480</v>
      </c>
      <c r="M1036">
        <f>MAX(Metro_Ridership__2[passengers])</f>
        <v>19997</v>
      </c>
    </row>
    <row r="1037" spans="1:13">
      <c r="A1037" t="s">
        <v>340</v>
      </c>
      <c r="B1037" s="5">
        <v>45487</v>
      </c>
      <c r="C1037">
        <v>5148</v>
      </c>
      <c r="D1037" t="s">
        <v>487</v>
      </c>
      <c r="E1037" t="s">
        <v>373</v>
      </c>
      <c r="F1037">
        <v>2024</v>
      </c>
      <c r="G1037" t="s">
        <v>482</v>
      </c>
      <c r="H1037" t="s">
        <v>483</v>
      </c>
      <c r="I1037" t="s">
        <v>407</v>
      </c>
      <c r="J1037" t="s">
        <v>1476</v>
      </c>
      <c r="K1037">
        <v>7</v>
      </c>
      <c r="L1037" t="s">
        <v>1480</v>
      </c>
      <c r="M1037">
        <f>MAX(Metro_Ridership__2[passengers])</f>
        <v>19997</v>
      </c>
    </row>
    <row r="1038" spans="1:13">
      <c r="A1038" t="s">
        <v>340</v>
      </c>
      <c r="B1038" s="5">
        <v>45488</v>
      </c>
      <c r="C1038">
        <v>13228</v>
      </c>
      <c r="D1038" t="s">
        <v>481</v>
      </c>
      <c r="E1038" t="s">
        <v>373</v>
      </c>
      <c r="F1038">
        <v>2024</v>
      </c>
      <c r="G1038" t="s">
        <v>482</v>
      </c>
      <c r="H1038" t="s">
        <v>483</v>
      </c>
      <c r="I1038" t="s">
        <v>407</v>
      </c>
      <c r="J1038" t="s">
        <v>1476</v>
      </c>
      <c r="K1038">
        <v>7</v>
      </c>
      <c r="L1038" t="s">
        <v>1480</v>
      </c>
      <c r="M1038">
        <f>MAX(Metro_Ridership__2[passengers])</f>
        <v>19997</v>
      </c>
    </row>
    <row r="1039" spans="1:13">
      <c r="A1039" t="s">
        <v>340</v>
      </c>
      <c r="B1039" s="5">
        <v>45489</v>
      </c>
      <c r="C1039">
        <v>18121</v>
      </c>
      <c r="D1039" t="s">
        <v>484</v>
      </c>
      <c r="E1039" t="s">
        <v>373</v>
      </c>
      <c r="F1039">
        <v>2024</v>
      </c>
      <c r="G1039" t="s">
        <v>482</v>
      </c>
      <c r="H1039" t="s">
        <v>483</v>
      </c>
      <c r="I1039" t="s">
        <v>407</v>
      </c>
      <c r="J1039" t="s">
        <v>1476</v>
      </c>
      <c r="K1039">
        <v>7</v>
      </c>
      <c r="L1039" t="s">
        <v>1480</v>
      </c>
      <c r="M1039">
        <f>MAX(Metro_Ridership__2[passengers])</f>
        <v>19997</v>
      </c>
    </row>
    <row r="1040" spans="1:13">
      <c r="A1040" t="s">
        <v>340</v>
      </c>
      <c r="B1040" s="5">
        <v>45490</v>
      </c>
      <c r="C1040">
        <v>7113</v>
      </c>
      <c r="D1040" t="s">
        <v>485</v>
      </c>
      <c r="E1040" t="s">
        <v>373</v>
      </c>
      <c r="F1040">
        <v>2024</v>
      </c>
      <c r="G1040" t="s">
        <v>482</v>
      </c>
      <c r="H1040" t="s">
        <v>483</v>
      </c>
      <c r="I1040" t="s">
        <v>407</v>
      </c>
      <c r="J1040" t="s">
        <v>1476</v>
      </c>
      <c r="K1040">
        <v>7</v>
      </c>
      <c r="L1040" t="s">
        <v>1480</v>
      </c>
      <c r="M1040">
        <f>MAX(Metro_Ridership__2[passengers])</f>
        <v>19997</v>
      </c>
    </row>
    <row r="1041" spans="1:13">
      <c r="A1041" t="s">
        <v>340</v>
      </c>
      <c r="B1041" s="5">
        <v>45491</v>
      </c>
      <c r="C1041">
        <v>8185</v>
      </c>
      <c r="D1041" t="s">
        <v>486</v>
      </c>
      <c r="E1041" t="s">
        <v>373</v>
      </c>
      <c r="F1041">
        <v>2024</v>
      </c>
      <c r="G1041" t="s">
        <v>482</v>
      </c>
      <c r="H1041" t="s">
        <v>483</v>
      </c>
      <c r="I1041" t="s">
        <v>407</v>
      </c>
      <c r="J1041" t="s">
        <v>1476</v>
      </c>
      <c r="K1041">
        <v>7</v>
      </c>
      <c r="L1041" t="s">
        <v>1480</v>
      </c>
      <c r="M1041">
        <f>MAX(Metro_Ridership__2[passengers])</f>
        <v>19997</v>
      </c>
    </row>
    <row r="1042" spans="1:13">
      <c r="A1042" t="s">
        <v>340</v>
      </c>
      <c r="B1042" s="5">
        <v>45494</v>
      </c>
      <c r="C1042">
        <v>6541</v>
      </c>
      <c r="D1042" t="s">
        <v>487</v>
      </c>
      <c r="E1042" t="s">
        <v>373</v>
      </c>
      <c r="F1042">
        <v>2024</v>
      </c>
      <c r="G1042" t="s">
        <v>482</v>
      </c>
      <c r="H1042" t="s">
        <v>483</v>
      </c>
      <c r="I1042" t="s">
        <v>407</v>
      </c>
      <c r="J1042" t="s">
        <v>1476</v>
      </c>
      <c r="K1042">
        <v>7</v>
      </c>
      <c r="L1042" t="s">
        <v>1480</v>
      </c>
      <c r="M1042">
        <f>MAX(Metro_Ridership__2[passengers])</f>
        <v>19997</v>
      </c>
    </row>
    <row r="1043" spans="1:13">
      <c r="A1043" t="s">
        <v>340</v>
      </c>
      <c r="B1043" s="5">
        <v>45495</v>
      </c>
      <c r="C1043">
        <v>19818</v>
      </c>
      <c r="D1043" t="s">
        <v>481</v>
      </c>
      <c r="E1043" t="s">
        <v>373</v>
      </c>
      <c r="F1043">
        <v>2024</v>
      </c>
      <c r="G1043" t="s">
        <v>482</v>
      </c>
      <c r="H1043" t="s">
        <v>483</v>
      </c>
      <c r="I1043" t="s">
        <v>407</v>
      </c>
      <c r="J1043" t="s">
        <v>1476</v>
      </c>
      <c r="K1043">
        <v>7</v>
      </c>
      <c r="L1043" t="s">
        <v>1480</v>
      </c>
      <c r="M1043">
        <f>MAX(Metro_Ridership__2[passengers])</f>
        <v>19997</v>
      </c>
    </row>
    <row r="1044" spans="1:13">
      <c r="A1044" t="s">
        <v>340</v>
      </c>
      <c r="B1044" s="5">
        <v>45496</v>
      </c>
      <c r="C1044">
        <v>12426</v>
      </c>
      <c r="D1044" t="s">
        <v>484</v>
      </c>
      <c r="E1044" t="s">
        <v>373</v>
      </c>
      <c r="F1044">
        <v>2024</v>
      </c>
      <c r="G1044" t="s">
        <v>482</v>
      </c>
      <c r="H1044" t="s">
        <v>483</v>
      </c>
      <c r="I1044" t="s">
        <v>407</v>
      </c>
      <c r="J1044" t="s">
        <v>1476</v>
      </c>
      <c r="K1044">
        <v>7</v>
      </c>
      <c r="L1044" t="s">
        <v>1480</v>
      </c>
      <c r="M1044">
        <f>MAX(Metro_Ridership__2[passengers])</f>
        <v>19997</v>
      </c>
    </row>
    <row r="1045" spans="1:13">
      <c r="A1045" t="s">
        <v>340</v>
      </c>
      <c r="B1045" s="5">
        <v>45497</v>
      </c>
      <c r="C1045">
        <v>3389</v>
      </c>
      <c r="D1045" t="s">
        <v>485</v>
      </c>
      <c r="E1045" t="s">
        <v>373</v>
      </c>
      <c r="F1045">
        <v>2024</v>
      </c>
      <c r="G1045" t="s">
        <v>482</v>
      </c>
      <c r="H1045" t="s">
        <v>483</v>
      </c>
      <c r="I1045" t="s">
        <v>407</v>
      </c>
      <c r="J1045" t="s">
        <v>1476</v>
      </c>
      <c r="K1045">
        <v>7</v>
      </c>
      <c r="L1045" t="s">
        <v>1480</v>
      </c>
      <c r="M1045">
        <f>MAX(Metro_Ridership__2[passengers])</f>
        <v>19997</v>
      </c>
    </row>
    <row r="1046" spans="1:13">
      <c r="A1046" t="s">
        <v>340</v>
      </c>
      <c r="B1046" s="5">
        <v>45498</v>
      </c>
      <c r="C1046">
        <v>10245</v>
      </c>
      <c r="D1046" t="s">
        <v>486</v>
      </c>
      <c r="E1046" t="s">
        <v>373</v>
      </c>
      <c r="F1046">
        <v>2024</v>
      </c>
      <c r="G1046" t="s">
        <v>482</v>
      </c>
      <c r="H1046" t="s">
        <v>483</v>
      </c>
      <c r="I1046" t="s">
        <v>407</v>
      </c>
      <c r="J1046" t="s">
        <v>1476</v>
      </c>
      <c r="K1046">
        <v>7</v>
      </c>
      <c r="L1046" t="s">
        <v>1480</v>
      </c>
      <c r="M1046">
        <f>MAX(Metro_Ridership__2[passengers])</f>
        <v>19997</v>
      </c>
    </row>
    <row r="1047" spans="1:13">
      <c r="A1047" t="s">
        <v>340</v>
      </c>
      <c r="B1047" s="5">
        <v>45501</v>
      </c>
      <c r="C1047">
        <v>15998</v>
      </c>
      <c r="D1047" t="s">
        <v>487</v>
      </c>
      <c r="E1047" t="s">
        <v>373</v>
      </c>
      <c r="F1047">
        <v>2024</v>
      </c>
      <c r="G1047" t="s">
        <v>482</v>
      </c>
      <c r="H1047" t="s">
        <v>483</v>
      </c>
      <c r="I1047" t="s">
        <v>407</v>
      </c>
      <c r="J1047" t="s">
        <v>1476</v>
      </c>
      <c r="K1047">
        <v>7</v>
      </c>
      <c r="L1047" t="s">
        <v>1480</v>
      </c>
      <c r="M1047">
        <f>MAX(Metro_Ridership__2[passengers])</f>
        <v>19997</v>
      </c>
    </row>
    <row r="1048" spans="1:13">
      <c r="A1048" t="s">
        <v>340</v>
      </c>
      <c r="B1048" s="5">
        <v>45502</v>
      </c>
      <c r="C1048">
        <v>16457</v>
      </c>
      <c r="D1048" t="s">
        <v>481</v>
      </c>
      <c r="E1048" t="s">
        <v>373</v>
      </c>
      <c r="F1048">
        <v>2024</v>
      </c>
      <c r="G1048" t="s">
        <v>482</v>
      </c>
      <c r="H1048" t="s">
        <v>483</v>
      </c>
      <c r="I1048" t="s">
        <v>407</v>
      </c>
      <c r="J1048" t="s">
        <v>1476</v>
      </c>
      <c r="K1048">
        <v>7</v>
      </c>
      <c r="L1048" t="s">
        <v>1480</v>
      </c>
      <c r="M1048">
        <f>MAX(Metro_Ridership__2[passengers])</f>
        <v>19997</v>
      </c>
    </row>
    <row r="1049" spans="1:13">
      <c r="A1049" t="s">
        <v>340</v>
      </c>
      <c r="B1049" s="5">
        <v>45503</v>
      </c>
      <c r="C1049">
        <v>19617</v>
      </c>
      <c r="D1049" t="s">
        <v>484</v>
      </c>
      <c r="E1049" t="s">
        <v>373</v>
      </c>
      <c r="F1049">
        <v>2024</v>
      </c>
      <c r="G1049" t="s">
        <v>482</v>
      </c>
      <c r="H1049" t="s">
        <v>483</v>
      </c>
      <c r="I1049" t="s">
        <v>407</v>
      </c>
      <c r="J1049" t="s">
        <v>1476</v>
      </c>
      <c r="K1049">
        <v>7</v>
      </c>
      <c r="L1049" t="s">
        <v>1480</v>
      </c>
      <c r="M1049">
        <f>MAX(Metro_Ridership__2[passengers])</f>
        <v>19997</v>
      </c>
    </row>
    <row r="1050" spans="1:13">
      <c r="A1050" t="s">
        <v>340</v>
      </c>
      <c r="B1050" s="5">
        <v>45504</v>
      </c>
      <c r="C1050">
        <v>19572</v>
      </c>
      <c r="D1050" t="s">
        <v>485</v>
      </c>
      <c r="E1050" t="s">
        <v>373</v>
      </c>
      <c r="F1050">
        <v>2024</v>
      </c>
      <c r="G1050" t="s">
        <v>482</v>
      </c>
      <c r="H1050" t="s">
        <v>483</v>
      </c>
      <c r="I1050" t="s">
        <v>407</v>
      </c>
      <c r="J1050" t="s">
        <v>1476</v>
      </c>
      <c r="K1050">
        <v>7</v>
      </c>
      <c r="L1050" t="s">
        <v>1480</v>
      </c>
      <c r="M1050">
        <f>MAX(Metro_Ridership__2[passengers])</f>
        <v>19997</v>
      </c>
    </row>
    <row r="1051" spans="1:13">
      <c r="A1051" t="s">
        <v>340</v>
      </c>
      <c r="B1051" s="5">
        <v>45505</v>
      </c>
      <c r="C1051">
        <v>7153</v>
      </c>
      <c r="D1051" t="s">
        <v>486</v>
      </c>
      <c r="E1051" t="s">
        <v>384</v>
      </c>
      <c r="F1051">
        <v>2024</v>
      </c>
      <c r="G1051" t="s">
        <v>482</v>
      </c>
      <c r="H1051" t="s">
        <v>483</v>
      </c>
      <c r="I1051" t="s">
        <v>407</v>
      </c>
      <c r="J1051" t="s">
        <v>1476</v>
      </c>
      <c r="K1051">
        <v>8</v>
      </c>
      <c r="L1051" t="s">
        <v>1484</v>
      </c>
      <c r="M1051">
        <f>MAX(Metro_Ridership__2[passengers])</f>
        <v>19997</v>
      </c>
    </row>
    <row r="1052" spans="1:13">
      <c r="A1052" t="s">
        <v>340</v>
      </c>
      <c r="B1052" s="5">
        <v>45508</v>
      </c>
      <c r="C1052">
        <v>10930</v>
      </c>
      <c r="D1052" t="s">
        <v>487</v>
      </c>
      <c r="E1052" t="s">
        <v>384</v>
      </c>
      <c r="F1052">
        <v>2024</v>
      </c>
      <c r="G1052" t="s">
        <v>482</v>
      </c>
      <c r="H1052" t="s">
        <v>483</v>
      </c>
      <c r="I1052" t="s">
        <v>407</v>
      </c>
      <c r="J1052" t="s">
        <v>1476</v>
      </c>
      <c r="K1052">
        <v>8</v>
      </c>
      <c r="L1052" t="s">
        <v>1484</v>
      </c>
      <c r="M1052">
        <f>MAX(Metro_Ridership__2[passengers])</f>
        <v>19997</v>
      </c>
    </row>
    <row r="1053" spans="1:13">
      <c r="A1053" t="s">
        <v>340</v>
      </c>
      <c r="B1053" s="5">
        <v>45509</v>
      </c>
      <c r="C1053">
        <v>15491</v>
      </c>
      <c r="D1053" t="s">
        <v>481</v>
      </c>
      <c r="E1053" t="s">
        <v>384</v>
      </c>
      <c r="F1053">
        <v>2024</v>
      </c>
      <c r="G1053" t="s">
        <v>482</v>
      </c>
      <c r="H1053" t="s">
        <v>483</v>
      </c>
      <c r="I1053" t="s">
        <v>407</v>
      </c>
      <c r="J1053" t="s">
        <v>1476</v>
      </c>
      <c r="K1053">
        <v>8</v>
      </c>
      <c r="L1053" t="s">
        <v>1484</v>
      </c>
      <c r="M1053">
        <f>MAX(Metro_Ridership__2[passengers])</f>
        <v>19997</v>
      </c>
    </row>
    <row r="1054" spans="1:13">
      <c r="A1054" t="s">
        <v>340</v>
      </c>
      <c r="B1054" s="5">
        <v>45510</v>
      </c>
      <c r="C1054">
        <v>4911</v>
      </c>
      <c r="D1054" t="s">
        <v>484</v>
      </c>
      <c r="E1054" t="s">
        <v>384</v>
      </c>
      <c r="F1054">
        <v>2024</v>
      </c>
      <c r="G1054" t="s">
        <v>482</v>
      </c>
      <c r="H1054" t="s">
        <v>483</v>
      </c>
      <c r="I1054" t="s">
        <v>407</v>
      </c>
      <c r="J1054" t="s">
        <v>1476</v>
      </c>
      <c r="K1054">
        <v>8</v>
      </c>
      <c r="L1054" t="s">
        <v>1484</v>
      </c>
      <c r="M1054">
        <f>MAX(Metro_Ridership__2[passengers])</f>
        <v>19997</v>
      </c>
    </row>
    <row r="1055" spans="1:13">
      <c r="A1055" t="s">
        <v>340</v>
      </c>
      <c r="B1055" s="5">
        <v>45511</v>
      </c>
      <c r="C1055">
        <v>8929</v>
      </c>
      <c r="D1055" t="s">
        <v>485</v>
      </c>
      <c r="E1055" t="s">
        <v>384</v>
      </c>
      <c r="F1055">
        <v>2024</v>
      </c>
      <c r="G1055" t="s">
        <v>482</v>
      </c>
      <c r="H1055" t="s">
        <v>483</v>
      </c>
      <c r="I1055" t="s">
        <v>407</v>
      </c>
      <c r="J1055" t="s">
        <v>1476</v>
      </c>
      <c r="K1055">
        <v>8</v>
      </c>
      <c r="L1055" t="s">
        <v>1484</v>
      </c>
      <c r="M1055">
        <f>MAX(Metro_Ridership__2[passengers])</f>
        <v>19997</v>
      </c>
    </row>
    <row r="1056" spans="1:13">
      <c r="A1056" t="s">
        <v>340</v>
      </c>
      <c r="B1056" s="5">
        <v>45512</v>
      </c>
      <c r="C1056">
        <v>10150</v>
      </c>
      <c r="D1056" t="s">
        <v>486</v>
      </c>
      <c r="E1056" t="s">
        <v>384</v>
      </c>
      <c r="F1056">
        <v>2024</v>
      </c>
      <c r="G1056" t="s">
        <v>482</v>
      </c>
      <c r="H1056" t="s">
        <v>483</v>
      </c>
      <c r="I1056" t="s">
        <v>407</v>
      </c>
      <c r="J1056" t="s">
        <v>1476</v>
      </c>
      <c r="K1056">
        <v>8</v>
      </c>
      <c r="L1056" t="s">
        <v>1484</v>
      </c>
      <c r="M1056">
        <f>MAX(Metro_Ridership__2[passengers])</f>
        <v>19997</v>
      </c>
    </row>
    <row r="1057" spans="1:13">
      <c r="A1057" t="s">
        <v>340</v>
      </c>
      <c r="B1057" s="5">
        <v>45515</v>
      </c>
      <c r="C1057">
        <v>13080</v>
      </c>
      <c r="D1057" t="s">
        <v>487</v>
      </c>
      <c r="E1057" t="s">
        <v>384</v>
      </c>
      <c r="F1057">
        <v>2024</v>
      </c>
      <c r="G1057" t="s">
        <v>482</v>
      </c>
      <c r="H1057" t="s">
        <v>483</v>
      </c>
      <c r="I1057" t="s">
        <v>407</v>
      </c>
      <c r="J1057" t="s">
        <v>1476</v>
      </c>
      <c r="K1057">
        <v>8</v>
      </c>
      <c r="L1057" t="s">
        <v>1484</v>
      </c>
      <c r="M1057">
        <f>MAX(Metro_Ridership__2[passengers])</f>
        <v>19997</v>
      </c>
    </row>
    <row r="1058" spans="1:13">
      <c r="A1058" t="s">
        <v>340</v>
      </c>
      <c r="B1058" s="5">
        <v>45516</v>
      </c>
      <c r="C1058">
        <v>16688</v>
      </c>
      <c r="D1058" t="s">
        <v>481</v>
      </c>
      <c r="E1058" t="s">
        <v>384</v>
      </c>
      <c r="F1058">
        <v>2024</v>
      </c>
      <c r="G1058" t="s">
        <v>482</v>
      </c>
      <c r="H1058" t="s">
        <v>483</v>
      </c>
      <c r="I1058" t="s">
        <v>407</v>
      </c>
      <c r="J1058" t="s">
        <v>1476</v>
      </c>
      <c r="K1058">
        <v>8</v>
      </c>
      <c r="L1058" t="s">
        <v>1484</v>
      </c>
      <c r="M1058">
        <f>MAX(Metro_Ridership__2[passengers])</f>
        <v>19997</v>
      </c>
    </row>
    <row r="1059" spans="1:13">
      <c r="A1059" t="s">
        <v>340</v>
      </c>
      <c r="B1059" s="5">
        <v>45517</v>
      </c>
      <c r="C1059">
        <v>17858</v>
      </c>
      <c r="D1059" t="s">
        <v>484</v>
      </c>
      <c r="E1059" t="s">
        <v>384</v>
      </c>
      <c r="F1059">
        <v>2024</v>
      </c>
      <c r="G1059" t="s">
        <v>482</v>
      </c>
      <c r="H1059" t="s">
        <v>483</v>
      </c>
      <c r="I1059" t="s">
        <v>407</v>
      </c>
      <c r="J1059" t="s">
        <v>1476</v>
      </c>
      <c r="K1059">
        <v>8</v>
      </c>
      <c r="L1059" t="s">
        <v>1484</v>
      </c>
      <c r="M1059">
        <f>MAX(Metro_Ridership__2[passengers])</f>
        <v>19997</v>
      </c>
    </row>
    <row r="1060" spans="1:13">
      <c r="A1060" t="s">
        <v>340</v>
      </c>
      <c r="B1060" s="5">
        <v>45518</v>
      </c>
      <c r="C1060">
        <v>13825</v>
      </c>
      <c r="D1060" t="s">
        <v>485</v>
      </c>
      <c r="E1060" t="s">
        <v>384</v>
      </c>
      <c r="F1060">
        <v>2024</v>
      </c>
      <c r="G1060" t="s">
        <v>482</v>
      </c>
      <c r="H1060" t="s">
        <v>483</v>
      </c>
      <c r="I1060" t="s">
        <v>407</v>
      </c>
      <c r="J1060" t="s">
        <v>1476</v>
      </c>
      <c r="K1060">
        <v>8</v>
      </c>
      <c r="L1060" t="s">
        <v>1484</v>
      </c>
      <c r="M1060">
        <f>MAX(Metro_Ridership__2[passengers])</f>
        <v>19997</v>
      </c>
    </row>
    <row r="1061" spans="1:13">
      <c r="A1061" t="s">
        <v>340</v>
      </c>
      <c r="B1061" s="5">
        <v>45519</v>
      </c>
      <c r="C1061">
        <v>5880</v>
      </c>
      <c r="D1061" t="s">
        <v>486</v>
      </c>
      <c r="E1061" t="s">
        <v>384</v>
      </c>
      <c r="F1061">
        <v>2024</v>
      </c>
      <c r="G1061" t="s">
        <v>482</v>
      </c>
      <c r="H1061" t="s">
        <v>483</v>
      </c>
      <c r="I1061" t="s">
        <v>407</v>
      </c>
      <c r="J1061" t="s">
        <v>1476</v>
      </c>
      <c r="K1061">
        <v>8</v>
      </c>
      <c r="L1061" t="s">
        <v>1484</v>
      </c>
      <c r="M1061">
        <f>MAX(Metro_Ridership__2[passengers])</f>
        <v>19997</v>
      </c>
    </row>
    <row r="1062" spans="1:13">
      <c r="A1062" t="s">
        <v>340</v>
      </c>
      <c r="B1062" s="5">
        <v>45522</v>
      </c>
      <c r="C1062">
        <v>14888</v>
      </c>
      <c r="D1062" t="s">
        <v>487</v>
      </c>
      <c r="E1062" t="s">
        <v>384</v>
      </c>
      <c r="F1062">
        <v>2024</v>
      </c>
      <c r="G1062" t="s">
        <v>482</v>
      </c>
      <c r="H1062" t="s">
        <v>483</v>
      </c>
      <c r="I1062" t="s">
        <v>407</v>
      </c>
      <c r="J1062" t="s">
        <v>1476</v>
      </c>
      <c r="K1062">
        <v>8</v>
      </c>
      <c r="L1062" t="s">
        <v>1484</v>
      </c>
      <c r="M1062">
        <f>MAX(Metro_Ridership__2[passengers])</f>
        <v>19997</v>
      </c>
    </row>
    <row r="1063" spans="1:13">
      <c r="A1063" t="s">
        <v>340</v>
      </c>
      <c r="B1063" s="5">
        <v>45523</v>
      </c>
      <c r="C1063">
        <v>18455</v>
      </c>
      <c r="D1063" t="s">
        <v>481</v>
      </c>
      <c r="E1063" t="s">
        <v>384</v>
      </c>
      <c r="F1063">
        <v>2024</v>
      </c>
      <c r="G1063" t="s">
        <v>482</v>
      </c>
      <c r="H1063" t="s">
        <v>483</v>
      </c>
      <c r="I1063" t="s">
        <v>407</v>
      </c>
      <c r="J1063" t="s">
        <v>1476</v>
      </c>
      <c r="K1063">
        <v>8</v>
      </c>
      <c r="L1063" t="s">
        <v>1484</v>
      </c>
      <c r="M1063">
        <f>MAX(Metro_Ridership__2[passengers])</f>
        <v>19997</v>
      </c>
    </row>
    <row r="1064" spans="1:13">
      <c r="A1064" t="s">
        <v>340</v>
      </c>
      <c r="B1064" s="5">
        <v>45524</v>
      </c>
      <c r="C1064">
        <v>6796</v>
      </c>
      <c r="D1064" t="s">
        <v>484</v>
      </c>
      <c r="E1064" t="s">
        <v>384</v>
      </c>
      <c r="F1064">
        <v>2024</v>
      </c>
      <c r="G1064" t="s">
        <v>482</v>
      </c>
      <c r="H1064" t="s">
        <v>483</v>
      </c>
      <c r="I1064" t="s">
        <v>407</v>
      </c>
      <c r="J1064" t="s">
        <v>1476</v>
      </c>
      <c r="K1064">
        <v>8</v>
      </c>
      <c r="L1064" t="s">
        <v>1484</v>
      </c>
      <c r="M1064">
        <f>MAX(Metro_Ridership__2[passengers])</f>
        <v>19997</v>
      </c>
    </row>
    <row r="1065" spans="1:13">
      <c r="A1065" t="s">
        <v>340</v>
      </c>
      <c r="B1065" s="5">
        <v>45525</v>
      </c>
      <c r="C1065">
        <v>12457</v>
      </c>
      <c r="D1065" t="s">
        <v>485</v>
      </c>
      <c r="E1065" t="s">
        <v>384</v>
      </c>
      <c r="F1065">
        <v>2024</v>
      </c>
      <c r="G1065" t="s">
        <v>482</v>
      </c>
      <c r="H1065" t="s">
        <v>483</v>
      </c>
      <c r="I1065" t="s">
        <v>407</v>
      </c>
      <c r="J1065" t="s">
        <v>1476</v>
      </c>
      <c r="K1065">
        <v>8</v>
      </c>
      <c r="L1065" t="s">
        <v>1484</v>
      </c>
      <c r="M1065">
        <f>MAX(Metro_Ridership__2[passengers])</f>
        <v>19997</v>
      </c>
    </row>
    <row r="1066" spans="1:13">
      <c r="A1066" t="s">
        <v>340</v>
      </c>
      <c r="B1066" s="5">
        <v>45526</v>
      </c>
      <c r="C1066">
        <v>15342</v>
      </c>
      <c r="D1066" t="s">
        <v>486</v>
      </c>
      <c r="E1066" t="s">
        <v>384</v>
      </c>
      <c r="F1066">
        <v>2024</v>
      </c>
      <c r="G1066" t="s">
        <v>482</v>
      </c>
      <c r="H1066" t="s">
        <v>483</v>
      </c>
      <c r="I1066" t="s">
        <v>407</v>
      </c>
      <c r="J1066" t="s">
        <v>1476</v>
      </c>
      <c r="K1066">
        <v>8</v>
      </c>
      <c r="L1066" t="s">
        <v>1484</v>
      </c>
      <c r="M1066">
        <f>MAX(Metro_Ridership__2[passengers])</f>
        <v>19997</v>
      </c>
    </row>
    <row r="1067" spans="1:13">
      <c r="A1067" t="s">
        <v>340</v>
      </c>
      <c r="B1067" s="5">
        <v>45529</v>
      </c>
      <c r="C1067">
        <v>6443</v>
      </c>
      <c r="D1067" t="s">
        <v>487</v>
      </c>
      <c r="E1067" t="s">
        <v>384</v>
      </c>
      <c r="F1067">
        <v>2024</v>
      </c>
      <c r="G1067" t="s">
        <v>482</v>
      </c>
      <c r="H1067" t="s">
        <v>483</v>
      </c>
      <c r="I1067" t="s">
        <v>407</v>
      </c>
      <c r="J1067" t="s">
        <v>1476</v>
      </c>
      <c r="K1067">
        <v>8</v>
      </c>
      <c r="L1067" t="s">
        <v>1484</v>
      </c>
      <c r="M1067">
        <f>MAX(Metro_Ridership__2[passengers])</f>
        <v>19997</v>
      </c>
    </row>
    <row r="1068" spans="1:13">
      <c r="A1068" t="s">
        <v>340</v>
      </c>
      <c r="B1068" s="5">
        <v>45530</v>
      </c>
      <c r="C1068">
        <v>14445</v>
      </c>
      <c r="D1068" t="s">
        <v>481</v>
      </c>
      <c r="E1068" t="s">
        <v>384</v>
      </c>
      <c r="F1068">
        <v>2024</v>
      </c>
      <c r="G1068" t="s">
        <v>482</v>
      </c>
      <c r="H1068" t="s">
        <v>483</v>
      </c>
      <c r="I1068" t="s">
        <v>407</v>
      </c>
      <c r="J1068" t="s">
        <v>1476</v>
      </c>
      <c r="K1068">
        <v>8</v>
      </c>
      <c r="L1068" t="s">
        <v>1484</v>
      </c>
      <c r="M1068">
        <f>MAX(Metro_Ridership__2[passengers])</f>
        <v>19997</v>
      </c>
    </row>
    <row r="1069" spans="1:13">
      <c r="A1069" t="s">
        <v>340</v>
      </c>
      <c r="B1069" s="5">
        <v>45531</v>
      </c>
      <c r="C1069">
        <v>7974</v>
      </c>
      <c r="D1069" t="s">
        <v>484</v>
      </c>
      <c r="E1069" t="s">
        <v>384</v>
      </c>
      <c r="F1069">
        <v>2024</v>
      </c>
      <c r="G1069" t="s">
        <v>482</v>
      </c>
      <c r="H1069" t="s">
        <v>483</v>
      </c>
      <c r="I1069" t="s">
        <v>407</v>
      </c>
      <c r="J1069" t="s">
        <v>1476</v>
      </c>
      <c r="K1069">
        <v>8</v>
      </c>
      <c r="L1069" t="s">
        <v>1484</v>
      </c>
      <c r="M1069">
        <f>MAX(Metro_Ridership__2[passengers])</f>
        <v>19997</v>
      </c>
    </row>
    <row r="1070" spans="1:13">
      <c r="A1070" t="s">
        <v>340</v>
      </c>
      <c r="B1070" s="5">
        <v>45532</v>
      </c>
      <c r="C1070">
        <v>4285</v>
      </c>
      <c r="D1070" t="s">
        <v>485</v>
      </c>
      <c r="E1070" t="s">
        <v>384</v>
      </c>
      <c r="F1070">
        <v>2024</v>
      </c>
      <c r="G1070" t="s">
        <v>482</v>
      </c>
      <c r="H1070" t="s">
        <v>483</v>
      </c>
      <c r="I1070" t="s">
        <v>407</v>
      </c>
      <c r="J1070" t="s">
        <v>1476</v>
      </c>
      <c r="K1070">
        <v>8</v>
      </c>
      <c r="L1070" t="s">
        <v>1484</v>
      </c>
      <c r="M1070">
        <f>MAX(Metro_Ridership__2[passengers])</f>
        <v>19997</v>
      </c>
    </row>
    <row r="1071" spans="1:13">
      <c r="A1071" t="s">
        <v>340</v>
      </c>
      <c r="B1071" s="5">
        <v>45533</v>
      </c>
      <c r="C1071">
        <v>11895</v>
      </c>
      <c r="D1071" t="s">
        <v>486</v>
      </c>
      <c r="E1071" t="s">
        <v>384</v>
      </c>
      <c r="F1071">
        <v>2024</v>
      </c>
      <c r="G1071" t="s">
        <v>482</v>
      </c>
      <c r="H1071" t="s">
        <v>483</v>
      </c>
      <c r="I1071" t="s">
        <v>407</v>
      </c>
      <c r="J1071" t="s">
        <v>1476</v>
      </c>
      <c r="K1071">
        <v>8</v>
      </c>
      <c r="L1071" t="s">
        <v>1484</v>
      </c>
      <c r="M1071">
        <f>MAX(Metro_Ridership__2[passengers])</f>
        <v>19997</v>
      </c>
    </row>
    <row r="1072" spans="1:13">
      <c r="A1072" t="s">
        <v>340</v>
      </c>
      <c r="B1072" s="5">
        <v>45536</v>
      </c>
      <c r="C1072">
        <v>15965</v>
      </c>
      <c r="D1072" t="s">
        <v>487</v>
      </c>
      <c r="E1072" t="s">
        <v>362</v>
      </c>
      <c r="F1072">
        <v>2024</v>
      </c>
      <c r="G1072" t="s">
        <v>482</v>
      </c>
      <c r="H1072" t="s">
        <v>483</v>
      </c>
      <c r="I1072" t="s">
        <v>407</v>
      </c>
      <c r="J1072" t="s">
        <v>1476</v>
      </c>
      <c r="K1072">
        <v>9</v>
      </c>
      <c r="L1072" t="s">
        <v>1477</v>
      </c>
      <c r="M1072">
        <f>MAX(Metro_Ridership__2[passengers])</f>
        <v>19997</v>
      </c>
    </row>
    <row r="1073" spans="1:13">
      <c r="A1073" t="s">
        <v>340</v>
      </c>
      <c r="B1073" s="5">
        <v>45537</v>
      </c>
      <c r="C1073">
        <v>2588</v>
      </c>
      <c r="D1073" t="s">
        <v>481</v>
      </c>
      <c r="E1073" t="s">
        <v>362</v>
      </c>
      <c r="F1073">
        <v>2024</v>
      </c>
      <c r="G1073" t="s">
        <v>482</v>
      </c>
      <c r="H1073" t="s">
        <v>483</v>
      </c>
      <c r="I1073" t="s">
        <v>407</v>
      </c>
      <c r="J1073" t="s">
        <v>1476</v>
      </c>
      <c r="K1073">
        <v>9</v>
      </c>
      <c r="L1073" t="s">
        <v>1477</v>
      </c>
      <c r="M1073">
        <f>MAX(Metro_Ridership__2[passengers])</f>
        <v>19997</v>
      </c>
    </row>
    <row r="1074" spans="1:13">
      <c r="A1074" t="s">
        <v>340</v>
      </c>
      <c r="B1074" s="5">
        <v>45538</v>
      </c>
      <c r="C1074">
        <v>12247</v>
      </c>
      <c r="D1074" t="s">
        <v>484</v>
      </c>
      <c r="E1074" t="s">
        <v>362</v>
      </c>
      <c r="F1074">
        <v>2024</v>
      </c>
      <c r="G1074" t="s">
        <v>482</v>
      </c>
      <c r="H1074" t="s">
        <v>483</v>
      </c>
      <c r="I1074" t="s">
        <v>407</v>
      </c>
      <c r="J1074" t="s">
        <v>1476</v>
      </c>
      <c r="K1074">
        <v>9</v>
      </c>
      <c r="L1074" t="s">
        <v>1477</v>
      </c>
      <c r="M1074">
        <f>MAX(Metro_Ridership__2[passengers])</f>
        <v>19997</v>
      </c>
    </row>
    <row r="1075" spans="1:13">
      <c r="A1075" t="s">
        <v>340</v>
      </c>
      <c r="B1075" s="5">
        <v>45539</v>
      </c>
      <c r="C1075">
        <v>5822</v>
      </c>
      <c r="D1075" t="s">
        <v>485</v>
      </c>
      <c r="E1075" t="s">
        <v>362</v>
      </c>
      <c r="F1075">
        <v>2024</v>
      </c>
      <c r="G1075" t="s">
        <v>482</v>
      </c>
      <c r="H1075" t="s">
        <v>483</v>
      </c>
      <c r="I1075" t="s">
        <v>407</v>
      </c>
      <c r="J1075" t="s">
        <v>1476</v>
      </c>
      <c r="K1075">
        <v>9</v>
      </c>
      <c r="L1075" t="s">
        <v>1477</v>
      </c>
      <c r="M1075">
        <f>MAX(Metro_Ridership__2[passengers])</f>
        <v>19997</v>
      </c>
    </row>
    <row r="1076" spans="1:13">
      <c r="A1076" t="s">
        <v>340</v>
      </c>
      <c r="B1076" s="5">
        <v>45540</v>
      </c>
      <c r="C1076">
        <v>7037</v>
      </c>
      <c r="D1076" t="s">
        <v>486</v>
      </c>
      <c r="E1076" t="s">
        <v>362</v>
      </c>
      <c r="F1076">
        <v>2024</v>
      </c>
      <c r="G1076" t="s">
        <v>482</v>
      </c>
      <c r="H1076" t="s">
        <v>483</v>
      </c>
      <c r="I1076" t="s">
        <v>407</v>
      </c>
      <c r="J1076" t="s">
        <v>1476</v>
      </c>
      <c r="K1076">
        <v>9</v>
      </c>
      <c r="L1076" t="s">
        <v>1477</v>
      </c>
      <c r="M1076">
        <f>MAX(Metro_Ridership__2[passengers])</f>
        <v>19997</v>
      </c>
    </row>
    <row r="1077" spans="1:13">
      <c r="A1077" t="s">
        <v>340</v>
      </c>
      <c r="B1077" s="5">
        <v>45543</v>
      </c>
      <c r="C1077">
        <v>7813</v>
      </c>
      <c r="D1077" t="s">
        <v>487</v>
      </c>
      <c r="E1077" t="s">
        <v>362</v>
      </c>
      <c r="F1077">
        <v>2024</v>
      </c>
      <c r="G1077" t="s">
        <v>482</v>
      </c>
      <c r="H1077" t="s">
        <v>483</v>
      </c>
      <c r="I1077" t="s">
        <v>407</v>
      </c>
      <c r="J1077" t="s">
        <v>1476</v>
      </c>
      <c r="K1077">
        <v>9</v>
      </c>
      <c r="L1077" t="s">
        <v>1477</v>
      </c>
      <c r="M1077">
        <f>MAX(Metro_Ridership__2[passengers])</f>
        <v>19997</v>
      </c>
    </row>
    <row r="1078" spans="1:13">
      <c r="A1078" t="s">
        <v>340</v>
      </c>
      <c r="B1078" s="5">
        <v>45544</v>
      </c>
      <c r="C1078">
        <v>18498</v>
      </c>
      <c r="D1078" t="s">
        <v>481</v>
      </c>
      <c r="E1078" t="s">
        <v>362</v>
      </c>
      <c r="F1078">
        <v>2024</v>
      </c>
      <c r="G1078" t="s">
        <v>482</v>
      </c>
      <c r="H1078" t="s">
        <v>483</v>
      </c>
      <c r="I1078" t="s">
        <v>407</v>
      </c>
      <c r="J1078" t="s">
        <v>1476</v>
      </c>
      <c r="K1078">
        <v>9</v>
      </c>
      <c r="L1078" t="s">
        <v>1477</v>
      </c>
      <c r="M1078">
        <f>MAX(Metro_Ridership__2[passengers])</f>
        <v>19997</v>
      </c>
    </row>
    <row r="1079" spans="1:13">
      <c r="A1079" t="s">
        <v>340</v>
      </c>
      <c r="B1079" s="5">
        <v>45545</v>
      </c>
      <c r="C1079">
        <v>5676</v>
      </c>
      <c r="D1079" t="s">
        <v>484</v>
      </c>
      <c r="E1079" t="s">
        <v>362</v>
      </c>
      <c r="F1079">
        <v>2024</v>
      </c>
      <c r="G1079" t="s">
        <v>482</v>
      </c>
      <c r="H1079" t="s">
        <v>483</v>
      </c>
      <c r="I1079" t="s">
        <v>407</v>
      </c>
      <c r="J1079" t="s">
        <v>1476</v>
      </c>
      <c r="K1079">
        <v>9</v>
      </c>
      <c r="L1079" t="s">
        <v>1477</v>
      </c>
      <c r="M1079">
        <f>MAX(Metro_Ridership__2[passengers])</f>
        <v>19997</v>
      </c>
    </row>
    <row r="1080" spans="1:13">
      <c r="A1080" t="s">
        <v>340</v>
      </c>
      <c r="B1080" s="5">
        <v>45546</v>
      </c>
      <c r="C1080">
        <v>17880</v>
      </c>
      <c r="D1080" t="s">
        <v>485</v>
      </c>
      <c r="E1080" t="s">
        <v>362</v>
      </c>
      <c r="F1080">
        <v>2024</v>
      </c>
      <c r="G1080" t="s">
        <v>482</v>
      </c>
      <c r="H1080" t="s">
        <v>483</v>
      </c>
      <c r="I1080" t="s">
        <v>407</v>
      </c>
      <c r="J1080" t="s">
        <v>1476</v>
      </c>
      <c r="K1080">
        <v>9</v>
      </c>
      <c r="L1080" t="s">
        <v>1477</v>
      </c>
      <c r="M1080">
        <f>MAX(Metro_Ridership__2[passengers])</f>
        <v>19997</v>
      </c>
    </row>
    <row r="1081" spans="1:13">
      <c r="A1081" t="s">
        <v>340</v>
      </c>
      <c r="B1081" s="5">
        <v>45547</v>
      </c>
      <c r="C1081">
        <v>16713</v>
      </c>
      <c r="D1081" t="s">
        <v>486</v>
      </c>
      <c r="E1081" t="s">
        <v>362</v>
      </c>
      <c r="F1081">
        <v>2024</v>
      </c>
      <c r="G1081" t="s">
        <v>482</v>
      </c>
      <c r="H1081" t="s">
        <v>483</v>
      </c>
      <c r="I1081" t="s">
        <v>407</v>
      </c>
      <c r="J1081" t="s">
        <v>1476</v>
      </c>
      <c r="K1081">
        <v>9</v>
      </c>
      <c r="L1081" t="s">
        <v>1477</v>
      </c>
      <c r="M1081">
        <f>MAX(Metro_Ridership__2[passengers])</f>
        <v>19997</v>
      </c>
    </row>
    <row r="1082" spans="1:13">
      <c r="A1082" t="s">
        <v>340</v>
      </c>
      <c r="B1082" s="5">
        <v>45550</v>
      </c>
      <c r="C1082">
        <v>5196</v>
      </c>
      <c r="D1082" t="s">
        <v>487</v>
      </c>
      <c r="E1082" t="s">
        <v>362</v>
      </c>
      <c r="F1082">
        <v>2024</v>
      </c>
      <c r="G1082" t="s">
        <v>482</v>
      </c>
      <c r="H1082" t="s">
        <v>483</v>
      </c>
      <c r="I1082" t="s">
        <v>407</v>
      </c>
      <c r="J1082" t="s">
        <v>1476</v>
      </c>
      <c r="K1082">
        <v>9</v>
      </c>
      <c r="L1082" t="s">
        <v>1477</v>
      </c>
      <c r="M1082">
        <f>MAX(Metro_Ridership__2[passengers])</f>
        <v>19997</v>
      </c>
    </row>
    <row r="1083" spans="1:13">
      <c r="A1083" t="s">
        <v>340</v>
      </c>
      <c r="B1083" s="5">
        <v>45551</v>
      </c>
      <c r="C1083">
        <v>13302</v>
      </c>
      <c r="D1083" t="s">
        <v>481</v>
      </c>
      <c r="E1083" t="s">
        <v>362</v>
      </c>
      <c r="F1083">
        <v>2024</v>
      </c>
      <c r="G1083" t="s">
        <v>482</v>
      </c>
      <c r="H1083" t="s">
        <v>483</v>
      </c>
      <c r="I1083" t="s">
        <v>407</v>
      </c>
      <c r="J1083" t="s">
        <v>1476</v>
      </c>
      <c r="K1083">
        <v>9</v>
      </c>
      <c r="L1083" t="s">
        <v>1477</v>
      </c>
      <c r="M1083">
        <f>MAX(Metro_Ridership__2[passengers])</f>
        <v>19997</v>
      </c>
    </row>
    <row r="1084" spans="1:13">
      <c r="A1084" t="s">
        <v>340</v>
      </c>
      <c r="B1084" s="5">
        <v>45552</v>
      </c>
      <c r="C1084">
        <v>5598</v>
      </c>
      <c r="D1084" t="s">
        <v>484</v>
      </c>
      <c r="E1084" t="s">
        <v>362</v>
      </c>
      <c r="F1084">
        <v>2024</v>
      </c>
      <c r="G1084" t="s">
        <v>482</v>
      </c>
      <c r="H1084" t="s">
        <v>483</v>
      </c>
      <c r="I1084" t="s">
        <v>407</v>
      </c>
      <c r="J1084" t="s">
        <v>1476</v>
      </c>
      <c r="K1084">
        <v>9</v>
      </c>
      <c r="L1084" t="s">
        <v>1477</v>
      </c>
      <c r="M1084">
        <f>MAX(Metro_Ridership__2[passengers])</f>
        <v>19997</v>
      </c>
    </row>
    <row r="1085" spans="1:13">
      <c r="A1085" t="s">
        <v>340</v>
      </c>
      <c r="B1085" s="5">
        <v>45553</v>
      </c>
      <c r="C1085">
        <v>11705</v>
      </c>
      <c r="D1085" t="s">
        <v>485</v>
      </c>
      <c r="E1085" t="s">
        <v>362</v>
      </c>
      <c r="F1085">
        <v>2024</v>
      </c>
      <c r="G1085" t="s">
        <v>482</v>
      </c>
      <c r="H1085" t="s">
        <v>483</v>
      </c>
      <c r="I1085" t="s">
        <v>407</v>
      </c>
      <c r="J1085" t="s">
        <v>1476</v>
      </c>
      <c r="K1085">
        <v>9</v>
      </c>
      <c r="L1085" t="s">
        <v>1477</v>
      </c>
      <c r="M1085">
        <f>MAX(Metro_Ridership__2[passengers])</f>
        <v>19997</v>
      </c>
    </row>
    <row r="1086" spans="1:13">
      <c r="A1086" t="s">
        <v>340</v>
      </c>
      <c r="B1086" s="5">
        <v>45554</v>
      </c>
      <c r="C1086">
        <v>13184</v>
      </c>
      <c r="D1086" t="s">
        <v>486</v>
      </c>
      <c r="E1086" t="s">
        <v>362</v>
      </c>
      <c r="F1086">
        <v>2024</v>
      </c>
      <c r="G1086" t="s">
        <v>482</v>
      </c>
      <c r="H1086" t="s">
        <v>483</v>
      </c>
      <c r="I1086" t="s">
        <v>407</v>
      </c>
      <c r="J1086" t="s">
        <v>1476</v>
      </c>
      <c r="K1086">
        <v>9</v>
      </c>
      <c r="L1086" t="s">
        <v>1477</v>
      </c>
      <c r="M1086">
        <f>MAX(Metro_Ridership__2[passengers])</f>
        <v>19997</v>
      </c>
    </row>
    <row r="1087" spans="1:13">
      <c r="A1087" t="s">
        <v>340</v>
      </c>
      <c r="B1087" s="5">
        <v>45557</v>
      </c>
      <c r="C1087">
        <v>13277</v>
      </c>
      <c r="D1087" t="s">
        <v>487</v>
      </c>
      <c r="E1087" t="s">
        <v>362</v>
      </c>
      <c r="F1087">
        <v>2024</v>
      </c>
      <c r="G1087" t="s">
        <v>482</v>
      </c>
      <c r="H1087" t="s">
        <v>483</v>
      </c>
      <c r="I1087" t="s">
        <v>407</v>
      </c>
      <c r="J1087" t="s">
        <v>1476</v>
      </c>
      <c r="K1087">
        <v>9</v>
      </c>
      <c r="L1087" t="s">
        <v>1477</v>
      </c>
      <c r="M1087">
        <f>MAX(Metro_Ridership__2[passengers])</f>
        <v>19997</v>
      </c>
    </row>
    <row r="1088" spans="1:13">
      <c r="A1088" t="s">
        <v>340</v>
      </c>
      <c r="B1088" s="5">
        <v>45558</v>
      </c>
      <c r="C1088">
        <v>11923</v>
      </c>
      <c r="D1088" t="s">
        <v>481</v>
      </c>
      <c r="E1088" t="s">
        <v>362</v>
      </c>
      <c r="F1088">
        <v>2024</v>
      </c>
      <c r="G1088" t="s">
        <v>482</v>
      </c>
      <c r="H1088" t="s">
        <v>483</v>
      </c>
      <c r="I1088" t="s">
        <v>407</v>
      </c>
      <c r="J1088" t="s">
        <v>1476</v>
      </c>
      <c r="K1088">
        <v>9</v>
      </c>
      <c r="L1088" t="s">
        <v>1477</v>
      </c>
      <c r="M1088">
        <f>MAX(Metro_Ridership__2[passengers])</f>
        <v>19997</v>
      </c>
    </row>
    <row r="1089" spans="1:13">
      <c r="A1089" t="s">
        <v>340</v>
      </c>
      <c r="B1089" s="5">
        <v>45559</v>
      </c>
      <c r="C1089">
        <v>17479</v>
      </c>
      <c r="D1089" t="s">
        <v>484</v>
      </c>
      <c r="E1089" t="s">
        <v>362</v>
      </c>
      <c r="F1089">
        <v>2024</v>
      </c>
      <c r="G1089" t="s">
        <v>482</v>
      </c>
      <c r="H1089" t="s">
        <v>483</v>
      </c>
      <c r="I1089" t="s">
        <v>407</v>
      </c>
      <c r="J1089" t="s">
        <v>1476</v>
      </c>
      <c r="K1089">
        <v>9</v>
      </c>
      <c r="L1089" t="s">
        <v>1477</v>
      </c>
      <c r="M1089">
        <f>MAX(Metro_Ridership__2[passengers])</f>
        <v>19997</v>
      </c>
    </row>
    <row r="1090" spans="1:13">
      <c r="A1090" t="s">
        <v>340</v>
      </c>
      <c r="B1090" s="5">
        <v>45560</v>
      </c>
      <c r="C1090">
        <v>15864</v>
      </c>
      <c r="D1090" t="s">
        <v>485</v>
      </c>
      <c r="E1090" t="s">
        <v>362</v>
      </c>
      <c r="F1090">
        <v>2024</v>
      </c>
      <c r="G1090" t="s">
        <v>482</v>
      </c>
      <c r="H1090" t="s">
        <v>483</v>
      </c>
      <c r="I1090" t="s">
        <v>407</v>
      </c>
      <c r="J1090" t="s">
        <v>1476</v>
      </c>
      <c r="K1090">
        <v>9</v>
      </c>
      <c r="L1090" t="s">
        <v>1477</v>
      </c>
      <c r="M1090">
        <f>MAX(Metro_Ridership__2[passengers])</f>
        <v>19997</v>
      </c>
    </row>
    <row r="1091" spans="1:13">
      <c r="A1091" t="s">
        <v>340</v>
      </c>
      <c r="B1091" s="5">
        <v>45561</v>
      </c>
      <c r="C1091">
        <v>9874</v>
      </c>
      <c r="D1091" t="s">
        <v>486</v>
      </c>
      <c r="E1091" t="s">
        <v>362</v>
      </c>
      <c r="F1091">
        <v>2024</v>
      </c>
      <c r="G1091" t="s">
        <v>482</v>
      </c>
      <c r="H1091" t="s">
        <v>483</v>
      </c>
      <c r="I1091" t="s">
        <v>407</v>
      </c>
      <c r="J1091" t="s">
        <v>1476</v>
      </c>
      <c r="K1091">
        <v>9</v>
      </c>
      <c r="L1091" t="s">
        <v>1477</v>
      </c>
      <c r="M1091">
        <f>MAX(Metro_Ridership__2[passengers])</f>
        <v>19997</v>
      </c>
    </row>
    <row r="1092" spans="1:13">
      <c r="A1092" t="s">
        <v>340</v>
      </c>
      <c r="B1092" s="5">
        <v>45564</v>
      </c>
      <c r="C1092">
        <v>11004</v>
      </c>
      <c r="D1092" t="s">
        <v>487</v>
      </c>
      <c r="E1092" t="s">
        <v>362</v>
      </c>
      <c r="F1092">
        <v>2024</v>
      </c>
      <c r="G1092" t="s">
        <v>482</v>
      </c>
      <c r="H1092" t="s">
        <v>483</v>
      </c>
      <c r="I1092" t="s">
        <v>407</v>
      </c>
      <c r="J1092" t="s">
        <v>1476</v>
      </c>
      <c r="K1092">
        <v>9</v>
      </c>
      <c r="L1092" t="s">
        <v>1477</v>
      </c>
      <c r="M1092">
        <f>MAX(Metro_Ridership__2[passengers])</f>
        <v>19997</v>
      </c>
    </row>
    <row r="1093" spans="1:13">
      <c r="A1093" t="s">
        <v>340</v>
      </c>
      <c r="B1093" s="5">
        <v>45565</v>
      </c>
      <c r="C1093">
        <v>7913</v>
      </c>
      <c r="D1093" t="s">
        <v>481</v>
      </c>
      <c r="E1093" t="s">
        <v>362</v>
      </c>
      <c r="F1093">
        <v>2024</v>
      </c>
      <c r="G1093" t="s">
        <v>482</v>
      </c>
      <c r="H1093" t="s">
        <v>483</v>
      </c>
      <c r="I1093" t="s">
        <v>407</v>
      </c>
      <c r="J1093" t="s">
        <v>1476</v>
      </c>
      <c r="K1093">
        <v>9</v>
      </c>
      <c r="L1093" t="s">
        <v>1477</v>
      </c>
      <c r="M1093">
        <f>MAX(Metro_Ridership__2[passengers])</f>
        <v>19997</v>
      </c>
    </row>
    <row r="1094" spans="1:13">
      <c r="A1094" t="s">
        <v>340</v>
      </c>
      <c r="B1094" s="5">
        <v>45566</v>
      </c>
      <c r="C1094">
        <v>14686</v>
      </c>
      <c r="D1094" t="s">
        <v>484</v>
      </c>
      <c r="E1094" t="s">
        <v>376</v>
      </c>
      <c r="F1094">
        <v>2024</v>
      </c>
      <c r="G1094" t="s">
        <v>482</v>
      </c>
      <c r="H1094" t="s">
        <v>483</v>
      </c>
      <c r="I1094" t="s">
        <v>407</v>
      </c>
      <c r="J1094" t="s">
        <v>1474</v>
      </c>
      <c r="K1094">
        <v>10</v>
      </c>
      <c r="L1094" t="s">
        <v>1481</v>
      </c>
      <c r="M1094">
        <f>MAX(Metro_Ridership__2[passengers])</f>
        <v>19997</v>
      </c>
    </row>
    <row r="1095" spans="1:13">
      <c r="A1095" t="s">
        <v>340</v>
      </c>
      <c r="B1095" s="5">
        <v>45567</v>
      </c>
      <c r="C1095">
        <v>12649</v>
      </c>
      <c r="D1095" t="s">
        <v>485</v>
      </c>
      <c r="E1095" t="s">
        <v>376</v>
      </c>
      <c r="F1095">
        <v>2024</v>
      </c>
      <c r="G1095" t="s">
        <v>482</v>
      </c>
      <c r="H1095" t="s">
        <v>483</v>
      </c>
      <c r="I1095" t="s">
        <v>407</v>
      </c>
      <c r="J1095" t="s">
        <v>1474</v>
      </c>
      <c r="K1095">
        <v>10</v>
      </c>
      <c r="L1095" t="s">
        <v>1481</v>
      </c>
      <c r="M1095">
        <f>MAX(Metro_Ridership__2[passengers])</f>
        <v>19997</v>
      </c>
    </row>
    <row r="1096" spans="1:13">
      <c r="A1096" t="s">
        <v>340</v>
      </c>
      <c r="B1096" s="5">
        <v>45568</v>
      </c>
      <c r="C1096">
        <v>16610</v>
      </c>
      <c r="D1096" t="s">
        <v>486</v>
      </c>
      <c r="E1096" t="s">
        <v>376</v>
      </c>
      <c r="F1096">
        <v>2024</v>
      </c>
      <c r="G1096" t="s">
        <v>482</v>
      </c>
      <c r="H1096" t="s">
        <v>483</v>
      </c>
      <c r="I1096" t="s">
        <v>407</v>
      </c>
      <c r="J1096" t="s">
        <v>1474</v>
      </c>
      <c r="K1096">
        <v>10</v>
      </c>
      <c r="L1096" t="s">
        <v>1481</v>
      </c>
      <c r="M1096">
        <f>MAX(Metro_Ridership__2[passengers])</f>
        <v>19997</v>
      </c>
    </row>
    <row r="1097" spans="1:13">
      <c r="A1097" t="s">
        <v>340</v>
      </c>
      <c r="B1097" s="5">
        <v>45571</v>
      </c>
      <c r="C1097">
        <v>7120</v>
      </c>
      <c r="D1097" t="s">
        <v>487</v>
      </c>
      <c r="E1097" t="s">
        <v>376</v>
      </c>
      <c r="F1097">
        <v>2024</v>
      </c>
      <c r="G1097" t="s">
        <v>482</v>
      </c>
      <c r="H1097" t="s">
        <v>483</v>
      </c>
      <c r="I1097" t="s">
        <v>407</v>
      </c>
      <c r="J1097" t="s">
        <v>1474</v>
      </c>
      <c r="K1097">
        <v>10</v>
      </c>
      <c r="L1097" t="s">
        <v>1481</v>
      </c>
      <c r="M1097">
        <f>MAX(Metro_Ridership__2[passengers])</f>
        <v>19997</v>
      </c>
    </row>
    <row r="1098" spans="1:13">
      <c r="A1098" t="s">
        <v>340</v>
      </c>
      <c r="B1098" s="5">
        <v>45572</v>
      </c>
      <c r="C1098">
        <v>16497</v>
      </c>
      <c r="D1098" t="s">
        <v>481</v>
      </c>
      <c r="E1098" t="s">
        <v>376</v>
      </c>
      <c r="F1098">
        <v>2024</v>
      </c>
      <c r="G1098" t="s">
        <v>482</v>
      </c>
      <c r="H1098" t="s">
        <v>483</v>
      </c>
      <c r="I1098" t="s">
        <v>407</v>
      </c>
      <c r="J1098" t="s">
        <v>1474</v>
      </c>
      <c r="K1098">
        <v>10</v>
      </c>
      <c r="L1098" t="s">
        <v>1481</v>
      </c>
      <c r="M1098">
        <f>MAX(Metro_Ridership__2[passengers])</f>
        <v>19997</v>
      </c>
    </row>
    <row r="1099" spans="1:13">
      <c r="A1099" t="s">
        <v>340</v>
      </c>
      <c r="B1099" s="5">
        <v>45573</v>
      </c>
      <c r="C1099">
        <v>19332</v>
      </c>
      <c r="D1099" t="s">
        <v>484</v>
      </c>
      <c r="E1099" t="s">
        <v>376</v>
      </c>
      <c r="F1099">
        <v>2024</v>
      </c>
      <c r="G1099" t="s">
        <v>482</v>
      </c>
      <c r="H1099" t="s">
        <v>483</v>
      </c>
      <c r="I1099" t="s">
        <v>407</v>
      </c>
      <c r="J1099" t="s">
        <v>1474</v>
      </c>
      <c r="K1099">
        <v>10</v>
      </c>
      <c r="L1099" t="s">
        <v>1481</v>
      </c>
      <c r="M1099">
        <f>MAX(Metro_Ridership__2[passengers])</f>
        <v>19997</v>
      </c>
    </row>
    <row r="1100" spans="1:13">
      <c r="A1100" t="s">
        <v>340</v>
      </c>
      <c r="B1100" s="5">
        <v>45574</v>
      </c>
      <c r="C1100">
        <v>13730</v>
      </c>
      <c r="D1100" t="s">
        <v>485</v>
      </c>
      <c r="E1100" t="s">
        <v>376</v>
      </c>
      <c r="F1100">
        <v>2024</v>
      </c>
      <c r="G1100" t="s">
        <v>482</v>
      </c>
      <c r="H1100" t="s">
        <v>483</v>
      </c>
      <c r="I1100" t="s">
        <v>407</v>
      </c>
      <c r="J1100" t="s">
        <v>1474</v>
      </c>
      <c r="K1100">
        <v>10</v>
      </c>
      <c r="L1100" t="s">
        <v>1481</v>
      </c>
      <c r="M1100">
        <f>MAX(Metro_Ridership__2[passengers])</f>
        <v>19997</v>
      </c>
    </row>
    <row r="1101" spans="1:13">
      <c r="A1101" t="s">
        <v>340</v>
      </c>
      <c r="B1101" s="5">
        <v>45575</v>
      </c>
      <c r="C1101">
        <v>14239</v>
      </c>
      <c r="D1101" t="s">
        <v>486</v>
      </c>
      <c r="E1101" t="s">
        <v>376</v>
      </c>
      <c r="F1101">
        <v>2024</v>
      </c>
      <c r="G1101" t="s">
        <v>482</v>
      </c>
      <c r="H1101" t="s">
        <v>483</v>
      </c>
      <c r="I1101" t="s">
        <v>407</v>
      </c>
      <c r="J1101" t="s">
        <v>1474</v>
      </c>
      <c r="K1101">
        <v>10</v>
      </c>
      <c r="L1101" t="s">
        <v>1481</v>
      </c>
      <c r="M1101">
        <f>MAX(Metro_Ridership__2[passengers])</f>
        <v>19997</v>
      </c>
    </row>
    <row r="1102" spans="1:13">
      <c r="A1102" t="s">
        <v>340</v>
      </c>
      <c r="B1102" s="5">
        <v>45578</v>
      </c>
      <c r="C1102">
        <v>19563</v>
      </c>
      <c r="D1102" t="s">
        <v>487</v>
      </c>
      <c r="E1102" t="s">
        <v>376</v>
      </c>
      <c r="F1102">
        <v>2024</v>
      </c>
      <c r="G1102" t="s">
        <v>482</v>
      </c>
      <c r="H1102" t="s">
        <v>483</v>
      </c>
      <c r="I1102" t="s">
        <v>407</v>
      </c>
      <c r="J1102" t="s">
        <v>1474</v>
      </c>
      <c r="K1102">
        <v>10</v>
      </c>
      <c r="L1102" t="s">
        <v>1481</v>
      </c>
      <c r="M1102">
        <f>MAX(Metro_Ridership__2[passengers])</f>
        <v>19997</v>
      </c>
    </row>
    <row r="1103" spans="1:13">
      <c r="A1103" t="s">
        <v>340</v>
      </c>
      <c r="B1103" s="5">
        <v>45579</v>
      </c>
      <c r="C1103">
        <v>19363</v>
      </c>
      <c r="D1103" t="s">
        <v>481</v>
      </c>
      <c r="E1103" t="s">
        <v>376</v>
      </c>
      <c r="F1103">
        <v>2024</v>
      </c>
      <c r="G1103" t="s">
        <v>482</v>
      </c>
      <c r="H1103" t="s">
        <v>483</v>
      </c>
      <c r="I1103" t="s">
        <v>407</v>
      </c>
      <c r="J1103" t="s">
        <v>1474</v>
      </c>
      <c r="K1103">
        <v>10</v>
      </c>
      <c r="L1103" t="s">
        <v>1481</v>
      </c>
      <c r="M1103">
        <f>MAX(Metro_Ridership__2[passengers])</f>
        <v>19997</v>
      </c>
    </row>
    <row r="1104" spans="1:13">
      <c r="A1104" t="s">
        <v>340</v>
      </c>
      <c r="B1104" s="5">
        <v>45580</v>
      </c>
      <c r="C1104">
        <v>17524</v>
      </c>
      <c r="D1104" t="s">
        <v>484</v>
      </c>
      <c r="E1104" t="s">
        <v>376</v>
      </c>
      <c r="F1104">
        <v>2024</v>
      </c>
      <c r="G1104" t="s">
        <v>482</v>
      </c>
      <c r="H1104" t="s">
        <v>483</v>
      </c>
      <c r="I1104" t="s">
        <v>407</v>
      </c>
      <c r="J1104" t="s">
        <v>1474</v>
      </c>
      <c r="K1104">
        <v>10</v>
      </c>
      <c r="L1104" t="s">
        <v>1481</v>
      </c>
      <c r="M1104">
        <f>MAX(Metro_Ridership__2[passengers])</f>
        <v>19997</v>
      </c>
    </row>
    <row r="1105" spans="1:13">
      <c r="A1105" t="s">
        <v>340</v>
      </c>
      <c r="B1105" s="5">
        <v>45581</v>
      </c>
      <c r="C1105">
        <v>12603</v>
      </c>
      <c r="D1105" t="s">
        <v>485</v>
      </c>
      <c r="E1105" t="s">
        <v>376</v>
      </c>
      <c r="F1105">
        <v>2024</v>
      </c>
      <c r="G1105" t="s">
        <v>482</v>
      </c>
      <c r="H1105" t="s">
        <v>483</v>
      </c>
      <c r="I1105" t="s">
        <v>407</v>
      </c>
      <c r="J1105" t="s">
        <v>1474</v>
      </c>
      <c r="K1105">
        <v>10</v>
      </c>
      <c r="L1105" t="s">
        <v>1481</v>
      </c>
      <c r="M1105">
        <f>MAX(Metro_Ridership__2[passengers])</f>
        <v>19997</v>
      </c>
    </row>
    <row r="1106" spans="1:13">
      <c r="A1106" t="s">
        <v>340</v>
      </c>
      <c r="B1106" s="5">
        <v>45582</v>
      </c>
      <c r="C1106">
        <v>15255</v>
      </c>
      <c r="D1106" t="s">
        <v>486</v>
      </c>
      <c r="E1106" t="s">
        <v>376</v>
      </c>
      <c r="F1106">
        <v>2024</v>
      </c>
      <c r="G1106" t="s">
        <v>482</v>
      </c>
      <c r="H1106" t="s">
        <v>483</v>
      </c>
      <c r="I1106" t="s">
        <v>407</v>
      </c>
      <c r="J1106" t="s">
        <v>1474</v>
      </c>
      <c r="K1106">
        <v>10</v>
      </c>
      <c r="L1106" t="s">
        <v>1481</v>
      </c>
      <c r="M1106">
        <f>MAX(Metro_Ridership__2[passengers])</f>
        <v>19997</v>
      </c>
    </row>
    <row r="1107" spans="1:13">
      <c r="A1107" t="s">
        <v>340</v>
      </c>
      <c r="B1107" s="5">
        <v>45585</v>
      </c>
      <c r="C1107">
        <v>14300</v>
      </c>
      <c r="D1107" t="s">
        <v>487</v>
      </c>
      <c r="E1107" t="s">
        <v>376</v>
      </c>
      <c r="F1107">
        <v>2024</v>
      </c>
      <c r="G1107" t="s">
        <v>482</v>
      </c>
      <c r="H1107" t="s">
        <v>483</v>
      </c>
      <c r="I1107" t="s">
        <v>407</v>
      </c>
      <c r="J1107" t="s">
        <v>1474</v>
      </c>
      <c r="K1107">
        <v>10</v>
      </c>
      <c r="L1107" t="s">
        <v>1481</v>
      </c>
      <c r="M1107">
        <f>MAX(Metro_Ridership__2[passengers])</f>
        <v>19997</v>
      </c>
    </row>
    <row r="1108" spans="1:13">
      <c r="A1108" t="s">
        <v>340</v>
      </c>
      <c r="B1108" s="5">
        <v>45586</v>
      </c>
      <c r="C1108">
        <v>11032</v>
      </c>
      <c r="D1108" t="s">
        <v>481</v>
      </c>
      <c r="E1108" t="s">
        <v>376</v>
      </c>
      <c r="F1108">
        <v>2024</v>
      </c>
      <c r="G1108" t="s">
        <v>482</v>
      </c>
      <c r="H1108" t="s">
        <v>483</v>
      </c>
      <c r="I1108" t="s">
        <v>407</v>
      </c>
      <c r="J1108" t="s">
        <v>1474</v>
      </c>
      <c r="K1108">
        <v>10</v>
      </c>
      <c r="L1108" t="s">
        <v>1481</v>
      </c>
      <c r="M1108">
        <f>MAX(Metro_Ridership__2[passengers])</f>
        <v>19997</v>
      </c>
    </row>
    <row r="1109" spans="1:13">
      <c r="A1109" t="s">
        <v>340</v>
      </c>
      <c r="B1109" s="5">
        <v>45587</v>
      </c>
      <c r="C1109">
        <v>3665</v>
      </c>
      <c r="D1109" t="s">
        <v>484</v>
      </c>
      <c r="E1109" t="s">
        <v>376</v>
      </c>
      <c r="F1109">
        <v>2024</v>
      </c>
      <c r="G1109" t="s">
        <v>482</v>
      </c>
      <c r="H1109" t="s">
        <v>483</v>
      </c>
      <c r="I1109" t="s">
        <v>407</v>
      </c>
      <c r="J1109" t="s">
        <v>1474</v>
      </c>
      <c r="K1109">
        <v>10</v>
      </c>
      <c r="L1109" t="s">
        <v>1481</v>
      </c>
      <c r="M1109">
        <f>MAX(Metro_Ridership__2[passengers])</f>
        <v>19997</v>
      </c>
    </row>
    <row r="1110" spans="1:13">
      <c r="A1110" t="s">
        <v>340</v>
      </c>
      <c r="B1110" s="5">
        <v>45588</v>
      </c>
      <c r="C1110">
        <v>4808</v>
      </c>
      <c r="D1110" t="s">
        <v>485</v>
      </c>
      <c r="E1110" t="s">
        <v>376</v>
      </c>
      <c r="F1110">
        <v>2024</v>
      </c>
      <c r="G1110" t="s">
        <v>482</v>
      </c>
      <c r="H1110" t="s">
        <v>483</v>
      </c>
      <c r="I1110" t="s">
        <v>407</v>
      </c>
      <c r="J1110" t="s">
        <v>1474</v>
      </c>
      <c r="K1110">
        <v>10</v>
      </c>
      <c r="L1110" t="s">
        <v>1481</v>
      </c>
      <c r="M1110">
        <f>MAX(Metro_Ridership__2[passengers])</f>
        <v>19997</v>
      </c>
    </row>
    <row r="1111" spans="1:13">
      <c r="A1111" t="s">
        <v>340</v>
      </c>
      <c r="B1111" s="5">
        <v>45589</v>
      </c>
      <c r="C1111">
        <v>14762</v>
      </c>
      <c r="D1111" t="s">
        <v>486</v>
      </c>
      <c r="E1111" t="s">
        <v>376</v>
      </c>
      <c r="F1111">
        <v>2024</v>
      </c>
      <c r="G1111" t="s">
        <v>482</v>
      </c>
      <c r="H1111" t="s">
        <v>483</v>
      </c>
      <c r="I1111" t="s">
        <v>407</v>
      </c>
      <c r="J1111" t="s">
        <v>1474</v>
      </c>
      <c r="K1111">
        <v>10</v>
      </c>
      <c r="L1111" t="s">
        <v>1481</v>
      </c>
      <c r="M1111">
        <f>MAX(Metro_Ridership__2[passengers])</f>
        <v>19997</v>
      </c>
    </row>
    <row r="1112" spans="1:13">
      <c r="A1112" t="s">
        <v>340</v>
      </c>
      <c r="B1112" s="5">
        <v>45592</v>
      </c>
      <c r="C1112">
        <v>17701</v>
      </c>
      <c r="D1112" t="s">
        <v>487</v>
      </c>
      <c r="E1112" t="s">
        <v>376</v>
      </c>
      <c r="F1112">
        <v>2024</v>
      </c>
      <c r="G1112" t="s">
        <v>482</v>
      </c>
      <c r="H1112" t="s">
        <v>483</v>
      </c>
      <c r="I1112" t="s">
        <v>407</v>
      </c>
      <c r="J1112" t="s">
        <v>1474</v>
      </c>
      <c r="K1112">
        <v>10</v>
      </c>
      <c r="L1112" t="s">
        <v>1481</v>
      </c>
      <c r="M1112">
        <f>MAX(Metro_Ridership__2[passengers])</f>
        <v>19997</v>
      </c>
    </row>
    <row r="1113" spans="1:13">
      <c r="A1113" t="s">
        <v>340</v>
      </c>
      <c r="B1113" s="5">
        <v>45593</v>
      </c>
      <c r="C1113">
        <v>17275</v>
      </c>
      <c r="D1113" t="s">
        <v>481</v>
      </c>
      <c r="E1113" t="s">
        <v>376</v>
      </c>
      <c r="F1113">
        <v>2024</v>
      </c>
      <c r="G1113" t="s">
        <v>482</v>
      </c>
      <c r="H1113" t="s">
        <v>483</v>
      </c>
      <c r="I1113" t="s">
        <v>407</v>
      </c>
      <c r="J1113" t="s">
        <v>1474</v>
      </c>
      <c r="K1113">
        <v>10</v>
      </c>
      <c r="L1113" t="s">
        <v>1481</v>
      </c>
      <c r="M1113">
        <f>MAX(Metro_Ridership__2[passengers])</f>
        <v>19997</v>
      </c>
    </row>
    <row r="1114" spans="1:13">
      <c r="A1114" t="s">
        <v>340</v>
      </c>
      <c r="B1114" s="5">
        <v>45594</v>
      </c>
      <c r="C1114">
        <v>18236</v>
      </c>
      <c r="D1114" t="s">
        <v>484</v>
      </c>
      <c r="E1114" t="s">
        <v>376</v>
      </c>
      <c r="F1114">
        <v>2024</v>
      </c>
      <c r="G1114" t="s">
        <v>482</v>
      </c>
      <c r="H1114" t="s">
        <v>483</v>
      </c>
      <c r="I1114" t="s">
        <v>407</v>
      </c>
      <c r="J1114" t="s">
        <v>1474</v>
      </c>
      <c r="K1114">
        <v>10</v>
      </c>
      <c r="L1114" t="s">
        <v>1481</v>
      </c>
      <c r="M1114">
        <f>MAX(Metro_Ridership__2[passengers])</f>
        <v>19997</v>
      </c>
    </row>
    <row r="1115" spans="1:13">
      <c r="A1115" t="s">
        <v>340</v>
      </c>
      <c r="B1115" s="5">
        <v>45595</v>
      </c>
      <c r="C1115">
        <v>5810</v>
      </c>
      <c r="D1115" t="s">
        <v>485</v>
      </c>
      <c r="E1115" t="s">
        <v>376</v>
      </c>
      <c r="F1115">
        <v>2024</v>
      </c>
      <c r="G1115" t="s">
        <v>482</v>
      </c>
      <c r="H1115" t="s">
        <v>483</v>
      </c>
      <c r="I1115" t="s">
        <v>407</v>
      </c>
      <c r="J1115" t="s">
        <v>1474</v>
      </c>
      <c r="K1115">
        <v>10</v>
      </c>
      <c r="L1115" t="s">
        <v>1481</v>
      </c>
      <c r="M1115">
        <f>MAX(Metro_Ridership__2[passengers])</f>
        <v>19997</v>
      </c>
    </row>
    <row r="1116" spans="1:13">
      <c r="A1116" t="s">
        <v>340</v>
      </c>
      <c r="B1116" s="5">
        <v>45596</v>
      </c>
      <c r="C1116">
        <v>14467</v>
      </c>
      <c r="D1116" t="s">
        <v>486</v>
      </c>
      <c r="E1116" t="s">
        <v>376</v>
      </c>
      <c r="F1116">
        <v>2024</v>
      </c>
      <c r="G1116" t="s">
        <v>482</v>
      </c>
      <c r="H1116" t="s">
        <v>483</v>
      </c>
      <c r="I1116" t="s">
        <v>407</v>
      </c>
      <c r="J1116" t="s">
        <v>1474</v>
      </c>
      <c r="K1116">
        <v>10</v>
      </c>
      <c r="L1116" t="s">
        <v>1481</v>
      </c>
      <c r="M1116">
        <f>MAX(Metro_Ridership__2[passengers])</f>
        <v>19997</v>
      </c>
    </row>
    <row r="1117" spans="1:13">
      <c r="A1117" t="s">
        <v>340</v>
      </c>
      <c r="B1117" s="5">
        <v>45599</v>
      </c>
      <c r="C1117">
        <v>9979</v>
      </c>
      <c r="D1117" t="s">
        <v>487</v>
      </c>
      <c r="E1117" t="s">
        <v>357</v>
      </c>
      <c r="F1117">
        <v>2024</v>
      </c>
      <c r="G1117" t="s">
        <v>482</v>
      </c>
      <c r="H1117" t="s">
        <v>483</v>
      </c>
      <c r="I1117" t="s">
        <v>407</v>
      </c>
      <c r="J1117" t="s">
        <v>1474</v>
      </c>
      <c r="K1117">
        <v>11</v>
      </c>
      <c r="L1117" t="s">
        <v>1475</v>
      </c>
      <c r="M1117">
        <f>MAX(Metro_Ridership__2[passengers])</f>
        <v>19997</v>
      </c>
    </row>
    <row r="1118" spans="1:13">
      <c r="A1118" t="s">
        <v>340</v>
      </c>
      <c r="B1118" s="5">
        <v>45600</v>
      </c>
      <c r="C1118">
        <v>18348</v>
      </c>
      <c r="D1118" t="s">
        <v>481</v>
      </c>
      <c r="E1118" t="s">
        <v>357</v>
      </c>
      <c r="F1118">
        <v>2024</v>
      </c>
      <c r="G1118" t="s">
        <v>482</v>
      </c>
      <c r="H1118" t="s">
        <v>483</v>
      </c>
      <c r="I1118" t="s">
        <v>407</v>
      </c>
      <c r="J1118" t="s">
        <v>1474</v>
      </c>
      <c r="K1118">
        <v>11</v>
      </c>
      <c r="L1118" t="s">
        <v>1475</v>
      </c>
      <c r="M1118">
        <f>MAX(Metro_Ridership__2[passengers])</f>
        <v>19997</v>
      </c>
    </row>
    <row r="1119" spans="1:13">
      <c r="A1119" t="s">
        <v>340</v>
      </c>
      <c r="B1119" s="5">
        <v>45601</v>
      </c>
      <c r="C1119">
        <v>19623</v>
      </c>
      <c r="D1119" t="s">
        <v>484</v>
      </c>
      <c r="E1119" t="s">
        <v>357</v>
      </c>
      <c r="F1119">
        <v>2024</v>
      </c>
      <c r="G1119" t="s">
        <v>482</v>
      </c>
      <c r="H1119" t="s">
        <v>483</v>
      </c>
      <c r="I1119" t="s">
        <v>407</v>
      </c>
      <c r="J1119" t="s">
        <v>1474</v>
      </c>
      <c r="K1119">
        <v>11</v>
      </c>
      <c r="L1119" t="s">
        <v>1475</v>
      </c>
      <c r="M1119">
        <f>MAX(Metro_Ridership__2[passengers])</f>
        <v>19997</v>
      </c>
    </row>
    <row r="1120" spans="1:13">
      <c r="A1120" t="s">
        <v>340</v>
      </c>
      <c r="B1120" s="5">
        <v>45602</v>
      </c>
      <c r="C1120">
        <v>4365</v>
      </c>
      <c r="D1120" t="s">
        <v>485</v>
      </c>
      <c r="E1120" t="s">
        <v>357</v>
      </c>
      <c r="F1120">
        <v>2024</v>
      </c>
      <c r="G1120" t="s">
        <v>482</v>
      </c>
      <c r="H1120" t="s">
        <v>483</v>
      </c>
      <c r="I1120" t="s">
        <v>407</v>
      </c>
      <c r="J1120" t="s">
        <v>1474</v>
      </c>
      <c r="K1120">
        <v>11</v>
      </c>
      <c r="L1120" t="s">
        <v>1475</v>
      </c>
      <c r="M1120">
        <f>MAX(Metro_Ridership__2[passengers])</f>
        <v>19997</v>
      </c>
    </row>
    <row r="1121" spans="1:13">
      <c r="A1121" t="s">
        <v>340</v>
      </c>
      <c r="B1121" s="5">
        <v>45603</v>
      </c>
      <c r="C1121">
        <v>3949</v>
      </c>
      <c r="D1121" t="s">
        <v>486</v>
      </c>
      <c r="E1121" t="s">
        <v>357</v>
      </c>
      <c r="F1121">
        <v>2024</v>
      </c>
      <c r="G1121" t="s">
        <v>482</v>
      </c>
      <c r="H1121" t="s">
        <v>483</v>
      </c>
      <c r="I1121" t="s">
        <v>407</v>
      </c>
      <c r="J1121" t="s">
        <v>1474</v>
      </c>
      <c r="K1121">
        <v>11</v>
      </c>
      <c r="L1121" t="s">
        <v>1475</v>
      </c>
      <c r="M1121">
        <f>MAX(Metro_Ridership__2[passengers])</f>
        <v>19997</v>
      </c>
    </row>
    <row r="1122" spans="1:13">
      <c r="A1122" t="s">
        <v>340</v>
      </c>
      <c r="B1122" s="5">
        <v>45606</v>
      </c>
      <c r="C1122">
        <v>14203</v>
      </c>
      <c r="D1122" t="s">
        <v>487</v>
      </c>
      <c r="E1122" t="s">
        <v>357</v>
      </c>
      <c r="F1122">
        <v>2024</v>
      </c>
      <c r="G1122" t="s">
        <v>482</v>
      </c>
      <c r="H1122" t="s">
        <v>483</v>
      </c>
      <c r="I1122" t="s">
        <v>407</v>
      </c>
      <c r="J1122" t="s">
        <v>1474</v>
      </c>
      <c r="K1122">
        <v>11</v>
      </c>
      <c r="L1122" t="s">
        <v>1475</v>
      </c>
      <c r="M1122">
        <f>MAX(Metro_Ridership__2[passengers])</f>
        <v>19997</v>
      </c>
    </row>
    <row r="1123" spans="1:13">
      <c r="A1123" t="s">
        <v>340</v>
      </c>
      <c r="B1123" s="5">
        <v>45607</v>
      </c>
      <c r="C1123">
        <v>6889</v>
      </c>
      <c r="D1123" t="s">
        <v>481</v>
      </c>
      <c r="E1123" t="s">
        <v>357</v>
      </c>
      <c r="F1123">
        <v>2024</v>
      </c>
      <c r="G1123" t="s">
        <v>482</v>
      </c>
      <c r="H1123" t="s">
        <v>483</v>
      </c>
      <c r="I1123" t="s">
        <v>407</v>
      </c>
      <c r="J1123" t="s">
        <v>1474</v>
      </c>
      <c r="K1123">
        <v>11</v>
      </c>
      <c r="L1123" t="s">
        <v>1475</v>
      </c>
      <c r="M1123">
        <f>MAX(Metro_Ridership__2[passengers])</f>
        <v>19997</v>
      </c>
    </row>
    <row r="1124" spans="1:13">
      <c r="A1124" t="s">
        <v>340</v>
      </c>
      <c r="B1124" s="5">
        <v>45608</v>
      </c>
      <c r="C1124">
        <v>11243</v>
      </c>
      <c r="D1124" t="s">
        <v>484</v>
      </c>
      <c r="E1124" t="s">
        <v>357</v>
      </c>
      <c r="F1124">
        <v>2024</v>
      </c>
      <c r="G1124" t="s">
        <v>482</v>
      </c>
      <c r="H1124" t="s">
        <v>483</v>
      </c>
      <c r="I1124" t="s">
        <v>407</v>
      </c>
      <c r="J1124" t="s">
        <v>1474</v>
      </c>
      <c r="K1124">
        <v>11</v>
      </c>
      <c r="L1124" t="s">
        <v>1475</v>
      </c>
      <c r="M1124">
        <f>MAX(Metro_Ridership__2[passengers])</f>
        <v>19997</v>
      </c>
    </row>
    <row r="1125" spans="1:13">
      <c r="A1125" t="s">
        <v>340</v>
      </c>
      <c r="B1125" s="5">
        <v>45609</v>
      </c>
      <c r="C1125">
        <v>3137</v>
      </c>
      <c r="D1125" t="s">
        <v>485</v>
      </c>
      <c r="E1125" t="s">
        <v>357</v>
      </c>
      <c r="F1125">
        <v>2024</v>
      </c>
      <c r="G1125" t="s">
        <v>482</v>
      </c>
      <c r="H1125" t="s">
        <v>483</v>
      </c>
      <c r="I1125" t="s">
        <v>407</v>
      </c>
      <c r="J1125" t="s">
        <v>1474</v>
      </c>
      <c r="K1125">
        <v>11</v>
      </c>
      <c r="L1125" t="s">
        <v>1475</v>
      </c>
      <c r="M1125">
        <f>MAX(Metro_Ridership__2[passengers])</f>
        <v>19997</v>
      </c>
    </row>
    <row r="1126" spans="1:13">
      <c r="A1126" t="s">
        <v>340</v>
      </c>
      <c r="B1126" s="5">
        <v>45610</v>
      </c>
      <c r="C1126">
        <v>4160</v>
      </c>
      <c r="D1126" t="s">
        <v>486</v>
      </c>
      <c r="E1126" t="s">
        <v>357</v>
      </c>
      <c r="F1126">
        <v>2024</v>
      </c>
      <c r="G1126" t="s">
        <v>482</v>
      </c>
      <c r="H1126" t="s">
        <v>483</v>
      </c>
      <c r="I1126" t="s">
        <v>407</v>
      </c>
      <c r="J1126" t="s">
        <v>1474</v>
      </c>
      <c r="K1126">
        <v>11</v>
      </c>
      <c r="L1126" t="s">
        <v>1475</v>
      </c>
      <c r="M1126">
        <f>MAX(Metro_Ridership__2[passengers])</f>
        <v>19997</v>
      </c>
    </row>
    <row r="1127" spans="1:13">
      <c r="A1127" t="s">
        <v>340</v>
      </c>
      <c r="B1127" s="5">
        <v>45613</v>
      </c>
      <c r="C1127">
        <v>13901</v>
      </c>
      <c r="D1127" t="s">
        <v>487</v>
      </c>
      <c r="E1127" t="s">
        <v>357</v>
      </c>
      <c r="F1127">
        <v>2024</v>
      </c>
      <c r="G1127" t="s">
        <v>482</v>
      </c>
      <c r="H1127" t="s">
        <v>483</v>
      </c>
      <c r="I1127" t="s">
        <v>407</v>
      </c>
      <c r="J1127" t="s">
        <v>1474</v>
      </c>
      <c r="K1127">
        <v>11</v>
      </c>
      <c r="L1127" t="s">
        <v>1475</v>
      </c>
      <c r="M1127">
        <f>MAX(Metro_Ridership__2[passengers])</f>
        <v>19997</v>
      </c>
    </row>
    <row r="1128" spans="1:13">
      <c r="A1128" t="s">
        <v>340</v>
      </c>
      <c r="B1128" s="5">
        <v>45614</v>
      </c>
      <c r="C1128">
        <v>10744</v>
      </c>
      <c r="D1128" t="s">
        <v>481</v>
      </c>
      <c r="E1128" t="s">
        <v>357</v>
      </c>
      <c r="F1128">
        <v>2024</v>
      </c>
      <c r="G1128" t="s">
        <v>482</v>
      </c>
      <c r="H1128" t="s">
        <v>483</v>
      </c>
      <c r="I1128" t="s">
        <v>407</v>
      </c>
      <c r="J1128" t="s">
        <v>1474</v>
      </c>
      <c r="K1128">
        <v>11</v>
      </c>
      <c r="L1128" t="s">
        <v>1475</v>
      </c>
      <c r="M1128">
        <f>MAX(Metro_Ridership__2[passengers])</f>
        <v>19997</v>
      </c>
    </row>
    <row r="1129" spans="1:13">
      <c r="A1129" t="s">
        <v>340</v>
      </c>
      <c r="B1129" s="5">
        <v>45615</v>
      </c>
      <c r="C1129">
        <v>6861</v>
      </c>
      <c r="D1129" t="s">
        <v>484</v>
      </c>
      <c r="E1129" t="s">
        <v>357</v>
      </c>
      <c r="F1129">
        <v>2024</v>
      </c>
      <c r="G1129" t="s">
        <v>482</v>
      </c>
      <c r="H1129" t="s">
        <v>483</v>
      </c>
      <c r="I1129" t="s">
        <v>407</v>
      </c>
      <c r="J1129" t="s">
        <v>1474</v>
      </c>
      <c r="K1129">
        <v>11</v>
      </c>
      <c r="L1129" t="s">
        <v>1475</v>
      </c>
      <c r="M1129">
        <f>MAX(Metro_Ridership__2[passengers])</f>
        <v>19997</v>
      </c>
    </row>
    <row r="1130" spans="1:13">
      <c r="A1130" t="s">
        <v>340</v>
      </c>
      <c r="B1130" s="5">
        <v>45616</v>
      </c>
      <c r="C1130">
        <v>4072</v>
      </c>
      <c r="D1130" t="s">
        <v>485</v>
      </c>
      <c r="E1130" t="s">
        <v>357</v>
      </c>
      <c r="F1130">
        <v>2024</v>
      </c>
      <c r="G1130" t="s">
        <v>482</v>
      </c>
      <c r="H1130" t="s">
        <v>483</v>
      </c>
      <c r="I1130" t="s">
        <v>407</v>
      </c>
      <c r="J1130" t="s">
        <v>1474</v>
      </c>
      <c r="K1130">
        <v>11</v>
      </c>
      <c r="L1130" t="s">
        <v>1475</v>
      </c>
      <c r="M1130">
        <f>MAX(Metro_Ridership__2[passengers])</f>
        <v>19997</v>
      </c>
    </row>
    <row r="1131" spans="1:13">
      <c r="A1131" t="s">
        <v>340</v>
      </c>
      <c r="B1131" s="5">
        <v>45617</v>
      </c>
      <c r="C1131">
        <v>3669</v>
      </c>
      <c r="D1131" t="s">
        <v>486</v>
      </c>
      <c r="E1131" t="s">
        <v>357</v>
      </c>
      <c r="F1131">
        <v>2024</v>
      </c>
      <c r="G1131" t="s">
        <v>482</v>
      </c>
      <c r="H1131" t="s">
        <v>483</v>
      </c>
      <c r="I1131" t="s">
        <v>407</v>
      </c>
      <c r="J1131" t="s">
        <v>1474</v>
      </c>
      <c r="K1131">
        <v>11</v>
      </c>
      <c r="L1131" t="s">
        <v>1475</v>
      </c>
      <c r="M1131">
        <f>MAX(Metro_Ridership__2[passengers])</f>
        <v>19997</v>
      </c>
    </row>
    <row r="1132" spans="1:13">
      <c r="A1132" t="s">
        <v>340</v>
      </c>
      <c r="B1132" s="5">
        <v>45620</v>
      </c>
      <c r="C1132">
        <v>15280</v>
      </c>
      <c r="D1132" t="s">
        <v>487</v>
      </c>
      <c r="E1132" t="s">
        <v>357</v>
      </c>
      <c r="F1132">
        <v>2024</v>
      </c>
      <c r="G1132" t="s">
        <v>482</v>
      </c>
      <c r="H1132" t="s">
        <v>483</v>
      </c>
      <c r="I1132" t="s">
        <v>407</v>
      </c>
      <c r="J1132" t="s">
        <v>1474</v>
      </c>
      <c r="K1132">
        <v>11</v>
      </c>
      <c r="L1132" t="s">
        <v>1475</v>
      </c>
      <c r="M1132">
        <f>MAX(Metro_Ridership__2[passengers])</f>
        <v>19997</v>
      </c>
    </row>
    <row r="1133" spans="1:13">
      <c r="A1133" t="s">
        <v>340</v>
      </c>
      <c r="B1133" s="5">
        <v>45621</v>
      </c>
      <c r="C1133">
        <v>17025</v>
      </c>
      <c r="D1133" t="s">
        <v>481</v>
      </c>
      <c r="E1133" t="s">
        <v>357</v>
      </c>
      <c r="F1133">
        <v>2024</v>
      </c>
      <c r="G1133" t="s">
        <v>482</v>
      </c>
      <c r="H1133" t="s">
        <v>483</v>
      </c>
      <c r="I1133" t="s">
        <v>407</v>
      </c>
      <c r="J1133" t="s">
        <v>1474</v>
      </c>
      <c r="K1133">
        <v>11</v>
      </c>
      <c r="L1133" t="s">
        <v>1475</v>
      </c>
      <c r="M1133">
        <f>MAX(Metro_Ridership__2[passengers])</f>
        <v>19997</v>
      </c>
    </row>
    <row r="1134" spans="1:13">
      <c r="A1134" t="s">
        <v>340</v>
      </c>
      <c r="B1134" s="5">
        <v>45622</v>
      </c>
      <c r="C1134">
        <v>12489</v>
      </c>
      <c r="D1134" t="s">
        <v>484</v>
      </c>
      <c r="E1134" t="s">
        <v>357</v>
      </c>
      <c r="F1134">
        <v>2024</v>
      </c>
      <c r="G1134" t="s">
        <v>482</v>
      </c>
      <c r="H1134" t="s">
        <v>483</v>
      </c>
      <c r="I1134" t="s">
        <v>407</v>
      </c>
      <c r="J1134" t="s">
        <v>1474</v>
      </c>
      <c r="K1134">
        <v>11</v>
      </c>
      <c r="L1134" t="s">
        <v>1475</v>
      </c>
      <c r="M1134">
        <f>MAX(Metro_Ridership__2[passengers])</f>
        <v>19997</v>
      </c>
    </row>
    <row r="1135" spans="1:13">
      <c r="A1135" t="s">
        <v>340</v>
      </c>
      <c r="B1135" s="5">
        <v>45623</v>
      </c>
      <c r="C1135">
        <v>5804</v>
      </c>
      <c r="D1135" t="s">
        <v>485</v>
      </c>
      <c r="E1135" t="s">
        <v>357</v>
      </c>
      <c r="F1135">
        <v>2024</v>
      </c>
      <c r="G1135" t="s">
        <v>482</v>
      </c>
      <c r="H1135" t="s">
        <v>483</v>
      </c>
      <c r="I1135" t="s">
        <v>407</v>
      </c>
      <c r="J1135" t="s">
        <v>1474</v>
      </c>
      <c r="K1135">
        <v>11</v>
      </c>
      <c r="L1135" t="s">
        <v>1475</v>
      </c>
      <c r="M1135">
        <f>MAX(Metro_Ridership__2[passengers])</f>
        <v>19997</v>
      </c>
    </row>
    <row r="1136" spans="1:13">
      <c r="A1136" t="s">
        <v>340</v>
      </c>
      <c r="B1136" s="5">
        <v>45624</v>
      </c>
      <c r="C1136">
        <v>14899</v>
      </c>
      <c r="D1136" t="s">
        <v>486</v>
      </c>
      <c r="E1136" t="s">
        <v>357</v>
      </c>
      <c r="F1136">
        <v>2024</v>
      </c>
      <c r="G1136" t="s">
        <v>482</v>
      </c>
      <c r="H1136" t="s">
        <v>483</v>
      </c>
      <c r="I1136" t="s">
        <v>407</v>
      </c>
      <c r="J1136" t="s">
        <v>1474</v>
      </c>
      <c r="K1136">
        <v>11</v>
      </c>
      <c r="L1136" t="s">
        <v>1475</v>
      </c>
      <c r="M1136">
        <f>MAX(Metro_Ridership__2[passengers])</f>
        <v>19997</v>
      </c>
    </row>
    <row r="1137" spans="1:13">
      <c r="A1137" t="s">
        <v>340</v>
      </c>
      <c r="B1137" s="5">
        <v>45627</v>
      </c>
      <c r="C1137">
        <v>17527</v>
      </c>
      <c r="D1137" t="s">
        <v>487</v>
      </c>
      <c r="E1137" t="s">
        <v>386</v>
      </c>
      <c r="F1137">
        <v>2024</v>
      </c>
      <c r="G1137" t="s">
        <v>482</v>
      </c>
      <c r="H1137" t="s">
        <v>483</v>
      </c>
      <c r="I1137" t="s">
        <v>407</v>
      </c>
      <c r="J1137" t="s">
        <v>1474</v>
      </c>
      <c r="K1137">
        <v>12</v>
      </c>
      <c r="L1137" t="s">
        <v>1485</v>
      </c>
      <c r="M1137">
        <f>MAX(Metro_Ridership__2[passengers])</f>
        <v>19997</v>
      </c>
    </row>
    <row r="1138" spans="1:13">
      <c r="A1138" t="s">
        <v>340</v>
      </c>
      <c r="B1138" s="5">
        <v>45628</v>
      </c>
      <c r="C1138">
        <v>5216</v>
      </c>
      <c r="D1138" t="s">
        <v>481</v>
      </c>
      <c r="E1138" t="s">
        <v>386</v>
      </c>
      <c r="F1138">
        <v>2024</v>
      </c>
      <c r="G1138" t="s">
        <v>482</v>
      </c>
      <c r="H1138" t="s">
        <v>483</v>
      </c>
      <c r="I1138" t="s">
        <v>407</v>
      </c>
      <c r="J1138" t="s">
        <v>1474</v>
      </c>
      <c r="K1138">
        <v>12</v>
      </c>
      <c r="L1138" t="s">
        <v>1485</v>
      </c>
      <c r="M1138">
        <f>MAX(Metro_Ridership__2[passengers])</f>
        <v>19997</v>
      </c>
    </row>
    <row r="1139" spans="1:13">
      <c r="A1139" t="s">
        <v>340</v>
      </c>
      <c r="B1139" s="5">
        <v>45629</v>
      </c>
      <c r="C1139">
        <v>10841</v>
      </c>
      <c r="D1139" t="s">
        <v>484</v>
      </c>
      <c r="E1139" t="s">
        <v>386</v>
      </c>
      <c r="F1139">
        <v>2024</v>
      </c>
      <c r="G1139" t="s">
        <v>482</v>
      </c>
      <c r="H1139" t="s">
        <v>483</v>
      </c>
      <c r="I1139" t="s">
        <v>407</v>
      </c>
      <c r="J1139" t="s">
        <v>1474</v>
      </c>
      <c r="K1139">
        <v>12</v>
      </c>
      <c r="L1139" t="s">
        <v>1485</v>
      </c>
      <c r="M1139">
        <f>MAX(Metro_Ridership__2[passengers])</f>
        <v>19997</v>
      </c>
    </row>
    <row r="1140" spans="1:13">
      <c r="A1140" t="s">
        <v>340</v>
      </c>
      <c r="B1140" s="5">
        <v>45630</v>
      </c>
      <c r="C1140">
        <v>4243</v>
      </c>
      <c r="D1140" t="s">
        <v>485</v>
      </c>
      <c r="E1140" t="s">
        <v>386</v>
      </c>
      <c r="F1140">
        <v>2024</v>
      </c>
      <c r="G1140" t="s">
        <v>482</v>
      </c>
      <c r="H1140" t="s">
        <v>483</v>
      </c>
      <c r="I1140" t="s">
        <v>407</v>
      </c>
      <c r="J1140" t="s">
        <v>1474</v>
      </c>
      <c r="K1140">
        <v>12</v>
      </c>
      <c r="L1140" t="s">
        <v>1485</v>
      </c>
      <c r="M1140">
        <f>MAX(Metro_Ridership__2[passengers])</f>
        <v>19997</v>
      </c>
    </row>
    <row r="1141" spans="1:13">
      <c r="A1141" t="s">
        <v>340</v>
      </c>
      <c r="B1141" s="5">
        <v>45631</v>
      </c>
      <c r="C1141">
        <v>2947</v>
      </c>
      <c r="D1141" t="s">
        <v>486</v>
      </c>
      <c r="E1141" t="s">
        <v>386</v>
      </c>
      <c r="F1141">
        <v>2024</v>
      </c>
      <c r="G1141" t="s">
        <v>482</v>
      </c>
      <c r="H1141" t="s">
        <v>483</v>
      </c>
      <c r="I1141" t="s">
        <v>407</v>
      </c>
      <c r="J1141" t="s">
        <v>1474</v>
      </c>
      <c r="K1141">
        <v>12</v>
      </c>
      <c r="L1141" t="s">
        <v>1485</v>
      </c>
      <c r="M1141">
        <f>MAX(Metro_Ridership__2[passengers])</f>
        <v>19997</v>
      </c>
    </row>
    <row r="1142" spans="1:13">
      <c r="A1142" t="s">
        <v>340</v>
      </c>
      <c r="B1142" s="5">
        <v>45634</v>
      </c>
      <c r="C1142">
        <v>15337</v>
      </c>
      <c r="D1142" t="s">
        <v>487</v>
      </c>
      <c r="E1142" t="s">
        <v>386</v>
      </c>
      <c r="F1142">
        <v>2024</v>
      </c>
      <c r="G1142" t="s">
        <v>482</v>
      </c>
      <c r="H1142" t="s">
        <v>483</v>
      </c>
      <c r="I1142" t="s">
        <v>407</v>
      </c>
      <c r="J1142" t="s">
        <v>1474</v>
      </c>
      <c r="K1142">
        <v>12</v>
      </c>
      <c r="L1142" t="s">
        <v>1485</v>
      </c>
      <c r="M1142">
        <f>MAX(Metro_Ridership__2[passengers])</f>
        <v>19997</v>
      </c>
    </row>
    <row r="1143" spans="1:13">
      <c r="A1143" t="s">
        <v>340</v>
      </c>
      <c r="B1143" s="5">
        <v>45635</v>
      </c>
      <c r="C1143">
        <v>5239</v>
      </c>
      <c r="D1143" t="s">
        <v>481</v>
      </c>
      <c r="E1143" t="s">
        <v>386</v>
      </c>
      <c r="F1143">
        <v>2024</v>
      </c>
      <c r="G1143" t="s">
        <v>482</v>
      </c>
      <c r="H1143" t="s">
        <v>483</v>
      </c>
      <c r="I1143" t="s">
        <v>407</v>
      </c>
      <c r="J1143" t="s">
        <v>1474</v>
      </c>
      <c r="K1143">
        <v>12</v>
      </c>
      <c r="L1143" t="s">
        <v>1485</v>
      </c>
      <c r="M1143">
        <f>MAX(Metro_Ridership__2[passengers])</f>
        <v>19997</v>
      </c>
    </row>
    <row r="1144" spans="1:13">
      <c r="A1144" t="s">
        <v>340</v>
      </c>
      <c r="B1144" s="5">
        <v>45636</v>
      </c>
      <c r="C1144">
        <v>3934</v>
      </c>
      <c r="D1144" t="s">
        <v>484</v>
      </c>
      <c r="E1144" t="s">
        <v>386</v>
      </c>
      <c r="F1144">
        <v>2024</v>
      </c>
      <c r="G1144" t="s">
        <v>482</v>
      </c>
      <c r="H1144" t="s">
        <v>483</v>
      </c>
      <c r="I1144" t="s">
        <v>407</v>
      </c>
      <c r="J1144" t="s">
        <v>1474</v>
      </c>
      <c r="K1144">
        <v>12</v>
      </c>
      <c r="L1144" t="s">
        <v>1485</v>
      </c>
      <c r="M1144">
        <f>MAX(Metro_Ridership__2[passengers])</f>
        <v>19997</v>
      </c>
    </row>
    <row r="1145" spans="1:13">
      <c r="A1145" t="s">
        <v>340</v>
      </c>
      <c r="B1145" s="5">
        <v>45637</v>
      </c>
      <c r="C1145">
        <v>3164</v>
      </c>
      <c r="D1145" t="s">
        <v>485</v>
      </c>
      <c r="E1145" t="s">
        <v>386</v>
      </c>
      <c r="F1145">
        <v>2024</v>
      </c>
      <c r="G1145" t="s">
        <v>482</v>
      </c>
      <c r="H1145" t="s">
        <v>483</v>
      </c>
      <c r="I1145" t="s">
        <v>407</v>
      </c>
      <c r="J1145" t="s">
        <v>1474</v>
      </c>
      <c r="K1145">
        <v>12</v>
      </c>
      <c r="L1145" t="s">
        <v>1485</v>
      </c>
      <c r="M1145">
        <f>MAX(Metro_Ridership__2[passengers])</f>
        <v>19997</v>
      </c>
    </row>
    <row r="1146" spans="1:13">
      <c r="A1146" t="s">
        <v>340</v>
      </c>
      <c r="B1146" s="5">
        <v>45638</v>
      </c>
      <c r="C1146">
        <v>4460</v>
      </c>
      <c r="D1146" t="s">
        <v>486</v>
      </c>
      <c r="E1146" t="s">
        <v>386</v>
      </c>
      <c r="F1146">
        <v>2024</v>
      </c>
      <c r="G1146" t="s">
        <v>482</v>
      </c>
      <c r="H1146" t="s">
        <v>483</v>
      </c>
      <c r="I1146" t="s">
        <v>407</v>
      </c>
      <c r="J1146" t="s">
        <v>1474</v>
      </c>
      <c r="K1146">
        <v>12</v>
      </c>
      <c r="L1146" t="s">
        <v>1485</v>
      </c>
      <c r="M1146">
        <f>MAX(Metro_Ridership__2[passengers])</f>
        <v>19997</v>
      </c>
    </row>
    <row r="1147" spans="1:13">
      <c r="A1147" t="s">
        <v>340</v>
      </c>
      <c r="B1147" s="5">
        <v>45641</v>
      </c>
      <c r="C1147">
        <v>2754</v>
      </c>
      <c r="D1147" t="s">
        <v>487</v>
      </c>
      <c r="E1147" t="s">
        <v>386</v>
      </c>
      <c r="F1147">
        <v>2024</v>
      </c>
      <c r="G1147" t="s">
        <v>482</v>
      </c>
      <c r="H1147" t="s">
        <v>483</v>
      </c>
      <c r="I1147" t="s">
        <v>407</v>
      </c>
      <c r="J1147" t="s">
        <v>1474</v>
      </c>
      <c r="K1147">
        <v>12</v>
      </c>
      <c r="L1147" t="s">
        <v>1485</v>
      </c>
      <c r="M1147">
        <f>MAX(Metro_Ridership__2[passengers])</f>
        <v>19997</v>
      </c>
    </row>
    <row r="1148" spans="1:13">
      <c r="A1148" t="s">
        <v>340</v>
      </c>
      <c r="B1148" s="5">
        <v>45642</v>
      </c>
      <c r="C1148">
        <v>7747</v>
      </c>
      <c r="D1148" t="s">
        <v>481</v>
      </c>
      <c r="E1148" t="s">
        <v>386</v>
      </c>
      <c r="F1148">
        <v>2024</v>
      </c>
      <c r="G1148" t="s">
        <v>482</v>
      </c>
      <c r="H1148" t="s">
        <v>483</v>
      </c>
      <c r="I1148" t="s">
        <v>407</v>
      </c>
      <c r="J1148" t="s">
        <v>1474</v>
      </c>
      <c r="K1148">
        <v>12</v>
      </c>
      <c r="L1148" t="s">
        <v>1485</v>
      </c>
      <c r="M1148">
        <f>MAX(Metro_Ridership__2[passengers])</f>
        <v>19997</v>
      </c>
    </row>
    <row r="1149" spans="1:13">
      <c r="A1149" t="s">
        <v>340</v>
      </c>
      <c r="B1149" s="5">
        <v>45643</v>
      </c>
      <c r="C1149">
        <v>16434</v>
      </c>
      <c r="D1149" t="s">
        <v>484</v>
      </c>
      <c r="E1149" t="s">
        <v>386</v>
      </c>
      <c r="F1149">
        <v>2024</v>
      </c>
      <c r="G1149" t="s">
        <v>482</v>
      </c>
      <c r="H1149" t="s">
        <v>483</v>
      </c>
      <c r="I1149" t="s">
        <v>407</v>
      </c>
      <c r="J1149" t="s">
        <v>1474</v>
      </c>
      <c r="K1149">
        <v>12</v>
      </c>
      <c r="L1149" t="s">
        <v>1485</v>
      </c>
      <c r="M1149">
        <f>MAX(Metro_Ridership__2[passengers])</f>
        <v>19997</v>
      </c>
    </row>
    <row r="1150" spans="1:13">
      <c r="A1150" t="s">
        <v>340</v>
      </c>
      <c r="B1150" s="5">
        <v>45644</v>
      </c>
      <c r="C1150">
        <v>16700</v>
      </c>
      <c r="D1150" t="s">
        <v>485</v>
      </c>
      <c r="E1150" t="s">
        <v>386</v>
      </c>
      <c r="F1150">
        <v>2024</v>
      </c>
      <c r="G1150" t="s">
        <v>482</v>
      </c>
      <c r="H1150" t="s">
        <v>483</v>
      </c>
      <c r="I1150" t="s">
        <v>407</v>
      </c>
      <c r="J1150" t="s">
        <v>1474</v>
      </c>
      <c r="K1150">
        <v>12</v>
      </c>
      <c r="L1150" t="s">
        <v>1485</v>
      </c>
      <c r="M1150">
        <f>MAX(Metro_Ridership__2[passengers])</f>
        <v>19997</v>
      </c>
    </row>
    <row r="1151" spans="1:13">
      <c r="A1151" t="s">
        <v>340</v>
      </c>
      <c r="B1151" s="5">
        <v>45645</v>
      </c>
      <c r="C1151">
        <v>4368</v>
      </c>
      <c r="D1151" t="s">
        <v>486</v>
      </c>
      <c r="E1151" t="s">
        <v>386</v>
      </c>
      <c r="F1151">
        <v>2024</v>
      </c>
      <c r="G1151" t="s">
        <v>482</v>
      </c>
      <c r="H1151" t="s">
        <v>483</v>
      </c>
      <c r="I1151" t="s">
        <v>407</v>
      </c>
      <c r="J1151" t="s">
        <v>1474</v>
      </c>
      <c r="K1151">
        <v>12</v>
      </c>
      <c r="L1151" t="s">
        <v>1485</v>
      </c>
      <c r="M1151">
        <f>MAX(Metro_Ridership__2[passengers])</f>
        <v>19997</v>
      </c>
    </row>
    <row r="1152" spans="1:13">
      <c r="A1152" t="s">
        <v>340</v>
      </c>
      <c r="B1152" s="5">
        <v>45648</v>
      </c>
      <c r="C1152">
        <v>13158</v>
      </c>
      <c r="D1152" t="s">
        <v>487</v>
      </c>
      <c r="E1152" t="s">
        <v>386</v>
      </c>
      <c r="F1152">
        <v>2024</v>
      </c>
      <c r="G1152" t="s">
        <v>482</v>
      </c>
      <c r="H1152" t="s">
        <v>483</v>
      </c>
      <c r="I1152" t="s">
        <v>407</v>
      </c>
      <c r="J1152" t="s">
        <v>1474</v>
      </c>
      <c r="K1152">
        <v>12</v>
      </c>
      <c r="L1152" t="s">
        <v>1485</v>
      </c>
      <c r="M1152">
        <f>MAX(Metro_Ridership__2[passengers])</f>
        <v>19997</v>
      </c>
    </row>
    <row r="1153" spans="1:13">
      <c r="A1153" t="s">
        <v>340</v>
      </c>
      <c r="B1153" s="5">
        <v>45649</v>
      </c>
      <c r="C1153">
        <v>7423</v>
      </c>
      <c r="D1153" t="s">
        <v>481</v>
      </c>
      <c r="E1153" t="s">
        <v>386</v>
      </c>
      <c r="F1153">
        <v>2024</v>
      </c>
      <c r="G1153" t="s">
        <v>482</v>
      </c>
      <c r="H1153" t="s">
        <v>483</v>
      </c>
      <c r="I1153" t="s">
        <v>407</v>
      </c>
      <c r="J1153" t="s">
        <v>1474</v>
      </c>
      <c r="K1153">
        <v>12</v>
      </c>
      <c r="L1153" t="s">
        <v>1485</v>
      </c>
      <c r="M1153">
        <f>MAX(Metro_Ridership__2[passengers])</f>
        <v>19997</v>
      </c>
    </row>
    <row r="1154" spans="1:13">
      <c r="A1154" t="s">
        <v>340</v>
      </c>
      <c r="B1154" s="5">
        <v>45650</v>
      </c>
      <c r="C1154">
        <v>4921</v>
      </c>
      <c r="D1154" t="s">
        <v>484</v>
      </c>
      <c r="E1154" t="s">
        <v>386</v>
      </c>
      <c r="F1154">
        <v>2024</v>
      </c>
      <c r="G1154" t="s">
        <v>482</v>
      </c>
      <c r="H1154" t="s">
        <v>483</v>
      </c>
      <c r="I1154" t="s">
        <v>407</v>
      </c>
      <c r="J1154" t="s">
        <v>1474</v>
      </c>
      <c r="K1154">
        <v>12</v>
      </c>
      <c r="L1154" t="s">
        <v>1485</v>
      </c>
      <c r="M1154">
        <f>MAX(Metro_Ridership__2[passengers])</f>
        <v>19997</v>
      </c>
    </row>
    <row r="1155" spans="1:13">
      <c r="A1155" t="s">
        <v>340</v>
      </c>
      <c r="B1155" s="5">
        <v>45651</v>
      </c>
      <c r="C1155">
        <v>9292</v>
      </c>
      <c r="D1155" t="s">
        <v>485</v>
      </c>
      <c r="E1155" t="s">
        <v>386</v>
      </c>
      <c r="F1155">
        <v>2024</v>
      </c>
      <c r="G1155" t="s">
        <v>482</v>
      </c>
      <c r="H1155" t="s">
        <v>483</v>
      </c>
      <c r="I1155" t="s">
        <v>407</v>
      </c>
      <c r="J1155" t="s">
        <v>1474</v>
      </c>
      <c r="K1155">
        <v>12</v>
      </c>
      <c r="L1155" t="s">
        <v>1485</v>
      </c>
      <c r="M1155">
        <f>MAX(Metro_Ridership__2[passengers])</f>
        <v>19997</v>
      </c>
    </row>
    <row r="1156" spans="1:13">
      <c r="A1156" t="s">
        <v>340</v>
      </c>
      <c r="B1156" s="5">
        <v>45652</v>
      </c>
      <c r="C1156">
        <v>11377</v>
      </c>
      <c r="D1156" t="s">
        <v>486</v>
      </c>
      <c r="E1156" t="s">
        <v>386</v>
      </c>
      <c r="F1156">
        <v>2024</v>
      </c>
      <c r="G1156" t="s">
        <v>482</v>
      </c>
      <c r="H1156" t="s">
        <v>483</v>
      </c>
      <c r="I1156" t="s">
        <v>407</v>
      </c>
      <c r="J1156" t="s">
        <v>1474</v>
      </c>
      <c r="K1156">
        <v>12</v>
      </c>
      <c r="L1156" t="s">
        <v>1485</v>
      </c>
      <c r="M1156">
        <f>MAX(Metro_Ridership__2[passengers])</f>
        <v>19997</v>
      </c>
    </row>
    <row r="1157" spans="1:13">
      <c r="A1157" t="s">
        <v>340</v>
      </c>
      <c r="B1157" s="5">
        <v>45655</v>
      </c>
      <c r="C1157">
        <v>19256</v>
      </c>
      <c r="D1157" t="s">
        <v>487</v>
      </c>
      <c r="E1157" t="s">
        <v>386</v>
      </c>
      <c r="F1157">
        <v>2024</v>
      </c>
      <c r="G1157" t="s">
        <v>482</v>
      </c>
      <c r="H1157" t="s">
        <v>483</v>
      </c>
      <c r="I1157" t="s">
        <v>407</v>
      </c>
      <c r="J1157" t="s">
        <v>1474</v>
      </c>
      <c r="K1157">
        <v>12</v>
      </c>
      <c r="L1157" t="s">
        <v>1485</v>
      </c>
      <c r="M1157">
        <f>MAX(Metro_Ridership__2[passengers])</f>
        <v>19997</v>
      </c>
    </row>
    <row r="1158" spans="1:13">
      <c r="A1158" t="s">
        <v>340</v>
      </c>
      <c r="B1158" s="5">
        <v>45656</v>
      </c>
      <c r="C1158">
        <v>16455</v>
      </c>
      <c r="D1158" t="s">
        <v>481</v>
      </c>
      <c r="E1158" t="s">
        <v>386</v>
      </c>
      <c r="F1158">
        <v>2024</v>
      </c>
      <c r="G1158" t="s">
        <v>482</v>
      </c>
      <c r="H1158" t="s">
        <v>483</v>
      </c>
      <c r="I1158" t="s">
        <v>407</v>
      </c>
      <c r="J1158" t="s">
        <v>1474</v>
      </c>
      <c r="K1158">
        <v>12</v>
      </c>
      <c r="L1158" t="s">
        <v>1485</v>
      </c>
      <c r="M1158">
        <f>MAX(Metro_Ridership__2[passengers])</f>
        <v>19997</v>
      </c>
    </row>
    <row r="1159" spans="1:13">
      <c r="A1159" t="s">
        <v>340</v>
      </c>
      <c r="B1159" s="5">
        <v>45657</v>
      </c>
      <c r="C1159">
        <v>19155</v>
      </c>
      <c r="D1159" t="s">
        <v>484</v>
      </c>
      <c r="E1159" t="s">
        <v>386</v>
      </c>
      <c r="F1159">
        <v>2024</v>
      </c>
      <c r="G1159" t="s">
        <v>482</v>
      </c>
      <c r="H1159" t="s">
        <v>483</v>
      </c>
      <c r="I1159" t="s">
        <v>407</v>
      </c>
      <c r="J1159" t="s">
        <v>1474</v>
      </c>
      <c r="K1159">
        <v>12</v>
      </c>
      <c r="L1159" t="s">
        <v>1485</v>
      </c>
      <c r="M1159">
        <f>MAX(Metro_Ridership__2[passengers])</f>
        <v>19997</v>
      </c>
    </row>
    <row r="1160" spans="1:13">
      <c r="A1160" t="s">
        <v>343</v>
      </c>
      <c r="B1160" s="5">
        <v>45292</v>
      </c>
      <c r="C1160">
        <v>11921</v>
      </c>
      <c r="D1160" t="s">
        <v>481</v>
      </c>
      <c r="E1160" t="s">
        <v>367</v>
      </c>
      <c r="F1160">
        <v>2024</v>
      </c>
      <c r="G1160" t="s">
        <v>482</v>
      </c>
      <c r="H1160" t="s">
        <v>342</v>
      </c>
      <c r="I1160" t="s">
        <v>407</v>
      </c>
      <c r="J1160" t="s">
        <v>1478</v>
      </c>
      <c r="K1160">
        <v>1</v>
      </c>
      <c r="L1160" t="s">
        <v>1479</v>
      </c>
      <c r="M1160">
        <f>MAX(Metro_Ridership__2[passengers])</f>
        <v>19997</v>
      </c>
    </row>
    <row r="1161" spans="1:13">
      <c r="A1161" t="s">
        <v>343</v>
      </c>
      <c r="B1161" s="5">
        <v>45293</v>
      </c>
      <c r="C1161">
        <v>17015</v>
      </c>
      <c r="D1161" t="s">
        <v>484</v>
      </c>
      <c r="E1161" t="s">
        <v>367</v>
      </c>
      <c r="F1161">
        <v>2024</v>
      </c>
      <c r="G1161" t="s">
        <v>482</v>
      </c>
      <c r="H1161" t="s">
        <v>342</v>
      </c>
      <c r="I1161" t="s">
        <v>407</v>
      </c>
      <c r="J1161" t="s">
        <v>1478</v>
      </c>
      <c r="K1161">
        <v>1</v>
      </c>
      <c r="L1161" t="s">
        <v>1479</v>
      </c>
      <c r="M1161">
        <f>MAX(Metro_Ridership__2[passengers])</f>
        <v>19997</v>
      </c>
    </row>
    <row r="1162" spans="1:13">
      <c r="A1162" t="s">
        <v>343</v>
      </c>
      <c r="B1162" s="5">
        <v>45294</v>
      </c>
      <c r="C1162">
        <v>6477</v>
      </c>
      <c r="D1162" t="s">
        <v>485</v>
      </c>
      <c r="E1162" t="s">
        <v>367</v>
      </c>
      <c r="F1162">
        <v>2024</v>
      </c>
      <c r="G1162" t="s">
        <v>482</v>
      </c>
      <c r="H1162" t="s">
        <v>342</v>
      </c>
      <c r="I1162" t="s">
        <v>407</v>
      </c>
      <c r="J1162" t="s">
        <v>1478</v>
      </c>
      <c r="K1162">
        <v>1</v>
      </c>
      <c r="L1162" t="s">
        <v>1479</v>
      </c>
      <c r="M1162">
        <f>MAX(Metro_Ridership__2[passengers])</f>
        <v>19997</v>
      </c>
    </row>
    <row r="1163" spans="1:13">
      <c r="A1163" t="s">
        <v>343</v>
      </c>
      <c r="B1163" s="5">
        <v>45295</v>
      </c>
      <c r="C1163">
        <v>4511</v>
      </c>
      <c r="D1163" t="s">
        <v>486</v>
      </c>
      <c r="E1163" t="s">
        <v>367</v>
      </c>
      <c r="F1163">
        <v>2024</v>
      </c>
      <c r="G1163" t="s">
        <v>482</v>
      </c>
      <c r="H1163" t="s">
        <v>342</v>
      </c>
      <c r="I1163" t="s">
        <v>407</v>
      </c>
      <c r="J1163" t="s">
        <v>1478</v>
      </c>
      <c r="K1163">
        <v>1</v>
      </c>
      <c r="L1163" t="s">
        <v>1479</v>
      </c>
      <c r="M1163">
        <f>MAX(Metro_Ridership__2[passengers])</f>
        <v>19997</v>
      </c>
    </row>
    <row r="1164" spans="1:13">
      <c r="A1164" t="s">
        <v>343</v>
      </c>
      <c r="B1164" s="5">
        <v>45298</v>
      </c>
      <c r="C1164">
        <v>10190</v>
      </c>
      <c r="D1164" t="s">
        <v>487</v>
      </c>
      <c r="E1164" t="s">
        <v>367</v>
      </c>
      <c r="F1164">
        <v>2024</v>
      </c>
      <c r="G1164" t="s">
        <v>482</v>
      </c>
      <c r="H1164" t="s">
        <v>342</v>
      </c>
      <c r="I1164" t="s">
        <v>407</v>
      </c>
      <c r="J1164" t="s">
        <v>1478</v>
      </c>
      <c r="K1164">
        <v>1</v>
      </c>
      <c r="L1164" t="s">
        <v>1479</v>
      </c>
      <c r="M1164">
        <f>MAX(Metro_Ridership__2[passengers])</f>
        <v>19997</v>
      </c>
    </row>
    <row r="1165" spans="1:13">
      <c r="A1165" t="s">
        <v>343</v>
      </c>
      <c r="B1165" s="5">
        <v>45299</v>
      </c>
      <c r="C1165">
        <v>18331</v>
      </c>
      <c r="D1165" t="s">
        <v>481</v>
      </c>
      <c r="E1165" t="s">
        <v>367</v>
      </c>
      <c r="F1165">
        <v>2024</v>
      </c>
      <c r="G1165" t="s">
        <v>482</v>
      </c>
      <c r="H1165" t="s">
        <v>342</v>
      </c>
      <c r="I1165" t="s">
        <v>407</v>
      </c>
      <c r="J1165" t="s">
        <v>1478</v>
      </c>
      <c r="K1165">
        <v>1</v>
      </c>
      <c r="L1165" t="s">
        <v>1479</v>
      </c>
      <c r="M1165">
        <f>MAX(Metro_Ridership__2[passengers])</f>
        <v>19997</v>
      </c>
    </row>
    <row r="1166" spans="1:13">
      <c r="A1166" t="s">
        <v>343</v>
      </c>
      <c r="B1166" s="5">
        <v>45300</v>
      </c>
      <c r="C1166">
        <v>9171</v>
      </c>
      <c r="D1166" t="s">
        <v>484</v>
      </c>
      <c r="E1166" t="s">
        <v>367</v>
      </c>
      <c r="F1166">
        <v>2024</v>
      </c>
      <c r="G1166" t="s">
        <v>482</v>
      </c>
      <c r="H1166" t="s">
        <v>342</v>
      </c>
      <c r="I1166" t="s">
        <v>407</v>
      </c>
      <c r="J1166" t="s">
        <v>1478</v>
      </c>
      <c r="K1166">
        <v>1</v>
      </c>
      <c r="L1166" t="s">
        <v>1479</v>
      </c>
      <c r="M1166">
        <f>MAX(Metro_Ridership__2[passengers])</f>
        <v>19997</v>
      </c>
    </row>
    <row r="1167" spans="1:13">
      <c r="A1167" t="s">
        <v>343</v>
      </c>
      <c r="B1167" s="5">
        <v>45301</v>
      </c>
      <c r="C1167">
        <v>12452</v>
      </c>
      <c r="D1167" t="s">
        <v>485</v>
      </c>
      <c r="E1167" t="s">
        <v>367</v>
      </c>
      <c r="F1167">
        <v>2024</v>
      </c>
      <c r="G1167" t="s">
        <v>482</v>
      </c>
      <c r="H1167" t="s">
        <v>342</v>
      </c>
      <c r="I1167" t="s">
        <v>407</v>
      </c>
      <c r="J1167" t="s">
        <v>1478</v>
      </c>
      <c r="K1167">
        <v>1</v>
      </c>
      <c r="L1167" t="s">
        <v>1479</v>
      </c>
      <c r="M1167">
        <f>MAX(Metro_Ridership__2[passengers])</f>
        <v>19997</v>
      </c>
    </row>
    <row r="1168" spans="1:13">
      <c r="A1168" t="s">
        <v>343</v>
      </c>
      <c r="B1168" s="5">
        <v>45302</v>
      </c>
      <c r="C1168">
        <v>10297</v>
      </c>
      <c r="D1168" t="s">
        <v>486</v>
      </c>
      <c r="E1168" t="s">
        <v>367</v>
      </c>
      <c r="F1168">
        <v>2024</v>
      </c>
      <c r="G1168" t="s">
        <v>482</v>
      </c>
      <c r="H1168" t="s">
        <v>342</v>
      </c>
      <c r="I1168" t="s">
        <v>407</v>
      </c>
      <c r="J1168" t="s">
        <v>1478</v>
      </c>
      <c r="K1168">
        <v>1</v>
      </c>
      <c r="L1168" t="s">
        <v>1479</v>
      </c>
      <c r="M1168">
        <f>MAX(Metro_Ridership__2[passengers])</f>
        <v>19997</v>
      </c>
    </row>
    <row r="1169" spans="1:13">
      <c r="A1169" t="s">
        <v>343</v>
      </c>
      <c r="B1169" s="5">
        <v>45305</v>
      </c>
      <c r="C1169">
        <v>15050</v>
      </c>
      <c r="D1169" t="s">
        <v>487</v>
      </c>
      <c r="E1169" t="s">
        <v>367</v>
      </c>
      <c r="F1169">
        <v>2024</v>
      </c>
      <c r="G1169" t="s">
        <v>482</v>
      </c>
      <c r="H1169" t="s">
        <v>342</v>
      </c>
      <c r="I1169" t="s">
        <v>407</v>
      </c>
      <c r="J1169" t="s">
        <v>1478</v>
      </c>
      <c r="K1169">
        <v>1</v>
      </c>
      <c r="L1169" t="s">
        <v>1479</v>
      </c>
      <c r="M1169">
        <f>MAX(Metro_Ridership__2[passengers])</f>
        <v>19997</v>
      </c>
    </row>
    <row r="1170" spans="1:13">
      <c r="A1170" t="s">
        <v>343</v>
      </c>
      <c r="B1170" s="5">
        <v>45306</v>
      </c>
      <c r="C1170">
        <v>10234</v>
      </c>
      <c r="D1170" t="s">
        <v>481</v>
      </c>
      <c r="E1170" t="s">
        <v>367</v>
      </c>
      <c r="F1170">
        <v>2024</v>
      </c>
      <c r="G1170" t="s">
        <v>482</v>
      </c>
      <c r="H1170" t="s">
        <v>342</v>
      </c>
      <c r="I1170" t="s">
        <v>407</v>
      </c>
      <c r="J1170" t="s">
        <v>1478</v>
      </c>
      <c r="K1170">
        <v>1</v>
      </c>
      <c r="L1170" t="s">
        <v>1479</v>
      </c>
      <c r="M1170">
        <f>MAX(Metro_Ridership__2[passengers])</f>
        <v>19997</v>
      </c>
    </row>
    <row r="1171" spans="1:13">
      <c r="A1171" t="s">
        <v>343</v>
      </c>
      <c r="B1171" s="5">
        <v>45307</v>
      </c>
      <c r="C1171">
        <v>7108</v>
      </c>
      <c r="D1171" t="s">
        <v>484</v>
      </c>
      <c r="E1171" t="s">
        <v>367</v>
      </c>
      <c r="F1171">
        <v>2024</v>
      </c>
      <c r="G1171" t="s">
        <v>482</v>
      </c>
      <c r="H1171" t="s">
        <v>342</v>
      </c>
      <c r="I1171" t="s">
        <v>407</v>
      </c>
      <c r="J1171" t="s">
        <v>1478</v>
      </c>
      <c r="K1171">
        <v>1</v>
      </c>
      <c r="L1171" t="s">
        <v>1479</v>
      </c>
      <c r="M1171">
        <f>MAX(Metro_Ridership__2[passengers])</f>
        <v>19997</v>
      </c>
    </row>
    <row r="1172" spans="1:13">
      <c r="A1172" t="s">
        <v>343</v>
      </c>
      <c r="B1172" s="5">
        <v>45308</v>
      </c>
      <c r="C1172">
        <v>7374</v>
      </c>
      <c r="D1172" t="s">
        <v>485</v>
      </c>
      <c r="E1172" t="s">
        <v>367</v>
      </c>
      <c r="F1172">
        <v>2024</v>
      </c>
      <c r="G1172" t="s">
        <v>482</v>
      </c>
      <c r="H1172" t="s">
        <v>342</v>
      </c>
      <c r="I1172" t="s">
        <v>407</v>
      </c>
      <c r="J1172" t="s">
        <v>1478</v>
      </c>
      <c r="K1172">
        <v>1</v>
      </c>
      <c r="L1172" t="s">
        <v>1479</v>
      </c>
      <c r="M1172">
        <f>MAX(Metro_Ridership__2[passengers])</f>
        <v>19997</v>
      </c>
    </row>
    <row r="1173" spans="1:13">
      <c r="A1173" t="s">
        <v>343</v>
      </c>
      <c r="B1173" s="5">
        <v>45309</v>
      </c>
      <c r="C1173">
        <v>2745</v>
      </c>
      <c r="D1173" t="s">
        <v>486</v>
      </c>
      <c r="E1173" t="s">
        <v>367</v>
      </c>
      <c r="F1173">
        <v>2024</v>
      </c>
      <c r="G1173" t="s">
        <v>482</v>
      </c>
      <c r="H1173" t="s">
        <v>342</v>
      </c>
      <c r="I1173" t="s">
        <v>407</v>
      </c>
      <c r="J1173" t="s">
        <v>1478</v>
      </c>
      <c r="K1173">
        <v>1</v>
      </c>
      <c r="L1173" t="s">
        <v>1479</v>
      </c>
      <c r="M1173">
        <f>MAX(Metro_Ridership__2[passengers])</f>
        <v>19997</v>
      </c>
    </row>
    <row r="1174" spans="1:13">
      <c r="A1174" t="s">
        <v>343</v>
      </c>
      <c r="B1174" s="5">
        <v>45312</v>
      </c>
      <c r="C1174">
        <v>16963</v>
      </c>
      <c r="D1174" t="s">
        <v>487</v>
      </c>
      <c r="E1174" t="s">
        <v>367</v>
      </c>
      <c r="F1174">
        <v>2024</v>
      </c>
      <c r="G1174" t="s">
        <v>482</v>
      </c>
      <c r="H1174" t="s">
        <v>342</v>
      </c>
      <c r="I1174" t="s">
        <v>407</v>
      </c>
      <c r="J1174" t="s">
        <v>1478</v>
      </c>
      <c r="K1174">
        <v>1</v>
      </c>
      <c r="L1174" t="s">
        <v>1479</v>
      </c>
      <c r="M1174">
        <f>MAX(Metro_Ridership__2[passengers])</f>
        <v>19997</v>
      </c>
    </row>
    <row r="1175" spans="1:13">
      <c r="A1175" t="s">
        <v>343</v>
      </c>
      <c r="B1175" s="5">
        <v>45313</v>
      </c>
      <c r="C1175">
        <v>8722</v>
      </c>
      <c r="D1175" t="s">
        <v>481</v>
      </c>
      <c r="E1175" t="s">
        <v>367</v>
      </c>
      <c r="F1175">
        <v>2024</v>
      </c>
      <c r="G1175" t="s">
        <v>482</v>
      </c>
      <c r="H1175" t="s">
        <v>342</v>
      </c>
      <c r="I1175" t="s">
        <v>407</v>
      </c>
      <c r="J1175" t="s">
        <v>1478</v>
      </c>
      <c r="K1175">
        <v>1</v>
      </c>
      <c r="L1175" t="s">
        <v>1479</v>
      </c>
      <c r="M1175">
        <f>MAX(Metro_Ridership__2[passengers])</f>
        <v>19997</v>
      </c>
    </row>
    <row r="1176" spans="1:13">
      <c r="A1176" t="s">
        <v>343</v>
      </c>
      <c r="B1176" s="5">
        <v>45314</v>
      </c>
      <c r="C1176">
        <v>3648</v>
      </c>
      <c r="D1176" t="s">
        <v>484</v>
      </c>
      <c r="E1176" t="s">
        <v>367</v>
      </c>
      <c r="F1176">
        <v>2024</v>
      </c>
      <c r="G1176" t="s">
        <v>482</v>
      </c>
      <c r="H1176" t="s">
        <v>342</v>
      </c>
      <c r="I1176" t="s">
        <v>407</v>
      </c>
      <c r="J1176" t="s">
        <v>1478</v>
      </c>
      <c r="K1176">
        <v>1</v>
      </c>
      <c r="L1176" t="s">
        <v>1479</v>
      </c>
      <c r="M1176">
        <f>MAX(Metro_Ridership__2[passengers])</f>
        <v>19997</v>
      </c>
    </row>
    <row r="1177" spans="1:13">
      <c r="A1177" t="s">
        <v>343</v>
      </c>
      <c r="B1177" s="5">
        <v>45315</v>
      </c>
      <c r="C1177">
        <v>14363</v>
      </c>
      <c r="D1177" t="s">
        <v>485</v>
      </c>
      <c r="E1177" t="s">
        <v>367</v>
      </c>
      <c r="F1177">
        <v>2024</v>
      </c>
      <c r="G1177" t="s">
        <v>482</v>
      </c>
      <c r="H1177" t="s">
        <v>342</v>
      </c>
      <c r="I1177" t="s">
        <v>407</v>
      </c>
      <c r="J1177" t="s">
        <v>1478</v>
      </c>
      <c r="K1177">
        <v>1</v>
      </c>
      <c r="L1177" t="s">
        <v>1479</v>
      </c>
      <c r="M1177">
        <f>MAX(Metro_Ridership__2[passengers])</f>
        <v>19997</v>
      </c>
    </row>
    <row r="1178" spans="1:13">
      <c r="A1178" t="s">
        <v>343</v>
      </c>
      <c r="B1178" s="5">
        <v>45316</v>
      </c>
      <c r="C1178">
        <v>4689</v>
      </c>
      <c r="D1178" t="s">
        <v>486</v>
      </c>
      <c r="E1178" t="s">
        <v>367</v>
      </c>
      <c r="F1178">
        <v>2024</v>
      </c>
      <c r="G1178" t="s">
        <v>482</v>
      </c>
      <c r="H1178" t="s">
        <v>342</v>
      </c>
      <c r="I1178" t="s">
        <v>407</v>
      </c>
      <c r="J1178" t="s">
        <v>1478</v>
      </c>
      <c r="K1178">
        <v>1</v>
      </c>
      <c r="L1178" t="s">
        <v>1479</v>
      </c>
      <c r="M1178">
        <f>MAX(Metro_Ridership__2[passengers])</f>
        <v>19997</v>
      </c>
    </row>
    <row r="1179" spans="1:13">
      <c r="A1179" t="s">
        <v>343</v>
      </c>
      <c r="B1179" s="5">
        <v>45319</v>
      </c>
      <c r="C1179">
        <v>3379</v>
      </c>
      <c r="D1179" t="s">
        <v>487</v>
      </c>
      <c r="E1179" t="s">
        <v>367</v>
      </c>
      <c r="F1179">
        <v>2024</v>
      </c>
      <c r="G1179" t="s">
        <v>482</v>
      </c>
      <c r="H1179" t="s">
        <v>342</v>
      </c>
      <c r="I1179" t="s">
        <v>407</v>
      </c>
      <c r="J1179" t="s">
        <v>1478</v>
      </c>
      <c r="K1179">
        <v>1</v>
      </c>
      <c r="L1179" t="s">
        <v>1479</v>
      </c>
      <c r="M1179">
        <f>MAX(Metro_Ridership__2[passengers])</f>
        <v>19997</v>
      </c>
    </row>
    <row r="1180" spans="1:13">
      <c r="A1180" t="s">
        <v>343</v>
      </c>
      <c r="B1180" s="5">
        <v>45320</v>
      </c>
      <c r="C1180">
        <v>15716</v>
      </c>
      <c r="D1180" t="s">
        <v>481</v>
      </c>
      <c r="E1180" t="s">
        <v>367</v>
      </c>
      <c r="F1180">
        <v>2024</v>
      </c>
      <c r="G1180" t="s">
        <v>482</v>
      </c>
      <c r="H1180" t="s">
        <v>342</v>
      </c>
      <c r="I1180" t="s">
        <v>407</v>
      </c>
      <c r="J1180" t="s">
        <v>1478</v>
      </c>
      <c r="K1180">
        <v>1</v>
      </c>
      <c r="L1180" t="s">
        <v>1479</v>
      </c>
      <c r="M1180">
        <f>MAX(Metro_Ridership__2[passengers])</f>
        <v>19997</v>
      </c>
    </row>
    <row r="1181" spans="1:13">
      <c r="A1181" t="s">
        <v>343</v>
      </c>
      <c r="B1181" s="5">
        <v>45321</v>
      </c>
      <c r="C1181">
        <v>15663</v>
      </c>
      <c r="D1181" t="s">
        <v>484</v>
      </c>
      <c r="E1181" t="s">
        <v>367</v>
      </c>
      <c r="F1181">
        <v>2024</v>
      </c>
      <c r="G1181" t="s">
        <v>482</v>
      </c>
      <c r="H1181" t="s">
        <v>342</v>
      </c>
      <c r="I1181" t="s">
        <v>407</v>
      </c>
      <c r="J1181" t="s">
        <v>1478</v>
      </c>
      <c r="K1181">
        <v>1</v>
      </c>
      <c r="L1181" t="s">
        <v>1479</v>
      </c>
      <c r="M1181">
        <f>MAX(Metro_Ridership__2[passengers])</f>
        <v>19997</v>
      </c>
    </row>
    <row r="1182" spans="1:13">
      <c r="A1182" t="s">
        <v>343</v>
      </c>
      <c r="B1182" s="5">
        <v>45322</v>
      </c>
      <c r="C1182">
        <v>6725</v>
      </c>
      <c r="D1182" t="s">
        <v>485</v>
      </c>
      <c r="E1182" t="s">
        <v>367</v>
      </c>
      <c r="F1182">
        <v>2024</v>
      </c>
      <c r="G1182" t="s">
        <v>482</v>
      </c>
      <c r="H1182" t="s">
        <v>342</v>
      </c>
      <c r="I1182" t="s">
        <v>407</v>
      </c>
      <c r="J1182" t="s">
        <v>1478</v>
      </c>
      <c r="K1182">
        <v>1</v>
      </c>
      <c r="L1182" t="s">
        <v>1479</v>
      </c>
      <c r="M1182">
        <f>MAX(Metro_Ridership__2[passengers])</f>
        <v>19997</v>
      </c>
    </row>
    <row r="1183" spans="1:13">
      <c r="A1183" t="s">
        <v>343</v>
      </c>
      <c r="B1183" s="5">
        <v>45323</v>
      </c>
      <c r="C1183">
        <v>19807</v>
      </c>
      <c r="D1183" t="s">
        <v>486</v>
      </c>
      <c r="E1183" t="s">
        <v>379</v>
      </c>
      <c r="F1183">
        <v>2024</v>
      </c>
      <c r="G1183" t="s">
        <v>482</v>
      </c>
      <c r="H1183" t="s">
        <v>342</v>
      </c>
      <c r="I1183" t="s">
        <v>407</v>
      </c>
      <c r="J1183" t="s">
        <v>1478</v>
      </c>
      <c r="K1183">
        <v>2</v>
      </c>
      <c r="L1183" t="s">
        <v>1482</v>
      </c>
      <c r="M1183">
        <f>MAX(Metro_Ridership__2[passengers])</f>
        <v>19997</v>
      </c>
    </row>
    <row r="1184" spans="1:13">
      <c r="A1184" t="s">
        <v>343</v>
      </c>
      <c r="B1184" s="5">
        <v>45326</v>
      </c>
      <c r="C1184">
        <v>17462</v>
      </c>
      <c r="D1184" t="s">
        <v>487</v>
      </c>
      <c r="E1184" t="s">
        <v>379</v>
      </c>
      <c r="F1184">
        <v>2024</v>
      </c>
      <c r="G1184" t="s">
        <v>482</v>
      </c>
      <c r="H1184" t="s">
        <v>342</v>
      </c>
      <c r="I1184" t="s">
        <v>407</v>
      </c>
      <c r="J1184" t="s">
        <v>1478</v>
      </c>
      <c r="K1184">
        <v>2</v>
      </c>
      <c r="L1184" t="s">
        <v>1482</v>
      </c>
      <c r="M1184">
        <f>MAX(Metro_Ridership__2[passengers])</f>
        <v>19997</v>
      </c>
    </row>
    <row r="1185" spans="1:13">
      <c r="A1185" t="s">
        <v>343</v>
      </c>
      <c r="B1185" s="5">
        <v>45327</v>
      </c>
      <c r="C1185">
        <v>19810</v>
      </c>
      <c r="D1185" t="s">
        <v>481</v>
      </c>
      <c r="E1185" t="s">
        <v>379</v>
      </c>
      <c r="F1185">
        <v>2024</v>
      </c>
      <c r="G1185" t="s">
        <v>482</v>
      </c>
      <c r="H1185" t="s">
        <v>342</v>
      </c>
      <c r="I1185" t="s">
        <v>407</v>
      </c>
      <c r="J1185" t="s">
        <v>1478</v>
      </c>
      <c r="K1185">
        <v>2</v>
      </c>
      <c r="L1185" t="s">
        <v>1482</v>
      </c>
      <c r="M1185">
        <f>MAX(Metro_Ridership__2[passengers])</f>
        <v>19997</v>
      </c>
    </row>
    <row r="1186" spans="1:13">
      <c r="A1186" t="s">
        <v>343</v>
      </c>
      <c r="B1186" s="5">
        <v>45328</v>
      </c>
      <c r="C1186">
        <v>11230</v>
      </c>
      <c r="D1186" t="s">
        <v>484</v>
      </c>
      <c r="E1186" t="s">
        <v>379</v>
      </c>
      <c r="F1186">
        <v>2024</v>
      </c>
      <c r="G1186" t="s">
        <v>482</v>
      </c>
      <c r="H1186" t="s">
        <v>342</v>
      </c>
      <c r="I1186" t="s">
        <v>407</v>
      </c>
      <c r="J1186" t="s">
        <v>1478</v>
      </c>
      <c r="K1186">
        <v>2</v>
      </c>
      <c r="L1186" t="s">
        <v>1482</v>
      </c>
      <c r="M1186">
        <f>MAX(Metro_Ridership__2[passengers])</f>
        <v>19997</v>
      </c>
    </row>
    <row r="1187" spans="1:13">
      <c r="A1187" t="s">
        <v>343</v>
      </c>
      <c r="B1187" s="5">
        <v>45329</v>
      </c>
      <c r="C1187">
        <v>17588</v>
      </c>
      <c r="D1187" t="s">
        <v>485</v>
      </c>
      <c r="E1187" t="s">
        <v>379</v>
      </c>
      <c r="F1187">
        <v>2024</v>
      </c>
      <c r="G1187" t="s">
        <v>482</v>
      </c>
      <c r="H1187" t="s">
        <v>342</v>
      </c>
      <c r="I1187" t="s">
        <v>407</v>
      </c>
      <c r="J1187" t="s">
        <v>1478</v>
      </c>
      <c r="K1187">
        <v>2</v>
      </c>
      <c r="L1187" t="s">
        <v>1482</v>
      </c>
      <c r="M1187">
        <f>MAX(Metro_Ridership__2[passengers])</f>
        <v>19997</v>
      </c>
    </row>
    <row r="1188" spans="1:13">
      <c r="A1188" t="s">
        <v>343</v>
      </c>
      <c r="B1188" s="5">
        <v>45330</v>
      </c>
      <c r="C1188">
        <v>19357</v>
      </c>
      <c r="D1188" t="s">
        <v>486</v>
      </c>
      <c r="E1188" t="s">
        <v>379</v>
      </c>
      <c r="F1188">
        <v>2024</v>
      </c>
      <c r="G1188" t="s">
        <v>482</v>
      </c>
      <c r="H1188" t="s">
        <v>342</v>
      </c>
      <c r="I1188" t="s">
        <v>407</v>
      </c>
      <c r="J1188" t="s">
        <v>1478</v>
      </c>
      <c r="K1188">
        <v>2</v>
      </c>
      <c r="L1188" t="s">
        <v>1482</v>
      </c>
      <c r="M1188">
        <f>MAX(Metro_Ridership__2[passengers])</f>
        <v>19997</v>
      </c>
    </row>
    <row r="1189" spans="1:13">
      <c r="A1189" t="s">
        <v>343</v>
      </c>
      <c r="B1189" s="5">
        <v>45333</v>
      </c>
      <c r="C1189">
        <v>2446</v>
      </c>
      <c r="D1189" t="s">
        <v>487</v>
      </c>
      <c r="E1189" t="s">
        <v>379</v>
      </c>
      <c r="F1189">
        <v>2024</v>
      </c>
      <c r="G1189" t="s">
        <v>482</v>
      </c>
      <c r="H1189" t="s">
        <v>342</v>
      </c>
      <c r="I1189" t="s">
        <v>407</v>
      </c>
      <c r="J1189" t="s">
        <v>1478</v>
      </c>
      <c r="K1189">
        <v>2</v>
      </c>
      <c r="L1189" t="s">
        <v>1482</v>
      </c>
      <c r="M1189">
        <f>MAX(Metro_Ridership__2[passengers])</f>
        <v>19997</v>
      </c>
    </row>
    <row r="1190" spans="1:13">
      <c r="A1190" t="s">
        <v>343</v>
      </c>
      <c r="B1190" s="5">
        <v>45334</v>
      </c>
      <c r="C1190">
        <v>15839</v>
      </c>
      <c r="D1190" t="s">
        <v>481</v>
      </c>
      <c r="E1190" t="s">
        <v>379</v>
      </c>
      <c r="F1190">
        <v>2024</v>
      </c>
      <c r="G1190" t="s">
        <v>482</v>
      </c>
      <c r="H1190" t="s">
        <v>342</v>
      </c>
      <c r="I1190" t="s">
        <v>407</v>
      </c>
      <c r="J1190" t="s">
        <v>1478</v>
      </c>
      <c r="K1190">
        <v>2</v>
      </c>
      <c r="L1190" t="s">
        <v>1482</v>
      </c>
      <c r="M1190">
        <f>MAX(Metro_Ridership__2[passengers])</f>
        <v>19997</v>
      </c>
    </row>
    <row r="1191" spans="1:13">
      <c r="A1191" t="s">
        <v>343</v>
      </c>
      <c r="B1191" s="5">
        <v>45335</v>
      </c>
      <c r="C1191">
        <v>8981</v>
      </c>
      <c r="D1191" t="s">
        <v>484</v>
      </c>
      <c r="E1191" t="s">
        <v>379</v>
      </c>
      <c r="F1191">
        <v>2024</v>
      </c>
      <c r="G1191" t="s">
        <v>482</v>
      </c>
      <c r="H1191" t="s">
        <v>342</v>
      </c>
      <c r="I1191" t="s">
        <v>407</v>
      </c>
      <c r="J1191" t="s">
        <v>1478</v>
      </c>
      <c r="K1191">
        <v>2</v>
      </c>
      <c r="L1191" t="s">
        <v>1482</v>
      </c>
      <c r="M1191">
        <f>MAX(Metro_Ridership__2[passengers])</f>
        <v>19997</v>
      </c>
    </row>
    <row r="1192" spans="1:13">
      <c r="A1192" t="s">
        <v>343</v>
      </c>
      <c r="B1192" s="5">
        <v>45336</v>
      </c>
      <c r="C1192">
        <v>16110</v>
      </c>
      <c r="D1192" t="s">
        <v>485</v>
      </c>
      <c r="E1192" t="s">
        <v>379</v>
      </c>
      <c r="F1192">
        <v>2024</v>
      </c>
      <c r="G1192" t="s">
        <v>482</v>
      </c>
      <c r="H1192" t="s">
        <v>342</v>
      </c>
      <c r="I1192" t="s">
        <v>407</v>
      </c>
      <c r="J1192" t="s">
        <v>1478</v>
      </c>
      <c r="K1192">
        <v>2</v>
      </c>
      <c r="L1192" t="s">
        <v>1482</v>
      </c>
      <c r="M1192">
        <f>MAX(Metro_Ridership__2[passengers])</f>
        <v>19997</v>
      </c>
    </row>
    <row r="1193" spans="1:13">
      <c r="A1193" t="s">
        <v>343</v>
      </c>
      <c r="B1193" s="5">
        <v>45337</v>
      </c>
      <c r="C1193">
        <v>19570</v>
      </c>
      <c r="D1193" t="s">
        <v>486</v>
      </c>
      <c r="E1193" t="s">
        <v>379</v>
      </c>
      <c r="F1193">
        <v>2024</v>
      </c>
      <c r="G1193" t="s">
        <v>482</v>
      </c>
      <c r="H1193" t="s">
        <v>342</v>
      </c>
      <c r="I1193" t="s">
        <v>407</v>
      </c>
      <c r="J1193" t="s">
        <v>1478</v>
      </c>
      <c r="K1193">
        <v>2</v>
      </c>
      <c r="L1193" t="s">
        <v>1482</v>
      </c>
      <c r="M1193">
        <f>MAX(Metro_Ridership__2[passengers])</f>
        <v>19997</v>
      </c>
    </row>
    <row r="1194" spans="1:13">
      <c r="A1194" t="s">
        <v>343</v>
      </c>
      <c r="B1194" s="5">
        <v>45340</v>
      </c>
      <c r="C1194">
        <v>2603</v>
      </c>
      <c r="D1194" t="s">
        <v>487</v>
      </c>
      <c r="E1194" t="s">
        <v>379</v>
      </c>
      <c r="F1194">
        <v>2024</v>
      </c>
      <c r="G1194" t="s">
        <v>482</v>
      </c>
      <c r="H1194" t="s">
        <v>342</v>
      </c>
      <c r="I1194" t="s">
        <v>407</v>
      </c>
      <c r="J1194" t="s">
        <v>1478</v>
      </c>
      <c r="K1194">
        <v>2</v>
      </c>
      <c r="L1194" t="s">
        <v>1482</v>
      </c>
      <c r="M1194">
        <f>MAX(Metro_Ridership__2[passengers])</f>
        <v>19997</v>
      </c>
    </row>
    <row r="1195" spans="1:13">
      <c r="A1195" t="s">
        <v>343</v>
      </c>
      <c r="B1195" s="5">
        <v>45341</v>
      </c>
      <c r="C1195">
        <v>5380</v>
      </c>
      <c r="D1195" t="s">
        <v>481</v>
      </c>
      <c r="E1195" t="s">
        <v>379</v>
      </c>
      <c r="F1195">
        <v>2024</v>
      </c>
      <c r="G1195" t="s">
        <v>482</v>
      </c>
      <c r="H1195" t="s">
        <v>342</v>
      </c>
      <c r="I1195" t="s">
        <v>407</v>
      </c>
      <c r="J1195" t="s">
        <v>1478</v>
      </c>
      <c r="K1195">
        <v>2</v>
      </c>
      <c r="L1195" t="s">
        <v>1482</v>
      </c>
      <c r="M1195">
        <f>MAX(Metro_Ridership__2[passengers])</f>
        <v>19997</v>
      </c>
    </row>
    <row r="1196" spans="1:13">
      <c r="A1196" t="s">
        <v>343</v>
      </c>
      <c r="B1196" s="5">
        <v>45342</v>
      </c>
      <c r="C1196">
        <v>12538</v>
      </c>
      <c r="D1196" t="s">
        <v>484</v>
      </c>
      <c r="E1196" t="s">
        <v>379</v>
      </c>
      <c r="F1196">
        <v>2024</v>
      </c>
      <c r="G1196" t="s">
        <v>482</v>
      </c>
      <c r="H1196" t="s">
        <v>342</v>
      </c>
      <c r="I1196" t="s">
        <v>407</v>
      </c>
      <c r="J1196" t="s">
        <v>1478</v>
      </c>
      <c r="K1196">
        <v>2</v>
      </c>
      <c r="L1196" t="s">
        <v>1482</v>
      </c>
      <c r="M1196">
        <f>MAX(Metro_Ridership__2[passengers])</f>
        <v>19997</v>
      </c>
    </row>
    <row r="1197" spans="1:13">
      <c r="A1197" t="s">
        <v>343</v>
      </c>
      <c r="B1197" s="5">
        <v>45343</v>
      </c>
      <c r="C1197">
        <v>11795</v>
      </c>
      <c r="D1197" t="s">
        <v>485</v>
      </c>
      <c r="E1197" t="s">
        <v>379</v>
      </c>
      <c r="F1197">
        <v>2024</v>
      </c>
      <c r="G1197" t="s">
        <v>482</v>
      </c>
      <c r="H1197" t="s">
        <v>342</v>
      </c>
      <c r="I1197" t="s">
        <v>407</v>
      </c>
      <c r="J1197" t="s">
        <v>1478</v>
      </c>
      <c r="K1197">
        <v>2</v>
      </c>
      <c r="L1197" t="s">
        <v>1482</v>
      </c>
      <c r="M1197">
        <f>MAX(Metro_Ridership__2[passengers])</f>
        <v>19997</v>
      </c>
    </row>
    <row r="1198" spans="1:13">
      <c r="A1198" t="s">
        <v>343</v>
      </c>
      <c r="B1198" s="5">
        <v>45344</v>
      </c>
      <c r="C1198">
        <v>16328</v>
      </c>
      <c r="D1198" t="s">
        <v>486</v>
      </c>
      <c r="E1198" t="s">
        <v>379</v>
      </c>
      <c r="F1198">
        <v>2024</v>
      </c>
      <c r="G1198" t="s">
        <v>482</v>
      </c>
      <c r="H1198" t="s">
        <v>342</v>
      </c>
      <c r="I1198" t="s">
        <v>407</v>
      </c>
      <c r="J1198" t="s">
        <v>1478</v>
      </c>
      <c r="K1198">
        <v>2</v>
      </c>
      <c r="L1198" t="s">
        <v>1482</v>
      </c>
      <c r="M1198">
        <f>MAX(Metro_Ridership__2[passengers])</f>
        <v>19997</v>
      </c>
    </row>
    <row r="1199" spans="1:13">
      <c r="A1199" t="s">
        <v>343</v>
      </c>
      <c r="B1199" s="5">
        <v>45347</v>
      </c>
      <c r="C1199">
        <v>18679</v>
      </c>
      <c r="D1199" t="s">
        <v>487</v>
      </c>
      <c r="E1199" t="s">
        <v>379</v>
      </c>
      <c r="F1199">
        <v>2024</v>
      </c>
      <c r="G1199" t="s">
        <v>482</v>
      </c>
      <c r="H1199" t="s">
        <v>342</v>
      </c>
      <c r="I1199" t="s">
        <v>407</v>
      </c>
      <c r="J1199" t="s">
        <v>1478</v>
      </c>
      <c r="K1199">
        <v>2</v>
      </c>
      <c r="L1199" t="s">
        <v>1482</v>
      </c>
      <c r="M1199">
        <f>MAX(Metro_Ridership__2[passengers])</f>
        <v>19997</v>
      </c>
    </row>
    <row r="1200" spans="1:13">
      <c r="A1200" t="s">
        <v>343</v>
      </c>
      <c r="B1200" s="5">
        <v>45348</v>
      </c>
      <c r="C1200">
        <v>2986</v>
      </c>
      <c r="D1200" t="s">
        <v>481</v>
      </c>
      <c r="E1200" t="s">
        <v>379</v>
      </c>
      <c r="F1200">
        <v>2024</v>
      </c>
      <c r="G1200" t="s">
        <v>482</v>
      </c>
      <c r="H1200" t="s">
        <v>342</v>
      </c>
      <c r="I1200" t="s">
        <v>407</v>
      </c>
      <c r="J1200" t="s">
        <v>1478</v>
      </c>
      <c r="K1200">
        <v>2</v>
      </c>
      <c r="L1200" t="s">
        <v>1482</v>
      </c>
      <c r="M1200">
        <f>MAX(Metro_Ridership__2[passengers])</f>
        <v>19997</v>
      </c>
    </row>
    <row r="1201" spans="1:13">
      <c r="A1201" t="s">
        <v>343</v>
      </c>
      <c r="B1201" s="5">
        <v>45349</v>
      </c>
      <c r="C1201">
        <v>10027</v>
      </c>
      <c r="D1201" t="s">
        <v>484</v>
      </c>
      <c r="E1201" t="s">
        <v>379</v>
      </c>
      <c r="F1201">
        <v>2024</v>
      </c>
      <c r="G1201" t="s">
        <v>482</v>
      </c>
      <c r="H1201" t="s">
        <v>342</v>
      </c>
      <c r="I1201" t="s">
        <v>407</v>
      </c>
      <c r="J1201" t="s">
        <v>1478</v>
      </c>
      <c r="K1201">
        <v>2</v>
      </c>
      <c r="L1201" t="s">
        <v>1482</v>
      </c>
      <c r="M1201">
        <f>MAX(Metro_Ridership__2[passengers])</f>
        <v>19997</v>
      </c>
    </row>
    <row r="1202" spans="1:13">
      <c r="A1202" t="s">
        <v>343</v>
      </c>
      <c r="B1202" s="5">
        <v>45350</v>
      </c>
      <c r="C1202">
        <v>17863</v>
      </c>
      <c r="D1202" t="s">
        <v>485</v>
      </c>
      <c r="E1202" t="s">
        <v>379</v>
      </c>
      <c r="F1202">
        <v>2024</v>
      </c>
      <c r="G1202" t="s">
        <v>482</v>
      </c>
      <c r="H1202" t="s">
        <v>342</v>
      </c>
      <c r="I1202" t="s">
        <v>407</v>
      </c>
      <c r="J1202" t="s">
        <v>1478</v>
      </c>
      <c r="K1202">
        <v>2</v>
      </c>
      <c r="L1202" t="s">
        <v>1482</v>
      </c>
      <c r="M1202">
        <f>MAX(Metro_Ridership__2[passengers])</f>
        <v>19997</v>
      </c>
    </row>
    <row r="1203" spans="1:13">
      <c r="A1203" t="s">
        <v>343</v>
      </c>
      <c r="B1203" s="5">
        <v>45351</v>
      </c>
      <c r="C1203">
        <v>4107</v>
      </c>
      <c r="D1203" t="s">
        <v>486</v>
      </c>
      <c r="E1203" t="s">
        <v>379</v>
      </c>
      <c r="F1203">
        <v>2024</v>
      </c>
      <c r="G1203" t="s">
        <v>482</v>
      </c>
      <c r="H1203" t="s">
        <v>342</v>
      </c>
      <c r="I1203" t="s">
        <v>407</v>
      </c>
      <c r="J1203" t="s">
        <v>1478</v>
      </c>
      <c r="K1203">
        <v>2</v>
      </c>
      <c r="L1203" t="s">
        <v>1482</v>
      </c>
      <c r="M1203">
        <f>MAX(Metro_Ridership__2[passengers])</f>
        <v>19997</v>
      </c>
    </row>
    <row r="1204" spans="1:13">
      <c r="A1204" t="s">
        <v>343</v>
      </c>
      <c r="B1204" s="5">
        <v>45354</v>
      </c>
      <c r="C1204">
        <v>17082</v>
      </c>
      <c r="D1204" t="s">
        <v>487</v>
      </c>
      <c r="E1204" t="s">
        <v>405</v>
      </c>
      <c r="F1204">
        <v>2024</v>
      </c>
      <c r="G1204" t="s">
        <v>482</v>
      </c>
      <c r="H1204" t="s">
        <v>342</v>
      </c>
      <c r="I1204" t="s">
        <v>407</v>
      </c>
      <c r="J1204" t="s">
        <v>1478</v>
      </c>
      <c r="K1204">
        <v>3</v>
      </c>
      <c r="L1204" t="s">
        <v>1487</v>
      </c>
      <c r="M1204">
        <f>MAX(Metro_Ridership__2[passengers])</f>
        <v>19997</v>
      </c>
    </row>
    <row r="1205" spans="1:13">
      <c r="A1205" t="s">
        <v>343</v>
      </c>
      <c r="B1205" s="5">
        <v>45355</v>
      </c>
      <c r="C1205">
        <v>15879</v>
      </c>
      <c r="D1205" t="s">
        <v>481</v>
      </c>
      <c r="E1205" t="s">
        <v>405</v>
      </c>
      <c r="F1205">
        <v>2024</v>
      </c>
      <c r="G1205" t="s">
        <v>482</v>
      </c>
      <c r="H1205" t="s">
        <v>342</v>
      </c>
      <c r="I1205" t="s">
        <v>407</v>
      </c>
      <c r="J1205" t="s">
        <v>1478</v>
      </c>
      <c r="K1205">
        <v>3</v>
      </c>
      <c r="L1205" t="s">
        <v>1487</v>
      </c>
      <c r="M1205">
        <f>MAX(Metro_Ridership__2[passengers])</f>
        <v>19997</v>
      </c>
    </row>
    <row r="1206" spans="1:13">
      <c r="A1206" t="s">
        <v>343</v>
      </c>
      <c r="B1206" s="5">
        <v>45356</v>
      </c>
      <c r="C1206">
        <v>9002</v>
      </c>
      <c r="D1206" t="s">
        <v>484</v>
      </c>
      <c r="E1206" t="s">
        <v>405</v>
      </c>
      <c r="F1206">
        <v>2024</v>
      </c>
      <c r="G1206" t="s">
        <v>482</v>
      </c>
      <c r="H1206" t="s">
        <v>342</v>
      </c>
      <c r="I1206" t="s">
        <v>407</v>
      </c>
      <c r="J1206" t="s">
        <v>1478</v>
      </c>
      <c r="K1206">
        <v>3</v>
      </c>
      <c r="L1206" t="s">
        <v>1487</v>
      </c>
      <c r="M1206">
        <f>MAX(Metro_Ridership__2[passengers])</f>
        <v>19997</v>
      </c>
    </row>
    <row r="1207" spans="1:13">
      <c r="A1207" t="s">
        <v>343</v>
      </c>
      <c r="B1207" s="5">
        <v>45357</v>
      </c>
      <c r="C1207">
        <v>6321</v>
      </c>
      <c r="D1207" t="s">
        <v>485</v>
      </c>
      <c r="E1207" t="s">
        <v>405</v>
      </c>
      <c r="F1207">
        <v>2024</v>
      </c>
      <c r="G1207" t="s">
        <v>482</v>
      </c>
      <c r="H1207" t="s">
        <v>342</v>
      </c>
      <c r="I1207" t="s">
        <v>407</v>
      </c>
      <c r="J1207" t="s">
        <v>1478</v>
      </c>
      <c r="K1207">
        <v>3</v>
      </c>
      <c r="L1207" t="s">
        <v>1487</v>
      </c>
      <c r="M1207">
        <f>MAX(Metro_Ridership__2[passengers])</f>
        <v>19997</v>
      </c>
    </row>
    <row r="1208" spans="1:13">
      <c r="A1208" t="s">
        <v>343</v>
      </c>
      <c r="B1208" s="5">
        <v>45358</v>
      </c>
      <c r="C1208">
        <v>2256</v>
      </c>
      <c r="D1208" t="s">
        <v>486</v>
      </c>
      <c r="E1208" t="s">
        <v>405</v>
      </c>
      <c r="F1208">
        <v>2024</v>
      </c>
      <c r="G1208" t="s">
        <v>482</v>
      </c>
      <c r="H1208" t="s">
        <v>342</v>
      </c>
      <c r="I1208" t="s">
        <v>407</v>
      </c>
      <c r="J1208" t="s">
        <v>1478</v>
      </c>
      <c r="K1208">
        <v>3</v>
      </c>
      <c r="L1208" t="s">
        <v>1487</v>
      </c>
      <c r="M1208">
        <f>MAX(Metro_Ridership__2[passengers])</f>
        <v>19997</v>
      </c>
    </row>
    <row r="1209" spans="1:13">
      <c r="A1209" t="s">
        <v>343</v>
      </c>
      <c r="B1209" s="5">
        <v>45361</v>
      </c>
      <c r="C1209">
        <v>6529</v>
      </c>
      <c r="D1209" t="s">
        <v>487</v>
      </c>
      <c r="E1209" t="s">
        <v>405</v>
      </c>
      <c r="F1209">
        <v>2024</v>
      </c>
      <c r="G1209" t="s">
        <v>482</v>
      </c>
      <c r="H1209" t="s">
        <v>342</v>
      </c>
      <c r="I1209" t="s">
        <v>407</v>
      </c>
      <c r="J1209" t="s">
        <v>1478</v>
      </c>
      <c r="K1209">
        <v>3</v>
      </c>
      <c r="L1209" t="s">
        <v>1487</v>
      </c>
      <c r="M1209">
        <f>MAX(Metro_Ridership__2[passengers])</f>
        <v>19997</v>
      </c>
    </row>
    <row r="1210" spans="1:13">
      <c r="A1210" t="s">
        <v>343</v>
      </c>
      <c r="B1210" s="5">
        <v>45362</v>
      </c>
      <c r="C1210">
        <v>11776</v>
      </c>
      <c r="D1210" t="s">
        <v>481</v>
      </c>
      <c r="E1210" t="s">
        <v>405</v>
      </c>
      <c r="F1210">
        <v>2024</v>
      </c>
      <c r="G1210" t="s">
        <v>482</v>
      </c>
      <c r="H1210" t="s">
        <v>342</v>
      </c>
      <c r="I1210" t="s">
        <v>407</v>
      </c>
      <c r="J1210" t="s">
        <v>1478</v>
      </c>
      <c r="K1210">
        <v>3</v>
      </c>
      <c r="L1210" t="s">
        <v>1487</v>
      </c>
      <c r="M1210">
        <f>MAX(Metro_Ridership__2[passengers])</f>
        <v>19997</v>
      </c>
    </row>
    <row r="1211" spans="1:13">
      <c r="A1211" t="s">
        <v>343</v>
      </c>
      <c r="B1211" s="5">
        <v>45363</v>
      </c>
      <c r="C1211">
        <v>2045</v>
      </c>
      <c r="D1211" t="s">
        <v>484</v>
      </c>
      <c r="E1211" t="s">
        <v>405</v>
      </c>
      <c r="F1211">
        <v>2024</v>
      </c>
      <c r="G1211" t="s">
        <v>482</v>
      </c>
      <c r="H1211" t="s">
        <v>342</v>
      </c>
      <c r="I1211" t="s">
        <v>407</v>
      </c>
      <c r="J1211" t="s">
        <v>1478</v>
      </c>
      <c r="K1211">
        <v>3</v>
      </c>
      <c r="L1211" t="s">
        <v>1487</v>
      </c>
      <c r="M1211">
        <f>MAX(Metro_Ridership__2[passengers])</f>
        <v>19997</v>
      </c>
    </row>
    <row r="1212" spans="1:13">
      <c r="A1212" t="s">
        <v>343</v>
      </c>
      <c r="B1212" s="5">
        <v>45364</v>
      </c>
      <c r="C1212">
        <v>4421</v>
      </c>
      <c r="D1212" t="s">
        <v>485</v>
      </c>
      <c r="E1212" t="s">
        <v>405</v>
      </c>
      <c r="F1212">
        <v>2024</v>
      </c>
      <c r="G1212" t="s">
        <v>482</v>
      </c>
      <c r="H1212" t="s">
        <v>342</v>
      </c>
      <c r="I1212" t="s">
        <v>407</v>
      </c>
      <c r="J1212" t="s">
        <v>1478</v>
      </c>
      <c r="K1212">
        <v>3</v>
      </c>
      <c r="L1212" t="s">
        <v>1487</v>
      </c>
      <c r="M1212">
        <f>MAX(Metro_Ridership__2[passengers])</f>
        <v>19997</v>
      </c>
    </row>
    <row r="1213" spans="1:13">
      <c r="A1213" t="s">
        <v>343</v>
      </c>
      <c r="B1213" s="5">
        <v>45365</v>
      </c>
      <c r="C1213">
        <v>14888</v>
      </c>
      <c r="D1213" t="s">
        <v>486</v>
      </c>
      <c r="E1213" t="s">
        <v>405</v>
      </c>
      <c r="F1213">
        <v>2024</v>
      </c>
      <c r="G1213" t="s">
        <v>482</v>
      </c>
      <c r="H1213" t="s">
        <v>342</v>
      </c>
      <c r="I1213" t="s">
        <v>407</v>
      </c>
      <c r="J1213" t="s">
        <v>1478</v>
      </c>
      <c r="K1213">
        <v>3</v>
      </c>
      <c r="L1213" t="s">
        <v>1487</v>
      </c>
      <c r="M1213">
        <f>MAX(Metro_Ridership__2[passengers])</f>
        <v>19997</v>
      </c>
    </row>
    <row r="1214" spans="1:13">
      <c r="A1214" t="s">
        <v>343</v>
      </c>
      <c r="B1214" s="5">
        <v>45368</v>
      </c>
      <c r="C1214">
        <v>15942</v>
      </c>
      <c r="D1214" t="s">
        <v>487</v>
      </c>
      <c r="E1214" t="s">
        <v>405</v>
      </c>
      <c r="F1214">
        <v>2024</v>
      </c>
      <c r="G1214" t="s">
        <v>482</v>
      </c>
      <c r="H1214" t="s">
        <v>342</v>
      </c>
      <c r="I1214" t="s">
        <v>407</v>
      </c>
      <c r="J1214" t="s">
        <v>1478</v>
      </c>
      <c r="K1214">
        <v>3</v>
      </c>
      <c r="L1214" t="s">
        <v>1487</v>
      </c>
      <c r="M1214">
        <f>MAX(Metro_Ridership__2[passengers])</f>
        <v>19997</v>
      </c>
    </row>
    <row r="1215" spans="1:13">
      <c r="A1215" t="s">
        <v>343</v>
      </c>
      <c r="B1215" s="5">
        <v>45369</v>
      </c>
      <c r="C1215">
        <v>14404</v>
      </c>
      <c r="D1215" t="s">
        <v>481</v>
      </c>
      <c r="E1215" t="s">
        <v>405</v>
      </c>
      <c r="F1215">
        <v>2024</v>
      </c>
      <c r="G1215" t="s">
        <v>482</v>
      </c>
      <c r="H1215" t="s">
        <v>342</v>
      </c>
      <c r="I1215" t="s">
        <v>407</v>
      </c>
      <c r="J1215" t="s">
        <v>1478</v>
      </c>
      <c r="K1215">
        <v>3</v>
      </c>
      <c r="L1215" t="s">
        <v>1487</v>
      </c>
      <c r="M1215">
        <f>MAX(Metro_Ridership__2[passengers])</f>
        <v>19997</v>
      </c>
    </row>
    <row r="1216" spans="1:13">
      <c r="A1216" t="s">
        <v>343</v>
      </c>
      <c r="B1216" s="5">
        <v>45370</v>
      </c>
      <c r="C1216">
        <v>6242</v>
      </c>
      <c r="D1216" t="s">
        <v>484</v>
      </c>
      <c r="E1216" t="s">
        <v>405</v>
      </c>
      <c r="F1216">
        <v>2024</v>
      </c>
      <c r="G1216" t="s">
        <v>482</v>
      </c>
      <c r="H1216" t="s">
        <v>342</v>
      </c>
      <c r="I1216" t="s">
        <v>407</v>
      </c>
      <c r="J1216" t="s">
        <v>1478</v>
      </c>
      <c r="K1216">
        <v>3</v>
      </c>
      <c r="L1216" t="s">
        <v>1487</v>
      </c>
      <c r="M1216">
        <f>MAX(Metro_Ridership__2[passengers])</f>
        <v>19997</v>
      </c>
    </row>
    <row r="1217" spans="1:13">
      <c r="A1217" t="s">
        <v>343</v>
      </c>
      <c r="B1217" s="5">
        <v>45371</v>
      </c>
      <c r="C1217">
        <v>10080</v>
      </c>
      <c r="D1217" t="s">
        <v>485</v>
      </c>
      <c r="E1217" t="s">
        <v>405</v>
      </c>
      <c r="F1217">
        <v>2024</v>
      </c>
      <c r="G1217" t="s">
        <v>482</v>
      </c>
      <c r="H1217" t="s">
        <v>342</v>
      </c>
      <c r="I1217" t="s">
        <v>407</v>
      </c>
      <c r="J1217" t="s">
        <v>1478</v>
      </c>
      <c r="K1217">
        <v>3</v>
      </c>
      <c r="L1217" t="s">
        <v>1487</v>
      </c>
      <c r="M1217">
        <f>MAX(Metro_Ridership__2[passengers])</f>
        <v>19997</v>
      </c>
    </row>
    <row r="1218" spans="1:13">
      <c r="A1218" t="s">
        <v>343</v>
      </c>
      <c r="B1218" s="5">
        <v>45372</v>
      </c>
      <c r="C1218">
        <v>7546</v>
      </c>
      <c r="D1218" t="s">
        <v>486</v>
      </c>
      <c r="E1218" t="s">
        <v>405</v>
      </c>
      <c r="F1218">
        <v>2024</v>
      </c>
      <c r="G1218" t="s">
        <v>482</v>
      </c>
      <c r="H1218" t="s">
        <v>342</v>
      </c>
      <c r="I1218" t="s">
        <v>407</v>
      </c>
      <c r="J1218" t="s">
        <v>1478</v>
      </c>
      <c r="K1218">
        <v>3</v>
      </c>
      <c r="L1218" t="s">
        <v>1487</v>
      </c>
      <c r="M1218">
        <f>MAX(Metro_Ridership__2[passengers])</f>
        <v>19997</v>
      </c>
    </row>
    <row r="1219" spans="1:13">
      <c r="A1219" t="s">
        <v>343</v>
      </c>
      <c r="B1219" s="5">
        <v>45375</v>
      </c>
      <c r="C1219">
        <v>19824</v>
      </c>
      <c r="D1219" t="s">
        <v>487</v>
      </c>
      <c r="E1219" t="s">
        <v>405</v>
      </c>
      <c r="F1219">
        <v>2024</v>
      </c>
      <c r="G1219" t="s">
        <v>482</v>
      </c>
      <c r="H1219" t="s">
        <v>342</v>
      </c>
      <c r="I1219" t="s">
        <v>407</v>
      </c>
      <c r="J1219" t="s">
        <v>1478</v>
      </c>
      <c r="K1219">
        <v>3</v>
      </c>
      <c r="L1219" t="s">
        <v>1487</v>
      </c>
      <c r="M1219">
        <f>MAX(Metro_Ridership__2[passengers])</f>
        <v>19997</v>
      </c>
    </row>
    <row r="1220" spans="1:13">
      <c r="A1220" t="s">
        <v>343</v>
      </c>
      <c r="B1220" s="5">
        <v>45376</v>
      </c>
      <c r="C1220">
        <v>14334</v>
      </c>
      <c r="D1220" t="s">
        <v>481</v>
      </c>
      <c r="E1220" t="s">
        <v>405</v>
      </c>
      <c r="F1220">
        <v>2024</v>
      </c>
      <c r="G1220" t="s">
        <v>482</v>
      </c>
      <c r="H1220" t="s">
        <v>342</v>
      </c>
      <c r="I1220" t="s">
        <v>407</v>
      </c>
      <c r="J1220" t="s">
        <v>1478</v>
      </c>
      <c r="K1220">
        <v>3</v>
      </c>
      <c r="L1220" t="s">
        <v>1487</v>
      </c>
      <c r="M1220">
        <f>MAX(Metro_Ridership__2[passengers])</f>
        <v>19997</v>
      </c>
    </row>
    <row r="1221" spans="1:13">
      <c r="A1221" t="s">
        <v>343</v>
      </c>
      <c r="B1221" s="5">
        <v>45377</v>
      </c>
      <c r="C1221">
        <v>5888</v>
      </c>
      <c r="D1221" t="s">
        <v>484</v>
      </c>
      <c r="E1221" t="s">
        <v>405</v>
      </c>
      <c r="F1221">
        <v>2024</v>
      </c>
      <c r="G1221" t="s">
        <v>482</v>
      </c>
      <c r="H1221" t="s">
        <v>342</v>
      </c>
      <c r="I1221" t="s">
        <v>407</v>
      </c>
      <c r="J1221" t="s">
        <v>1478</v>
      </c>
      <c r="K1221">
        <v>3</v>
      </c>
      <c r="L1221" t="s">
        <v>1487</v>
      </c>
      <c r="M1221">
        <f>MAX(Metro_Ridership__2[passengers])</f>
        <v>19997</v>
      </c>
    </row>
    <row r="1222" spans="1:13">
      <c r="A1222" t="s">
        <v>343</v>
      </c>
      <c r="B1222" s="5">
        <v>45378</v>
      </c>
      <c r="C1222">
        <v>11156</v>
      </c>
      <c r="D1222" t="s">
        <v>485</v>
      </c>
      <c r="E1222" t="s">
        <v>405</v>
      </c>
      <c r="F1222">
        <v>2024</v>
      </c>
      <c r="G1222" t="s">
        <v>482</v>
      </c>
      <c r="H1222" t="s">
        <v>342</v>
      </c>
      <c r="I1222" t="s">
        <v>407</v>
      </c>
      <c r="J1222" t="s">
        <v>1478</v>
      </c>
      <c r="K1222">
        <v>3</v>
      </c>
      <c r="L1222" t="s">
        <v>1487</v>
      </c>
      <c r="M1222">
        <f>MAX(Metro_Ridership__2[passengers])</f>
        <v>19997</v>
      </c>
    </row>
    <row r="1223" spans="1:13">
      <c r="A1223" t="s">
        <v>343</v>
      </c>
      <c r="B1223" s="5">
        <v>45379</v>
      </c>
      <c r="C1223">
        <v>6311</v>
      </c>
      <c r="D1223" t="s">
        <v>486</v>
      </c>
      <c r="E1223" t="s">
        <v>405</v>
      </c>
      <c r="F1223">
        <v>2024</v>
      </c>
      <c r="G1223" t="s">
        <v>482</v>
      </c>
      <c r="H1223" t="s">
        <v>342</v>
      </c>
      <c r="I1223" t="s">
        <v>407</v>
      </c>
      <c r="J1223" t="s">
        <v>1478</v>
      </c>
      <c r="K1223">
        <v>3</v>
      </c>
      <c r="L1223" t="s">
        <v>1487</v>
      </c>
      <c r="M1223">
        <f>MAX(Metro_Ridership__2[passengers])</f>
        <v>19997</v>
      </c>
    </row>
    <row r="1224" spans="1:13">
      <c r="A1224" t="s">
        <v>343</v>
      </c>
      <c r="B1224" s="5">
        <v>45382</v>
      </c>
      <c r="C1224">
        <v>3986</v>
      </c>
      <c r="D1224" t="s">
        <v>487</v>
      </c>
      <c r="E1224" t="s">
        <v>405</v>
      </c>
      <c r="F1224">
        <v>2024</v>
      </c>
      <c r="G1224" t="s">
        <v>482</v>
      </c>
      <c r="H1224" t="s">
        <v>342</v>
      </c>
      <c r="I1224" t="s">
        <v>407</v>
      </c>
      <c r="J1224" t="s">
        <v>1478</v>
      </c>
      <c r="K1224">
        <v>3</v>
      </c>
      <c r="L1224" t="s">
        <v>1487</v>
      </c>
      <c r="M1224">
        <f>MAX(Metro_Ridership__2[passengers])</f>
        <v>19997</v>
      </c>
    </row>
    <row r="1225" spans="1:13">
      <c r="A1225" t="s">
        <v>343</v>
      </c>
      <c r="B1225" s="5">
        <v>45383</v>
      </c>
      <c r="C1225">
        <v>6608</v>
      </c>
      <c r="D1225" t="s">
        <v>481</v>
      </c>
      <c r="E1225" t="s">
        <v>381</v>
      </c>
      <c r="F1225">
        <v>2024</v>
      </c>
      <c r="G1225" t="s">
        <v>482</v>
      </c>
      <c r="H1225" t="s">
        <v>342</v>
      </c>
      <c r="I1225" t="s">
        <v>407</v>
      </c>
      <c r="J1225" t="s">
        <v>1473</v>
      </c>
      <c r="K1225">
        <v>4</v>
      </c>
      <c r="L1225" t="s">
        <v>1483</v>
      </c>
      <c r="M1225">
        <f>MAX(Metro_Ridership__2[passengers])</f>
        <v>19997</v>
      </c>
    </row>
    <row r="1226" spans="1:13">
      <c r="A1226" t="s">
        <v>343</v>
      </c>
      <c r="B1226" s="5">
        <v>45384</v>
      </c>
      <c r="C1226">
        <v>11180</v>
      </c>
      <c r="D1226" t="s">
        <v>484</v>
      </c>
      <c r="E1226" t="s">
        <v>381</v>
      </c>
      <c r="F1226">
        <v>2024</v>
      </c>
      <c r="G1226" t="s">
        <v>482</v>
      </c>
      <c r="H1226" t="s">
        <v>342</v>
      </c>
      <c r="I1226" t="s">
        <v>407</v>
      </c>
      <c r="J1226" t="s">
        <v>1473</v>
      </c>
      <c r="K1226">
        <v>4</v>
      </c>
      <c r="L1226" t="s">
        <v>1483</v>
      </c>
      <c r="M1226">
        <f>MAX(Metro_Ridership__2[passengers])</f>
        <v>19997</v>
      </c>
    </row>
    <row r="1227" spans="1:13">
      <c r="A1227" t="s">
        <v>343</v>
      </c>
      <c r="B1227" s="5">
        <v>45385</v>
      </c>
      <c r="C1227">
        <v>6482</v>
      </c>
      <c r="D1227" t="s">
        <v>485</v>
      </c>
      <c r="E1227" t="s">
        <v>381</v>
      </c>
      <c r="F1227">
        <v>2024</v>
      </c>
      <c r="G1227" t="s">
        <v>482</v>
      </c>
      <c r="H1227" t="s">
        <v>342</v>
      </c>
      <c r="I1227" t="s">
        <v>407</v>
      </c>
      <c r="J1227" t="s">
        <v>1473</v>
      </c>
      <c r="K1227">
        <v>4</v>
      </c>
      <c r="L1227" t="s">
        <v>1483</v>
      </c>
      <c r="M1227">
        <f>MAX(Metro_Ridership__2[passengers])</f>
        <v>19997</v>
      </c>
    </row>
    <row r="1228" spans="1:13">
      <c r="A1228" t="s">
        <v>343</v>
      </c>
      <c r="B1228" s="5">
        <v>45386</v>
      </c>
      <c r="C1228">
        <v>11950</v>
      </c>
      <c r="D1228" t="s">
        <v>486</v>
      </c>
      <c r="E1228" t="s">
        <v>381</v>
      </c>
      <c r="F1228">
        <v>2024</v>
      </c>
      <c r="G1228" t="s">
        <v>482</v>
      </c>
      <c r="H1228" t="s">
        <v>342</v>
      </c>
      <c r="I1228" t="s">
        <v>407</v>
      </c>
      <c r="J1228" t="s">
        <v>1473</v>
      </c>
      <c r="K1228">
        <v>4</v>
      </c>
      <c r="L1228" t="s">
        <v>1483</v>
      </c>
      <c r="M1228">
        <f>MAX(Metro_Ridership__2[passengers])</f>
        <v>19997</v>
      </c>
    </row>
    <row r="1229" spans="1:13">
      <c r="A1229" t="s">
        <v>343</v>
      </c>
      <c r="B1229" s="5">
        <v>45389</v>
      </c>
      <c r="C1229">
        <v>13109</v>
      </c>
      <c r="D1229" t="s">
        <v>487</v>
      </c>
      <c r="E1229" t="s">
        <v>381</v>
      </c>
      <c r="F1229">
        <v>2024</v>
      </c>
      <c r="G1229" t="s">
        <v>482</v>
      </c>
      <c r="H1229" t="s">
        <v>342</v>
      </c>
      <c r="I1229" t="s">
        <v>407</v>
      </c>
      <c r="J1229" t="s">
        <v>1473</v>
      </c>
      <c r="K1229">
        <v>4</v>
      </c>
      <c r="L1229" t="s">
        <v>1483</v>
      </c>
      <c r="M1229">
        <f>MAX(Metro_Ridership__2[passengers])</f>
        <v>19997</v>
      </c>
    </row>
    <row r="1230" spans="1:13">
      <c r="A1230" t="s">
        <v>343</v>
      </c>
      <c r="B1230" s="5">
        <v>45390</v>
      </c>
      <c r="C1230">
        <v>17390</v>
      </c>
      <c r="D1230" t="s">
        <v>481</v>
      </c>
      <c r="E1230" t="s">
        <v>381</v>
      </c>
      <c r="F1230">
        <v>2024</v>
      </c>
      <c r="G1230" t="s">
        <v>482</v>
      </c>
      <c r="H1230" t="s">
        <v>342</v>
      </c>
      <c r="I1230" t="s">
        <v>407</v>
      </c>
      <c r="J1230" t="s">
        <v>1473</v>
      </c>
      <c r="K1230">
        <v>4</v>
      </c>
      <c r="L1230" t="s">
        <v>1483</v>
      </c>
      <c r="M1230">
        <f>MAX(Metro_Ridership__2[passengers])</f>
        <v>19997</v>
      </c>
    </row>
    <row r="1231" spans="1:13">
      <c r="A1231" t="s">
        <v>343</v>
      </c>
      <c r="B1231" s="5">
        <v>45391</v>
      </c>
      <c r="C1231">
        <v>7672</v>
      </c>
      <c r="D1231" t="s">
        <v>484</v>
      </c>
      <c r="E1231" t="s">
        <v>381</v>
      </c>
      <c r="F1231">
        <v>2024</v>
      </c>
      <c r="G1231" t="s">
        <v>482</v>
      </c>
      <c r="H1231" t="s">
        <v>342</v>
      </c>
      <c r="I1231" t="s">
        <v>407</v>
      </c>
      <c r="J1231" t="s">
        <v>1473</v>
      </c>
      <c r="K1231">
        <v>4</v>
      </c>
      <c r="L1231" t="s">
        <v>1483</v>
      </c>
      <c r="M1231">
        <f>MAX(Metro_Ridership__2[passengers])</f>
        <v>19997</v>
      </c>
    </row>
    <row r="1232" spans="1:13">
      <c r="A1232" t="s">
        <v>343</v>
      </c>
      <c r="B1232" s="5">
        <v>45392</v>
      </c>
      <c r="C1232">
        <v>12976</v>
      </c>
      <c r="D1232" t="s">
        <v>485</v>
      </c>
      <c r="E1232" t="s">
        <v>381</v>
      </c>
      <c r="F1232">
        <v>2024</v>
      </c>
      <c r="G1232" t="s">
        <v>482</v>
      </c>
      <c r="H1232" t="s">
        <v>342</v>
      </c>
      <c r="I1232" t="s">
        <v>407</v>
      </c>
      <c r="J1232" t="s">
        <v>1473</v>
      </c>
      <c r="K1232">
        <v>4</v>
      </c>
      <c r="L1232" t="s">
        <v>1483</v>
      </c>
      <c r="M1232">
        <f>MAX(Metro_Ridership__2[passengers])</f>
        <v>19997</v>
      </c>
    </row>
    <row r="1233" spans="1:13">
      <c r="A1233" t="s">
        <v>343</v>
      </c>
      <c r="B1233" s="5">
        <v>45393</v>
      </c>
      <c r="C1233">
        <v>11916</v>
      </c>
      <c r="D1233" t="s">
        <v>486</v>
      </c>
      <c r="E1233" t="s">
        <v>381</v>
      </c>
      <c r="F1233">
        <v>2024</v>
      </c>
      <c r="G1233" t="s">
        <v>482</v>
      </c>
      <c r="H1233" t="s">
        <v>342</v>
      </c>
      <c r="I1233" t="s">
        <v>407</v>
      </c>
      <c r="J1233" t="s">
        <v>1473</v>
      </c>
      <c r="K1233">
        <v>4</v>
      </c>
      <c r="L1233" t="s">
        <v>1483</v>
      </c>
      <c r="M1233">
        <f>MAX(Metro_Ridership__2[passengers])</f>
        <v>19997</v>
      </c>
    </row>
    <row r="1234" spans="1:13">
      <c r="A1234" t="s">
        <v>343</v>
      </c>
      <c r="B1234" s="5">
        <v>45396</v>
      </c>
      <c r="C1234">
        <v>7206</v>
      </c>
      <c r="D1234" t="s">
        <v>487</v>
      </c>
      <c r="E1234" t="s">
        <v>381</v>
      </c>
      <c r="F1234">
        <v>2024</v>
      </c>
      <c r="G1234" t="s">
        <v>482</v>
      </c>
      <c r="H1234" t="s">
        <v>342</v>
      </c>
      <c r="I1234" t="s">
        <v>407</v>
      </c>
      <c r="J1234" t="s">
        <v>1473</v>
      </c>
      <c r="K1234">
        <v>4</v>
      </c>
      <c r="L1234" t="s">
        <v>1483</v>
      </c>
      <c r="M1234">
        <f>MAX(Metro_Ridership__2[passengers])</f>
        <v>19997</v>
      </c>
    </row>
    <row r="1235" spans="1:13">
      <c r="A1235" t="s">
        <v>343</v>
      </c>
      <c r="B1235" s="5">
        <v>45397</v>
      </c>
      <c r="C1235">
        <v>6091</v>
      </c>
      <c r="D1235" t="s">
        <v>481</v>
      </c>
      <c r="E1235" t="s">
        <v>381</v>
      </c>
      <c r="F1235">
        <v>2024</v>
      </c>
      <c r="G1235" t="s">
        <v>482</v>
      </c>
      <c r="H1235" t="s">
        <v>342</v>
      </c>
      <c r="I1235" t="s">
        <v>407</v>
      </c>
      <c r="J1235" t="s">
        <v>1473</v>
      </c>
      <c r="K1235">
        <v>4</v>
      </c>
      <c r="L1235" t="s">
        <v>1483</v>
      </c>
      <c r="M1235">
        <f>MAX(Metro_Ridership__2[passengers])</f>
        <v>19997</v>
      </c>
    </row>
    <row r="1236" spans="1:13">
      <c r="A1236" t="s">
        <v>343</v>
      </c>
      <c r="B1236" s="5">
        <v>45398</v>
      </c>
      <c r="C1236">
        <v>7873</v>
      </c>
      <c r="D1236" t="s">
        <v>484</v>
      </c>
      <c r="E1236" t="s">
        <v>381</v>
      </c>
      <c r="F1236">
        <v>2024</v>
      </c>
      <c r="G1236" t="s">
        <v>482</v>
      </c>
      <c r="H1236" t="s">
        <v>342</v>
      </c>
      <c r="I1236" t="s">
        <v>407</v>
      </c>
      <c r="J1236" t="s">
        <v>1473</v>
      </c>
      <c r="K1236">
        <v>4</v>
      </c>
      <c r="L1236" t="s">
        <v>1483</v>
      </c>
      <c r="M1236">
        <f>MAX(Metro_Ridership__2[passengers])</f>
        <v>19997</v>
      </c>
    </row>
    <row r="1237" spans="1:13">
      <c r="A1237" t="s">
        <v>343</v>
      </c>
      <c r="B1237" s="5">
        <v>45399</v>
      </c>
      <c r="C1237">
        <v>4686</v>
      </c>
      <c r="D1237" t="s">
        <v>485</v>
      </c>
      <c r="E1237" t="s">
        <v>381</v>
      </c>
      <c r="F1237">
        <v>2024</v>
      </c>
      <c r="G1237" t="s">
        <v>482</v>
      </c>
      <c r="H1237" t="s">
        <v>342</v>
      </c>
      <c r="I1237" t="s">
        <v>407</v>
      </c>
      <c r="J1237" t="s">
        <v>1473</v>
      </c>
      <c r="K1237">
        <v>4</v>
      </c>
      <c r="L1237" t="s">
        <v>1483</v>
      </c>
      <c r="M1237">
        <f>MAX(Metro_Ridership__2[passengers])</f>
        <v>19997</v>
      </c>
    </row>
    <row r="1238" spans="1:13">
      <c r="A1238" t="s">
        <v>343</v>
      </c>
      <c r="B1238" s="5">
        <v>45400</v>
      </c>
      <c r="C1238">
        <v>4515</v>
      </c>
      <c r="D1238" t="s">
        <v>486</v>
      </c>
      <c r="E1238" t="s">
        <v>381</v>
      </c>
      <c r="F1238">
        <v>2024</v>
      </c>
      <c r="G1238" t="s">
        <v>482</v>
      </c>
      <c r="H1238" t="s">
        <v>342</v>
      </c>
      <c r="I1238" t="s">
        <v>407</v>
      </c>
      <c r="J1238" t="s">
        <v>1473</v>
      </c>
      <c r="K1238">
        <v>4</v>
      </c>
      <c r="L1238" t="s">
        <v>1483</v>
      </c>
      <c r="M1238">
        <f>MAX(Metro_Ridership__2[passengers])</f>
        <v>19997</v>
      </c>
    </row>
    <row r="1239" spans="1:13">
      <c r="A1239" t="s">
        <v>343</v>
      </c>
      <c r="B1239" s="5">
        <v>45403</v>
      </c>
      <c r="C1239">
        <v>16746</v>
      </c>
      <c r="D1239" t="s">
        <v>487</v>
      </c>
      <c r="E1239" t="s">
        <v>381</v>
      </c>
      <c r="F1239">
        <v>2024</v>
      </c>
      <c r="G1239" t="s">
        <v>482</v>
      </c>
      <c r="H1239" t="s">
        <v>342</v>
      </c>
      <c r="I1239" t="s">
        <v>407</v>
      </c>
      <c r="J1239" t="s">
        <v>1473</v>
      </c>
      <c r="K1239">
        <v>4</v>
      </c>
      <c r="L1239" t="s">
        <v>1483</v>
      </c>
      <c r="M1239">
        <f>MAX(Metro_Ridership__2[passengers])</f>
        <v>19997</v>
      </c>
    </row>
    <row r="1240" spans="1:13">
      <c r="A1240" t="s">
        <v>343</v>
      </c>
      <c r="B1240" s="5">
        <v>45404</v>
      </c>
      <c r="C1240">
        <v>10572</v>
      </c>
      <c r="D1240" t="s">
        <v>481</v>
      </c>
      <c r="E1240" t="s">
        <v>381</v>
      </c>
      <c r="F1240">
        <v>2024</v>
      </c>
      <c r="G1240" t="s">
        <v>482</v>
      </c>
      <c r="H1240" t="s">
        <v>342</v>
      </c>
      <c r="I1240" t="s">
        <v>407</v>
      </c>
      <c r="J1240" t="s">
        <v>1473</v>
      </c>
      <c r="K1240">
        <v>4</v>
      </c>
      <c r="L1240" t="s">
        <v>1483</v>
      </c>
      <c r="M1240">
        <f>MAX(Metro_Ridership__2[passengers])</f>
        <v>19997</v>
      </c>
    </row>
    <row r="1241" spans="1:13">
      <c r="A1241" t="s">
        <v>343</v>
      </c>
      <c r="B1241" s="5">
        <v>45405</v>
      </c>
      <c r="C1241">
        <v>4389</v>
      </c>
      <c r="D1241" t="s">
        <v>484</v>
      </c>
      <c r="E1241" t="s">
        <v>381</v>
      </c>
      <c r="F1241">
        <v>2024</v>
      </c>
      <c r="G1241" t="s">
        <v>482</v>
      </c>
      <c r="H1241" t="s">
        <v>342</v>
      </c>
      <c r="I1241" t="s">
        <v>407</v>
      </c>
      <c r="J1241" t="s">
        <v>1473</v>
      </c>
      <c r="K1241">
        <v>4</v>
      </c>
      <c r="L1241" t="s">
        <v>1483</v>
      </c>
      <c r="M1241">
        <f>MAX(Metro_Ridership__2[passengers])</f>
        <v>19997</v>
      </c>
    </row>
    <row r="1242" spans="1:13">
      <c r="A1242" t="s">
        <v>343</v>
      </c>
      <c r="B1242" s="5">
        <v>45406</v>
      </c>
      <c r="C1242">
        <v>4627</v>
      </c>
      <c r="D1242" t="s">
        <v>485</v>
      </c>
      <c r="E1242" t="s">
        <v>381</v>
      </c>
      <c r="F1242">
        <v>2024</v>
      </c>
      <c r="G1242" t="s">
        <v>482</v>
      </c>
      <c r="H1242" t="s">
        <v>342</v>
      </c>
      <c r="I1242" t="s">
        <v>407</v>
      </c>
      <c r="J1242" t="s">
        <v>1473</v>
      </c>
      <c r="K1242">
        <v>4</v>
      </c>
      <c r="L1242" t="s">
        <v>1483</v>
      </c>
      <c r="M1242">
        <f>MAX(Metro_Ridership__2[passengers])</f>
        <v>19997</v>
      </c>
    </row>
    <row r="1243" spans="1:13">
      <c r="A1243" t="s">
        <v>343</v>
      </c>
      <c r="B1243" s="5">
        <v>45407</v>
      </c>
      <c r="C1243">
        <v>16831</v>
      </c>
      <c r="D1243" t="s">
        <v>486</v>
      </c>
      <c r="E1243" t="s">
        <v>381</v>
      </c>
      <c r="F1243">
        <v>2024</v>
      </c>
      <c r="G1243" t="s">
        <v>482</v>
      </c>
      <c r="H1243" t="s">
        <v>342</v>
      </c>
      <c r="I1243" t="s">
        <v>407</v>
      </c>
      <c r="J1243" t="s">
        <v>1473</v>
      </c>
      <c r="K1243">
        <v>4</v>
      </c>
      <c r="L1243" t="s">
        <v>1483</v>
      </c>
      <c r="M1243">
        <f>MAX(Metro_Ridership__2[passengers])</f>
        <v>19997</v>
      </c>
    </row>
    <row r="1244" spans="1:13">
      <c r="A1244" t="s">
        <v>343</v>
      </c>
      <c r="B1244" s="5">
        <v>45410</v>
      </c>
      <c r="C1244">
        <v>19845</v>
      </c>
      <c r="D1244" t="s">
        <v>487</v>
      </c>
      <c r="E1244" t="s">
        <v>381</v>
      </c>
      <c r="F1244">
        <v>2024</v>
      </c>
      <c r="G1244" t="s">
        <v>482</v>
      </c>
      <c r="H1244" t="s">
        <v>342</v>
      </c>
      <c r="I1244" t="s">
        <v>407</v>
      </c>
      <c r="J1244" t="s">
        <v>1473</v>
      </c>
      <c r="K1244">
        <v>4</v>
      </c>
      <c r="L1244" t="s">
        <v>1483</v>
      </c>
      <c r="M1244">
        <f>MAX(Metro_Ridership__2[passengers])</f>
        <v>19997</v>
      </c>
    </row>
    <row r="1245" spans="1:13">
      <c r="A1245" t="s">
        <v>343</v>
      </c>
      <c r="B1245" s="5">
        <v>45411</v>
      </c>
      <c r="C1245">
        <v>5409</v>
      </c>
      <c r="D1245" t="s">
        <v>481</v>
      </c>
      <c r="E1245" t="s">
        <v>381</v>
      </c>
      <c r="F1245">
        <v>2024</v>
      </c>
      <c r="G1245" t="s">
        <v>482</v>
      </c>
      <c r="H1245" t="s">
        <v>342</v>
      </c>
      <c r="I1245" t="s">
        <v>407</v>
      </c>
      <c r="J1245" t="s">
        <v>1473</v>
      </c>
      <c r="K1245">
        <v>4</v>
      </c>
      <c r="L1245" t="s">
        <v>1483</v>
      </c>
      <c r="M1245">
        <f>MAX(Metro_Ridership__2[passengers])</f>
        <v>19997</v>
      </c>
    </row>
    <row r="1246" spans="1:13">
      <c r="A1246" t="s">
        <v>343</v>
      </c>
      <c r="B1246" s="5">
        <v>45412</v>
      </c>
      <c r="C1246">
        <v>18006</v>
      </c>
      <c r="D1246" t="s">
        <v>484</v>
      </c>
      <c r="E1246" t="s">
        <v>381</v>
      </c>
      <c r="F1246">
        <v>2024</v>
      </c>
      <c r="G1246" t="s">
        <v>482</v>
      </c>
      <c r="H1246" t="s">
        <v>342</v>
      </c>
      <c r="I1246" t="s">
        <v>407</v>
      </c>
      <c r="J1246" t="s">
        <v>1473</v>
      </c>
      <c r="K1246">
        <v>4</v>
      </c>
      <c r="L1246" t="s">
        <v>1483</v>
      </c>
      <c r="M1246">
        <f>MAX(Metro_Ridership__2[passengers])</f>
        <v>19997</v>
      </c>
    </row>
    <row r="1247" spans="1:13">
      <c r="A1247" t="s">
        <v>343</v>
      </c>
      <c r="B1247" s="5">
        <v>45413</v>
      </c>
      <c r="C1247">
        <v>9829</v>
      </c>
      <c r="D1247" t="s">
        <v>485</v>
      </c>
      <c r="E1247" t="s">
        <v>353</v>
      </c>
      <c r="F1247">
        <v>2024</v>
      </c>
      <c r="G1247" t="s">
        <v>482</v>
      </c>
      <c r="H1247" t="s">
        <v>342</v>
      </c>
      <c r="I1247" t="s">
        <v>407</v>
      </c>
      <c r="J1247" t="s">
        <v>1473</v>
      </c>
      <c r="K1247">
        <v>5</v>
      </c>
      <c r="L1247" t="s">
        <v>353</v>
      </c>
      <c r="M1247">
        <f>MAX(Metro_Ridership__2[passengers])</f>
        <v>19997</v>
      </c>
    </row>
    <row r="1248" spans="1:13">
      <c r="A1248" t="s">
        <v>343</v>
      </c>
      <c r="B1248" s="5">
        <v>45414</v>
      </c>
      <c r="C1248">
        <v>14103</v>
      </c>
      <c r="D1248" t="s">
        <v>486</v>
      </c>
      <c r="E1248" t="s">
        <v>353</v>
      </c>
      <c r="F1248">
        <v>2024</v>
      </c>
      <c r="G1248" t="s">
        <v>482</v>
      </c>
      <c r="H1248" t="s">
        <v>342</v>
      </c>
      <c r="I1248" t="s">
        <v>407</v>
      </c>
      <c r="J1248" t="s">
        <v>1473</v>
      </c>
      <c r="K1248">
        <v>5</v>
      </c>
      <c r="L1248" t="s">
        <v>353</v>
      </c>
      <c r="M1248">
        <f>MAX(Metro_Ridership__2[passengers])</f>
        <v>19997</v>
      </c>
    </row>
    <row r="1249" spans="1:13">
      <c r="A1249" t="s">
        <v>343</v>
      </c>
      <c r="B1249" s="5">
        <v>45417</v>
      </c>
      <c r="C1249">
        <v>15055</v>
      </c>
      <c r="D1249" t="s">
        <v>487</v>
      </c>
      <c r="E1249" t="s">
        <v>353</v>
      </c>
      <c r="F1249">
        <v>2024</v>
      </c>
      <c r="G1249" t="s">
        <v>482</v>
      </c>
      <c r="H1249" t="s">
        <v>342</v>
      </c>
      <c r="I1249" t="s">
        <v>407</v>
      </c>
      <c r="J1249" t="s">
        <v>1473</v>
      </c>
      <c r="K1249">
        <v>5</v>
      </c>
      <c r="L1249" t="s">
        <v>353</v>
      </c>
      <c r="M1249">
        <f>MAX(Metro_Ridership__2[passengers])</f>
        <v>19997</v>
      </c>
    </row>
    <row r="1250" spans="1:13">
      <c r="A1250" t="s">
        <v>343</v>
      </c>
      <c r="B1250" s="5">
        <v>45418</v>
      </c>
      <c r="C1250">
        <v>13441</v>
      </c>
      <c r="D1250" t="s">
        <v>481</v>
      </c>
      <c r="E1250" t="s">
        <v>353</v>
      </c>
      <c r="F1250">
        <v>2024</v>
      </c>
      <c r="G1250" t="s">
        <v>482</v>
      </c>
      <c r="H1250" t="s">
        <v>342</v>
      </c>
      <c r="I1250" t="s">
        <v>407</v>
      </c>
      <c r="J1250" t="s">
        <v>1473</v>
      </c>
      <c r="K1250">
        <v>5</v>
      </c>
      <c r="L1250" t="s">
        <v>353</v>
      </c>
      <c r="M1250">
        <f>MAX(Metro_Ridership__2[passengers])</f>
        <v>19997</v>
      </c>
    </row>
    <row r="1251" spans="1:13">
      <c r="A1251" t="s">
        <v>343</v>
      </c>
      <c r="B1251" s="5">
        <v>45419</v>
      </c>
      <c r="C1251">
        <v>17732</v>
      </c>
      <c r="D1251" t="s">
        <v>484</v>
      </c>
      <c r="E1251" t="s">
        <v>353</v>
      </c>
      <c r="F1251">
        <v>2024</v>
      </c>
      <c r="G1251" t="s">
        <v>482</v>
      </c>
      <c r="H1251" t="s">
        <v>342</v>
      </c>
      <c r="I1251" t="s">
        <v>407</v>
      </c>
      <c r="J1251" t="s">
        <v>1473</v>
      </c>
      <c r="K1251">
        <v>5</v>
      </c>
      <c r="L1251" t="s">
        <v>353</v>
      </c>
      <c r="M1251">
        <f>MAX(Metro_Ridership__2[passengers])</f>
        <v>19997</v>
      </c>
    </row>
    <row r="1252" spans="1:13">
      <c r="A1252" t="s">
        <v>343</v>
      </c>
      <c r="B1252" s="5">
        <v>45420</v>
      </c>
      <c r="C1252">
        <v>6637</v>
      </c>
      <c r="D1252" t="s">
        <v>485</v>
      </c>
      <c r="E1252" t="s">
        <v>353</v>
      </c>
      <c r="F1252">
        <v>2024</v>
      </c>
      <c r="G1252" t="s">
        <v>482</v>
      </c>
      <c r="H1252" t="s">
        <v>342</v>
      </c>
      <c r="I1252" t="s">
        <v>407</v>
      </c>
      <c r="J1252" t="s">
        <v>1473</v>
      </c>
      <c r="K1252">
        <v>5</v>
      </c>
      <c r="L1252" t="s">
        <v>353</v>
      </c>
      <c r="M1252">
        <f>MAX(Metro_Ridership__2[passengers])</f>
        <v>19997</v>
      </c>
    </row>
    <row r="1253" spans="1:13">
      <c r="A1253" t="s">
        <v>343</v>
      </c>
      <c r="B1253" s="5">
        <v>45421</v>
      </c>
      <c r="C1253">
        <v>8476</v>
      </c>
      <c r="D1253" t="s">
        <v>486</v>
      </c>
      <c r="E1253" t="s">
        <v>353</v>
      </c>
      <c r="F1253">
        <v>2024</v>
      </c>
      <c r="G1253" t="s">
        <v>482</v>
      </c>
      <c r="H1253" t="s">
        <v>342</v>
      </c>
      <c r="I1253" t="s">
        <v>407</v>
      </c>
      <c r="J1253" t="s">
        <v>1473</v>
      </c>
      <c r="K1253">
        <v>5</v>
      </c>
      <c r="L1253" t="s">
        <v>353</v>
      </c>
      <c r="M1253">
        <f>MAX(Metro_Ridership__2[passengers])</f>
        <v>19997</v>
      </c>
    </row>
    <row r="1254" spans="1:13">
      <c r="A1254" t="s">
        <v>343</v>
      </c>
      <c r="B1254" s="5">
        <v>45424</v>
      </c>
      <c r="C1254">
        <v>19856</v>
      </c>
      <c r="D1254" t="s">
        <v>487</v>
      </c>
      <c r="E1254" t="s">
        <v>353</v>
      </c>
      <c r="F1254">
        <v>2024</v>
      </c>
      <c r="G1254" t="s">
        <v>482</v>
      </c>
      <c r="H1254" t="s">
        <v>342</v>
      </c>
      <c r="I1254" t="s">
        <v>407</v>
      </c>
      <c r="J1254" t="s">
        <v>1473</v>
      </c>
      <c r="K1254">
        <v>5</v>
      </c>
      <c r="L1254" t="s">
        <v>353</v>
      </c>
      <c r="M1254">
        <f>MAX(Metro_Ridership__2[passengers])</f>
        <v>19997</v>
      </c>
    </row>
    <row r="1255" spans="1:13">
      <c r="A1255" t="s">
        <v>343</v>
      </c>
      <c r="B1255" s="5">
        <v>45425</v>
      </c>
      <c r="C1255">
        <v>6354</v>
      </c>
      <c r="D1255" t="s">
        <v>481</v>
      </c>
      <c r="E1255" t="s">
        <v>353</v>
      </c>
      <c r="F1255">
        <v>2024</v>
      </c>
      <c r="G1255" t="s">
        <v>482</v>
      </c>
      <c r="H1255" t="s">
        <v>342</v>
      </c>
      <c r="I1255" t="s">
        <v>407</v>
      </c>
      <c r="J1255" t="s">
        <v>1473</v>
      </c>
      <c r="K1255">
        <v>5</v>
      </c>
      <c r="L1255" t="s">
        <v>353</v>
      </c>
      <c r="M1255">
        <f>MAX(Metro_Ridership__2[passengers])</f>
        <v>19997</v>
      </c>
    </row>
    <row r="1256" spans="1:13">
      <c r="A1256" t="s">
        <v>343</v>
      </c>
      <c r="B1256" s="5">
        <v>45426</v>
      </c>
      <c r="C1256">
        <v>3100</v>
      </c>
      <c r="D1256" t="s">
        <v>484</v>
      </c>
      <c r="E1256" t="s">
        <v>353</v>
      </c>
      <c r="F1256">
        <v>2024</v>
      </c>
      <c r="G1256" t="s">
        <v>482</v>
      </c>
      <c r="H1256" t="s">
        <v>342</v>
      </c>
      <c r="I1256" t="s">
        <v>407</v>
      </c>
      <c r="J1256" t="s">
        <v>1473</v>
      </c>
      <c r="K1256">
        <v>5</v>
      </c>
      <c r="L1256" t="s">
        <v>353</v>
      </c>
      <c r="M1256">
        <f>MAX(Metro_Ridership__2[passengers])</f>
        <v>19997</v>
      </c>
    </row>
    <row r="1257" spans="1:13">
      <c r="A1257" t="s">
        <v>343</v>
      </c>
      <c r="B1257" s="5">
        <v>45427</v>
      </c>
      <c r="C1257">
        <v>6995</v>
      </c>
      <c r="D1257" t="s">
        <v>485</v>
      </c>
      <c r="E1257" t="s">
        <v>353</v>
      </c>
      <c r="F1257">
        <v>2024</v>
      </c>
      <c r="G1257" t="s">
        <v>482</v>
      </c>
      <c r="H1257" t="s">
        <v>342</v>
      </c>
      <c r="I1257" t="s">
        <v>407</v>
      </c>
      <c r="J1257" t="s">
        <v>1473</v>
      </c>
      <c r="K1257">
        <v>5</v>
      </c>
      <c r="L1257" t="s">
        <v>353</v>
      </c>
      <c r="M1257">
        <f>MAX(Metro_Ridership__2[passengers])</f>
        <v>19997</v>
      </c>
    </row>
    <row r="1258" spans="1:13">
      <c r="A1258" t="s">
        <v>343</v>
      </c>
      <c r="B1258" s="5">
        <v>45428</v>
      </c>
      <c r="C1258">
        <v>10009</v>
      </c>
      <c r="D1258" t="s">
        <v>486</v>
      </c>
      <c r="E1258" t="s">
        <v>353</v>
      </c>
      <c r="F1258">
        <v>2024</v>
      </c>
      <c r="G1258" t="s">
        <v>482</v>
      </c>
      <c r="H1258" t="s">
        <v>342</v>
      </c>
      <c r="I1258" t="s">
        <v>407</v>
      </c>
      <c r="J1258" t="s">
        <v>1473</v>
      </c>
      <c r="K1258">
        <v>5</v>
      </c>
      <c r="L1258" t="s">
        <v>353</v>
      </c>
      <c r="M1258">
        <f>MAX(Metro_Ridership__2[passengers])</f>
        <v>19997</v>
      </c>
    </row>
    <row r="1259" spans="1:13">
      <c r="A1259" t="s">
        <v>343</v>
      </c>
      <c r="B1259" s="5">
        <v>45431</v>
      </c>
      <c r="C1259">
        <v>3160</v>
      </c>
      <c r="D1259" t="s">
        <v>487</v>
      </c>
      <c r="E1259" t="s">
        <v>353</v>
      </c>
      <c r="F1259">
        <v>2024</v>
      </c>
      <c r="G1259" t="s">
        <v>482</v>
      </c>
      <c r="H1259" t="s">
        <v>342</v>
      </c>
      <c r="I1259" t="s">
        <v>407</v>
      </c>
      <c r="J1259" t="s">
        <v>1473</v>
      </c>
      <c r="K1259">
        <v>5</v>
      </c>
      <c r="L1259" t="s">
        <v>353</v>
      </c>
      <c r="M1259">
        <f>MAX(Metro_Ridership__2[passengers])</f>
        <v>19997</v>
      </c>
    </row>
    <row r="1260" spans="1:13">
      <c r="A1260" t="s">
        <v>343</v>
      </c>
      <c r="B1260" s="5">
        <v>45432</v>
      </c>
      <c r="C1260">
        <v>3095</v>
      </c>
      <c r="D1260" t="s">
        <v>481</v>
      </c>
      <c r="E1260" t="s">
        <v>353</v>
      </c>
      <c r="F1260">
        <v>2024</v>
      </c>
      <c r="G1260" t="s">
        <v>482</v>
      </c>
      <c r="H1260" t="s">
        <v>342</v>
      </c>
      <c r="I1260" t="s">
        <v>407</v>
      </c>
      <c r="J1260" t="s">
        <v>1473</v>
      </c>
      <c r="K1260">
        <v>5</v>
      </c>
      <c r="L1260" t="s">
        <v>353</v>
      </c>
      <c r="M1260">
        <f>MAX(Metro_Ridership__2[passengers])</f>
        <v>19997</v>
      </c>
    </row>
    <row r="1261" spans="1:13">
      <c r="A1261" t="s">
        <v>343</v>
      </c>
      <c r="B1261" s="5">
        <v>45433</v>
      </c>
      <c r="C1261">
        <v>3473</v>
      </c>
      <c r="D1261" t="s">
        <v>484</v>
      </c>
      <c r="E1261" t="s">
        <v>353</v>
      </c>
      <c r="F1261">
        <v>2024</v>
      </c>
      <c r="G1261" t="s">
        <v>482</v>
      </c>
      <c r="H1261" t="s">
        <v>342</v>
      </c>
      <c r="I1261" t="s">
        <v>407</v>
      </c>
      <c r="J1261" t="s">
        <v>1473</v>
      </c>
      <c r="K1261">
        <v>5</v>
      </c>
      <c r="L1261" t="s">
        <v>353</v>
      </c>
      <c r="M1261">
        <f>MAX(Metro_Ridership__2[passengers])</f>
        <v>19997</v>
      </c>
    </row>
    <row r="1262" spans="1:13">
      <c r="A1262" t="s">
        <v>343</v>
      </c>
      <c r="B1262" s="5">
        <v>45434</v>
      </c>
      <c r="C1262">
        <v>17608</v>
      </c>
      <c r="D1262" t="s">
        <v>485</v>
      </c>
      <c r="E1262" t="s">
        <v>353</v>
      </c>
      <c r="F1262">
        <v>2024</v>
      </c>
      <c r="G1262" t="s">
        <v>482</v>
      </c>
      <c r="H1262" t="s">
        <v>342</v>
      </c>
      <c r="I1262" t="s">
        <v>407</v>
      </c>
      <c r="J1262" t="s">
        <v>1473</v>
      </c>
      <c r="K1262">
        <v>5</v>
      </c>
      <c r="L1262" t="s">
        <v>353</v>
      </c>
      <c r="M1262">
        <f>MAX(Metro_Ridership__2[passengers])</f>
        <v>19997</v>
      </c>
    </row>
    <row r="1263" spans="1:13">
      <c r="A1263" t="s">
        <v>343</v>
      </c>
      <c r="B1263" s="5">
        <v>45435</v>
      </c>
      <c r="C1263">
        <v>12584</v>
      </c>
      <c r="D1263" t="s">
        <v>486</v>
      </c>
      <c r="E1263" t="s">
        <v>353</v>
      </c>
      <c r="F1263">
        <v>2024</v>
      </c>
      <c r="G1263" t="s">
        <v>482</v>
      </c>
      <c r="H1263" t="s">
        <v>342</v>
      </c>
      <c r="I1263" t="s">
        <v>407</v>
      </c>
      <c r="J1263" t="s">
        <v>1473</v>
      </c>
      <c r="K1263">
        <v>5</v>
      </c>
      <c r="L1263" t="s">
        <v>353</v>
      </c>
      <c r="M1263">
        <f>MAX(Metro_Ridership__2[passengers])</f>
        <v>19997</v>
      </c>
    </row>
    <row r="1264" spans="1:13">
      <c r="A1264" t="s">
        <v>343</v>
      </c>
      <c r="B1264" s="5">
        <v>45438</v>
      </c>
      <c r="C1264">
        <v>18301</v>
      </c>
      <c r="D1264" t="s">
        <v>487</v>
      </c>
      <c r="E1264" t="s">
        <v>353</v>
      </c>
      <c r="F1264">
        <v>2024</v>
      </c>
      <c r="G1264" t="s">
        <v>482</v>
      </c>
      <c r="H1264" t="s">
        <v>342</v>
      </c>
      <c r="I1264" t="s">
        <v>407</v>
      </c>
      <c r="J1264" t="s">
        <v>1473</v>
      </c>
      <c r="K1264">
        <v>5</v>
      </c>
      <c r="L1264" t="s">
        <v>353</v>
      </c>
      <c r="M1264">
        <f>MAX(Metro_Ridership__2[passengers])</f>
        <v>19997</v>
      </c>
    </row>
    <row r="1265" spans="1:13">
      <c r="A1265" t="s">
        <v>343</v>
      </c>
      <c r="B1265" s="5">
        <v>45439</v>
      </c>
      <c r="C1265">
        <v>4328</v>
      </c>
      <c r="D1265" t="s">
        <v>481</v>
      </c>
      <c r="E1265" t="s">
        <v>353</v>
      </c>
      <c r="F1265">
        <v>2024</v>
      </c>
      <c r="G1265" t="s">
        <v>482</v>
      </c>
      <c r="H1265" t="s">
        <v>342</v>
      </c>
      <c r="I1265" t="s">
        <v>407</v>
      </c>
      <c r="J1265" t="s">
        <v>1473</v>
      </c>
      <c r="K1265">
        <v>5</v>
      </c>
      <c r="L1265" t="s">
        <v>353</v>
      </c>
      <c r="M1265">
        <f>MAX(Metro_Ridership__2[passengers])</f>
        <v>19997</v>
      </c>
    </row>
    <row r="1266" spans="1:13">
      <c r="A1266" t="s">
        <v>343</v>
      </c>
      <c r="B1266" s="5">
        <v>45440</v>
      </c>
      <c r="C1266">
        <v>3420</v>
      </c>
      <c r="D1266" t="s">
        <v>484</v>
      </c>
      <c r="E1266" t="s">
        <v>353</v>
      </c>
      <c r="F1266">
        <v>2024</v>
      </c>
      <c r="G1266" t="s">
        <v>482</v>
      </c>
      <c r="H1266" t="s">
        <v>342</v>
      </c>
      <c r="I1266" t="s">
        <v>407</v>
      </c>
      <c r="J1266" t="s">
        <v>1473</v>
      </c>
      <c r="K1266">
        <v>5</v>
      </c>
      <c r="L1266" t="s">
        <v>353</v>
      </c>
      <c r="M1266">
        <f>MAX(Metro_Ridership__2[passengers])</f>
        <v>19997</v>
      </c>
    </row>
    <row r="1267" spans="1:13">
      <c r="A1267" t="s">
        <v>343</v>
      </c>
      <c r="B1267" s="5">
        <v>45441</v>
      </c>
      <c r="C1267">
        <v>15765</v>
      </c>
      <c r="D1267" t="s">
        <v>485</v>
      </c>
      <c r="E1267" t="s">
        <v>353</v>
      </c>
      <c r="F1267">
        <v>2024</v>
      </c>
      <c r="G1267" t="s">
        <v>482</v>
      </c>
      <c r="H1267" t="s">
        <v>342</v>
      </c>
      <c r="I1267" t="s">
        <v>407</v>
      </c>
      <c r="J1267" t="s">
        <v>1473</v>
      </c>
      <c r="K1267">
        <v>5</v>
      </c>
      <c r="L1267" t="s">
        <v>353</v>
      </c>
      <c r="M1267">
        <f>MAX(Metro_Ridership__2[passengers])</f>
        <v>19997</v>
      </c>
    </row>
    <row r="1268" spans="1:13">
      <c r="A1268" t="s">
        <v>343</v>
      </c>
      <c r="B1268" s="5">
        <v>45442</v>
      </c>
      <c r="C1268">
        <v>4892</v>
      </c>
      <c r="D1268" t="s">
        <v>486</v>
      </c>
      <c r="E1268" t="s">
        <v>353</v>
      </c>
      <c r="F1268">
        <v>2024</v>
      </c>
      <c r="G1268" t="s">
        <v>482</v>
      </c>
      <c r="H1268" t="s">
        <v>342</v>
      </c>
      <c r="I1268" t="s">
        <v>407</v>
      </c>
      <c r="J1268" t="s">
        <v>1473</v>
      </c>
      <c r="K1268">
        <v>5</v>
      </c>
      <c r="L1268" t="s">
        <v>353</v>
      </c>
      <c r="M1268">
        <f>MAX(Metro_Ridership__2[passengers])</f>
        <v>19997</v>
      </c>
    </row>
    <row r="1269" spans="1:13">
      <c r="A1269" t="s">
        <v>343</v>
      </c>
      <c r="B1269" s="5">
        <v>45445</v>
      </c>
      <c r="C1269">
        <v>9412</v>
      </c>
      <c r="D1269" t="s">
        <v>487</v>
      </c>
      <c r="E1269" t="s">
        <v>395</v>
      </c>
      <c r="F1269">
        <v>2024</v>
      </c>
      <c r="G1269" t="s">
        <v>482</v>
      </c>
      <c r="H1269" t="s">
        <v>342</v>
      </c>
      <c r="I1269" t="s">
        <v>407</v>
      </c>
      <c r="J1269" t="s">
        <v>1473</v>
      </c>
      <c r="K1269">
        <v>6</v>
      </c>
      <c r="L1269" t="s">
        <v>1486</v>
      </c>
      <c r="M1269">
        <f>MAX(Metro_Ridership__2[passengers])</f>
        <v>19997</v>
      </c>
    </row>
    <row r="1270" spans="1:13">
      <c r="A1270" t="s">
        <v>343</v>
      </c>
      <c r="B1270" s="5">
        <v>45446</v>
      </c>
      <c r="C1270">
        <v>13384</v>
      </c>
      <c r="D1270" t="s">
        <v>481</v>
      </c>
      <c r="E1270" t="s">
        <v>395</v>
      </c>
      <c r="F1270">
        <v>2024</v>
      </c>
      <c r="G1270" t="s">
        <v>482</v>
      </c>
      <c r="H1270" t="s">
        <v>342</v>
      </c>
      <c r="I1270" t="s">
        <v>407</v>
      </c>
      <c r="J1270" t="s">
        <v>1473</v>
      </c>
      <c r="K1270">
        <v>6</v>
      </c>
      <c r="L1270" t="s">
        <v>1486</v>
      </c>
      <c r="M1270">
        <f>MAX(Metro_Ridership__2[passengers])</f>
        <v>19997</v>
      </c>
    </row>
    <row r="1271" spans="1:13">
      <c r="A1271" t="s">
        <v>343</v>
      </c>
      <c r="B1271" s="5">
        <v>45447</v>
      </c>
      <c r="C1271">
        <v>14288</v>
      </c>
      <c r="D1271" t="s">
        <v>484</v>
      </c>
      <c r="E1271" t="s">
        <v>395</v>
      </c>
      <c r="F1271">
        <v>2024</v>
      </c>
      <c r="G1271" t="s">
        <v>482</v>
      </c>
      <c r="H1271" t="s">
        <v>342</v>
      </c>
      <c r="I1271" t="s">
        <v>407</v>
      </c>
      <c r="J1271" t="s">
        <v>1473</v>
      </c>
      <c r="K1271">
        <v>6</v>
      </c>
      <c r="L1271" t="s">
        <v>1486</v>
      </c>
      <c r="M1271">
        <f>MAX(Metro_Ridership__2[passengers])</f>
        <v>19997</v>
      </c>
    </row>
    <row r="1272" spans="1:13">
      <c r="A1272" t="s">
        <v>343</v>
      </c>
      <c r="B1272" s="5">
        <v>45448</v>
      </c>
      <c r="C1272">
        <v>13938</v>
      </c>
      <c r="D1272" t="s">
        <v>485</v>
      </c>
      <c r="E1272" t="s">
        <v>395</v>
      </c>
      <c r="F1272">
        <v>2024</v>
      </c>
      <c r="G1272" t="s">
        <v>482</v>
      </c>
      <c r="H1272" t="s">
        <v>342</v>
      </c>
      <c r="I1272" t="s">
        <v>407</v>
      </c>
      <c r="J1272" t="s">
        <v>1473</v>
      </c>
      <c r="K1272">
        <v>6</v>
      </c>
      <c r="L1272" t="s">
        <v>1486</v>
      </c>
      <c r="M1272">
        <f>MAX(Metro_Ridership__2[passengers])</f>
        <v>19997</v>
      </c>
    </row>
    <row r="1273" spans="1:13">
      <c r="A1273" t="s">
        <v>343</v>
      </c>
      <c r="B1273" s="5">
        <v>45449</v>
      </c>
      <c r="C1273">
        <v>14213</v>
      </c>
      <c r="D1273" t="s">
        <v>486</v>
      </c>
      <c r="E1273" t="s">
        <v>395</v>
      </c>
      <c r="F1273">
        <v>2024</v>
      </c>
      <c r="G1273" t="s">
        <v>482</v>
      </c>
      <c r="H1273" t="s">
        <v>342</v>
      </c>
      <c r="I1273" t="s">
        <v>407</v>
      </c>
      <c r="J1273" t="s">
        <v>1473</v>
      </c>
      <c r="K1273">
        <v>6</v>
      </c>
      <c r="L1273" t="s">
        <v>1486</v>
      </c>
      <c r="M1273">
        <f>MAX(Metro_Ridership__2[passengers])</f>
        <v>19997</v>
      </c>
    </row>
    <row r="1274" spans="1:13">
      <c r="A1274" t="s">
        <v>343</v>
      </c>
      <c r="B1274" s="5">
        <v>45452</v>
      </c>
      <c r="C1274">
        <v>2799</v>
      </c>
      <c r="D1274" t="s">
        <v>487</v>
      </c>
      <c r="E1274" t="s">
        <v>395</v>
      </c>
      <c r="F1274">
        <v>2024</v>
      </c>
      <c r="G1274" t="s">
        <v>482</v>
      </c>
      <c r="H1274" t="s">
        <v>342</v>
      </c>
      <c r="I1274" t="s">
        <v>407</v>
      </c>
      <c r="J1274" t="s">
        <v>1473</v>
      </c>
      <c r="K1274">
        <v>6</v>
      </c>
      <c r="L1274" t="s">
        <v>1486</v>
      </c>
      <c r="M1274">
        <f>MAX(Metro_Ridership__2[passengers])</f>
        <v>19997</v>
      </c>
    </row>
    <row r="1275" spans="1:13">
      <c r="A1275" t="s">
        <v>343</v>
      </c>
      <c r="B1275" s="5">
        <v>45453</v>
      </c>
      <c r="C1275">
        <v>15262</v>
      </c>
      <c r="D1275" t="s">
        <v>481</v>
      </c>
      <c r="E1275" t="s">
        <v>395</v>
      </c>
      <c r="F1275">
        <v>2024</v>
      </c>
      <c r="G1275" t="s">
        <v>482</v>
      </c>
      <c r="H1275" t="s">
        <v>342</v>
      </c>
      <c r="I1275" t="s">
        <v>407</v>
      </c>
      <c r="J1275" t="s">
        <v>1473</v>
      </c>
      <c r="K1275">
        <v>6</v>
      </c>
      <c r="L1275" t="s">
        <v>1486</v>
      </c>
      <c r="M1275">
        <f>MAX(Metro_Ridership__2[passengers])</f>
        <v>19997</v>
      </c>
    </row>
    <row r="1276" spans="1:13">
      <c r="A1276" t="s">
        <v>343</v>
      </c>
      <c r="B1276" s="5">
        <v>45454</v>
      </c>
      <c r="C1276">
        <v>15015</v>
      </c>
      <c r="D1276" t="s">
        <v>484</v>
      </c>
      <c r="E1276" t="s">
        <v>395</v>
      </c>
      <c r="F1276">
        <v>2024</v>
      </c>
      <c r="G1276" t="s">
        <v>482</v>
      </c>
      <c r="H1276" t="s">
        <v>342</v>
      </c>
      <c r="I1276" t="s">
        <v>407</v>
      </c>
      <c r="J1276" t="s">
        <v>1473</v>
      </c>
      <c r="K1276">
        <v>6</v>
      </c>
      <c r="L1276" t="s">
        <v>1486</v>
      </c>
      <c r="M1276">
        <f>MAX(Metro_Ridership__2[passengers])</f>
        <v>19997</v>
      </c>
    </row>
    <row r="1277" spans="1:13">
      <c r="A1277" t="s">
        <v>343</v>
      </c>
      <c r="B1277" s="5">
        <v>45455</v>
      </c>
      <c r="C1277">
        <v>12639</v>
      </c>
      <c r="D1277" t="s">
        <v>485</v>
      </c>
      <c r="E1277" t="s">
        <v>395</v>
      </c>
      <c r="F1277">
        <v>2024</v>
      </c>
      <c r="G1277" t="s">
        <v>482</v>
      </c>
      <c r="H1277" t="s">
        <v>342</v>
      </c>
      <c r="I1277" t="s">
        <v>407</v>
      </c>
      <c r="J1277" t="s">
        <v>1473</v>
      </c>
      <c r="K1277">
        <v>6</v>
      </c>
      <c r="L1277" t="s">
        <v>1486</v>
      </c>
      <c r="M1277">
        <f>MAX(Metro_Ridership__2[passengers])</f>
        <v>19997</v>
      </c>
    </row>
    <row r="1278" spans="1:13">
      <c r="A1278" t="s">
        <v>343</v>
      </c>
      <c r="B1278" s="5">
        <v>45456</v>
      </c>
      <c r="C1278">
        <v>3995</v>
      </c>
      <c r="D1278" t="s">
        <v>486</v>
      </c>
      <c r="E1278" t="s">
        <v>395</v>
      </c>
      <c r="F1278">
        <v>2024</v>
      </c>
      <c r="G1278" t="s">
        <v>482</v>
      </c>
      <c r="H1278" t="s">
        <v>342</v>
      </c>
      <c r="I1278" t="s">
        <v>407</v>
      </c>
      <c r="J1278" t="s">
        <v>1473</v>
      </c>
      <c r="K1278">
        <v>6</v>
      </c>
      <c r="L1278" t="s">
        <v>1486</v>
      </c>
      <c r="M1278">
        <f>MAX(Metro_Ridership__2[passengers])</f>
        <v>19997</v>
      </c>
    </row>
    <row r="1279" spans="1:13">
      <c r="A1279" t="s">
        <v>343</v>
      </c>
      <c r="B1279" s="5">
        <v>45459</v>
      </c>
      <c r="C1279">
        <v>14700</v>
      </c>
      <c r="D1279" t="s">
        <v>487</v>
      </c>
      <c r="E1279" t="s">
        <v>395</v>
      </c>
      <c r="F1279">
        <v>2024</v>
      </c>
      <c r="G1279" t="s">
        <v>482</v>
      </c>
      <c r="H1279" t="s">
        <v>342</v>
      </c>
      <c r="I1279" t="s">
        <v>407</v>
      </c>
      <c r="J1279" t="s">
        <v>1473</v>
      </c>
      <c r="K1279">
        <v>6</v>
      </c>
      <c r="L1279" t="s">
        <v>1486</v>
      </c>
      <c r="M1279">
        <f>MAX(Metro_Ridership__2[passengers])</f>
        <v>19997</v>
      </c>
    </row>
    <row r="1280" spans="1:13">
      <c r="A1280" t="s">
        <v>343</v>
      </c>
      <c r="B1280" s="5">
        <v>45460</v>
      </c>
      <c r="C1280">
        <v>16150</v>
      </c>
      <c r="D1280" t="s">
        <v>481</v>
      </c>
      <c r="E1280" t="s">
        <v>395</v>
      </c>
      <c r="F1280">
        <v>2024</v>
      </c>
      <c r="G1280" t="s">
        <v>482</v>
      </c>
      <c r="H1280" t="s">
        <v>342</v>
      </c>
      <c r="I1280" t="s">
        <v>407</v>
      </c>
      <c r="J1280" t="s">
        <v>1473</v>
      </c>
      <c r="K1280">
        <v>6</v>
      </c>
      <c r="L1280" t="s">
        <v>1486</v>
      </c>
      <c r="M1280">
        <f>MAX(Metro_Ridership__2[passengers])</f>
        <v>19997</v>
      </c>
    </row>
    <row r="1281" spans="1:13">
      <c r="A1281" t="s">
        <v>343</v>
      </c>
      <c r="B1281" s="5">
        <v>45461</v>
      </c>
      <c r="C1281">
        <v>17217</v>
      </c>
      <c r="D1281" t="s">
        <v>484</v>
      </c>
      <c r="E1281" t="s">
        <v>395</v>
      </c>
      <c r="F1281">
        <v>2024</v>
      </c>
      <c r="G1281" t="s">
        <v>482</v>
      </c>
      <c r="H1281" t="s">
        <v>342</v>
      </c>
      <c r="I1281" t="s">
        <v>407</v>
      </c>
      <c r="J1281" t="s">
        <v>1473</v>
      </c>
      <c r="K1281">
        <v>6</v>
      </c>
      <c r="L1281" t="s">
        <v>1486</v>
      </c>
      <c r="M1281">
        <f>MAX(Metro_Ridership__2[passengers])</f>
        <v>19997</v>
      </c>
    </row>
    <row r="1282" spans="1:13">
      <c r="A1282" t="s">
        <v>343</v>
      </c>
      <c r="B1282" s="5">
        <v>45462</v>
      </c>
      <c r="C1282">
        <v>8852</v>
      </c>
      <c r="D1282" t="s">
        <v>485</v>
      </c>
      <c r="E1282" t="s">
        <v>395</v>
      </c>
      <c r="F1282">
        <v>2024</v>
      </c>
      <c r="G1282" t="s">
        <v>482</v>
      </c>
      <c r="H1282" t="s">
        <v>342</v>
      </c>
      <c r="I1282" t="s">
        <v>407</v>
      </c>
      <c r="J1282" t="s">
        <v>1473</v>
      </c>
      <c r="K1282">
        <v>6</v>
      </c>
      <c r="L1282" t="s">
        <v>1486</v>
      </c>
      <c r="M1282">
        <f>MAX(Metro_Ridership__2[passengers])</f>
        <v>19997</v>
      </c>
    </row>
    <row r="1283" spans="1:13">
      <c r="A1283" t="s">
        <v>343</v>
      </c>
      <c r="B1283" s="5">
        <v>45463</v>
      </c>
      <c r="C1283">
        <v>11157</v>
      </c>
      <c r="D1283" t="s">
        <v>486</v>
      </c>
      <c r="E1283" t="s">
        <v>395</v>
      </c>
      <c r="F1283">
        <v>2024</v>
      </c>
      <c r="G1283" t="s">
        <v>482</v>
      </c>
      <c r="H1283" t="s">
        <v>342</v>
      </c>
      <c r="I1283" t="s">
        <v>407</v>
      </c>
      <c r="J1283" t="s">
        <v>1473</v>
      </c>
      <c r="K1283">
        <v>6</v>
      </c>
      <c r="L1283" t="s">
        <v>1486</v>
      </c>
      <c r="M1283">
        <f>MAX(Metro_Ridership__2[passengers])</f>
        <v>19997</v>
      </c>
    </row>
    <row r="1284" spans="1:13">
      <c r="A1284" t="s">
        <v>343</v>
      </c>
      <c r="B1284" s="5">
        <v>45466</v>
      </c>
      <c r="C1284">
        <v>2207</v>
      </c>
      <c r="D1284" t="s">
        <v>487</v>
      </c>
      <c r="E1284" t="s">
        <v>395</v>
      </c>
      <c r="F1284">
        <v>2024</v>
      </c>
      <c r="G1284" t="s">
        <v>482</v>
      </c>
      <c r="H1284" t="s">
        <v>342</v>
      </c>
      <c r="I1284" t="s">
        <v>407</v>
      </c>
      <c r="J1284" t="s">
        <v>1473</v>
      </c>
      <c r="K1284">
        <v>6</v>
      </c>
      <c r="L1284" t="s">
        <v>1486</v>
      </c>
      <c r="M1284">
        <f>MAX(Metro_Ridership__2[passengers])</f>
        <v>19997</v>
      </c>
    </row>
    <row r="1285" spans="1:13">
      <c r="A1285" t="s">
        <v>343</v>
      </c>
      <c r="B1285" s="5">
        <v>45467</v>
      </c>
      <c r="C1285">
        <v>15795</v>
      </c>
      <c r="D1285" t="s">
        <v>481</v>
      </c>
      <c r="E1285" t="s">
        <v>395</v>
      </c>
      <c r="F1285">
        <v>2024</v>
      </c>
      <c r="G1285" t="s">
        <v>482</v>
      </c>
      <c r="H1285" t="s">
        <v>342</v>
      </c>
      <c r="I1285" t="s">
        <v>407</v>
      </c>
      <c r="J1285" t="s">
        <v>1473</v>
      </c>
      <c r="K1285">
        <v>6</v>
      </c>
      <c r="L1285" t="s">
        <v>1486</v>
      </c>
      <c r="M1285">
        <f>MAX(Metro_Ridership__2[passengers])</f>
        <v>19997</v>
      </c>
    </row>
    <row r="1286" spans="1:13">
      <c r="A1286" t="s">
        <v>343</v>
      </c>
      <c r="B1286" s="5">
        <v>45468</v>
      </c>
      <c r="C1286">
        <v>6060</v>
      </c>
      <c r="D1286" t="s">
        <v>484</v>
      </c>
      <c r="E1286" t="s">
        <v>395</v>
      </c>
      <c r="F1286">
        <v>2024</v>
      </c>
      <c r="G1286" t="s">
        <v>482</v>
      </c>
      <c r="H1286" t="s">
        <v>342</v>
      </c>
      <c r="I1286" t="s">
        <v>407</v>
      </c>
      <c r="J1286" t="s">
        <v>1473</v>
      </c>
      <c r="K1286">
        <v>6</v>
      </c>
      <c r="L1286" t="s">
        <v>1486</v>
      </c>
      <c r="M1286">
        <f>MAX(Metro_Ridership__2[passengers])</f>
        <v>19997</v>
      </c>
    </row>
    <row r="1287" spans="1:13">
      <c r="A1287" t="s">
        <v>343</v>
      </c>
      <c r="B1287" s="5">
        <v>45469</v>
      </c>
      <c r="C1287">
        <v>7789</v>
      </c>
      <c r="D1287" t="s">
        <v>485</v>
      </c>
      <c r="E1287" t="s">
        <v>395</v>
      </c>
      <c r="F1287">
        <v>2024</v>
      </c>
      <c r="G1287" t="s">
        <v>482</v>
      </c>
      <c r="H1287" t="s">
        <v>342</v>
      </c>
      <c r="I1287" t="s">
        <v>407</v>
      </c>
      <c r="J1287" t="s">
        <v>1473</v>
      </c>
      <c r="K1287">
        <v>6</v>
      </c>
      <c r="L1287" t="s">
        <v>1486</v>
      </c>
      <c r="M1287">
        <f>MAX(Metro_Ridership__2[passengers])</f>
        <v>19997</v>
      </c>
    </row>
    <row r="1288" spans="1:13">
      <c r="A1288" t="s">
        <v>343</v>
      </c>
      <c r="B1288" s="5">
        <v>45470</v>
      </c>
      <c r="C1288">
        <v>4409</v>
      </c>
      <c r="D1288" t="s">
        <v>486</v>
      </c>
      <c r="E1288" t="s">
        <v>395</v>
      </c>
      <c r="F1288">
        <v>2024</v>
      </c>
      <c r="G1288" t="s">
        <v>482</v>
      </c>
      <c r="H1288" t="s">
        <v>342</v>
      </c>
      <c r="I1288" t="s">
        <v>407</v>
      </c>
      <c r="J1288" t="s">
        <v>1473</v>
      </c>
      <c r="K1288">
        <v>6</v>
      </c>
      <c r="L1288" t="s">
        <v>1486</v>
      </c>
      <c r="M1288">
        <f>MAX(Metro_Ridership__2[passengers])</f>
        <v>19997</v>
      </c>
    </row>
    <row r="1289" spans="1:13">
      <c r="A1289" t="s">
        <v>343</v>
      </c>
      <c r="B1289" s="5">
        <v>45473</v>
      </c>
      <c r="C1289">
        <v>6087</v>
      </c>
      <c r="D1289" t="s">
        <v>487</v>
      </c>
      <c r="E1289" t="s">
        <v>395</v>
      </c>
      <c r="F1289">
        <v>2024</v>
      </c>
      <c r="G1289" t="s">
        <v>482</v>
      </c>
      <c r="H1289" t="s">
        <v>342</v>
      </c>
      <c r="I1289" t="s">
        <v>407</v>
      </c>
      <c r="J1289" t="s">
        <v>1473</v>
      </c>
      <c r="K1289">
        <v>6</v>
      </c>
      <c r="L1289" t="s">
        <v>1486</v>
      </c>
      <c r="M1289">
        <f>MAX(Metro_Ridership__2[passengers])</f>
        <v>19997</v>
      </c>
    </row>
    <row r="1290" spans="1:13">
      <c r="A1290" t="s">
        <v>343</v>
      </c>
      <c r="B1290" s="5">
        <v>45474</v>
      </c>
      <c r="C1290">
        <v>2922</v>
      </c>
      <c r="D1290" t="s">
        <v>481</v>
      </c>
      <c r="E1290" t="s">
        <v>373</v>
      </c>
      <c r="F1290">
        <v>2024</v>
      </c>
      <c r="G1290" t="s">
        <v>482</v>
      </c>
      <c r="H1290" t="s">
        <v>342</v>
      </c>
      <c r="I1290" t="s">
        <v>407</v>
      </c>
      <c r="J1290" t="s">
        <v>1476</v>
      </c>
      <c r="K1290">
        <v>7</v>
      </c>
      <c r="L1290" t="s">
        <v>1480</v>
      </c>
      <c r="M1290">
        <f>MAX(Metro_Ridership__2[passengers])</f>
        <v>19997</v>
      </c>
    </row>
    <row r="1291" spans="1:13">
      <c r="A1291" t="s">
        <v>343</v>
      </c>
      <c r="B1291" s="5">
        <v>45475</v>
      </c>
      <c r="C1291">
        <v>15301</v>
      </c>
      <c r="D1291" t="s">
        <v>484</v>
      </c>
      <c r="E1291" t="s">
        <v>373</v>
      </c>
      <c r="F1291">
        <v>2024</v>
      </c>
      <c r="G1291" t="s">
        <v>482</v>
      </c>
      <c r="H1291" t="s">
        <v>342</v>
      </c>
      <c r="I1291" t="s">
        <v>407</v>
      </c>
      <c r="J1291" t="s">
        <v>1476</v>
      </c>
      <c r="K1291">
        <v>7</v>
      </c>
      <c r="L1291" t="s">
        <v>1480</v>
      </c>
      <c r="M1291">
        <f>MAX(Metro_Ridership__2[passengers])</f>
        <v>19997</v>
      </c>
    </row>
    <row r="1292" spans="1:13">
      <c r="A1292" t="s">
        <v>343</v>
      </c>
      <c r="B1292" s="5">
        <v>45476</v>
      </c>
      <c r="C1292">
        <v>8026</v>
      </c>
      <c r="D1292" t="s">
        <v>485</v>
      </c>
      <c r="E1292" t="s">
        <v>373</v>
      </c>
      <c r="F1292">
        <v>2024</v>
      </c>
      <c r="G1292" t="s">
        <v>482</v>
      </c>
      <c r="H1292" t="s">
        <v>342</v>
      </c>
      <c r="I1292" t="s">
        <v>407</v>
      </c>
      <c r="J1292" t="s">
        <v>1476</v>
      </c>
      <c r="K1292">
        <v>7</v>
      </c>
      <c r="L1292" t="s">
        <v>1480</v>
      </c>
      <c r="M1292">
        <f>MAX(Metro_Ridership__2[passengers])</f>
        <v>19997</v>
      </c>
    </row>
    <row r="1293" spans="1:13">
      <c r="A1293" t="s">
        <v>343</v>
      </c>
      <c r="B1293" s="5">
        <v>45477</v>
      </c>
      <c r="C1293">
        <v>2493</v>
      </c>
      <c r="D1293" t="s">
        <v>486</v>
      </c>
      <c r="E1293" t="s">
        <v>373</v>
      </c>
      <c r="F1293">
        <v>2024</v>
      </c>
      <c r="G1293" t="s">
        <v>482</v>
      </c>
      <c r="H1293" t="s">
        <v>342</v>
      </c>
      <c r="I1293" t="s">
        <v>407</v>
      </c>
      <c r="J1293" t="s">
        <v>1476</v>
      </c>
      <c r="K1293">
        <v>7</v>
      </c>
      <c r="L1293" t="s">
        <v>1480</v>
      </c>
      <c r="M1293">
        <f>MAX(Metro_Ridership__2[passengers])</f>
        <v>19997</v>
      </c>
    </row>
    <row r="1294" spans="1:13">
      <c r="A1294" t="s">
        <v>343</v>
      </c>
      <c r="B1294" s="5">
        <v>45480</v>
      </c>
      <c r="C1294">
        <v>3055</v>
      </c>
      <c r="D1294" t="s">
        <v>487</v>
      </c>
      <c r="E1294" t="s">
        <v>373</v>
      </c>
      <c r="F1294">
        <v>2024</v>
      </c>
      <c r="G1294" t="s">
        <v>482</v>
      </c>
      <c r="H1294" t="s">
        <v>342</v>
      </c>
      <c r="I1294" t="s">
        <v>407</v>
      </c>
      <c r="J1294" t="s">
        <v>1476</v>
      </c>
      <c r="K1294">
        <v>7</v>
      </c>
      <c r="L1294" t="s">
        <v>1480</v>
      </c>
      <c r="M1294">
        <f>MAX(Metro_Ridership__2[passengers])</f>
        <v>19997</v>
      </c>
    </row>
    <row r="1295" spans="1:13">
      <c r="A1295" t="s">
        <v>343</v>
      </c>
      <c r="B1295" s="5">
        <v>45481</v>
      </c>
      <c r="C1295">
        <v>7255</v>
      </c>
      <c r="D1295" t="s">
        <v>481</v>
      </c>
      <c r="E1295" t="s">
        <v>373</v>
      </c>
      <c r="F1295">
        <v>2024</v>
      </c>
      <c r="G1295" t="s">
        <v>482</v>
      </c>
      <c r="H1295" t="s">
        <v>342</v>
      </c>
      <c r="I1295" t="s">
        <v>407</v>
      </c>
      <c r="J1295" t="s">
        <v>1476</v>
      </c>
      <c r="K1295">
        <v>7</v>
      </c>
      <c r="L1295" t="s">
        <v>1480</v>
      </c>
      <c r="M1295">
        <f>MAX(Metro_Ridership__2[passengers])</f>
        <v>19997</v>
      </c>
    </row>
    <row r="1296" spans="1:13">
      <c r="A1296" t="s">
        <v>343</v>
      </c>
      <c r="B1296" s="5">
        <v>45482</v>
      </c>
      <c r="C1296">
        <v>9272</v>
      </c>
      <c r="D1296" t="s">
        <v>484</v>
      </c>
      <c r="E1296" t="s">
        <v>373</v>
      </c>
      <c r="F1296">
        <v>2024</v>
      </c>
      <c r="G1296" t="s">
        <v>482</v>
      </c>
      <c r="H1296" t="s">
        <v>342</v>
      </c>
      <c r="I1296" t="s">
        <v>407</v>
      </c>
      <c r="J1296" t="s">
        <v>1476</v>
      </c>
      <c r="K1296">
        <v>7</v>
      </c>
      <c r="L1296" t="s">
        <v>1480</v>
      </c>
      <c r="M1296">
        <f>MAX(Metro_Ridership__2[passengers])</f>
        <v>19997</v>
      </c>
    </row>
    <row r="1297" spans="1:13">
      <c r="A1297" t="s">
        <v>343</v>
      </c>
      <c r="B1297" s="5">
        <v>45483</v>
      </c>
      <c r="C1297">
        <v>6857</v>
      </c>
      <c r="D1297" t="s">
        <v>485</v>
      </c>
      <c r="E1297" t="s">
        <v>373</v>
      </c>
      <c r="F1297">
        <v>2024</v>
      </c>
      <c r="G1297" t="s">
        <v>482</v>
      </c>
      <c r="H1297" t="s">
        <v>342</v>
      </c>
      <c r="I1297" t="s">
        <v>407</v>
      </c>
      <c r="J1297" t="s">
        <v>1476</v>
      </c>
      <c r="K1297">
        <v>7</v>
      </c>
      <c r="L1297" t="s">
        <v>1480</v>
      </c>
      <c r="M1297">
        <f>MAX(Metro_Ridership__2[passengers])</f>
        <v>19997</v>
      </c>
    </row>
    <row r="1298" spans="1:13">
      <c r="A1298" t="s">
        <v>343</v>
      </c>
      <c r="B1298" s="5">
        <v>45484</v>
      </c>
      <c r="C1298">
        <v>19494</v>
      </c>
      <c r="D1298" t="s">
        <v>486</v>
      </c>
      <c r="E1298" t="s">
        <v>373</v>
      </c>
      <c r="F1298">
        <v>2024</v>
      </c>
      <c r="G1298" t="s">
        <v>482</v>
      </c>
      <c r="H1298" t="s">
        <v>342</v>
      </c>
      <c r="I1298" t="s">
        <v>407</v>
      </c>
      <c r="J1298" t="s">
        <v>1476</v>
      </c>
      <c r="K1298">
        <v>7</v>
      </c>
      <c r="L1298" t="s">
        <v>1480</v>
      </c>
      <c r="M1298">
        <f>MAX(Metro_Ridership__2[passengers])</f>
        <v>19997</v>
      </c>
    </row>
    <row r="1299" spans="1:13">
      <c r="A1299" t="s">
        <v>343</v>
      </c>
      <c r="B1299" s="5">
        <v>45487</v>
      </c>
      <c r="C1299">
        <v>11436</v>
      </c>
      <c r="D1299" t="s">
        <v>487</v>
      </c>
      <c r="E1299" t="s">
        <v>373</v>
      </c>
      <c r="F1299">
        <v>2024</v>
      </c>
      <c r="G1299" t="s">
        <v>482</v>
      </c>
      <c r="H1299" t="s">
        <v>342</v>
      </c>
      <c r="I1299" t="s">
        <v>407</v>
      </c>
      <c r="J1299" t="s">
        <v>1476</v>
      </c>
      <c r="K1299">
        <v>7</v>
      </c>
      <c r="L1299" t="s">
        <v>1480</v>
      </c>
      <c r="M1299">
        <f>MAX(Metro_Ridership__2[passengers])</f>
        <v>19997</v>
      </c>
    </row>
    <row r="1300" spans="1:13">
      <c r="A1300" t="s">
        <v>343</v>
      </c>
      <c r="B1300" s="5">
        <v>45488</v>
      </c>
      <c r="C1300">
        <v>2073</v>
      </c>
      <c r="D1300" t="s">
        <v>481</v>
      </c>
      <c r="E1300" t="s">
        <v>373</v>
      </c>
      <c r="F1300">
        <v>2024</v>
      </c>
      <c r="G1300" t="s">
        <v>482</v>
      </c>
      <c r="H1300" t="s">
        <v>342</v>
      </c>
      <c r="I1300" t="s">
        <v>407</v>
      </c>
      <c r="J1300" t="s">
        <v>1476</v>
      </c>
      <c r="K1300">
        <v>7</v>
      </c>
      <c r="L1300" t="s">
        <v>1480</v>
      </c>
      <c r="M1300">
        <f>MAX(Metro_Ridership__2[passengers])</f>
        <v>19997</v>
      </c>
    </row>
    <row r="1301" spans="1:13">
      <c r="A1301" t="s">
        <v>343</v>
      </c>
      <c r="B1301" s="5">
        <v>45489</v>
      </c>
      <c r="C1301">
        <v>9512</v>
      </c>
      <c r="D1301" t="s">
        <v>484</v>
      </c>
      <c r="E1301" t="s">
        <v>373</v>
      </c>
      <c r="F1301">
        <v>2024</v>
      </c>
      <c r="G1301" t="s">
        <v>482</v>
      </c>
      <c r="H1301" t="s">
        <v>342</v>
      </c>
      <c r="I1301" t="s">
        <v>407</v>
      </c>
      <c r="J1301" t="s">
        <v>1476</v>
      </c>
      <c r="K1301">
        <v>7</v>
      </c>
      <c r="L1301" t="s">
        <v>1480</v>
      </c>
      <c r="M1301">
        <f>MAX(Metro_Ridership__2[passengers])</f>
        <v>19997</v>
      </c>
    </row>
    <row r="1302" spans="1:13">
      <c r="A1302" t="s">
        <v>343</v>
      </c>
      <c r="B1302" s="5">
        <v>45490</v>
      </c>
      <c r="C1302">
        <v>15145</v>
      </c>
      <c r="D1302" t="s">
        <v>485</v>
      </c>
      <c r="E1302" t="s">
        <v>373</v>
      </c>
      <c r="F1302">
        <v>2024</v>
      </c>
      <c r="G1302" t="s">
        <v>482</v>
      </c>
      <c r="H1302" t="s">
        <v>342</v>
      </c>
      <c r="I1302" t="s">
        <v>407</v>
      </c>
      <c r="J1302" t="s">
        <v>1476</v>
      </c>
      <c r="K1302">
        <v>7</v>
      </c>
      <c r="L1302" t="s">
        <v>1480</v>
      </c>
      <c r="M1302">
        <f>MAX(Metro_Ridership__2[passengers])</f>
        <v>19997</v>
      </c>
    </row>
    <row r="1303" spans="1:13">
      <c r="A1303" t="s">
        <v>343</v>
      </c>
      <c r="B1303" s="5">
        <v>45491</v>
      </c>
      <c r="C1303">
        <v>18661</v>
      </c>
      <c r="D1303" t="s">
        <v>486</v>
      </c>
      <c r="E1303" t="s">
        <v>373</v>
      </c>
      <c r="F1303">
        <v>2024</v>
      </c>
      <c r="G1303" t="s">
        <v>482</v>
      </c>
      <c r="H1303" t="s">
        <v>342</v>
      </c>
      <c r="I1303" t="s">
        <v>407</v>
      </c>
      <c r="J1303" t="s">
        <v>1476</v>
      </c>
      <c r="K1303">
        <v>7</v>
      </c>
      <c r="L1303" t="s">
        <v>1480</v>
      </c>
      <c r="M1303">
        <f>MAX(Metro_Ridership__2[passengers])</f>
        <v>19997</v>
      </c>
    </row>
    <row r="1304" spans="1:13">
      <c r="A1304" t="s">
        <v>343</v>
      </c>
      <c r="B1304" s="5">
        <v>45494</v>
      </c>
      <c r="C1304">
        <v>16588</v>
      </c>
      <c r="D1304" t="s">
        <v>487</v>
      </c>
      <c r="E1304" t="s">
        <v>373</v>
      </c>
      <c r="F1304">
        <v>2024</v>
      </c>
      <c r="G1304" t="s">
        <v>482</v>
      </c>
      <c r="H1304" t="s">
        <v>342</v>
      </c>
      <c r="I1304" t="s">
        <v>407</v>
      </c>
      <c r="J1304" t="s">
        <v>1476</v>
      </c>
      <c r="K1304">
        <v>7</v>
      </c>
      <c r="L1304" t="s">
        <v>1480</v>
      </c>
      <c r="M1304">
        <f>MAX(Metro_Ridership__2[passengers])</f>
        <v>19997</v>
      </c>
    </row>
    <row r="1305" spans="1:13">
      <c r="A1305" t="s">
        <v>343</v>
      </c>
      <c r="B1305" s="5">
        <v>45495</v>
      </c>
      <c r="C1305">
        <v>9044</v>
      </c>
      <c r="D1305" t="s">
        <v>481</v>
      </c>
      <c r="E1305" t="s">
        <v>373</v>
      </c>
      <c r="F1305">
        <v>2024</v>
      </c>
      <c r="G1305" t="s">
        <v>482</v>
      </c>
      <c r="H1305" t="s">
        <v>342</v>
      </c>
      <c r="I1305" t="s">
        <v>407</v>
      </c>
      <c r="J1305" t="s">
        <v>1476</v>
      </c>
      <c r="K1305">
        <v>7</v>
      </c>
      <c r="L1305" t="s">
        <v>1480</v>
      </c>
      <c r="M1305">
        <f>MAX(Metro_Ridership__2[passengers])</f>
        <v>19997</v>
      </c>
    </row>
    <row r="1306" spans="1:13">
      <c r="A1306" t="s">
        <v>343</v>
      </c>
      <c r="B1306" s="5">
        <v>45496</v>
      </c>
      <c r="C1306">
        <v>2634</v>
      </c>
      <c r="D1306" t="s">
        <v>484</v>
      </c>
      <c r="E1306" t="s">
        <v>373</v>
      </c>
      <c r="F1306">
        <v>2024</v>
      </c>
      <c r="G1306" t="s">
        <v>482</v>
      </c>
      <c r="H1306" t="s">
        <v>342</v>
      </c>
      <c r="I1306" t="s">
        <v>407</v>
      </c>
      <c r="J1306" t="s">
        <v>1476</v>
      </c>
      <c r="K1306">
        <v>7</v>
      </c>
      <c r="L1306" t="s">
        <v>1480</v>
      </c>
      <c r="M1306">
        <f>MAX(Metro_Ridership__2[passengers])</f>
        <v>19997</v>
      </c>
    </row>
    <row r="1307" spans="1:13">
      <c r="A1307" t="s">
        <v>343</v>
      </c>
      <c r="B1307" s="5">
        <v>45497</v>
      </c>
      <c r="C1307">
        <v>6276</v>
      </c>
      <c r="D1307" t="s">
        <v>485</v>
      </c>
      <c r="E1307" t="s">
        <v>373</v>
      </c>
      <c r="F1307">
        <v>2024</v>
      </c>
      <c r="G1307" t="s">
        <v>482</v>
      </c>
      <c r="H1307" t="s">
        <v>342</v>
      </c>
      <c r="I1307" t="s">
        <v>407</v>
      </c>
      <c r="J1307" t="s">
        <v>1476</v>
      </c>
      <c r="K1307">
        <v>7</v>
      </c>
      <c r="L1307" t="s">
        <v>1480</v>
      </c>
      <c r="M1307">
        <f>MAX(Metro_Ridership__2[passengers])</f>
        <v>19997</v>
      </c>
    </row>
    <row r="1308" spans="1:13">
      <c r="A1308" t="s">
        <v>343</v>
      </c>
      <c r="B1308" s="5">
        <v>45498</v>
      </c>
      <c r="C1308">
        <v>12588</v>
      </c>
      <c r="D1308" t="s">
        <v>486</v>
      </c>
      <c r="E1308" t="s">
        <v>373</v>
      </c>
      <c r="F1308">
        <v>2024</v>
      </c>
      <c r="G1308" t="s">
        <v>482</v>
      </c>
      <c r="H1308" t="s">
        <v>342</v>
      </c>
      <c r="I1308" t="s">
        <v>407</v>
      </c>
      <c r="J1308" t="s">
        <v>1476</v>
      </c>
      <c r="K1308">
        <v>7</v>
      </c>
      <c r="L1308" t="s">
        <v>1480</v>
      </c>
      <c r="M1308">
        <f>MAX(Metro_Ridership__2[passengers])</f>
        <v>19997</v>
      </c>
    </row>
    <row r="1309" spans="1:13">
      <c r="A1309" t="s">
        <v>343</v>
      </c>
      <c r="B1309" s="5">
        <v>45501</v>
      </c>
      <c r="C1309">
        <v>11609</v>
      </c>
      <c r="D1309" t="s">
        <v>487</v>
      </c>
      <c r="E1309" t="s">
        <v>373</v>
      </c>
      <c r="F1309">
        <v>2024</v>
      </c>
      <c r="G1309" t="s">
        <v>482</v>
      </c>
      <c r="H1309" t="s">
        <v>342</v>
      </c>
      <c r="I1309" t="s">
        <v>407</v>
      </c>
      <c r="J1309" t="s">
        <v>1476</v>
      </c>
      <c r="K1309">
        <v>7</v>
      </c>
      <c r="L1309" t="s">
        <v>1480</v>
      </c>
      <c r="M1309">
        <f>MAX(Metro_Ridership__2[passengers])</f>
        <v>19997</v>
      </c>
    </row>
    <row r="1310" spans="1:13">
      <c r="A1310" t="s">
        <v>343</v>
      </c>
      <c r="B1310" s="5">
        <v>45502</v>
      </c>
      <c r="C1310">
        <v>18158</v>
      </c>
      <c r="D1310" t="s">
        <v>481</v>
      </c>
      <c r="E1310" t="s">
        <v>373</v>
      </c>
      <c r="F1310">
        <v>2024</v>
      </c>
      <c r="G1310" t="s">
        <v>482</v>
      </c>
      <c r="H1310" t="s">
        <v>342</v>
      </c>
      <c r="I1310" t="s">
        <v>407</v>
      </c>
      <c r="J1310" t="s">
        <v>1476</v>
      </c>
      <c r="K1310">
        <v>7</v>
      </c>
      <c r="L1310" t="s">
        <v>1480</v>
      </c>
      <c r="M1310">
        <f>MAX(Metro_Ridership__2[passengers])</f>
        <v>19997</v>
      </c>
    </row>
    <row r="1311" spans="1:13">
      <c r="A1311" t="s">
        <v>343</v>
      </c>
      <c r="B1311" s="5">
        <v>45503</v>
      </c>
      <c r="C1311">
        <v>8044</v>
      </c>
      <c r="D1311" t="s">
        <v>484</v>
      </c>
      <c r="E1311" t="s">
        <v>373</v>
      </c>
      <c r="F1311">
        <v>2024</v>
      </c>
      <c r="G1311" t="s">
        <v>482</v>
      </c>
      <c r="H1311" t="s">
        <v>342</v>
      </c>
      <c r="I1311" t="s">
        <v>407</v>
      </c>
      <c r="J1311" t="s">
        <v>1476</v>
      </c>
      <c r="K1311">
        <v>7</v>
      </c>
      <c r="L1311" t="s">
        <v>1480</v>
      </c>
      <c r="M1311">
        <f>MAX(Metro_Ridership__2[passengers])</f>
        <v>19997</v>
      </c>
    </row>
    <row r="1312" spans="1:13">
      <c r="A1312" t="s">
        <v>343</v>
      </c>
      <c r="B1312" s="5">
        <v>45504</v>
      </c>
      <c r="C1312">
        <v>19753</v>
      </c>
      <c r="D1312" t="s">
        <v>485</v>
      </c>
      <c r="E1312" t="s">
        <v>373</v>
      </c>
      <c r="F1312">
        <v>2024</v>
      </c>
      <c r="G1312" t="s">
        <v>482</v>
      </c>
      <c r="H1312" t="s">
        <v>342</v>
      </c>
      <c r="I1312" t="s">
        <v>407</v>
      </c>
      <c r="J1312" t="s">
        <v>1476</v>
      </c>
      <c r="K1312">
        <v>7</v>
      </c>
      <c r="L1312" t="s">
        <v>1480</v>
      </c>
      <c r="M1312">
        <f>MAX(Metro_Ridership__2[passengers])</f>
        <v>19997</v>
      </c>
    </row>
    <row r="1313" spans="1:13">
      <c r="A1313" t="s">
        <v>343</v>
      </c>
      <c r="B1313" s="5">
        <v>45505</v>
      </c>
      <c r="C1313">
        <v>17439</v>
      </c>
      <c r="D1313" t="s">
        <v>486</v>
      </c>
      <c r="E1313" t="s">
        <v>384</v>
      </c>
      <c r="F1313">
        <v>2024</v>
      </c>
      <c r="G1313" t="s">
        <v>482</v>
      </c>
      <c r="H1313" t="s">
        <v>342</v>
      </c>
      <c r="I1313" t="s">
        <v>407</v>
      </c>
      <c r="J1313" t="s">
        <v>1476</v>
      </c>
      <c r="K1313">
        <v>8</v>
      </c>
      <c r="L1313" t="s">
        <v>1484</v>
      </c>
      <c r="M1313">
        <f>MAX(Metro_Ridership__2[passengers])</f>
        <v>19997</v>
      </c>
    </row>
    <row r="1314" spans="1:13">
      <c r="A1314" t="s">
        <v>343</v>
      </c>
      <c r="B1314" s="5">
        <v>45508</v>
      </c>
      <c r="C1314">
        <v>10250</v>
      </c>
      <c r="D1314" t="s">
        <v>487</v>
      </c>
      <c r="E1314" t="s">
        <v>384</v>
      </c>
      <c r="F1314">
        <v>2024</v>
      </c>
      <c r="G1314" t="s">
        <v>482</v>
      </c>
      <c r="H1314" t="s">
        <v>342</v>
      </c>
      <c r="I1314" t="s">
        <v>407</v>
      </c>
      <c r="J1314" t="s">
        <v>1476</v>
      </c>
      <c r="K1314">
        <v>8</v>
      </c>
      <c r="L1314" t="s">
        <v>1484</v>
      </c>
      <c r="M1314">
        <f>MAX(Metro_Ridership__2[passengers])</f>
        <v>19997</v>
      </c>
    </row>
    <row r="1315" spans="1:13">
      <c r="A1315" t="s">
        <v>343</v>
      </c>
      <c r="B1315" s="5">
        <v>45509</v>
      </c>
      <c r="C1315">
        <v>18504</v>
      </c>
      <c r="D1315" t="s">
        <v>481</v>
      </c>
      <c r="E1315" t="s">
        <v>384</v>
      </c>
      <c r="F1315">
        <v>2024</v>
      </c>
      <c r="G1315" t="s">
        <v>482</v>
      </c>
      <c r="H1315" t="s">
        <v>342</v>
      </c>
      <c r="I1315" t="s">
        <v>407</v>
      </c>
      <c r="J1315" t="s">
        <v>1476</v>
      </c>
      <c r="K1315">
        <v>8</v>
      </c>
      <c r="L1315" t="s">
        <v>1484</v>
      </c>
      <c r="M1315">
        <f>MAX(Metro_Ridership__2[passengers])</f>
        <v>19997</v>
      </c>
    </row>
    <row r="1316" spans="1:13">
      <c r="A1316" t="s">
        <v>343</v>
      </c>
      <c r="B1316" s="5">
        <v>45510</v>
      </c>
      <c r="C1316">
        <v>12298</v>
      </c>
      <c r="D1316" t="s">
        <v>484</v>
      </c>
      <c r="E1316" t="s">
        <v>384</v>
      </c>
      <c r="F1316">
        <v>2024</v>
      </c>
      <c r="G1316" t="s">
        <v>482</v>
      </c>
      <c r="H1316" t="s">
        <v>342</v>
      </c>
      <c r="I1316" t="s">
        <v>407</v>
      </c>
      <c r="J1316" t="s">
        <v>1476</v>
      </c>
      <c r="K1316">
        <v>8</v>
      </c>
      <c r="L1316" t="s">
        <v>1484</v>
      </c>
      <c r="M1316">
        <f>MAX(Metro_Ridership__2[passengers])</f>
        <v>19997</v>
      </c>
    </row>
    <row r="1317" spans="1:13">
      <c r="A1317" t="s">
        <v>343</v>
      </c>
      <c r="B1317" s="5">
        <v>45511</v>
      </c>
      <c r="C1317">
        <v>16901</v>
      </c>
      <c r="D1317" t="s">
        <v>485</v>
      </c>
      <c r="E1317" t="s">
        <v>384</v>
      </c>
      <c r="F1317">
        <v>2024</v>
      </c>
      <c r="G1317" t="s">
        <v>482</v>
      </c>
      <c r="H1317" t="s">
        <v>342</v>
      </c>
      <c r="I1317" t="s">
        <v>407</v>
      </c>
      <c r="J1317" t="s">
        <v>1476</v>
      </c>
      <c r="K1317">
        <v>8</v>
      </c>
      <c r="L1317" t="s">
        <v>1484</v>
      </c>
      <c r="M1317">
        <f>MAX(Metro_Ridership__2[passengers])</f>
        <v>19997</v>
      </c>
    </row>
    <row r="1318" spans="1:13">
      <c r="A1318" t="s">
        <v>343</v>
      </c>
      <c r="B1318" s="5">
        <v>45512</v>
      </c>
      <c r="C1318">
        <v>13199</v>
      </c>
      <c r="D1318" t="s">
        <v>486</v>
      </c>
      <c r="E1318" t="s">
        <v>384</v>
      </c>
      <c r="F1318">
        <v>2024</v>
      </c>
      <c r="G1318" t="s">
        <v>482</v>
      </c>
      <c r="H1318" t="s">
        <v>342</v>
      </c>
      <c r="I1318" t="s">
        <v>407</v>
      </c>
      <c r="J1318" t="s">
        <v>1476</v>
      </c>
      <c r="K1318">
        <v>8</v>
      </c>
      <c r="L1318" t="s">
        <v>1484</v>
      </c>
      <c r="M1318">
        <f>MAX(Metro_Ridership__2[passengers])</f>
        <v>19997</v>
      </c>
    </row>
    <row r="1319" spans="1:13">
      <c r="A1319" t="s">
        <v>343</v>
      </c>
      <c r="B1319" s="5">
        <v>45515</v>
      </c>
      <c r="C1319">
        <v>19591</v>
      </c>
      <c r="D1319" t="s">
        <v>487</v>
      </c>
      <c r="E1319" t="s">
        <v>384</v>
      </c>
      <c r="F1319">
        <v>2024</v>
      </c>
      <c r="G1319" t="s">
        <v>482</v>
      </c>
      <c r="H1319" t="s">
        <v>342</v>
      </c>
      <c r="I1319" t="s">
        <v>407</v>
      </c>
      <c r="J1319" t="s">
        <v>1476</v>
      </c>
      <c r="K1319">
        <v>8</v>
      </c>
      <c r="L1319" t="s">
        <v>1484</v>
      </c>
      <c r="M1319">
        <f>MAX(Metro_Ridership__2[passengers])</f>
        <v>19997</v>
      </c>
    </row>
    <row r="1320" spans="1:13">
      <c r="A1320" t="s">
        <v>343</v>
      </c>
      <c r="B1320" s="5">
        <v>45516</v>
      </c>
      <c r="C1320">
        <v>5718</v>
      </c>
      <c r="D1320" t="s">
        <v>481</v>
      </c>
      <c r="E1320" t="s">
        <v>384</v>
      </c>
      <c r="F1320">
        <v>2024</v>
      </c>
      <c r="G1320" t="s">
        <v>482</v>
      </c>
      <c r="H1320" t="s">
        <v>342</v>
      </c>
      <c r="I1320" t="s">
        <v>407</v>
      </c>
      <c r="J1320" t="s">
        <v>1476</v>
      </c>
      <c r="K1320">
        <v>8</v>
      </c>
      <c r="L1320" t="s">
        <v>1484</v>
      </c>
      <c r="M1320">
        <f>MAX(Metro_Ridership__2[passengers])</f>
        <v>19997</v>
      </c>
    </row>
    <row r="1321" spans="1:13">
      <c r="A1321" t="s">
        <v>343</v>
      </c>
      <c r="B1321" s="5">
        <v>45517</v>
      </c>
      <c r="C1321">
        <v>8398</v>
      </c>
      <c r="D1321" t="s">
        <v>484</v>
      </c>
      <c r="E1321" t="s">
        <v>384</v>
      </c>
      <c r="F1321">
        <v>2024</v>
      </c>
      <c r="G1321" t="s">
        <v>482</v>
      </c>
      <c r="H1321" t="s">
        <v>342</v>
      </c>
      <c r="I1321" t="s">
        <v>407</v>
      </c>
      <c r="J1321" t="s">
        <v>1476</v>
      </c>
      <c r="K1321">
        <v>8</v>
      </c>
      <c r="L1321" t="s">
        <v>1484</v>
      </c>
      <c r="M1321">
        <f>MAX(Metro_Ridership__2[passengers])</f>
        <v>19997</v>
      </c>
    </row>
    <row r="1322" spans="1:13">
      <c r="A1322" t="s">
        <v>343</v>
      </c>
      <c r="B1322" s="5">
        <v>45518</v>
      </c>
      <c r="C1322">
        <v>8283</v>
      </c>
      <c r="D1322" t="s">
        <v>485</v>
      </c>
      <c r="E1322" t="s">
        <v>384</v>
      </c>
      <c r="F1322">
        <v>2024</v>
      </c>
      <c r="G1322" t="s">
        <v>482</v>
      </c>
      <c r="H1322" t="s">
        <v>342</v>
      </c>
      <c r="I1322" t="s">
        <v>407</v>
      </c>
      <c r="J1322" t="s">
        <v>1476</v>
      </c>
      <c r="K1322">
        <v>8</v>
      </c>
      <c r="L1322" t="s">
        <v>1484</v>
      </c>
      <c r="M1322">
        <f>MAX(Metro_Ridership__2[passengers])</f>
        <v>19997</v>
      </c>
    </row>
    <row r="1323" spans="1:13">
      <c r="A1323" t="s">
        <v>343</v>
      </c>
      <c r="B1323" s="5">
        <v>45519</v>
      </c>
      <c r="C1323">
        <v>8333</v>
      </c>
      <c r="D1323" t="s">
        <v>486</v>
      </c>
      <c r="E1323" t="s">
        <v>384</v>
      </c>
      <c r="F1323">
        <v>2024</v>
      </c>
      <c r="G1323" t="s">
        <v>482</v>
      </c>
      <c r="H1323" t="s">
        <v>342</v>
      </c>
      <c r="I1323" t="s">
        <v>407</v>
      </c>
      <c r="J1323" t="s">
        <v>1476</v>
      </c>
      <c r="K1323">
        <v>8</v>
      </c>
      <c r="L1323" t="s">
        <v>1484</v>
      </c>
      <c r="M1323">
        <f>MAX(Metro_Ridership__2[passengers])</f>
        <v>19997</v>
      </c>
    </row>
    <row r="1324" spans="1:13">
      <c r="A1324" t="s">
        <v>343</v>
      </c>
      <c r="B1324" s="5">
        <v>45522</v>
      </c>
      <c r="C1324">
        <v>18958</v>
      </c>
      <c r="D1324" t="s">
        <v>487</v>
      </c>
      <c r="E1324" t="s">
        <v>384</v>
      </c>
      <c r="F1324">
        <v>2024</v>
      </c>
      <c r="G1324" t="s">
        <v>482</v>
      </c>
      <c r="H1324" t="s">
        <v>342</v>
      </c>
      <c r="I1324" t="s">
        <v>407</v>
      </c>
      <c r="J1324" t="s">
        <v>1476</v>
      </c>
      <c r="K1324">
        <v>8</v>
      </c>
      <c r="L1324" t="s">
        <v>1484</v>
      </c>
      <c r="M1324">
        <f>MAX(Metro_Ridership__2[passengers])</f>
        <v>19997</v>
      </c>
    </row>
    <row r="1325" spans="1:13">
      <c r="A1325" t="s">
        <v>343</v>
      </c>
      <c r="B1325" s="5">
        <v>45523</v>
      </c>
      <c r="C1325">
        <v>2039</v>
      </c>
      <c r="D1325" t="s">
        <v>481</v>
      </c>
      <c r="E1325" t="s">
        <v>384</v>
      </c>
      <c r="F1325">
        <v>2024</v>
      </c>
      <c r="G1325" t="s">
        <v>482</v>
      </c>
      <c r="H1325" t="s">
        <v>342</v>
      </c>
      <c r="I1325" t="s">
        <v>407</v>
      </c>
      <c r="J1325" t="s">
        <v>1476</v>
      </c>
      <c r="K1325">
        <v>8</v>
      </c>
      <c r="L1325" t="s">
        <v>1484</v>
      </c>
      <c r="M1325">
        <f>MAX(Metro_Ridership__2[passengers])</f>
        <v>19997</v>
      </c>
    </row>
    <row r="1326" spans="1:13">
      <c r="A1326" t="s">
        <v>343</v>
      </c>
      <c r="B1326" s="5">
        <v>45524</v>
      </c>
      <c r="C1326">
        <v>10775</v>
      </c>
      <c r="D1326" t="s">
        <v>484</v>
      </c>
      <c r="E1326" t="s">
        <v>384</v>
      </c>
      <c r="F1326">
        <v>2024</v>
      </c>
      <c r="G1326" t="s">
        <v>482</v>
      </c>
      <c r="H1326" t="s">
        <v>342</v>
      </c>
      <c r="I1326" t="s">
        <v>407</v>
      </c>
      <c r="J1326" t="s">
        <v>1476</v>
      </c>
      <c r="K1326">
        <v>8</v>
      </c>
      <c r="L1326" t="s">
        <v>1484</v>
      </c>
      <c r="M1326">
        <f>MAX(Metro_Ridership__2[passengers])</f>
        <v>19997</v>
      </c>
    </row>
    <row r="1327" spans="1:13">
      <c r="A1327" t="s">
        <v>343</v>
      </c>
      <c r="B1327" s="5">
        <v>45525</v>
      </c>
      <c r="C1327">
        <v>17066</v>
      </c>
      <c r="D1327" t="s">
        <v>485</v>
      </c>
      <c r="E1327" t="s">
        <v>384</v>
      </c>
      <c r="F1327">
        <v>2024</v>
      </c>
      <c r="G1327" t="s">
        <v>482</v>
      </c>
      <c r="H1327" t="s">
        <v>342</v>
      </c>
      <c r="I1327" t="s">
        <v>407</v>
      </c>
      <c r="J1327" t="s">
        <v>1476</v>
      </c>
      <c r="K1327">
        <v>8</v>
      </c>
      <c r="L1327" t="s">
        <v>1484</v>
      </c>
      <c r="M1327">
        <f>MAX(Metro_Ridership__2[passengers])</f>
        <v>19997</v>
      </c>
    </row>
    <row r="1328" spans="1:13">
      <c r="A1328" t="s">
        <v>343</v>
      </c>
      <c r="B1328" s="5">
        <v>45526</v>
      </c>
      <c r="C1328">
        <v>3421</v>
      </c>
      <c r="D1328" t="s">
        <v>486</v>
      </c>
      <c r="E1328" t="s">
        <v>384</v>
      </c>
      <c r="F1328">
        <v>2024</v>
      </c>
      <c r="G1328" t="s">
        <v>482</v>
      </c>
      <c r="H1328" t="s">
        <v>342</v>
      </c>
      <c r="I1328" t="s">
        <v>407</v>
      </c>
      <c r="J1328" t="s">
        <v>1476</v>
      </c>
      <c r="K1328">
        <v>8</v>
      </c>
      <c r="L1328" t="s">
        <v>1484</v>
      </c>
      <c r="M1328">
        <f>MAX(Metro_Ridership__2[passengers])</f>
        <v>19997</v>
      </c>
    </row>
    <row r="1329" spans="1:13">
      <c r="A1329" t="s">
        <v>343</v>
      </c>
      <c r="B1329" s="5">
        <v>45529</v>
      </c>
      <c r="C1329">
        <v>8869</v>
      </c>
      <c r="D1329" t="s">
        <v>487</v>
      </c>
      <c r="E1329" t="s">
        <v>384</v>
      </c>
      <c r="F1329">
        <v>2024</v>
      </c>
      <c r="G1329" t="s">
        <v>482</v>
      </c>
      <c r="H1329" t="s">
        <v>342</v>
      </c>
      <c r="I1329" t="s">
        <v>407</v>
      </c>
      <c r="J1329" t="s">
        <v>1476</v>
      </c>
      <c r="K1329">
        <v>8</v>
      </c>
      <c r="L1329" t="s">
        <v>1484</v>
      </c>
      <c r="M1329">
        <f>MAX(Metro_Ridership__2[passengers])</f>
        <v>19997</v>
      </c>
    </row>
    <row r="1330" spans="1:13">
      <c r="A1330" t="s">
        <v>343</v>
      </c>
      <c r="B1330" s="5">
        <v>45530</v>
      </c>
      <c r="C1330">
        <v>4274</v>
      </c>
      <c r="D1330" t="s">
        <v>481</v>
      </c>
      <c r="E1330" t="s">
        <v>384</v>
      </c>
      <c r="F1330">
        <v>2024</v>
      </c>
      <c r="G1330" t="s">
        <v>482</v>
      </c>
      <c r="H1330" t="s">
        <v>342</v>
      </c>
      <c r="I1330" t="s">
        <v>407</v>
      </c>
      <c r="J1330" t="s">
        <v>1476</v>
      </c>
      <c r="K1330">
        <v>8</v>
      </c>
      <c r="L1330" t="s">
        <v>1484</v>
      </c>
      <c r="M1330">
        <f>MAX(Metro_Ridership__2[passengers])</f>
        <v>19997</v>
      </c>
    </row>
    <row r="1331" spans="1:13">
      <c r="A1331" t="s">
        <v>343</v>
      </c>
      <c r="B1331" s="5">
        <v>45531</v>
      </c>
      <c r="C1331">
        <v>12411</v>
      </c>
      <c r="D1331" t="s">
        <v>484</v>
      </c>
      <c r="E1331" t="s">
        <v>384</v>
      </c>
      <c r="F1331">
        <v>2024</v>
      </c>
      <c r="G1331" t="s">
        <v>482</v>
      </c>
      <c r="H1331" t="s">
        <v>342</v>
      </c>
      <c r="I1331" t="s">
        <v>407</v>
      </c>
      <c r="J1331" t="s">
        <v>1476</v>
      </c>
      <c r="K1331">
        <v>8</v>
      </c>
      <c r="L1331" t="s">
        <v>1484</v>
      </c>
      <c r="M1331">
        <f>MAX(Metro_Ridership__2[passengers])</f>
        <v>19997</v>
      </c>
    </row>
    <row r="1332" spans="1:13">
      <c r="A1332" t="s">
        <v>343</v>
      </c>
      <c r="B1332" s="5">
        <v>45532</v>
      </c>
      <c r="C1332">
        <v>12979</v>
      </c>
      <c r="D1332" t="s">
        <v>485</v>
      </c>
      <c r="E1332" t="s">
        <v>384</v>
      </c>
      <c r="F1332">
        <v>2024</v>
      </c>
      <c r="G1332" t="s">
        <v>482</v>
      </c>
      <c r="H1332" t="s">
        <v>342</v>
      </c>
      <c r="I1332" t="s">
        <v>407</v>
      </c>
      <c r="J1332" t="s">
        <v>1476</v>
      </c>
      <c r="K1332">
        <v>8</v>
      </c>
      <c r="L1332" t="s">
        <v>1484</v>
      </c>
      <c r="M1332">
        <f>MAX(Metro_Ridership__2[passengers])</f>
        <v>19997</v>
      </c>
    </row>
    <row r="1333" spans="1:13">
      <c r="A1333" t="s">
        <v>343</v>
      </c>
      <c r="B1333" s="5">
        <v>45533</v>
      </c>
      <c r="C1333">
        <v>7289</v>
      </c>
      <c r="D1333" t="s">
        <v>486</v>
      </c>
      <c r="E1333" t="s">
        <v>384</v>
      </c>
      <c r="F1333">
        <v>2024</v>
      </c>
      <c r="G1333" t="s">
        <v>482</v>
      </c>
      <c r="H1333" t="s">
        <v>342</v>
      </c>
      <c r="I1333" t="s">
        <v>407</v>
      </c>
      <c r="J1333" t="s">
        <v>1476</v>
      </c>
      <c r="K1333">
        <v>8</v>
      </c>
      <c r="L1333" t="s">
        <v>1484</v>
      </c>
      <c r="M1333">
        <f>MAX(Metro_Ridership__2[passengers])</f>
        <v>19997</v>
      </c>
    </row>
    <row r="1334" spans="1:13">
      <c r="A1334" t="s">
        <v>343</v>
      </c>
      <c r="B1334" s="5">
        <v>45536</v>
      </c>
      <c r="C1334">
        <v>2634</v>
      </c>
      <c r="D1334" t="s">
        <v>487</v>
      </c>
      <c r="E1334" t="s">
        <v>362</v>
      </c>
      <c r="F1334">
        <v>2024</v>
      </c>
      <c r="G1334" t="s">
        <v>482</v>
      </c>
      <c r="H1334" t="s">
        <v>342</v>
      </c>
      <c r="I1334" t="s">
        <v>407</v>
      </c>
      <c r="J1334" t="s">
        <v>1476</v>
      </c>
      <c r="K1334">
        <v>9</v>
      </c>
      <c r="L1334" t="s">
        <v>1477</v>
      </c>
      <c r="M1334">
        <f>MAX(Metro_Ridership__2[passengers])</f>
        <v>19997</v>
      </c>
    </row>
    <row r="1335" spans="1:13">
      <c r="A1335" t="s">
        <v>343</v>
      </c>
      <c r="B1335" s="5">
        <v>45537</v>
      </c>
      <c r="C1335">
        <v>5838</v>
      </c>
      <c r="D1335" t="s">
        <v>481</v>
      </c>
      <c r="E1335" t="s">
        <v>362</v>
      </c>
      <c r="F1335">
        <v>2024</v>
      </c>
      <c r="G1335" t="s">
        <v>482</v>
      </c>
      <c r="H1335" t="s">
        <v>342</v>
      </c>
      <c r="I1335" t="s">
        <v>407</v>
      </c>
      <c r="J1335" t="s">
        <v>1476</v>
      </c>
      <c r="K1335">
        <v>9</v>
      </c>
      <c r="L1335" t="s">
        <v>1477</v>
      </c>
      <c r="M1335">
        <f>MAX(Metro_Ridership__2[passengers])</f>
        <v>19997</v>
      </c>
    </row>
    <row r="1336" spans="1:13">
      <c r="A1336" t="s">
        <v>343</v>
      </c>
      <c r="B1336" s="5">
        <v>45538</v>
      </c>
      <c r="C1336">
        <v>8683</v>
      </c>
      <c r="D1336" t="s">
        <v>484</v>
      </c>
      <c r="E1336" t="s">
        <v>362</v>
      </c>
      <c r="F1336">
        <v>2024</v>
      </c>
      <c r="G1336" t="s">
        <v>482</v>
      </c>
      <c r="H1336" t="s">
        <v>342</v>
      </c>
      <c r="I1336" t="s">
        <v>407</v>
      </c>
      <c r="J1336" t="s">
        <v>1476</v>
      </c>
      <c r="K1336">
        <v>9</v>
      </c>
      <c r="L1336" t="s">
        <v>1477</v>
      </c>
      <c r="M1336">
        <f>MAX(Metro_Ridership__2[passengers])</f>
        <v>19997</v>
      </c>
    </row>
    <row r="1337" spans="1:13">
      <c r="A1337" t="s">
        <v>343</v>
      </c>
      <c r="B1337" s="5">
        <v>45539</v>
      </c>
      <c r="C1337">
        <v>5688</v>
      </c>
      <c r="D1337" t="s">
        <v>485</v>
      </c>
      <c r="E1337" t="s">
        <v>362</v>
      </c>
      <c r="F1337">
        <v>2024</v>
      </c>
      <c r="G1337" t="s">
        <v>482</v>
      </c>
      <c r="H1337" t="s">
        <v>342</v>
      </c>
      <c r="I1337" t="s">
        <v>407</v>
      </c>
      <c r="J1337" t="s">
        <v>1476</v>
      </c>
      <c r="K1337">
        <v>9</v>
      </c>
      <c r="L1337" t="s">
        <v>1477</v>
      </c>
      <c r="M1337">
        <f>MAX(Metro_Ridership__2[passengers])</f>
        <v>19997</v>
      </c>
    </row>
    <row r="1338" spans="1:13">
      <c r="A1338" t="s">
        <v>343</v>
      </c>
      <c r="B1338" s="5">
        <v>45540</v>
      </c>
      <c r="C1338">
        <v>2081</v>
      </c>
      <c r="D1338" t="s">
        <v>486</v>
      </c>
      <c r="E1338" t="s">
        <v>362</v>
      </c>
      <c r="F1338">
        <v>2024</v>
      </c>
      <c r="G1338" t="s">
        <v>482</v>
      </c>
      <c r="H1338" t="s">
        <v>342</v>
      </c>
      <c r="I1338" t="s">
        <v>407</v>
      </c>
      <c r="J1338" t="s">
        <v>1476</v>
      </c>
      <c r="K1338">
        <v>9</v>
      </c>
      <c r="L1338" t="s">
        <v>1477</v>
      </c>
      <c r="M1338">
        <f>MAX(Metro_Ridership__2[passengers])</f>
        <v>19997</v>
      </c>
    </row>
    <row r="1339" spans="1:13">
      <c r="A1339" t="s">
        <v>343</v>
      </c>
      <c r="B1339" s="5">
        <v>45543</v>
      </c>
      <c r="C1339">
        <v>10422</v>
      </c>
      <c r="D1339" t="s">
        <v>487</v>
      </c>
      <c r="E1339" t="s">
        <v>362</v>
      </c>
      <c r="F1339">
        <v>2024</v>
      </c>
      <c r="G1339" t="s">
        <v>482</v>
      </c>
      <c r="H1339" t="s">
        <v>342</v>
      </c>
      <c r="I1339" t="s">
        <v>407</v>
      </c>
      <c r="J1339" t="s">
        <v>1476</v>
      </c>
      <c r="K1339">
        <v>9</v>
      </c>
      <c r="L1339" t="s">
        <v>1477</v>
      </c>
      <c r="M1339">
        <f>MAX(Metro_Ridership__2[passengers])</f>
        <v>19997</v>
      </c>
    </row>
    <row r="1340" spans="1:13">
      <c r="A1340" t="s">
        <v>343</v>
      </c>
      <c r="B1340" s="5">
        <v>45544</v>
      </c>
      <c r="C1340">
        <v>8927</v>
      </c>
      <c r="D1340" t="s">
        <v>481</v>
      </c>
      <c r="E1340" t="s">
        <v>362</v>
      </c>
      <c r="F1340">
        <v>2024</v>
      </c>
      <c r="G1340" t="s">
        <v>482</v>
      </c>
      <c r="H1340" t="s">
        <v>342</v>
      </c>
      <c r="I1340" t="s">
        <v>407</v>
      </c>
      <c r="J1340" t="s">
        <v>1476</v>
      </c>
      <c r="K1340">
        <v>9</v>
      </c>
      <c r="L1340" t="s">
        <v>1477</v>
      </c>
      <c r="M1340">
        <f>MAX(Metro_Ridership__2[passengers])</f>
        <v>19997</v>
      </c>
    </row>
    <row r="1341" spans="1:13">
      <c r="A1341" t="s">
        <v>343</v>
      </c>
      <c r="B1341" s="5">
        <v>45545</v>
      </c>
      <c r="C1341">
        <v>4036</v>
      </c>
      <c r="D1341" t="s">
        <v>484</v>
      </c>
      <c r="E1341" t="s">
        <v>362</v>
      </c>
      <c r="F1341">
        <v>2024</v>
      </c>
      <c r="G1341" t="s">
        <v>482</v>
      </c>
      <c r="H1341" t="s">
        <v>342</v>
      </c>
      <c r="I1341" t="s">
        <v>407</v>
      </c>
      <c r="J1341" t="s">
        <v>1476</v>
      </c>
      <c r="K1341">
        <v>9</v>
      </c>
      <c r="L1341" t="s">
        <v>1477</v>
      </c>
      <c r="M1341">
        <f>MAX(Metro_Ridership__2[passengers])</f>
        <v>19997</v>
      </c>
    </row>
    <row r="1342" spans="1:13">
      <c r="A1342" t="s">
        <v>343</v>
      </c>
      <c r="B1342" s="5">
        <v>45546</v>
      </c>
      <c r="C1342">
        <v>6267</v>
      </c>
      <c r="D1342" t="s">
        <v>485</v>
      </c>
      <c r="E1342" t="s">
        <v>362</v>
      </c>
      <c r="F1342">
        <v>2024</v>
      </c>
      <c r="G1342" t="s">
        <v>482</v>
      </c>
      <c r="H1342" t="s">
        <v>342</v>
      </c>
      <c r="I1342" t="s">
        <v>407</v>
      </c>
      <c r="J1342" t="s">
        <v>1476</v>
      </c>
      <c r="K1342">
        <v>9</v>
      </c>
      <c r="L1342" t="s">
        <v>1477</v>
      </c>
      <c r="M1342">
        <f>MAX(Metro_Ridership__2[passengers])</f>
        <v>19997</v>
      </c>
    </row>
    <row r="1343" spans="1:13">
      <c r="A1343" t="s">
        <v>343</v>
      </c>
      <c r="B1343" s="5">
        <v>45547</v>
      </c>
      <c r="C1343">
        <v>5495</v>
      </c>
      <c r="D1343" t="s">
        <v>486</v>
      </c>
      <c r="E1343" t="s">
        <v>362</v>
      </c>
      <c r="F1343">
        <v>2024</v>
      </c>
      <c r="G1343" t="s">
        <v>482</v>
      </c>
      <c r="H1343" t="s">
        <v>342</v>
      </c>
      <c r="I1343" t="s">
        <v>407</v>
      </c>
      <c r="J1343" t="s">
        <v>1476</v>
      </c>
      <c r="K1343">
        <v>9</v>
      </c>
      <c r="L1343" t="s">
        <v>1477</v>
      </c>
      <c r="M1343">
        <f>MAX(Metro_Ridership__2[passengers])</f>
        <v>19997</v>
      </c>
    </row>
    <row r="1344" spans="1:13">
      <c r="A1344" t="s">
        <v>343</v>
      </c>
      <c r="B1344" s="5">
        <v>45550</v>
      </c>
      <c r="C1344">
        <v>18946</v>
      </c>
      <c r="D1344" t="s">
        <v>487</v>
      </c>
      <c r="E1344" t="s">
        <v>362</v>
      </c>
      <c r="F1344">
        <v>2024</v>
      </c>
      <c r="G1344" t="s">
        <v>482</v>
      </c>
      <c r="H1344" t="s">
        <v>342</v>
      </c>
      <c r="I1344" t="s">
        <v>407</v>
      </c>
      <c r="J1344" t="s">
        <v>1476</v>
      </c>
      <c r="K1344">
        <v>9</v>
      </c>
      <c r="L1344" t="s">
        <v>1477</v>
      </c>
      <c r="M1344">
        <f>MAX(Metro_Ridership__2[passengers])</f>
        <v>19997</v>
      </c>
    </row>
    <row r="1345" spans="1:13">
      <c r="A1345" t="s">
        <v>343</v>
      </c>
      <c r="B1345" s="5">
        <v>45551</v>
      </c>
      <c r="C1345">
        <v>8200</v>
      </c>
      <c r="D1345" t="s">
        <v>481</v>
      </c>
      <c r="E1345" t="s">
        <v>362</v>
      </c>
      <c r="F1345">
        <v>2024</v>
      </c>
      <c r="G1345" t="s">
        <v>482</v>
      </c>
      <c r="H1345" t="s">
        <v>342</v>
      </c>
      <c r="I1345" t="s">
        <v>407</v>
      </c>
      <c r="J1345" t="s">
        <v>1476</v>
      </c>
      <c r="K1345">
        <v>9</v>
      </c>
      <c r="L1345" t="s">
        <v>1477</v>
      </c>
      <c r="M1345">
        <f>MAX(Metro_Ridership__2[passengers])</f>
        <v>19997</v>
      </c>
    </row>
    <row r="1346" spans="1:13">
      <c r="A1346" t="s">
        <v>343</v>
      </c>
      <c r="B1346" s="5">
        <v>45552</v>
      </c>
      <c r="C1346">
        <v>18957</v>
      </c>
      <c r="D1346" t="s">
        <v>484</v>
      </c>
      <c r="E1346" t="s">
        <v>362</v>
      </c>
      <c r="F1346">
        <v>2024</v>
      </c>
      <c r="G1346" t="s">
        <v>482</v>
      </c>
      <c r="H1346" t="s">
        <v>342</v>
      </c>
      <c r="I1346" t="s">
        <v>407</v>
      </c>
      <c r="J1346" t="s">
        <v>1476</v>
      </c>
      <c r="K1346">
        <v>9</v>
      </c>
      <c r="L1346" t="s">
        <v>1477</v>
      </c>
      <c r="M1346">
        <f>MAX(Metro_Ridership__2[passengers])</f>
        <v>19997</v>
      </c>
    </row>
    <row r="1347" spans="1:13">
      <c r="A1347" t="s">
        <v>343</v>
      </c>
      <c r="B1347" s="5">
        <v>45553</v>
      </c>
      <c r="C1347">
        <v>15336</v>
      </c>
      <c r="D1347" t="s">
        <v>485</v>
      </c>
      <c r="E1347" t="s">
        <v>362</v>
      </c>
      <c r="F1347">
        <v>2024</v>
      </c>
      <c r="G1347" t="s">
        <v>482</v>
      </c>
      <c r="H1347" t="s">
        <v>342</v>
      </c>
      <c r="I1347" t="s">
        <v>407</v>
      </c>
      <c r="J1347" t="s">
        <v>1476</v>
      </c>
      <c r="K1347">
        <v>9</v>
      </c>
      <c r="L1347" t="s">
        <v>1477</v>
      </c>
      <c r="M1347">
        <f>MAX(Metro_Ridership__2[passengers])</f>
        <v>19997</v>
      </c>
    </row>
    <row r="1348" spans="1:13">
      <c r="A1348" t="s">
        <v>343</v>
      </c>
      <c r="B1348" s="5">
        <v>45554</v>
      </c>
      <c r="C1348">
        <v>4593</v>
      </c>
      <c r="D1348" t="s">
        <v>486</v>
      </c>
      <c r="E1348" t="s">
        <v>362</v>
      </c>
      <c r="F1348">
        <v>2024</v>
      </c>
      <c r="G1348" t="s">
        <v>482</v>
      </c>
      <c r="H1348" t="s">
        <v>342</v>
      </c>
      <c r="I1348" t="s">
        <v>407</v>
      </c>
      <c r="J1348" t="s">
        <v>1476</v>
      </c>
      <c r="K1348">
        <v>9</v>
      </c>
      <c r="L1348" t="s">
        <v>1477</v>
      </c>
      <c r="M1348">
        <f>MAX(Metro_Ridership__2[passengers])</f>
        <v>19997</v>
      </c>
    </row>
    <row r="1349" spans="1:13">
      <c r="A1349" t="s">
        <v>343</v>
      </c>
      <c r="B1349" s="5">
        <v>45557</v>
      </c>
      <c r="C1349">
        <v>9631</v>
      </c>
      <c r="D1349" t="s">
        <v>487</v>
      </c>
      <c r="E1349" t="s">
        <v>362</v>
      </c>
      <c r="F1349">
        <v>2024</v>
      </c>
      <c r="G1349" t="s">
        <v>482</v>
      </c>
      <c r="H1349" t="s">
        <v>342</v>
      </c>
      <c r="I1349" t="s">
        <v>407</v>
      </c>
      <c r="J1349" t="s">
        <v>1476</v>
      </c>
      <c r="K1349">
        <v>9</v>
      </c>
      <c r="L1349" t="s">
        <v>1477</v>
      </c>
      <c r="M1349">
        <f>MAX(Metro_Ridership__2[passengers])</f>
        <v>19997</v>
      </c>
    </row>
    <row r="1350" spans="1:13">
      <c r="A1350" t="s">
        <v>343</v>
      </c>
      <c r="B1350" s="5">
        <v>45558</v>
      </c>
      <c r="C1350">
        <v>2051</v>
      </c>
      <c r="D1350" t="s">
        <v>481</v>
      </c>
      <c r="E1350" t="s">
        <v>362</v>
      </c>
      <c r="F1350">
        <v>2024</v>
      </c>
      <c r="G1350" t="s">
        <v>482</v>
      </c>
      <c r="H1350" t="s">
        <v>342</v>
      </c>
      <c r="I1350" t="s">
        <v>407</v>
      </c>
      <c r="J1350" t="s">
        <v>1476</v>
      </c>
      <c r="K1350">
        <v>9</v>
      </c>
      <c r="L1350" t="s">
        <v>1477</v>
      </c>
      <c r="M1350">
        <f>MAX(Metro_Ridership__2[passengers])</f>
        <v>19997</v>
      </c>
    </row>
    <row r="1351" spans="1:13">
      <c r="A1351" t="s">
        <v>343</v>
      </c>
      <c r="B1351" s="5">
        <v>45559</v>
      </c>
      <c r="C1351">
        <v>5956</v>
      </c>
      <c r="D1351" t="s">
        <v>484</v>
      </c>
      <c r="E1351" t="s">
        <v>362</v>
      </c>
      <c r="F1351">
        <v>2024</v>
      </c>
      <c r="G1351" t="s">
        <v>482</v>
      </c>
      <c r="H1351" t="s">
        <v>342</v>
      </c>
      <c r="I1351" t="s">
        <v>407</v>
      </c>
      <c r="J1351" t="s">
        <v>1476</v>
      </c>
      <c r="K1351">
        <v>9</v>
      </c>
      <c r="L1351" t="s">
        <v>1477</v>
      </c>
      <c r="M1351">
        <f>MAX(Metro_Ridership__2[passengers])</f>
        <v>19997</v>
      </c>
    </row>
    <row r="1352" spans="1:13">
      <c r="A1352" t="s">
        <v>343</v>
      </c>
      <c r="B1352" s="5">
        <v>45560</v>
      </c>
      <c r="C1352">
        <v>9043</v>
      </c>
      <c r="D1352" t="s">
        <v>485</v>
      </c>
      <c r="E1352" t="s">
        <v>362</v>
      </c>
      <c r="F1352">
        <v>2024</v>
      </c>
      <c r="G1352" t="s">
        <v>482</v>
      </c>
      <c r="H1352" t="s">
        <v>342</v>
      </c>
      <c r="I1352" t="s">
        <v>407</v>
      </c>
      <c r="J1352" t="s">
        <v>1476</v>
      </c>
      <c r="K1352">
        <v>9</v>
      </c>
      <c r="L1352" t="s">
        <v>1477</v>
      </c>
      <c r="M1352">
        <f>MAX(Metro_Ridership__2[passengers])</f>
        <v>19997</v>
      </c>
    </row>
    <row r="1353" spans="1:13">
      <c r="A1353" t="s">
        <v>343</v>
      </c>
      <c r="B1353" s="5">
        <v>45561</v>
      </c>
      <c r="C1353">
        <v>4500</v>
      </c>
      <c r="D1353" t="s">
        <v>486</v>
      </c>
      <c r="E1353" t="s">
        <v>362</v>
      </c>
      <c r="F1353">
        <v>2024</v>
      </c>
      <c r="G1353" t="s">
        <v>482</v>
      </c>
      <c r="H1353" t="s">
        <v>342</v>
      </c>
      <c r="I1353" t="s">
        <v>407</v>
      </c>
      <c r="J1353" t="s">
        <v>1476</v>
      </c>
      <c r="K1353">
        <v>9</v>
      </c>
      <c r="L1353" t="s">
        <v>1477</v>
      </c>
      <c r="M1353">
        <f>MAX(Metro_Ridership__2[passengers])</f>
        <v>19997</v>
      </c>
    </row>
    <row r="1354" spans="1:13">
      <c r="A1354" t="s">
        <v>343</v>
      </c>
      <c r="B1354" s="5">
        <v>45564</v>
      </c>
      <c r="C1354">
        <v>9232</v>
      </c>
      <c r="D1354" t="s">
        <v>487</v>
      </c>
      <c r="E1354" t="s">
        <v>362</v>
      </c>
      <c r="F1354">
        <v>2024</v>
      </c>
      <c r="G1354" t="s">
        <v>482</v>
      </c>
      <c r="H1354" t="s">
        <v>342</v>
      </c>
      <c r="I1354" t="s">
        <v>407</v>
      </c>
      <c r="J1354" t="s">
        <v>1476</v>
      </c>
      <c r="K1354">
        <v>9</v>
      </c>
      <c r="L1354" t="s">
        <v>1477</v>
      </c>
      <c r="M1354">
        <f>MAX(Metro_Ridership__2[passengers])</f>
        <v>19997</v>
      </c>
    </row>
    <row r="1355" spans="1:13">
      <c r="A1355" t="s">
        <v>343</v>
      </c>
      <c r="B1355" s="5">
        <v>45565</v>
      </c>
      <c r="C1355">
        <v>12567</v>
      </c>
      <c r="D1355" t="s">
        <v>481</v>
      </c>
      <c r="E1355" t="s">
        <v>362</v>
      </c>
      <c r="F1355">
        <v>2024</v>
      </c>
      <c r="G1355" t="s">
        <v>482</v>
      </c>
      <c r="H1355" t="s">
        <v>342</v>
      </c>
      <c r="I1355" t="s">
        <v>407</v>
      </c>
      <c r="J1355" t="s">
        <v>1476</v>
      </c>
      <c r="K1355">
        <v>9</v>
      </c>
      <c r="L1355" t="s">
        <v>1477</v>
      </c>
      <c r="M1355">
        <f>MAX(Metro_Ridership__2[passengers])</f>
        <v>19997</v>
      </c>
    </row>
    <row r="1356" spans="1:13">
      <c r="A1356" t="s">
        <v>343</v>
      </c>
      <c r="B1356" s="5">
        <v>45566</v>
      </c>
      <c r="C1356">
        <v>10851</v>
      </c>
      <c r="D1356" t="s">
        <v>484</v>
      </c>
      <c r="E1356" t="s">
        <v>376</v>
      </c>
      <c r="F1356">
        <v>2024</v>
      </c>
      <c r="G1356" t="s">
        <v>482</v>
      </c>
      <c r="H1356" t="s">
        <v>342</v>
      </c>
      <c r="I1356" t="s">
        <v>407</v>
      </c>
      <c r="J1356" t="s">
        <v>1474</v>
      </c>
      <c r="K1356">
        <v>10</v>
      </c>
      <c r="L1356" t="s">
        <v>1481</v>
      </c>
      <c r="M1356">
        <f>MAX(Metro_Ridership__2[passengers])</f>
        <v>19997</v>
      </c>
    </row>
    <row r="1357" spans="1:13">
      <c r="A1357" t="s">
        <v>343</v>
      </c>
      <c r="B1357" s="5">
        <v>45567</v>
      </c>
      <c r="C1357">
        <v>4611</v>
      </c>
      <c r="D1357" t="s">
        <v>485</v>
      </c>
      <c r="E1357" t="s">
        <v>376</v>
      </c>
      <c r="F1357">
        <v>2024</v>
      </c>
      <c r="G1357" t="s">
        <v>482</v>
      </c>
      <c r="H1357" t="s">
        <v>342</v>
      </c>
      <c r="I1357" t="s">
        <v>407</v>
      </c>
      <c r="J1357" t="s">
        <v>1474</v>
      </c>
      <c r="K1357">
        <v>10</v>
      </c>
      <c r="L1357" t="s">
        <v>1481</v>
      </c>
      <c r="M1357">
        <f>MAX(Metro_Ridership__2[passengers])</f>
        <v>19997</v>
      </c>
    </row>
    <row r="1358" spans="1:13">
      <c r="A1358" t="s">
        <v>343</v>
      </c>
      <c r="B1358" s="5">
        <v>45568</v>
      </c>
      <c r="C1358">
        <v>14521</v>
      </c>
      <c r="D1358" t="s">
        <v>486</v>
      </c>
      <c r="E1358" t="s">
        <v>376</v>
      </c>
      <c r="F1358">
        <v>2024</v>
      </c>
      <c r="G1358" t="s">
        <v>482</v>
      </c>
      <c r="H1358" t="s">
        <v>342</v>
      </c>
      <c r="I1358" t="s">
        <v>407</v>
      </c>
      <c r="J1358" t="s">
        <v>1474</v>
      </c>
      <c r="K1358">
        <v>10</v>
      </c>
      <c r="L1358" t="s">
        <v>1481</v>
      </c>
      <c r="M1358">
        <f>MAX(Metro_Ridership__2[passengers])</f>
        <v>19997</v>
      </c>
    </row>
    <row r="1359" spans="1:13">
      <c r="A1359" t="s">
        <v>343</v>
      </c>
      <c r="B1359" s="5">
        <v>45571</v>
      </c>
      <c r="C1359">
        <v>5466</v>
      </c>
      <c r="D1359" t="s">
        <v>487</v>
      </c>
      <c r="E1359" t="s">
        <v>376</v>
      </c>
      <c r="F1359">
        <v>2024</v>
      </c>
      <c r="G1359" t="s">
        <v>482</v>
      </c>
      <c r="H1359" t="s">
        <v>342</v>
      </c>
      <c r="I1359" t="s">
        <v>407</v>
      </c>
      <c r="J1359" t="s">
        <v>1474</v>
      </c>
      <c r="K1359">
        <v>10</v>
      </c>
      <c r="L1359" t="s">
        <v>1481</v>
      </c>
      <c r="M1359">
        <f>MAX(Metro_Ridership__2[passengers])</f>
        <v>19997</v>
      </c>
    </row>
    <row r="1360" spans="1:13">
      <c r="A1360" t="s">
        <v>343</v>
      </c>
      <c r="B1360" s="5">
        <v>45572</v>
      </c>
      <c r="C1360">
        <v>5849</v>
      </c>
      <c r="D1360" t="s">
        <v>481</v>
      </c>
      <c r="E1360" t="s">
        <v>376</v>
      </c>
      <c r="F1360">
        <v>2024</v>
      </c>
      <c r="G1360" t="s">
        <v>482</v>
      </c>
      <c r="H1360" t="s">
        <v>342</v>
      </c>
      <c r="I1360" t="s">
        <v>407</v>
      </c>
      <c r="J1360" t="s">
        <v>1474</v>
      </c>
      <c r="K1360">
        <v>10</v>
      </c>
      <c r="L1360" t="s">
        <v>1481</v>
      </c>
      <c r="M1360">
        <f>MAX(Metro_Ridership__2[passengers])</f>
        <v>19997</v>
      </c>
    </row>
    <row r="1361" spans="1:13">
      <c r="A1361" t="s">
        <v>343</v>
      </c>
      <c r="B1361" s="5">
        <v>45573</v>
      </c>
      <c r="C1361">
        <v>7660</v>
      </c>
      <c r="D1361" t="s">
        <v>484</v>
      </c>
      <c r="E1361" t="s">
        <v>376</v>
      </c>
      <c r="F1361">
        <v>2024</v>
      </c>
      <c r="G1361" t="s">
        <v>482</v>
      </c>
      <c r="H1361" t="s">
        <v>342</v>
      </c>
      <c r="I1361" t="s">
        <v>407</v>
      </c>
      <c r="J1361" t="s">
        <v>1474</v>
      </c>
      <c r="K1361">
        <v>10</v>
      </c>
      <c r="L1361" t="s">
        <v>1481</v>
      </c>
      <c r="M1361">
        <f>MAX(Metro_Ridership__2[passengers])</f>
        <v>19997</v>
      </c>
    </row>
    <row r="1362" spans="1:13">
      <c r="A1362" t="s">
        <v>343</v>
      </c>
      <c r="B1362" s="5">
        <v>45574</v>
      </c>
      <c r="C1362">
        <v>18558</v>
      </c>
      <c r="D1362" t="s">
        <v>485</v>
      </c>
      <c r="E1362" t="s">
        <v>376</v>
      </c>
      <c r="F1362">
        <v>2024</v>
      </c>
      <c r="G1362" t="s">
        <v>482</v>
      </c>
      <c r="H1362" t="s">
        <v>342</v>
      </c>
      <c r="I1362" t="s">
        <v>407</v>
      </c>
      <c r="J1362" t="s">
        <v>1474</v>
      </c>
      <c r="K1362">
        <v>10</v>
      </c>
      <c r="L1362" t="s">
        <v>1481</v>
      </c>
      <c r="M1362">
        <f>MAX(Metro_Ridership__2[passengers])</f>
        <v>19997</v>
      </c>
    </row>
    <row r="1363" spans="1:13">
      <c r="A1363" t="s">
        <v>343</v>
      </c>
      <c r="B1363" s="5">
        <v>45575</v>
      </c>
      <c r="C1363">
        <v>13419</v>
      </c>
      <c r="D1363" t="s">
        <v>486</v>
      </c>
      <c r="E1363" t="s">
        <v>376</v>
      </c>
      <c r="F1363">
        <v>2024</v>
      </c>
      <c r="G1363" t="s">
        <v>482</v>
      </c>
      <c r="H1363" t="s">
        <v>342</v>
      </c>
      <c r="I1363" t="s">
        <v>407</v>
      </c>
      <c r="J1363" t="s">
        <v>1474</v>
      </c>
      <c r="K1363">
        <v>10</v>
      </c>
      <c r="L1363" t="s">
        <v>1481</v>
      </c>
      <c r="M1363">
        <f>MAX(Metro_Ridership__2[passengers])</f>
        <v>19997</v>
      </c>
    </row>
    <row r="1364" spans="1:13">
      <c r="A1364" t="s">
        <v>343</v>
      </c>
      <c r="B1364" s="5">
        <v>45578</v>
      </c>
      <c r="C1364">
        <v>5536</v>
      </c>
      <c r="D1364" t="s">
        <v>487</v>
      </c>
      <c r="E1364" t="s">
        <v>376</v>
      </c>
      <c r="F1364">
        <v>2024</v>
      </c>
      <c r="G1364" t="s">
        <v>482</v>
      </c>
      <c r="H1364" t="s">
        <v>342</v>
      </c>
      <c r="I1364" t="s">
        <v>407</v>
      </c>
      <c r="J1364" t="s">
        <v>1474</v>
      </c>
      <c r="K1364">
        <v>10</v>
      </c>
      <c r="L1364" t="s">
        <v>1481</v>
      </c>
      <c r="M1364">
        <f>MAX(Metro_Ridership__2[passengers])</f>
        <v>19997</v>
      </c>
    </row>
    <row r="1365" spans="1:13">
      <c r="A1365" t="s">
        <v>343</v>
      </c>
      <c r="B1365" s="5">
        <v>45579</v>
      </c>
      <c r="C1365">
        <v>17957</v>
      </c>
      <c r="D1365" t="s">
        <v>481</v>
      </c>
      <c r="E1365" t="s">
        <v>376</v>
      </c>
      <c r="F1365">
        <v>2024</v>
      </c>
      <c r="G1365" t="s">
        <v>482</v>
      </c>
      <c r="H1365" t="s">
        <v>342</v>
      </c>
      <c r="I1365" t="s">
        <v>407</v>
      </c>
      <c r="J1365" t="s">
        <v>1474</v>
      </c>
      <c r="K1365">
        <v>10</v>
      </c>
      <c r="L1365" t="s">
        <v>1481</v>
      </c>
      <c r="M1365">
        <f>MAX(Metro_Ridership__2[passengers])</f>
        <v>19997</v>
      </c>
    </row>
    <row r="1366" spans="1:13">
      <c r="A1366" t="s">
        <v>343</v>
      </c>
      <c r="B1366" s="5">
        <v>45580</v>
      </c>
      <c r="C1366">
        <v>8877</v>
      </c>
      <c r="D1366" t="s">
        <v>484</v>
      </c>
      <c r="E1366" t="s">
        <v>376</v>
      </c>
      <c r="F1366">
        <v>2024</v>
      </c>
      <c r="G1366" t="s">
        <v>482</v>
      </c>
      <c r="H1366" t="s">
        <v>342</v>
      </c>
      <c r="I1366" t="s">
        <v>407</v>
      </c>
      <c r="J1366" t="s">
        <v>1474</v>
      </c>
      <c r="K1366">
        <v>10</v>
      </c>
      <c r="L1366" t="s">
        <v>1481</v>
      </c>
      <c r="M1366">
        <f>MAX(Metro_Ridership__2[passengers])</f>
        <v>19997</v>
      </c>
    </row>
    <row r="1367" spans="1:13">
      <c r="A1367" t="s">
        <v>343</v>
      </c>
      <c r="B1367" s="5">
        <v>45581</v>
      </c>
      <c r="C1367">
        <v>11465</v>
      </c>
      <c r="D1367" t="s">
        <v>485</v>
      </c>
      <c r="E1367" t="s">
        <v>376</v>
      </c>
      <c r="F1367">
        <v>2024</v>
      </c>
      <c r="G1367" t="s">
        <v>482</v>
      </c>
      <c r="H1367" t="s">
        <v>342</v>
      </c>
      <c r="I1367" t="s">
        <v>407</v>
      </c>
      <c r="J1367" t="s">
        <v>1474</v>
      </c>
      <c r="K1367">
        <v>10</v>
      </c>
      <c r="L1367" t="s">
        <v>1481</v>
      </c>
      <c r="M1367">
        <f>MAX(Metro_Ridership__2[passengers])</f>
        <v>19997</v>
      </c>
    </row>
    <row r="1368" spans="1:13">
      <c r="A1368" t="s">
        <v>343</v>
      </c>
      <c r="B1368" s="5">
        <v>45582</v>
      </c>
      <c r="C1368">
        <v>18427</v>
      </c>
      <c r="D1368" t="s">
        <v>486</v>
      </c>
      <c r="E1368" t="s">
        <v>376</v>
      </c>
      <c r="F1368">
        <v>2024</v>
      </c>
      <c r="G1368" t="s">
        <v>482</v>
      </c>
      <c r="H1368" t="s">
        <v>342</v>
      </c>
      <c r="I1368" t="s">
        <v>407</v>
      </c>
      <c r="J1368" t="s">
        <v>1474</v>
      </c>
      <c r="K1368">
        <v>10</v>
      </c>
      <c r="L1368" t="s">
        <v>1481</v>
      </c>
      <c r="M1368">
        <f>MAX(Metro_Ridership__2[passengers])</f>
        <v>19997</v>
      </c>
    </row>
    <row r="1369" spans="1:13">
      <c r="A1369" t="s">
        <v>343</v>
      </c>
      <c r="B1369" s="5">
        <v>45585</v>
      </c>
      <c r="C1369">
        <v>11983</v>
      </c>
      <c r="D1369" t="s">
        <v>487</v>
      </c>
      <c r="E1369" t="s">
        <v>376</v>
      </c>
      <c r="F1369">
        <v>2024</v>
      </c>
      <c r="G1369" t="s">
        <v>482</v>
      </c>
      <c r="H1369" t="s">
        <v>342</v>
      </c>
      <c r="I1369" t="s">
        <v>407</v>
      </c>
      <c r="J1369" t="s">
        <v>1474</v>
      </c>
      <c r="K1369">
        <v>10</v>
      </c>
      <c r="L1369" t="s">
        <v>1481</v>
      </c>
      <c r="M1369">
        <f>MAX(Metro_Ridership__2[passengers])</f>
        <v>19997</v>
      </c>
    </row>
    <row r="1370" spans="1:13">
      <c r="A1370" t="s">
        <v>343</v>
      </c>
      <c r="B1370" s="5">
        <v>45586</v>
      </c>
      <c r="C1370">
        <v>17224</v>
      </c>
      <c r="D1370" t="s">
        <v>481</v>
      </c>
      <c r="E1370" t="s">
        <v>376</v>
      </c>
      <c r="F1370">
        <v>2024</v>
      </c>
      <c r="G1370" t="s">
        <v>482</v>
      </c>
      <c r="H1370" t="s">
        <v>342</v>
      </c>
      <c r="I1370" t="s">
        <v>407</v>
      </c>
      <c r="J1370" t="s">
        <v>1474</v>
      </c>
      <c r="K1370">
        <v>10</v>
      </c>
      <c r="L1370" t="s">
        <v>1481</v>
      </c>
      <c r="M1370">
        <f>MAX(Metro_Ridership__2[passengers])</f>
        <v>19997</v>
      </c>
    </row>
    <row r="1371" spans="1:13">
      <c r="A1371" t="s">
        <v>343</v>
      </c>
      <c r="B1371" s="5">
        <v>45587</v>
      </c>
      <c r="C1371">
        <v>4552</v>
      </c>
      <c r="D1371" t="s">
        <v>484</v>
      </c>
      <c r="E1371" t="s">
        <v>376</v>
      </c>
      <c r="F1371">
        <v>2024</v>
      </c>
      <c r="G1371" t="s">
        <v>482</v>
      </c>
      <c r="H1371" t="s">
        <v>342</v>
      </c>
      <c r="I1371" t="s">
        <v>407</v>
      </c>
      <c r="J1371" t="s">
        <v>1474</v>
      </c>
      <c r="K1371">
        <v>10</v>
      </c>
      <c r="L1371" t="s">
        <v>1481</v>
      </c>
      <c r="M1371">
        <f>MAX(Metro_Ridership__2[passengers])</f>
        <v>19997</v>
      </c>
    </row>
    <row r="1372" spans="1:13">
      <c r="A1372" t="s">
        <v>343</v>
      </c>
      <c r="B1372" s="5">
        <v>45588</v>
      </c>
      <c r="C1372">
        <v>17295</v>
      </c>
      <c r="D1372" t="s">
        <v>485</v>
      </c>
      <c r="E1372" t="s">
        <v>376</v>
      </c>
      <c r="F1372">
        <v>2024</v>
      </c>
      <c r="G1372" t="s">
        <v>482</v>
      </c>
      <c r="H1372" t="s">
        <v>342</v>
      </c>
      <c r="I1372" t="s">
        <v>407</v>
      </c>
      <c r="J1372" t="s">
        <v>1474</v>
      </c>
      <c r="K1372">
        <v>10</v>
      </c>
      <c r="L1372" t="s">
        <v>1481</v>
      </c>
      <c r="M1372">
        <f>MAX(Metro_Ridership__2[passengers])</f>
        <v>19997</v>
      </c>
    </row>
    <row r="1373" spans="1:13">
      <c r="A1373" t="s">
        <v>343</v>
      </c>
      <c r="B1373" s="5">
        <v>45589</v>
      </c>
      <c r="C1373">
        <v>13877</v>
      </c>
      <c r="D1373" t="s">
        <v>486</v>
      </c>
      <c r="E1373" t="s">
        <v>376</v>
      </c>
      <c r="F1373">
        <v>2024</v>
      </c>
      <c r="G1373" t="s">
        <v>482</v>
      </c>
      <c r="H1373" t="s">
        <v>342</v>
      </c>
      <c r="I1373" t="s">
        <v>407</v>
      </c>
      <c r="J1373" t="s">
        <v>1474</v>
      </c>
      <c r="K1373">
        <v>10</v>
      </c>
      <c r="L1373" t="s">
        <v>1481</v>
      </c>
      <c r="M1373">
        <f>MAX(Metro_Ridership__2[passengers])</f>
        <v>19997</v>
      </c>
    </row>
    <row r="1374" spans="1:13">
      <c r="A1374" t="s">
        <v>343</v>
      </c>
      <c r="B1374" s="5">
        <v>45592</v>
      </c>
      <c r="C1374">
        <v>11476</v>
      </c>
      <c r="D1374" t="s">
        <v>487</v>
      </c>
      <c r="E1374" t="s">
        <v>376</v>
      </c>
      <c r="F1374">
        <v>2024</v>
      </c>
      <c r="G1374" t="s">
        <v>482</v>
      </c>
      <c r="H1374" t="s">
        <v>342</v>
      </c>
      <c r="I1374" t="s">
        <v>407</v>
      </c>
      <c r="J1374" t="s">
        <v>1474</v>
      </c>
      <c r="K1374">
        <v>10</v>
      </c>
      <c r="L1374" t="s">
        <v>1481</v>
      </c>
      <c r="M1374">
        <f>MAX(Metro_Ridership__2[passengers])</f>
        <v>19997</v>
      </c>
    </row>
    <row r="1375" spans="1:13">
      <c r="A1375" t="s">
        <v>343</v>
      </c>
      <c r="B1375" s="5">
        <v>45593</v>
      </c>
      <c r="C1375">
        <v>10243</v>
      </c>
      <c r="D1375" t="s">
        <v>481</v>
      </c>
      <c r="E1375" t="s">
        <v>376</v>
      </c>
      <c r="F1375">
        <v>2024</v>
      </c>
      <c r="G1375" t="s">
        <v>482</v>
      </c>
      <c r="H1375" t="s">
        <v>342</v>
      </c>
      <c r="I1375" t="s">
        <v>407</v>
      </c>
      <c r="J1375" t="s">
        <v>1474</v>
      </c>
      <c r="K1375">
        <v>10</v>
      </c>
      <c r="L1375" t="s">
        <v>1481</v>
      </c>
      <c r="M1375">
        <f>MAX(Metro_Ridership__2[passengers])</f>
        <v>19997</v>
      </c>
    </row>
    <row r="1376" spans="1:13">
      <c r="A1376" t="s">
        <v>343</v>
      </c>
      <c r="B1376" s="5">
        <v>45594</v>
      </c>
      <c r="C1376">
        <v>3415</v>
      </c>
      <c r="D1376" t="s">
        <v>484</v>
      </c>
      <c r="E1376" t="s">
        <v>376</v>
      </c>
      <c r="F1376">
        <v>2024</v>
      </c>
      <c r="G1376" t="s">
        <v>482</v>
      </c>
      <c r="H1376" t="s">
        <v>342</v>
      </c>
      <c r="I1376" t="s">
        <v>407</v>
      </c>
      <c r="J1376" t="s">
        <v>1474</v>
      </c>
      <c r="K1376">
        <v>10</v>
      </c>
      <c r="L1376" t="s">
        <v>1481</v>
      </c>
      <c r="M1376">
        <f>MAX(Metro_Ridership__2[passengers])</f>
        <v>19997</v>
      </c>
    </row>
    <row r="1377" spans="1:13">
      <c r="A1377" t="s">
        <v>343</v>
      </c>
      <c r="B1377" s="5">
        <v>45595</v>
      </c>
      <c r="C1377">
        <v>15584</v>
      </c>
      <c r="D1377" t="s">
        <v>485</v>
      </c>
      <c r="E1377" t="s">
        <v>376</v>
      </c>
      <c r="F1377">
        <v>2024</v>
      </c>
      <c r="G1377" t="s">
        <v>482</v>
      </c>
      <c r="H1377" t="s">
        <v>342</v>
      </c>
      <c r="I1377" t="s">
        <v>407</v>
      </c>
      <c r="J1377" t="s">
        <v>1474</v>
      </c>
      <c r="K1377">
        <v>10</v>
      </c>
      <c r="L1377" t="s">
        <v>1481</v>
      </c>
      <c r="M1377">
        <f>MAX(Metro_Ridership__2[passengers])</f>
        <v>19997</v>
      </c>
    </row>
    <row r="1378" spans="1:13">
      <c r="A1378" t="s">
        <v>343</v>
      </c>
      <c r="B1378" s="5">
        <v>45596</v>
      </c>
      <c r="C1378">
        <v>13886</v>
      </c>
      <c r="D1378" t="s">
        <v>486</v>
      </c>
      <c r="E1378" t="s">
        <v>376</v>
      </c>
      <c r="F1378">
        <v>2024</v>
      </c>
      <c r="G1378" t="s">
        <v>482</v>
      </c>
      <c r="H1378" t="s">
        <v>342</v>
      </c>
      <c r="I1378" t="s">
        <v>407</v>
      </c>
      <c r="J1378" t="s">
        <v>1474</v>
      </c>
      <c r="K1378">
        <v>10</v>
      </c>
      <c r="L1378" t="s">
        <v>1481</v>
      </c>
      <c r="M1378">
        <f>MAX(Metro_Ridership__2[passengers])</f>
        <v>19997</v>
      </c>
    </row>
    <row r="1379" spans="1:13">
      <c r="A1379" t="s">
        <v>343</v>
      </c>
      <c r="B1379" s="5">
        <v>45599</v>
      </c>
      <c r="C1379">
        <v>14294</v>
      </c>
      <c r="D1379" t="s">
        <v>487</v>
      </c>
      <c r="E1379" t="s">
        <v>357</v>
      </c>
      <c r="F1379">
        <v>2024</v>
      </c>
      <c r="G1379" t="s">
        <v>482</v>
      </c>
      <c r="H1379" t="s">
        <v>342</v>
      </c>
      <c r="I1379" t="s">
        <v>407</v>
      </c>
      <c r="J1379" t="s">
        <v>1474</v>
      </c>
      <c r="K1379">
        <v>11</v>
      </c>
      <c r="L1379" t="s">
        <v>1475</v>
      </c>
      <c r="M1379">
        <f>MAX(Metro_Ridership__2[passengers])</f>
        <v>19997</v>
      </c>
    </row>
    <row r="1380" spans="1:13">
      <c r="A1380" t="s">
        <v>343</v>
      </c>
      <c r="B1380" s="5">
        <v>45600</v>
      </c>
      <c r="C1380">
        <v>17141</v>
      </c>
      <c r="D1380" t="s">
        <v>481</v>
      </c>
      <c r="E1380" t="s">
        <v>357</v>
      </c>
      <c r="F1380">
        <v>2024</v>
      </c>
      <c r="G1380" t="s">
        <v>482</v>
      </c>
      <c r="H1380" t="s">
        <v>342</v>
      </c>
      <c r="I1380" t="s">
        <v>407</v>
      </c>
      <c r="J1380" t="s">
        <v>1474</v>
      </c>
      <c r="K1380">
        <v>11</v>
      </c>
      <c r="L1380" t="s">
        <v>1475</v>
      </c>
      <c r="M1380">
        <f>MAX(Metro_Ridership__2[passengers])</f>
        <v>19997</v>
      </c>
    </row>
    <row r="1381" spans="1:13">
      <c r="A1381" t="s">
        <v>343</v>
      </c>
      <c r="B1381" s="5">
        <v>45601</v>
      </c>
      <c r="C1381">
        <v>13698</v>
      </c>
      <c r="D1381" t="s">
        <v>484</v>
      </c>
      <c r="E1381" t="s">
        <v>357</v>
      </c>
      <c r="F1381">
        <v>2024</v>
      </c>
      <c r="G1381" t="s">
        <v>482</v>
      </c>
      <c r="H1381" t="s">
        <v>342</v>
      </c>
      <c r="I1381" t="s">
        <v>407</v>
      </c>
      <c r="J1381" t="s">
        <v>1474</v>
      </c>
      <c r="K1381">
        <v>11</v>
      </c>
      <c r="L1381" t="s">
        <v>1475</v>
      </c>
      <c r="M1381">
        <f>MAX(Metro_Ridership__2[passengers])</f>
        <v>19997</v>
      </c>
    </row>
    <row r="1382" spans="1:13">
      <c r="A1382" t="s">
        <v>343</v>
      </c>
      <c r="B1382" s="5">
        <v>45602</v>
      </c>
      <c r="C1382">
        <v>7055</v>
      </c>
      <c r="D1382" t="s">
        <v>485</v>
      </c>
      <c r="E1382" t="s">
        <v>357</v>
      </c>
      <c r="F1382">
        <v>2024</v>
      </c>
      <c r="G1382" t="s">
        <v>482</v>
      </c>
      <c r="H1382" t="s">
        <v>342</v>
      </c>
      <c r="I1382" t="s">
        <v>407</v>
      </c>
      <c r="J1382" t="s">
        <v>1474</v>
      </c>
      <c r="K1382">
        <v>11</v>
      </c>
      <c r="L1382" t="s">
        <v>1475</v>
      </c>
      <c r="M1382">
        <f>MAX(Metro_Ridership__2[passengers])</f>
        <v>19997</v>
      </c>
    </row>
    <row r="1383" spans="1:13">
      <c r="A1383" t="s">
        <v>343</v>
      </c>
      <c r="B1383" s="5">
        <v>45603</v>
      </c>
      <c r="C1383">
        <v>13619</v>
      </c>
      <c r="D1383" t="s">
        <v>486</v>
      </c>
      <c r="E1383" t="s">
        <v>357</v>
      </c>
      <c r="F1383">
        <v>2024</v>
      </c>
      <c r="G1383" t="s">
        <v>482</v>
      </c>
      <c r="H1383" t="s">
        <v>342</v>
      </c>
      <c r="I1383" t="s">
        <v>407</v>
      </c>
      <c r="J1383" t="s">
        <v>1474</v>
      </c>
      <c r="K1383">
        <v>11</v>
      </c>
      <c r="L1383" t="s">
        <v>1475</v>
      </c>
      <c r="M1383">
        <f>MAX(Metro_Ridership__2[passengers])</f>
        <v>19997</v>
      </c>
    </row>
    <row r="1384" spans="1:13">
      <c r="A1384" t="s">
        <v>343</v>
      </c>
      <c r="B1384" s="5">
        <v>45606</v>
      </c>
      <c r="C1384">
        <v>9614</v>
      </c>
      <c r="D1384" t="s">
        <v>487</v>
      </c>
      <c r="E1384" t="s">
        <v>357</v>
      </c>
      <c r="F1384">
        <v>2024</v>
      </c>
      <c r="G1384" t="s">
        <v>482</v>
      </c>
      <c r="H1384" t="s">
        <v>342</v>
      </c>
      <c r="I1384" t="s">
        <v>407</v>
      </c>
      <c r="J1384" t="s">
        <v>1474</v>
      </c>
      <c r="K1384">
        <v>11</v>
      </c>
      <c r="L1384" t="s">
        <v>1475</v>
      </c>
      <c r="M1384">
        <f>MAX(Metro_Ridership__2[passengers])</f>
        <v>19997</v>
      </c>
    </row>
    <row r="1385" spans="1:13">
      <c r="A1385" t="s">
        <v>343</v>
      </c>
      <c r="B1385" s="5">
        <v>45607</v>
      </c>
      <c r="C1385">
        <v>2557</v>
      </c>
      <c r="D1385" t="s">
        <v>481</v>
      </c>
      <c r="E1385" t="s">
        <v>357</v>
      </c>
      <c r="F1385">
        <v>2024</v>
      </c>
      <c r="G1385" t="s">
        <v>482</v>
      </c>
      <c r="H1385" t="s">
        <v>342</v>
      </c>
      <c r="I1385" t="s">
        <v>407</v>
      </c>
      <c r="J1385" t="s">
        <v>1474</v>
      </c>
      <c r="K1385">
        <v>11</v>
      </c>
      <c r="L1385" t="s">
        <v>1475</v>
      </c>
      <c r="M1385">
        <f>MAX(Metro_Ridership__2[passengers])</f>
        <v>19997</v>
      </c>
    </row>
    <row r="1386" spans="1:13">
      <c r="A1386" t="s">
        <v>343</v>
      </c>
      <c r="B1386" s="5">
        <v>45608</v>
      </c>
      <c r="C1386">
        <v>12129</v>
      </c>
      <c r="D1386" t="s">
        <v>484</v>
      </c>
      <c r="E1386" t="s">
        <v>357</v>
      </c>
      <c r="F1386">
        <v>2024</v>
      </c>
      <c r="G1386" t="s">
        <v>482</v>
      </c>
      <c r="H1386" t="s">
        <v>342</v>
      </c>
      <c r="I1386" t="s">
        <v>407</v>
      </c>
      <c r="J1386" t="s">
        <v>1474</v>
      </c>
      <c r="K1386">
        <v>11</v>
      </c>
      <c r="L1386" t="s">
        <v>1475</v>
      </c>
      <c r="M1386">
        <f>MAX(Metro_Ridership__2[passengers])</f>
        <v>19997</v>
      </c>
    </row>
    <row r="1387" spans="1:13">
      <c r="A1387" t="s">
        <v>343</v>
      </c>
      <c r="B1387" s="5">
        <v>45609</v>
      </c>
      <c r="C1387">
        <v>10906</v>
      </c>
      <c r="D1387" t="s">
        <v>485</v>
      </c>
      <c r="E1387" t="s">
        <v>357</v>
      </c>
      <c r="F1387">
        <v>2024</v>
      </c>
      <c r="G1387" t="s">
        <v>482</v>
      </c>
      <c r="H1387" t="s">
        <v>342</v>
      </c>
      <c r="I1387" t="s">
        <v>407</v>
      </c>
      <c r="J1387" t="s">
        <v>1474</v>
      </c>
      <c r="K1387">
        <v>11</v>
      </c>
      <c r="L1387" t="s">
        <v>1475</v>
      </c>
      <c r="M1387">
        <f>MAX(Metro_Ridership__2[passengers])</f>
        <v>19997</v>
      </c>
    </row>
    <row r="1388" spans="1:13">
      <c r="A1388" t="s">
        <v>343</v>
      </c>
      <c r="B1388" s="5">
        <v>45610</v>
      </c>
      <c r="C1388">
        <v>16269</v>
      </c>
      <c r="D1388" t="s">
        <v>486</v>
      </c>
      <c r="E1388" t="s">
        <v>357</v>
      </c>
      <c r="F1388">
        <v>2024</v>
      </c>
      <c r="G1388" t="s">
        <v>482</v>
      </c>
      <c r="H1388" t="s">
        <v>342</v>
      </c>
      <c r="I1388" t="s">
        <v>407</v>
      </c>
      <c r="J1388" t="s">
        <v>1474</v>
      </c>
      <c r="K1388">
        <v>11</v>
      </c>
      <c r="L1388" t="s">
        <v>1475</v>
      </c>
      <c r="M1388">
        <f>MAX(Metro_Ridership__2[passengers])</f>
        <v>19997</v>
      </c>
    </row>
    <row r="1389" spans="1:13">
      <c r="A1389" t="s">
        <v>343</v>
      </c>
      <c r="B1389" s="5">
        <v>45613</v>
      </c>
      <c r="C1389">
        <v>10269</v>
      </c>
      <c r="D1389" t="s">
        <v>487</v>
      </c>
      <c r="E1389" t="s">
        <v>357</v>
      </c>
      <c r="F1389">
        <v>2024</v>
      </c>
      <c r="G1389" t="s">
        <v>482</v>
      </c>
      <c r="H1389" t="s">
        <v>342</v>
      </c>
      <c r="I1389" t="s">
        <v>407</v>
      </c>
      <c r="J1389" t="s">
        <v>1474</v>
      </c>
      <c r="K1389">
        <v>11</v>
      </c>
      <c r="L1389" t="s">
        <v>1475</v>
      </c>
      <c r="M1389">
        <f>MAX(Metro_Ridership__2[passengers])</f>
        <v>19997</v>
      </c>
    </row>
    <row r="1390" spans="1:13">
      <c r="A1390" t="s">
        <v>343</v>
      </c>
      <c r="B1390" s="5">
        <v>45614</v>
      </c>
      <c r="C1390">
        <v>12679</v>
      </c>
      <c r="D1390" t="s">
        <v>481</v>
      </c>
      <c r="E1390" t="s">
        <v>357</v>
      </c>
      <c r="F1390">
        <v>2024</v>
      </c>
      <c r="G1390" t="s">
        <v>482</v>
      </c>
      <c r="H1390" t="s">
        <v>342</v>
      </c>
      <c r="I1390" t="s">
        <v>407</v>
      </c>
      <c r="J1390" t="s">
        <v>1474</v>
      </c>
      <c r="K1390">
        <v>11</v>
      </c>
      <c r="L1390" t="s">
        <v>1475</v>
      </c>
      <c r="M1390">
        <f>MAX(Metro_Ridership__2[passengers])</f>
        <v>19997</v>
      </c>
    </row>
    <row r="1391" spans="1:13">
      <c r="A1391" t="s">
        <v>343</v>
      </c>
      <c r="B1391" s="5">
        <v>45615</v>
      </c>
      <c r="C1391">
        <v>12155</v>
      </c>
      <c r="D1391" t="s">
        <v>484</v>
      </c>
      <c r="E1391" t="s">
        <v>357</v>
      </c>
      <c r="F1391">
        <v>2024</v>
      </c>
      <c r="G1391" t="s">
        <v>482</v>
      </c>
      <c r="H1391" t="s">
        <v>342</v>
      </c>
      <c r="I1391" t="s">
        <v>407</v>
      </c>
      <c r="J1391" t="s">
        <v>1474</v>
      </c>
      <c r="K1391">
        <v>11</v>
      </c>
      <c r="L1391" t="s">
        <v>1475</v>
      </c>
      <c r="M1391">
        <f>MAX(Metro_Ridership__2[passengers])</f>
        <v>19997</v>
      </c>
    </row>
    <row r="1392" spans="1:13">
      <c r="A1392" t="s">
        <v>343</v>
      </c>
      <c r="B1392" s="5">
        <v>45616</v>
      </c>
      <c r="C1392">
        <v>2938</v>
      </c>
      <c r="D1392" t="s">
        <v>485</v>
      </c>
      <c r="E1392" t="s">
        <v>357</v>
      </c>
      <c r="F1392">
        <v>2024</v>
      </c>
      <c r="G1392" t="s">
        <v>482</v>
      </c>
      <c r="H1392" t="s">
        <v>342</v>
      </c>
      <c r="I1392" t="s">
        <v>407</v>
      </c>
      <c r="J1392" t="s">
        <v>1474</v>
      </c>
      <c r="K1392">
        <v>11</v>
      </c>
      <c r="L1392" t="s">
        <v>1475</v>
      </c>
      <c r="M1392">
        <f>MAX(Metro_Ridership__2[passengers])</f>
        <v>19997</v>
      </c>
    </row>
    <row r="1393" spans="1:13">
      <c r="A1393" t="s">
        <v>343</v>
      </c>
      <c r="B1393" s="5">
        <v>45617</v>
      </c>
      <c r="C1393">
        <v>9308</v>
      </c>
      <c r="D1393" t="s">
        <v>486</v>
      </c>
      <c r="E1393" t="s">
        <v>357</v>
      </c>
      <c r="F1393">
        <v>2024</v>
      </c>
      <c r="G1393" t="s">
        <v>482</v>
      </c>
      <c r="H1393" t="s">
        <v>342</v>
      </c>
      <c r="I1393" t="s">
        <v>407</v>
      </c>
      <c r="J1393" t="s">
        <v>1474</v>
      </c>
      <c r="K1393">
        <v>11</v>
      </c>
      <c r="L1393" t="s">
        <v>1475</v>
      </c>
      <c r="M1393">
        <f>MAX(Metro_Ridership__2[passengers])</f>
        <v>19997</v>
      </c>
    </row>
    <row r="1394" spans="1:13">
      <c r="A1394" t="s">
        <v>343</v>
      </c>
      <c r="B1394" s="5">
        <v>45620</v>
      </c>
      <c r="C1394">
        <v>4913</v>
      </c>
      <c r="D1394" t="s">
        <v>487</v>
      </c>
      <c r="E1394" t="s">
        <v>357</v>
      </c>
      <c r="F1394">
        <v>2024</v>
      </c>
      <c r="G1394" t="s">
        <v>482</v>
      </c>
      <c r="H1394" t="s">
        <v>342</v>
      </c>
      <c r="I1394" t="s">
        <v>407</v>
      </c>
      <c r="J1394" t="s">
        <v>1474</v>
      </c>
      <c r="K1394">
        <v>11</v>
      </c>
      <c r="L1394" t="s">
        <v>1475</v>
      </c>
      <c r="M1394">
        <f>MAX(Metro_Ridership__2[passengers])</f>
        <v>19997</v>
      </c>
    </row>
    <row r="1395" spans="1:13">
      <c r="A1395" t="s">
        <v>343</v>
      </c>
      <c r="B1395" s="5">
        <v>45621</v>
      </c>
      <c r="C1395">
        <v>10955</v>
      </c>
      <c r="D1395" t="s">
        <v>481</v>
      </c>
      <c r="E1395" t="s">
        <v>357</v>
      </c>
      <c r="F1395">
        <v>2024</v>
      </c>
      <c r="G1395" t="s">
        <v>482</v>
      </c>
      <c r="H1395" t="s">
        <v>342</v>
      </c>
      <c r="I1395" t="s">
        <v>407</v>
      </c>
      <c r="J1395" t="s">
        <v>1474</v>
      </c>
      <c r="K1395">
        <v>11</v>
      </c>
      <c r="L1395" t="s">
        <v>1475</v>
      </c>
      <c r="M1395">
        <f>MAX(Metro_Ridership__2[passengers])</f>
        <v>19997</v>
      </c>
    </row>
    <row r="1396" spans="1:13">
      <c r="A1396" t="s">
        <v>343</v>
      </c>
      <c r="B1396" s="5">
        <v>45622</v>
      </c>
      <c r="C1396">
        <v>4160</v>
      </c>
      <c r="D1396" t="s">
        <v>484</v>
      </c>
      <c r="E1396" t="s">
        <v>357</v>
      </c>
      <c r="F1396">
        <v>2024</v>
      </c>
      <c r="G1396" t="s">
        <v>482</v>
      </c>
      <c r="H1396" t="s">
        <v>342</v>
      </c>
      <c r="I1396" t="s">
        <v>407</v>
      </c>
      <c r="J1396" t="s">
        <v>1474</v>
      </c>
      <c r="K1396">
        <v>11</v>
      </c>
      <c r="L1396" t="s">
        <v>1475</v>
      </c>
      <c r="M1396">
        <f>MAX(Metro_Ridership__2[passengers])</f>
        <v>19997</v>
      </c>
    </row>
    <row r="1397" spans="1:13">
      <c r="A1397" t="s">
        <v>343</v>
      </c>
      <c r="B1397" s="5">
        <v>45623</v>
      </c>
      <c r="C1397">
        <v>10093</v>
      </c>
      <c r="D1397" t="s">
        <v>485</v>
      </c>
      <c r="E1397" t="s">
        <v>357</v>
      </c>
      <c r="F1397">
        <v>2024</v>
      </c>
      <c r="G1397" t="s">
        <v>482</v>
      </c>
      <c r="H1397" t="s">
        <v>342</v>
      </c>
      <c r="I1397" t="s">
        <v>407</v>
      </c>
      <c r="J1397" t="s">
        <v>1474</v>
      </c>
      <c r="K1397">
        <v>11</v>
      </c>
      <c r="L1397" t="s">
        <v>1475</v>
      </c>
      <c r="M1397">
        <f>MAX(Metro_Ridership__2[passengers])</f>
        <v>19997</v>
      </c>
    </row>
    <row r="1398" spans="1:13">
      <c r="A1398" t="s">
        <v>343</v>
      </c>
      <c r="B1398" s="5">
        <v>45624</v>
      </c>
      <c r="C1398">
        <v>7531</v>
      </c>
      <c r="D1398" t="s">
        <v>486</v>
      </c>
      <c r="E1398" t="s">
        <v>357</v>
      </c>
      <c r="F1398">
        <v>2024</v>
      </c>
      <c r="G1398" t="s">
        <v>482</v>
      </c>
      <c r="H1398" t="s">
        <v>342</v>
      </c>
      <c r="I1398" t="s">
        <v>407</v>
      </c>
      <c r="J1398" t="s">
        <v>1474</v>
      </c>
      <c r="K1398">
        <v>11</v>
      </c>
      <c r="L1398" t="s">
        <v>1475</v>
      </c>
      <c r="M1398">
        <f>MAX(Metro_Ridership__2[passengers])</f>
        <v>19997</v>
      </c>
    </row>
    <row r="1399" spans="1:13">
      <c r="A1399" t="s">
        <v>343</v>
      </c>
      <c r="B1399" s="5">
        <v>45627</v>
      </c>
      <c r="C1399">
        <v>16396</v>
      </c>
      <c r="D1399" t="s">
        <v>487</v>
      </c>
      <c r="E1399" t="s">
        <v>386</v>
      </c>
      <c r="F1399">
        <v>2024</v>
      </c>
      <c r="G1399" t="s">
        <v>482</v>
      </c>
      <c r="H1399" t="s">
        <v>342</v>
      </c>
      <c r="I1399" t="s">
        <v>407</v>
      </c>
      <c r="J1399" t="s">
        <v>1474</v>
      </c>
      <c r="K1399">
        <v>12</v>
      </c>
      <c r="L1399" t="s">
        <v>1485</v>
      </c>
      <c r="M1399">
        <f>MAX(Metro_Ridership__2[passengers])</f>
        <v>19997</v>
      </c>
    </row>
    <row r="1400" spans="1:13">
      <c r="A1400" t="s">
        <v>343</v>
      </c>
      <c r="B1400" s="5">
        <v>45628</v>
      </c>
      <c r="C1400">
        <v>19861</v>
      </c>
      <c r="D1400" t="s">
        <v>481</v>
      </c>
      <c r="E1400" t="s">
        <v>386</v>
      </c>
      <c r="F1400">
        <v>2024</v>
      </c>
      <c r="G1400" t="s">
        <v>482</v>
      </c>
      <c r="H1400" t="s">
        <v>342</v>
      </c>
      <c r="I1400" t="s">
        <v>407</v>
      </c>
      <c r="J1400" t="s">
        <v>1474</v>
      </c>
      <c r="K1400">
        <v>12</v>
      </c>
      <c r="L1400" t="s">
        <v>1485</v>
      </c>
      <c r="M1400">
        <f>MAX(Metro_Ridership__2[passengers])</f>
        <v>19997</v>
      </c>
    </row>
    <row r="1401" spans="1:13">
      <c r="A1401" t="s">
        <v>343</v>
      </c>
      <c r="B1401" s="5">
        <v>45629</v>
      </c>
      <c r="C1401">
        <v>18979</v>
      </c>
      <c r="D1401" t="s">
        <v>484</v>
      </c>
      <c r="E1401" t="s">
        <v>386</v>
      </c>
      <c r="F1401">
        <v>2024</v>
      </c>
      <c r="G1401" t="s">
        <v>482</v>
      </c>
      <c r="H1401" t="s">
        <v>342</v>
      </c>
      <c r="I1401" t="s">
        <v>407</v>
      </c>
      <c r="J1401" t="s">
        <v>1474</v>
      </c>
      <c r="K1401">
        <v>12</v>
      </c>
      <c r="L1401" t="s">
        <v>1485</v>
      </c>
      <c r="M1401">
        <f>MAX(Metro_Ridership__2[passengers])</f>
        <v>19997</v>
      </c>
    </row>
    <row r="1402" spans="1:13">
      <c r="A1402" t="s">
        <v>343</v>
      </c>
      <c r="B1402" s="5">
        <v>45630</v>
      </c>
      <c r="C1402">
        <v>10303</v>
      </c>
      <c r="D1402" t="s">
        <v>485</v>
      </c>
      <c r="E1402" t="s">
        <v>386</v>
      </c>
      <c r="F1402">
        <v>2024</v>
      </c>
      <c r="G1402" t="s">
        <v>482</v>
      </c>
      <c r="H1402" t="s">
        <v>342</v>
      </c>
      <c r="I1402" t="s">
        <v>407</v>
      </c>
      <c r="J1402" t="s">
        <v>1474</v>
      </c>
      <c r="K1402">
        <v>12</v>
      </c>
      <c r="L1402" t="s">
        <v>1485</v>
      </c>
      <c r="M1402">
        <f>MAX(Metro_Ridership__2[passengers])</f>
        <v>19997</v>
      </c>
    </row>
    <row r="1403" spans="1:13">
      <c r="A1403" t="s">
        <v>343</v>
      </c>
      <c r="B1403" s="5">
        <v>45631</v>
      </c>
      <c r="C1403">
        <v>16866</v>
      </c>
      <c r="D1403" t="s">
        <v>486</v>
      </c>
      <c r="E1403" t="s">
        <v>386</v>
      </c>
      <c r="F1403">
        <v>2024</v>
      </c>
      <c r="G1403" t="s">
        <v>482</v>
      </c>
      <c r="H1403" t="s">
        <v>342</v>
      </c>
      <c r="I1403" t="s">
        <v>407</v>
      </c>
      <c r="J1403" t="s">
        <v>1474</v>
      </c>
      <c r="K1403">
        <v>12</v>
      </c>
      <c r="L1403" t="s">
        <v>1485</v>
      </c>
      <c r="M1403">
        <f>MAX(Metro_Ridership__2[passengers])</f>
        <v>19997</v>
      </c>
    </row>
    <row r="1404" spans="1:13">
      <c r="A1404" t="s">
        <v>343</v>
      </c>
      <c r="B1404" s="5">
        <v>45634</v>
      </c>
      <c r="C1404">
        <v>12503</v>
      </c>
      <c r="D1404" t="s">
        <v>487</v>
      </c>
      <c r="E1404" t="s">
        <v>386</v>
      </c>
      <c r="F1404">
        <v>2024</v>
      </c>
      <c r="G1404" t="s">
        <v>482</v>
      </c>
      <c r="H1404" t="s">
        <v>342</v>
      </c>
      <c r="I1404" t="s">
        <v>407</v>
      </c>
      <c r="J1404" t="s">
        <v>1474</v>
      </c>
      <c r="K1404">
        <v>12</v>
      </c>
      <c r="L1404" t="s">
        <v>1485</v>
      </c>
      <c r="M1404">
        <f>MAX(Metro_Ridership__2[passengers])</f>
        <v>19997</v>
      </c>
    </row>
    <row r="1405" spans="1:13">
      <c r="A1405" t="s">
        <v>343</v>
      </c>
      <c r="B1405" s="5">
        <v>45635</v>
      </c>
      <c r="C1405">
        <v>2869</v>
      </c>
      <c r="D1405" t="s">
        <v>481</v>
      </c>
      <c r="E1405" t="s">
        <v>386</v>
      </c>
      <c r="F1405">
        <v>2024</v>
      </c>
      <c r="G1405" t="s">
        <v>482</v>
      </c>
      <c r="H1405" t="s">
        <v>342</v>
      </c>
      <c r="I1405" t="s">
        <v>407</v>
      </c>
      <c r="J1405" t="s">
        <v>1474</v>
      </c>
      <c r="K1405">
        <v>12</v>
      </c>
      <c r="L1405" t="s">
        <v>1485</v>
      </c>
      <c r="M1405">
        <f>MAX(Metro_Ridership__2[passengers])</f>
        <v>19997</v>
      </c>
    </row>
    <row r="1406" spans="1:13">
      <c r="A1406" t="s">
        <v>343</v>
      </c>
      <c r="B1406" s="5">
        <v>45636</v>
      </c>
      <c r="C1406">
        <v>8159</v>
      </c>
      <c r="D1406" t="s">
        <v>484</v>
      </c>
      <c r="E1406" t="s">
        <v>386</v>
      </c>
      <c r="F1406">
        <v>2024</v>
      </c>
      <c r="G1406" t="s">
        <v>482</v>
      </c>
      <c r="H1406" t="s">
        <v>342</v>
      </c>
      <c r="I1406" t="s">
        <v>407</v>
      </c>
      <c r="J1406" t="s">
        <v>1474</v>
      </c>
      <c r="K1406">
        <v>12</v>
      </c>
      <c r="L1406" t="s">
        <v>1485</v>
      </c>
      <c r="M1406">
        <f>MAX(Metro_Ridership__2[passengers])</f>
        <v>19997</v>
      </c>
    </row>
    <row r="1407" spans="1:13">
      <c r="A1407" t="s">
        <v>343</v>
      </c>
      <c r="B1407" s="5">
        <v>45637</v>
      </c>
      <c r="C1407">
        <v>5066</v>
      </c>
      <c r="D1407" t="s">
        <v>485</v>
      </c>
      <c r="E1407" t="s">
        <v>386</v>
      </c>
      <c r="F1407">
        <v>2024</v>
      </c>
      <c r="G1407" t="s">
        <v>482</v>
      </c>
      <c r="H1407" t="s">
        <v>342</v>
      </c>
      <c r="I1407" t="s">
        <v>407</v>
      </c>
      <c r="J1407" t="s">
        <v>1474</v>
      </c>
      <c r="K1407">
        <v>12</v>
      </c>
      <c r="L1407" t="s">
        <v>1485</v>
      </c>
      <c r="M1407">
        <f>MAX(Metro_Ridership__2[passengers])</f>
        <v>19997</v>
      </c>
    </row>
    <row r="1408" spans="1:13">
      <c r="A1408" t="s">
        <v>343</v>
      </c>
      <c r="B1408" s="5">
        <v>45638</v>
      </c>
      <c r="C1408">
        <v>18191</v>
      </c>
      <c r="D1408" t="s">
        <v>486</v>
      </c>
      <c r="E1408" t="s">
        <v>386</v>
      </c>
      <c r="F1408">
        <v>2024</v>
      </c>
      <c r="G1408" t="s">
        <v>482</v>
      </c>
      <c r="H1408" t="s">
        <v>342</v>
      </c>
      <c r="I1408" t="s">
        <v>407</v>
      </c>
      <c r="J1408" t="s">
        <v>1474</v>
      </c>
      <c r="K1408">
        <v>12</v>
      </c>
      <c r="L1408" t="s">
        <v>1485</v>
      </c>
      <c r="M1408">
        <f>MAX(Metro_Ridership__2[passengers])</f>
        <v>19997</v>
      </c>
    </row>
    <row r="1409" spans="1:13">
      <c r="A1409" t="s">
        <v>343</v>
      </c>
      <c r="B1409" s="5">
        <v>45641</v>
      </c>
      <c r="C1409">
        <v>12897</v>
      </c>
      <c r="D1409" t="s">
        <v>487</v>
      </c>
      <c r="E1409" t="s">
        <v>386</v>
      </c>
      <c r="F1409">
        <v>2024</v>
      </c>
      <c r="G1409" t="s">
        <v>482</v>
      </c>
      <c r="H1409" t="s">
        <v>342</v>
      </c>
      <c r="I1409" t="s">
        <v>407</v>
      </c>
      <c r="J1409" t="s">
        <v>1474</v>
      </c>
      <c r="K1409">
        <v>12</v>
      </c>
      <c r="L1409" t="s">
        <v>1485</v>
      </c>
      <c r="M1409">
        <f>MAX(Metro_Ridership__2[passengers])</f>
        <v>19997</v>
      </c>
    </row>
    <row r="1410" spans="1:13">
      <c r="A1410" t="s">
        <v>343</v>
      </c>
      <c r="B1410" s="5">
        <v>45642</v>
      </c>
      <c r="C1410">
        <v>15473</v>
      </c>
      <c r="D1410" t="s">
        <v>481</v>
      </c>
      <c r="E1410" t="s">
        <v>386</v>
      </c>
      <c r="F1410">
        <v>2024</v>
      </c>
      <c r="G1410" t="s">
        <v>482</v>
      </c>
      <c r="H1410" t="s">
        <v>342</v>
      </c>
      <c r="I1410" t="s">
        <v>407</v>
      </c>
      <c r="J1410" t="s">
        <v>1474</v>
      </c>
      <c r="K1410">
        <v>12</v>
      </c>
      <c r="L1410" t="s">
        <v>1485</v>
      </c>
      <c r="M1410">
        <f>MAX(Metro_Ridership__2[passengers])</f>
        <v>19997</v>
      </c>
    </row>
    <row r="1411" spans="1:13">
      <c r="A1411" t="s">
        <v>343</v>
      </c>
      <c r="B1411" s="5">
        <v>45643</v>
      </c>
      <c r="C1411">
        <v>3999</v>
      </c>
      <c r="D1411" t="s">
        <v>484</v>
      </c>
      <c r="E1411" t="s">
        <v>386</v>
      </c>
      <c r="F1411">
        <v>2024</v>
      </c>
      <c r="G1411" t="s">
        <v>482</v>
      </c>
      <c r="H1411" t="s">
        <v>342</v>
      </c>
      <c r="I1411" t="s">
        <v>407</v>
      </c>
      <c r="J1411" t="s">
        <v>1474</v>
      </c>
      <c r="K1411">
        <v>12</v>
      </c>
      <c r="L1411" t="s">
        <v>1485</v>
      </c>
      <c r="M1411">
        <f>MAX(Metro_Ridership__2[passengers])</f>
        <v>19997</v>
      </c>
    </row>
    <row r="1412" spans="1:13">
      <c r="A1412" t="s">
        <v>343</v>
      </c>
      <c r="B1412" s="5">
        <v>45644</v>
      </c>
      <c r="C1412">
        <v>19004</v>
      </c>
      <c r="D1412" t="s">
        <v>485</v>
      </c>
      <c r="E1412" t="s">
        <v>386</v>
      </c>
      <c r="F1412">
        <v>2024</v>
      </c>
      <c r="G1412" t="s">
        <v>482</v>
      </c>
      <c r="H1412" t="s">
        <v>342</v>
      </c>
      <c r="I1412" t="s">
        <v>407</v>
      </c>
      <c r="J1412" t="s">
        <v>1474</v>
      </c>
      <c r="K1412">
        <v>12</v>
      </c>
      <c r="L1412" t="s">
        <v>1485</v>
      </c>
      <c r="M1412">
        <f>MAX(Metro_Ridership__2[passengers])</f>
        <v>19997</v>
      </c>
    </row>
    <row r="1413" spans="1:13">
      <c r="A1413" t="s">
        <v>343</v>
      </c>
      <c r="B1413" s="5">
        <v>45645</v>
      </c>
      <c r="C1413">
        <v>8205</v>
      </c>
      <c r="D1413" t="s">
        <v>486</v>
      </c>
      <c r="E1413" t="s">
        <v>386</v>
      </c>
      <c r="F1413">
        <v>2024</v>
      </c>
      <c r="G1413" t="s">
        <v>482</v>
      </c>
      <c r="H1413" t="s">
        <v>342</v>
      </c>
      <c r="I1413" t="s">
        <v>407</v>
      </c>
      <c r="J1413" t="s">
        <v>1474</v>
      </c>
      <c r="K1413">
        <v>12</v>
      </c>
      <c r="L1413" t="s">
        <v>1485</v>
      </c>
      <c r="M1413">
        <f>MAX(Metro_Ridership__2[passengers])</f>
        <v>19997</v>
      </c>
    </row>
    <row r="1414" spans="1:13">
      <c r="A1414" t="s">
        <v>343</v>
      </c>
      <c r="B1414" s="5">
        <v>45648</v>
      </c>
      <c r="C1414">
        <v>15485</v>
      </c>
      <c r="D1414" t="s">
        <v>487</v>
      </c>
      <c r="E1414" t="s">
        <v>386</v>
      </c>
      <c r="F1414">
        <v>2024</v>
      </c>
      <c r="G1414" t="s">
        <v>482</v>
      </c>
      <c r="H1414" t="s">
        <v>342</v>
      </c>
      <c r="I1414" t="s">
        <v>407</v>
      </c>
      <c r="J1414" t="s">
        <v>1474</v>
      </c>
      <c r="K1414">
        <v>12</v>
      </c>
      <c r="L1414" t="s">
        <v>1485</v>
      </c>
      <c r="M1414">
        <f>MAX(Metro_Ridership__2[passengers])</f>
        <v>19997</v>
      </c>
    </row>
    <row r="1415" spans="1:13">
      <c r="A1415" t="s">
        <v>343</v>
      </c>
      <c r="B1415" s="5">
        <v>45649</v>
      </c>
      <c r="C1415">
        <v>7479</v>
      </c>
      <c r="D1415" t="s">
        <v>481</v>
      </c>
      <c r="E1415" t="s">
        <v>386</v>
      </c>
      <c r="F1415">
        <v>2024</v>
      </c>
      <c r="G1415" t="s">
        <v>482</v>
      </c>
      <c r="H1415" t="s">
        <v>342</v>
      </c>
      <c r="I1415" t="s">
        <v>407</v>
      </c>
      <c r="J1415" t="s">
        <v>1474</v>
      </c>
      <c r="K1415">
        <v>12</v>
      </c>
      <c r="L1415" t="s">
        <v>1485</v>
      </c>
      <c r="M1415">
        <f>MAX(Metro_Ridership__2[passengers])</f>
        <v>19997</v>
      </c>
    </row>
    <row r="1416" spans="1:13">
      <c r="A1416" t="s">
        <v>343</v>
      </c>
      <c r="B1416" s="5">
        <v>45650</v>
      </c>
      <c r="C1416">
        <v>18916</v>
      </c>
      <c r="D1416" t="s">
        <v>484</v>
      </c>
      <c r="E1416" t="s">
        <v>386</v>
      </c>
      <c r="F1416">
        <v>2024</v>
      </c>
      <c r="G1416" t="s">
        <v>482</v>
      </c>
      <c r="H1416" t="s">
        <v>342</v>
      </c>
      <c r="I1416" t="s">
        <v>407</v>
      </c>
      <c r="J1416" t="s">
        <v>1474</v>
      </c>
      <c r="K1416">
        <v>12</v>
      </c>
      <c r="L1416" t="s">
        <v>1485</v>
      </c>
      <c r="M1416">
        <f>MAX(Metro_Ridership__2[passengers])</f>
        <v>19997</v>
      </c>
    </row>
    <row r="1417" spans="1:13">
      <c r="A1417" t="s">
        <v>343</v>
      </c>
      <c r="B1417" s="5">
        <v>45651</v>
      </c>
      <c r="C1417">
        <v>18363</v>
      </c>
      <c r="D1417" t="s">
        <v>485</v>
      </c>
      <c r="E1417" t="s">
        <v>386</v>
      </c>
      <c r="F1417">
        <v>2024</v>
      </c>
      <c r="G1417" t="s">
        <v>482</v>
      </c>
      <c r="H1417" t="s">
        <v>342</v>
      </c>
      <c r="I1417" t="s">
        <v>407</v>
      </c>
      <c r="J1417" t="s">
        <v>1474</v>
      </c>
      <c r="K1417">
        <v>12</v>
      </c>
      <c r="L1417" t="s">
        <v>1485</v>
      </c>
      <c r="M1417">
        <f>MAX(Metro_Ridership__2[passengers])</f>
        <v>19997</v>
      </c>
    </row>
    <row r="1418" spans="1:13">
      <c r="A1418" t="s">
        <v>343</v>
      </c>
      <c r="B1418" s="5">
        <v>45652</v>
      </c>
      <c r="C1418">
        <v>9207</v>
      </c>
      <c r="D1418" t="s">
        <v>486</v>
      </c>
      <c r="E1418" t="s">
        <v>386</v>
      </c>
      <c r="F1418">
        <v>2024</v>
      </c>
      <c r="G1418" t="s">
        <v>482</v>
      </c>
      <c r="H1418" t="s">
        <v>342</v>
      </c>
      <c r="I1418" t="s">
        <v>407</v>
      </c>
      <c r="J1418" t="s">
        <v>1474</v>
      </c>
      <c r="K1418">
        <v>12</v>
      </c>
      <c r="L1418" t="s">
        <v>1485</v>
      </c>
      <c r="M1418">
        <f>MAX(Metro_Ridership__2[passengers])</f>
        <v>19997</v>
      </c>
    </row>
    <row r="1419" spans="1:13">
      <c r="A1419" t="s">
        <v>343</v>
      </c>
      <c r="B1419" s="5">
        <v>45655</v>
      </c>
      <c r="C1419">
        <v>10400</v>
      </c>
      <c r="D1419" t="s">
        <v>487</v>
      </c>
      <c r="E1419" t="s">
        <v>386</v>
      </c>
      <c r="F1419">
        <v>2024</v>
      </c>
      <c r="G1419" t="s">
        <v>482</v>
      </c>
      <c r="H1419" t="s">
        <v>342</v>
      </c>
      <c r="I1419" t="s">
        <v>407</v>
      </c>
      <c r="J1419" t="s">
        <v>1474</v>
      </c>
      <c r="K1419">
        <v>12</v>
      </c>
      <c r="L1419" t="s">
        <v>1485</v>
      </c>
      <c r="M1419">
        <f>MAX(Metro_Ridership__2[passengers])</f>
        <v>19997</v>
      </c>
    </row>
    <row r="1420" spans="1:13">
      <c r="A1420" t="s">
        <v>343</v>
      </c>
      <c r="B1420" s="5">
        <v>45656</v>
      </c>
      <c r="C1420">
        <v>6008</v>
      </c>
      <c r="D1420" t="s">
        <v>481</v>
      </c>
      <c r="E1420" t="s">
        <v>386</v>
      </c>
      <c r="F1420">
        <v>2024</v>
      </c>
      <c r="G1420" t="s">
        <v>482</v>
      </c>
      <c r="H1420" t="s">
        <v>342</v>
      </c>
      <c r="I1420" t="s">
        <v>407</v>
      </c>
      <c r="J1420" t="s">
        <v>1474</v>
      </c>
      <c r="K1420">
        <v>12</v>
      </c>
      <c r="L1420" t="s">
        <v>1485</v>
      </c>
      <c r="M1420">
        <f>MAX(Metro_Ridership__2[passengers])</f>
        <v>19997</v>
      </c>
    </row>
    <row r="1421" spans="1:13">
      <c r="A1421" t="s">
        <v>343</v>
      </c>
      <c r="B1421" s="5">
        <v>45657</v>
      </c>
      <c r="C1421">
        <v>2521</v>
      </c>
      <c r="D1421" t="s">
        <v>484</v>
      </c>
      <c r="E1421" t="s">
        <v>386</v>
      </c>
      <c r="F1421">
        <v>2024</v>
      </c>
      <c r="G1421" t="s">
        <v>482</v>
      </c>
      <c r="H1421" t="s">
        <v>342</v>
      </c>
      <c r="I1421" t="s">
        <v>407</v>
      </c>
      <c r="J1421" t="s">
        <v>1474</v>
      </c>
      <c r="K1421">
        <v>12</v>
      </c>
      <c r="L1421" t="s">
        <v>1485</v>
      </c>
      <c r="M1421">
        <f>MAX(Metro_Ridership__2[passengers])</f>
        <v>19997</v>
      </c>
    </row>
    <row r="1422" spans="1:13">
      <c r="A1422" t="s">
        <v>343</v>
      </c>
      <c r="B1422" s="5">
        <v>45658</v>
      </c>
      <c r="C1422">
        <v>18526</v>
      </c>
      <c r="D1422" t="s">
        <v>485</v>
      </c>
      <c r="E1422" t="s">
        <v>367</v>
      </c>
      <c r="F1422">
        <v>2025</v>
      </c>
      <c r="G1422" t="s">
        <v>482</v>
      </c>
      <c r="H1422" t="s">
        <v>342</v>
      </c>
      <c r="I1422" t="s">
        <v>1400</v>
      </c>
      <c r="J1422" t="s">
        <v>1478</v>
      </c>
      <c r="K1422">
        <v>1</v>
      </c>
      <c r="L1422" t="s">
        <v>1479</v>
      </c>
      <c r="M1422">
        <f>MAX(Metro_Ridership__2[passengers])</f>
        <v>19997</v>
      </c>
    </row>
    <row r="1423" spans="1:13">
      <c r="A1423" t="s">
        <v>343</v>
      </c>
      <c r="B1423" s="5">
        <v>45659</v>
      </c>
      <c r="C1423">
        <v>15397</v>
      </c>
      <c r="D1423" t="s">
        <v>486</v>
      </c>
      <c r="E1423" t="s">
        <v>367</v>
      </c>
      <c r="F1423">
        <v>2025</v>
      </c>
      <c r="G1423" t="s">
        <v>482</v>
      </c>
      <c r="H1423" t="s">
        <v>342</v>
      </c>
      <c r="I1423" t="s">
        <v>1400</v>
      </c>
      <c r="J1423" t="s">
        <v>1478</v>
      </c>
      <c r="K1423">
        <v>1</v>
      </c>
      <c r="L1423" t="s">
        <v>1479</v>
      </c>
      <c r="M1423">
        <f>MAX(Metro_Ridership__2[passengers])</f>
        <v>19997</v>
      </c>
    </row>
    <row r="1424" spans="1:13">
      <c r="A1424" t="s">
        <v>343</v>
      </c>
      <c r="B1424" s="5">
        <v>45662</v>
      </c>
      <c r="C1424">
        <v>9170</v>
      </c>
      <c r="D1424" t="s">
        <v>487</v>
      </c>
      <c r="E1424" t="s">
        <v>367</v>
      </c>
      <c r="F1424">
        <v>2025</v>
      </c>
      <c r="G1424" t="s">
        <v>482</v>
      </c>
      <c r="H1424" t="s">
        <v>342</v>
      </c>
      <c r="I1424" t="s">
        <v>1400</v>
      </c>
      <c r="J1424" t="s">
        <v>1478</v>
      </c>
      <c r="K1424">
        <v>1</v>
      </c>
      <c r="L1424" t="s">
        <v>1479</v>
      </c>
      <c r="M1424">
        <f>MAX(Metro_Ridership__2[passengers])</f>
        <v>19997</v>
      </c>
    </row>
    <row r="1425" spans="1:13">
      <c r="A1425" t="s">
        <v>343</v>
      </c>
      <c r="B1425" s="5">
        <v>45663</v>
      </c>
      <c r="C1425">
        <v>8762</v>
      </c>
      <c r="D1425" t="s">
        <v>481</v>
      </c>
      <c r="E1425" t="s">
        <v>367</v>
      </c>
      <c r="F1425">
        <v>2025</v>
      </c>
      <c r="G1425" t="s">
        <v>482</v>
      </c>
      <c r="H1425" t="s">
        <v>342</v>
      </c>
      <c r="I1425" t="s">
        <v>1400</v>
      </c>
      <c r="J1425" t="s">
        <v>1478</v>
      </c>
      <c r="K1425">
        <v>1</v>
      </c>
      <c r="L1425" t="s">
        <v>1479</v>
      </c>
      <c r="M1425">
        <f>MAX(Metro_Ridership__2[passengers])</f>
        <v>19997</v>
      </c>
    </row>
    <row r="1426" spans="1:13">
      <c r="A1426" t="s">
        <v>343</v>
      </c>
      <c r="B1426" s="5">
        <v>45664</v>
      </c>
      <c r="C1426">
        <v>2881</v>
      </c>
      <c r="D1426" t="s">
        <v>484</v>
      </c>
      <c r="E1426" t="s">
        <v>367</v>
      </c>
      <c r="F1426">
        <v>2025</v>
      </c>
      <c r="G1426" t="s">
        <v>482</v>
      </c>
      <c r="H1426" t="s">
        <v>342</v>
      </c>
      <c r="I1426" t="s">
        <v>1400</v>
      </c>
      <c r="J1426" t="s">
        <v>1478</v>
      </c>
      <c r="K1426">
        <v>1</v>
      </c>
      <c r="L1426" t="s">
        <v>1479</v>
      </c>
      <c r="M1426">
        <f>MAX(Metro_Ridership__2[passengers])</f>
        <v>19997</v>
      </c>
    </row>
    <row r="1427" spans="1:13">
      <c r="A1427" t="s">
        <v>343</v>
      </c>
      <c r="B1427" s="5">
        <v>45665</v>
      </c>
      <c r="C1427">
        <v>17996</v>
      </c>
      <c r="D1427" t="s">
        <v>485</v>
      </c>
      <c r="E1427" t="s">
        <v>367</v>
      </c>
      <c r="F1427">
        <v>2025</v>
      </c>
      <c r="G1427" t="s">
        <v>482</v>
      </c>
      <c r="H1427" t="s">
        <v>342</v>
      </c>
      <c r="I1427" t="s">
        <v>1400</v>
      </c>
      <c r="J1427" t="s">
        <v>1478</v>
      </c>
      <c r="K1427">
        <v>1</v>
      </c>
      <c r="L1427" t="s">
        <v>1479</v>
      </c>
      <c r="M1427">
        <f>MAX(Metro_Ridership__2[passengers])</f>
        <v>19997</v>
      </c>
    </row>
    <row r="1428" spans="1:13">
      <c r="A1428" t="s">
        <v>343</v>
      </c>
      <c r="B1428" s="5">
        <v>45666</v>
      </c>
      <c r="C1428">
        <v>10733</v>
      </c>
      <c r="D1428" t="s">
        <v>486</v>
      </c>
      <c r="E1428" t="s">
        <v>367</v>
      </c>
      <c r="F1428">
        <v>2025</v>
      </c>
      <c r="G1428" t="s">
        <v>482</v>
      </c>
      <c r="H1428" t="s">
        <v>342</v>
      </c>
      <c r="I1428" t="s">
        <v>1400</v>
      </c>
      <c r="J1428" t="s">
        <v>1478</v>
      </c>
      <c r="K1428">
        <v>1</v>
      </c>
      <c r="L1428" t="s">
        <v>1479</v>
      </c>
      <c r="M1428">
        <f>MAX(Metro_Ridership__2[passengers])</f>
        <v>19997</v>
      </c>
    </row>
    <row r="1429" spans="1:13">
      <c r="A1429" t="s">
        <v>343</v>
      </c>
      <c r="B1429" s="5">
        <v>45669</v>
      </c>
      <c r="C1429">
        <v>4019</v>
      </c>
      <c r="D1429" t="s">
        <v>487</v>
      </c>
      <c r="E1429" t="s">
        <v>367</v>
      </c>
      <c r="F1429">
        <v>2025</v>
      </c>
      <c r="G1429" t="s">
        <v>482</v>
      </c>
      <c r="H1429" t="s">
        <v>342</v>
      </c>
      <c r="I1429" t="s">
        <v>1400</v>
      </c>
      <c r="J1429" t="s">
        <v>1478</v>
      </c>
      <c r="K1429">
        <v>1</v>
      </c>
      <c r="L1429" t="s">
        <v>1479</v>
      </c>
      <c r="M1429">
        <f>MAX(Metro_Ridership__2[passengers])</f>
        <v>19997</v>
      </c>
    </row>
    <row r="1430" spans="1:13">
      <c r="A1430" t="s">
        <v>343</v>
      </c>
      <c r="B1430" s="5">
        <v>45670</v>
      </c>
      <c r="C1430">
        <v>9485</v>
      </c>
      <c r="D1430" t="s">
        <v>481</v>
      </c>
      <c r="E1430" t="s">
        <v>367</v>
      </c>
      <c r="F1430">
        <v>2025</v>
      </c>
      <c r="G1430" t="s">
        <v>482</v>
      </c>
      <c r="H1430" t="s">
        <v>342</v>
      </c>
      <c r="I1430" t="s">
        <v>1400</v>
      </c>
      <c r="J1430" t="s">
        <v>1478</v>
      </c>
      <c r="K1430">
        <v>1</v>
      </c>
      <c r="L1430" t="s">
        <v>1479</v>
      </c>
      <c r="M1430">
        <f>MAX(Metro_Ridership__2[passengers])</f>
        <v>19997</v>
      </c>
    </row>
    <row r="1431" spans="1:13">
      <c r="A1431" t="s">
        <v>343</v>
      </c>
      <c r="B1431" s="5">
        <v>45671</v>
      </c>
      <c r="C1431">
        <v>18849</v>
      </c>
      <c r="D1431" t="s">
        <v>484</v>
      </c>
      <c r="E1431" t="s">
        <v>367</v>
      </c>
      <c r="F1431">
        <v>2025</v>
      </c>
      <c r="G1431" t="s">
        <v>482</v>
      </c>
      <c r="H1431" t="s">
        <v>342</v>
      </c>
      <c r="I1431" t="s">
        <v>1400</v>
      </c>
      <c r="J1431" t="s">
        <v>1478</v>
      </c>
      <c r="K1431">
        <v>1</v>
      </c>
      <c r="L1431" t="s">
        <v>1479</v>
      </c>
      <c r="M1431">
        <f>MAX(Metro_Ridership__2[passengers])</f>
        <v>19997</v>
      </c>
    </row>
    <row r="1432" spans="1:13">
      <c r="A1432" t="s">
        <v>343</v>
      </c>
      <c r="B1432" s="5">
        <v>45672</v>
      </c>
      <c r="C1432">
        <v>6162</v>
      </c>
      <c r="D1432" t="s">
        <v>485</v>
      </c>
      <c r="E1432" t="s">
        <v>367</v>
      </c>
      <c r="F1432">
        <v>2025</v>
      </c>
      <c r="G1432" t="s">
        <v>482</v>
      </c>
      <c r="H1432" t="s">
        <v>342</v>
      </c>
      <c r="I1432" t="s">
        <v>1400</v>
      </c>
      <c r="J1432" t="s">
        <v>1478</v>
      </c>
      <c r="K1432">
        <v>1</v>
      </c>
      <c r="L1432" t="s">
        <v>1479</v>
      </c>
      <c r="M1432">
        <f>MAX(Metro_Ridership__2[passengers])</f>
        <v>19997</v>
      </c>
    </row>
    <row r="1433" spans="1:13">
      <c r="A1433" t="s">
        <v>343</v>
      </c>
      <c r="B1433" s="5">
        <v>45673</v>
      </c>
      <c r="C1433">
        <v>15412</v>
      </c>
      <c r="D1433" t="s">
        <v>486</v>
      </c>
      <c r="E1433" t="s">
        <v>367</v>
      </c>
      <c r="F1433">
        <v>2025</v>
      </c>
      <c r="G1433" t="s">
        <v>482</v>
      </c>
      <c r="H1433" t="s">
        <v>342</v>
      </c>
      <c r="I1433" t="s">
        <v>1400</v>
      </c>
      <c r="J1433" t="s">
        <v>1478</v>
      </c>
      <c r="K1433">
        <v>1</v>
      </c>
      <c r="L1433" t="s">
        <v>1479</v>
      </c>
      <c r="M1433">
        <f>MAX(Metro_Ridership__2[passengers])</f>
        <v>19997</v>
      </c>
    </row>
    <row r="1434" spans="1:13">
      <c r="A1434" t="s">
        <v>343</v>
      </c>
      <c r="B1434" s="5">
        <v>45676</v>
      </c>
      <c r="C1434">
        <v>16252</v>
      </c>
      <c r="D1434" t="s">
        <v>487</v>
      </c>
      <c r="E1434" t="s">
        <v>367</v>
      </c>
      <c r="F1434">
        <v>2025</v>
      </c>
      <c r="G1434" t="s">
        <v>482</v>
      </c>
      <c r="H1434" t="s">
        <v>342</v>
      </c>
      <c r="I1434" t="s">
        <v>1400</v>
      </c>
      <c r="J1434" t="s">
        <v>1478</v>
      </c>
      <c r="K1434">
        <v>1</v>
      </c>
      <c r="L1434" t="s">
        <v>1479</v>
      </c>
      <c r="M1434">
        <f>MAX(Metro_Ridership__2[passengers])</f>
        <v>19997</v>
      </c>
    </row>
    <row r="1435" spans="1:13">
      <c r="A1435" t="s">
        <v>343</v>
      </c>
      <c r="B1435" s="5">
        <v>45677</v>
      </c>
      <c r="C1435">
        <v>11797</v>
      </c>
      <c r="D1435" t="s">
        <v>481</v>
      </c>
      <c r="E1435" t="s">
        <v>367</v>
      </c>
      <c r="F1435">
        <v>2025</v>
      </c>
      <c r="G1435" t="s">
        <v>482</v>
      </c>
      <c r="H1435" t="s">
        <v>342</v>
      </c>
      <c r="I1435" t="s">
        <v>1400</v>
      </c>
      <c r="J1435" t="s">
        <v>1478</v>
      </c>
      <c r="K1435">
        <v>1</v>
      </c>
      <c r="L1435" t="s">
        <v>1479</v>
      </c>
      <c r="M1435">
        <f>MAX(Metro_Ridership__2[passengers])</f>
        <v>19997</v>
      </c>
    </row>
    <row r="1436" spans="1:13">
      <c r="A1436" t="s">
        <v>343</v>
      </c>
      <c r="B1436" s="5">
        <v>45678</v>
      </c>
      <c r="C1436">
        <v>18568</v>
      </c>
      <c r="D1436" t="s">
        <v>484</v>
      </c>
      <c r="E1436" t="s">
        <v>367</v>
      </c>
      <c r="F1436">
        <v>2025</v>
      </c>
      <c r="G1436" t="s">
        <v>482</v>
      </c>
      <c r="H1436" t="s">
        <v>342</v>
      </c>
      <c r="I1436" t="s">
        <v>1400</v>
      </c>
      <c r="J1436" t="s">
        <v>1478</v>
      </c>
      <c r="K1436">
        <v>1</v>
      </c>
      <c r="L1436" t="s">
        <v>1479</v>
      </c>
      <c r="M1436">
        <f>MAX(Metro_Ridership__2[passengers])</f>
        <v>19997</v>
      </c>
    </row>
    <row r="1437" spans="1:13">
      <c r="A1437" t="s">
        <v>343</v>
      </c>
      <c r="B1437" s="5">
        <v>45679</v>
      </c>
      <c r="C1437">
        <v>11352</v>
      </c>
      <c r="D1437" t="s">
        <v>485</v>
      </c>
      <c r="E1437" t="s">
        <v>367</v>
      </c>
      <c r="F1437">
        <v>2025</v>
      </c>
      <c r="G1437" t="s">
        <v>482</v>
      </c>
      <c r="H1437" t="s">
        <v>342</v>
      </c>
      <c r="I1437" t="s">
        <v>1400</v>
      </c>
      <c r="J1437" t="s">
        <v>1478</v>
      </c>
      <c r="K1437">
        <v>1</v>
      </c>
      <c r="L1437" t="s">
        <v>1479</v>
      </c>
      <c r="M1437">
        <f>MAX(Metro_Ridership__2[passengers])</f>
        <v>19997</v>
      </c>
    </row>
    <row r="1438" spans="1:13">
      <c r="A1438" t="s">
        <v>343</v>
      </c>
      <c r="B1438" s="5">
        <v>45680</v>
      </c>
      <c r="C1438">
        <v>14533</v>
      </c>
      <c r="D1438" t="s">
        <v>486</v>
      </c>
      <c r="E1438" t="s">
        <v>367</v>
      </c>
      <c r="F1438">
        <v>2025</v>
      </c>
      <c r="G1438" t="s">
        <v>482</v>
      </c>
      <c r="H1438" t="s">
        <v>342</v>
      </c>
      <c r="I1438" t="s">
        <v>1400</v>
      </c>
      <c r="J1438" t="s">
        <v>1478</v>
      </c>
      <c r="K1438">
        <v>1</v>
      </c>
      <c r="L1438" t="s">
        <v>1479</v>
      </c>
      <c r="M1438">
        <f>MAX(Metro_Ridership__2[passengers])</f>
        <v>19997</v>
      </c>
    </row>
    <row r="1439" spans="1:13">
      <c r="A1439" t="s">
        <v>343</v>
      </c>
      <c r="B1439" s="5">
        <v>45683</v>
      </c>
      <c r="C1439">
        <v>4957</v>
      </c>
      <c r="D1439" t="s">
        <v>487</v>
      </c>
      <c r="E1439" t="s">
        <v>367</v>
      </c>
      <c r="F1439">
        <v>2025</v>
      </c>
      <c r="G1439" t="s">
        <v>482</v>
      </c>
      <c r="H1439" t="s">
        <v>342</v>
      </c>
      <c r="I1439" t="s">
        <v>1400</v>
      </c>
      <c r="J1439" t="s">
        <v>1478</v>
      </c>
      <c r="K1439">
        <v>1</v>
      </c>
      <c r="L1439" t="s">
        <v>1479</v>
      </c>
      <c r="M1439">
        <f>MAX(Metro_Ridership__2[passengers])</f>
        <v>19997</v>
      </c>
    </row>
    <row r="1440" spans="1:13">
      <c r="A1440" t="s">
        <v>343</v>
      </c>
      <c r="B1440" s="5">
        <v>45684</v>
      </c>
      <c r="C1440">
        <v>3902</v>
      </c>
      <c r="D1440" t="s">
        <v>481</v>
      </c>
      <c r="E1440" t="s">
        <v>367</v>
      </c>
      <c r="F1440">
        <v>2025</v>
      </c>
      <c r="G1440" t="s">
        <v>482</v>
      </c>
      <c r="H1440" t="s">
        <v>342</v>
      </c>
      <c r="I1440" t="s">
        <v>1400</v>
      </c>
      <c r="J1440" t="s">
        <v>1478</v>
      </c>
      <c r="K1440">
        <v>1</v>
      </c>
      <c r="L1440" t="s">
        <v>1479</v>
      </c>
      <c r="M1440">
        <f>MAX(Metro_Ridership__2[passengers])</f>
        <v>19997</v>
      </c>
    </row>
    <row r="1441" spans="1:13">
      <c r="A1441" t="s">
        <v>343</v>
      </c>
      <c r="B1441" s="5">
        <v>45685</v>
      </c>
      <c r="C1441">
        <v>9377</v>
      </c>
      <c r="D1441" t="s">
        <v>484</v>
      </c>
      <c r="E1441" t="s">
        <v>367</v>
      </c>
      <c r="F1441">
        <v>2025</v>
      </c>
      <c r="G1441" t="s">
        <v>482</v>
      </c>
      <c r="H1441" t="s">
        <v>342</v>
      </c>
      <c r="I1441" t="s">
        <v>1400</v>
      </c>
      <c r="J1441" t="s">
        <v>1478</v>
      </c>
      <c r="K1441">
        <v>1</v>
      </c>
      <c r="L1441" t="s">
        <v>1479</v>
      </c>
      <c r="M1441">
        <f>MAX(Metro_Ridership__2[passengers])</f>
        <v>19997</v>
      </c>
    </row>
    <row r="1442" spans="1:13">
      <c r="A1442" t="s">
        <v>343</v>
      </c>
      <c r="B1442" s="5">
        <v>45686</v>
      </c>
      <c r="C1442">
        <v>18038</v>
      </c>
      <c r="D1442" t="s">
        <v>485</v>
      </c>
      <c r="E1442" t="s">
        <v>367</v>
      </c>
      <c r="F1442">
        <v>2025</v>
      </c>
      <c r="G1442" t="s">
        <v>482</v>
      </c>
      <c r="H1442" t="s">
        <v>342</v>
      </c>
      <c r="I1442" t="s">
        <v>1400</v>
      </c>
      <c r="J1442" t="s">
        <v>1478</v>
      </c>
      <c r="K1442">
        <v>1</v>
      </c>
      <c r="L1442" t="s">
        <v>1479</v>
      </c>
      <c r="M1442">
        <f>MAX(Metro_Ridership__2[passengers])</f>
        <v>19997</v>
      </c>
    </row>
    <row r="1443" spans="1:13">
      <c r="A1443" t="s">
        <v>343</v>
      </c>
      <c r="B1443" s="5">
        <v>45687</v>
      </c>
      <c r="C1443">
        <v>4228</v>
      </c>
      <c r="D1443" t="s">
        <v>486</v>
      </c>
      <c r="E1443" t="s">
        <v>367</v>
      </c>
      <c r="F1443">
        <v>2025</v>
      </c>
      <c r="G1443" t="s">
        <v>482</v>
      </c>
      <c r="H1443" t="s">
        <v>342</v>
      </c>
      <c r="I1443" t="s">
        <v>1400</v>
      </c>
      <c r="J1443" t="s">
        <v>1478</v>
      </c>
      <c r="K1443">
        <v>1</v>
      </c>
      <c r="L1443" t="s">
        <v>1479</v>
      </c>
      <c r="M1443">
        <f>MAX(Metro_Ridership__2[passengers])</f>
        <v>19997</v>
      </c>
    </row>
    <row r="1444" spans="1:13">
      <c r="A1444" t="s">
        <v>343</v>
      </c>
      <c r="B1444" s="5">
        <v>45690</v>
      </c>
      <c r="C1444">
        <v>11675</v>
      </c>
      <c r="D1444" t="s">
        <v>487</v>
      </c>
      <c r="E1444" t="s">
        <v>379</v>
      </c>
      <c r="F1444">
        <v>2025</v>
      </c>
      <c r="G1444" t="s">
        <v>482</v>
      </c>
      <c r="H1444" t="s">
        <v>342</v>
      </c>
      <c r="I1444" t="s">
        <v>1400</v>
      </c>
      <c r="J1444" t="s">
        <v>1478</v>
      </c>
      <c r="K1444">
        <v>2</v>
      </c>
      <c r="L1444" t="s">
        <v>1482</v>
      </c>
      <c r="M1444">
        <f>MAX(Metro_Ridership__2[passengers])</f>
        <v>19997</v>
      </c>
    </row>
    <row r="1445" spans="1:13">
      <c r="A1445" t="s">
        <v>343</v>
      </c>
      <c r="B1445" s="5">
        <v>45691</v>
      </c>
      <c r="C1445">
        <v>18005</v>
      </c>
      <c r="D1445" t="s">
        <v>481</v>
      </c>
      <c r="E1445" t="s">
        <v>379</v>
      </c>
      <c r="F1445">
        <v>2025</v>
      </c>
      <c r="G1445" t="s">
        <v>482</v>
      </c>
      <c r="H1445" t="s">
        <v>342</v>
      </c>
      <c r="I1445" t="s">
        <v>1400</v>
      </c>
      <c r="J1445" t="s">
        <v>1478</v>
      </c>
      <c r="K1445">
        <v>2</v>
      </c>
      <c r="L1445" t="s">
        <v>1482</v>
      </c>
      <c r="M1445">
        <f>MAX(Metro_Ridership__2[passengers])</f>
        <v>19997</v>
      </c>
    </row>
    <row r="1446" spans="1:13">
      <c r="A1446" t="s">
        <v>343</v>
      </c>
      <c r="B1446" s="5">
        <v>45692</v>
      </c>
      <c r="C1446">
        <v>10507</v>
      </c>
      <c r="D1446" t="s">
        <v>484</v>
      </c>
      <c r="E1446" t="s">
        <v>379</v>
      </c>
      <c r="F1446">
        <v>2025</v>
      </c>
      <c r="G1446" t="s">
        <v>482</v>
      </c>
      <c r="H1446" t="s">
        <v>342</v>
      </c>
      <c r="I1446" t="s">
        <v>1400</v>
      </c>
      <c r="J1446" t="s">
        <v>1478</v>
      </c>
      <c r="K1446">
        <v>2</v>
      </c>
      <c r="L1446" t="s">
        <v>1482</v>
      </c>
      <c r="M1446">
        <f>MAX(Metro_Ridership__2[passengers])</f>
        <v>19997</v>
      </c>
    </row>
    <row r="1447" spans="1:13">
      <c r="A1447" t="s">
        <v>343</v>
      </c>
      <c r="B1447" s="5">
        <v>45693</v>
      </c>
      <c r="C1447">
        <v>8840</v>
      </c>
      <c r="D1447" t="s">
        <v>485</v>
      </c>
      <c r="E1447" t="s">
        <v>379</v>
      </c>
      <c r="F1447">
        <v>2025</v>
      </c>
      <c r="G1447" t="s">
        <v>482</v>
      </c>
      <c r="H1447" t="s">
        <v>342</v>
      </c>
      <c r="I1447" t="s">
        <v>1400</v>
      </c>
      <c r="J1447" t="s">
        <v>1478</v>
      </c>
      <c r="K1447">
        <v>2</v>
      </c>
      <c r="L1447" t="s">
        <v>1482</v>
      </c>
      <c r="M1447">
        <f>MAX(Metro_Ridership__2[passengers])</f>
        <v>19997</v>
      </c>
    </row>
    <row r="1448" spans="1:13">
      <c r="A1448" t="s">
        <v>343</v>
      </c>
      <c r="B1448" s="5">
        <v>45694</v>
      </c>
      <c r="C1448">
        <v>8255</v>
      </c>
      <c r="D1448" t="s">
        <v>486</v>
      </c>
      <c r="E1448" t="s">
        <v>379</v>
      </c>
      <c r="F1448">
        <v>2025</v>
      </c>
      <c r="G1448" t="s">
        <v>482</v>
      </c>
      <c r="H1448" t="s">
        <v>342</v>
      </c>
      <c r="I1448" t="s">
        <v>1400</v>
      </c>
      <c r="J1448" t="s">
        <v>1478</v>
      </c>
      <c r="K1448">
        <v>2</v>
      </c>
      <c r="L1448" t="s">
        <v>1482</v>
      </c>
      <c r="M1448">
        <f>MAX(Metro_Ridership__2[passengers])</f>
        <v>19997</v>
      </c>
    </row>
    <row r="1449" spans="1:13">
      <c r="A1449" t="s">
        <v>343</v>
      </c>
      <c r="B1449" s="5">
        <v>45697</v>
      </c>
      <c r="C1449">
        <v>2131</v>
      </c>
      <c r="D1449" t="s">
        <v>487</v>
      </c>
      <c r="E1449" t="s">
        <v>379</v>
      </c>
      <c r="F1449">
        <v>2025</v>
      </c>
      <c r="G1449" t="s">
        <v>482</v>
      </c>
      <c r="H1449" t="s">
        <v>342</v>
      </c>
      <c r="I1449" t="s">
        <v>1400</v>
      </c>
      <c r="J1449" t="s">
        <v>1478</v>
      </c>
      <c r="K1449">
        <v>2</v>
      </c>
      <c r="L1449" t="s">
        <v>1482</v>
      </c>
      <c r="M1449">
        <f>MAX(Metro_Ridership__2[passengers])</f>
        <v>19997</v>
      </c>
    </row>
    <row r="1450" spans="1:13">
      <c r="A1450" t="s">
        <v>343</v>
      </c>
      <c r="B1450" s="5">
        <v>45698</v>
      </c>
      <c r="C1450">
        <v>8147</v>
      </c>
      <c r="D1450" t="s">
        <v>481</v>
      </c>
      <c r="E1450" t="s">
        <v>379</v>
      </c>
      <c r="F1450">
        <v>2025</v>
      </c>
      <c r="G1450" t="s">
        <v>482</v>
      </c>
      <c r="H1450" t="s">
        <v>342</v>
      </c>
      <c r="I1450" t="s">
        <v>1400</v>
      </c>
      <c r="J1450" t="s">
        <v>1478</v>
      </c>
      <c r="K1450">
        <v>2</v>
      </c>
      <c r="L1450" t="s">
        <v>1482</v>
      </c>
      <c r="M1450">
        <f>MAX(Metro_Ridership__2[passengers])</f>
        <v>19997</v>
      </c>
    </row>
    <row r="1451" spans="1:13">
      <c r="A1451" t="s">
        <v>343</v>
      </c>
      <c r="B1451" s="5">
        <v>45699</v>
      </c>
      <c r="C1451">
        <v>15284</v>
      </c>
      <c r="D1451" t="s">
        <v>484</v>
      </c>
      <c r="E1451" t="s">
        <v>379</v>
      </c>
      <c r="F1451">
        <v>2025</v>
      </c>
      <c r="G1451" t="s">
        <v>482</v>
      </c>
      <c r="H1451" t="s">
        <v>342</v>
      </c>
      <c r="I1451" t="s">
        <v>1400</v>
      </c>
      <c r="J1451" t="s">
        <v>1478</v>
      </c>
      <c r="K1451">
        <v>2</v>
      </c>
      <c r="L1451" t="s">
        <v>1482</v>
      </c>
      <c r="M1451">
        <f>MAX(Metro_Ridership__2[passengers])</f>
        <v>19997</v>
      </c>
    </row>
    <row r="1452" spans="1:13">
      <c r="A1452" t="s">
        <v>343</v>
      </c>
      <c r="B1452" s="5">
        <v>45700</v>
      </c>
      <c r="C1452">
        <v>11935</v>
      </c>
      <c r="D1452" t="s">
        <v>485</v>
      </c>
      <c r="E1452" t="s">
        <v>379</v>
      </c>
      <c r="F1452">
        <v>2025</v>
      </c>
      <c r="G1452" t="s">
        <v>482</v>
      </c>
      <c r="H1452" t="s">
        <v>342</v>
      </c>
      <c r="I1452" t="s">
        <v>1400</v>
      </c>
      <c r="J1452" t="s">
        <v>1478</v>
      </c>
      <c r="K1452">
        <v>2</v>
      </c>
      <c r="L1452" t="s">
        <v>1482</v>
      </c>
      <c r="M1452">
        <f>MAX(Metro_Ridership__2[passengers])</f>
        <v>19997</v>
      </c>
    </row>
    <row r="1453" spans="1:13">
      <c r="A1453" t="s">
        <v>343</v>
      </c>
      <c r="B1453" s="5">
        <v>45701</v>
      </c>
      <c r="C1453">
        <v>9319</v>
      </c>
      <c r="D1453" t="s">
        <v>486</v>
      </c>
      <c r="E1453" t="s">
        <v>379</v>
      </c>
      <c r="F1453">
        <v>2025</v>
      </c>
      <c r="G1453" t="s">
        <v>482</v>
      </c>
      <c r="H1453" t="s">
        <v>342</v>
      </c>
      <c r="I1453" t="s">
        <v>1400</v>
      </c>
      <c r="J1453" t="s">
        <v>1478</v>
      </c>
      <c r="K1453">
        <v>2</v>
      </c>
      <c r="L1453" t="s">
        <v>1482</v>
      </c>
      <c r="M1453">
        <f>MAX(Metro_Ridership__2[passengers])</f>
        <v>19997</v>
      </c>
    </row>
    <row r="1454" spans="1:13">
      <c r="A1454" t="s">
        <v>343</v>
      </c>
      <c r="B1454" s="5">
        <v>45704</v>
      </c>
      <c r="C1454">
        <v>5280</v>
      </c>
      <c r="D1454" t="s">
        <v>487</v>
      </c>
      <c r="E1454" t="s">
        <v>379</v>
      </c>
      <c r="F1454">
        <v>2025</v>
      </c>
      <c r="G1454" t="s">
        <v>482</v>
      </c>
      <c r="H1454" t="s">
        <v>342</v>
      </c>
      <c r="I1454" t="s">
        <v>1400</v>
      </c>
      <c r="J1454" t="s">
        <v>1478</v>
      </c>
      <c r="K1454">
        <v>2</v>
      </c>
      <c r="L1454" t="s">
        <v>1482</v>
      </c>
      <c r="M1454">
        <f>MAX(Metro_Ridership__2[passengers])</f>
        <v>19997</v>
      </c>
    </row>
    <row r="1455" spans="1:13">
      <c r="A1455" t="s">
        <v>343</v>
      </c>
      <c r="B1455" s="5">
        <v>45705</v>
      </c>
      <c r="C1455">
        <v>2868</v>
      </c>
      <c r="D1455" t="s">
        <v>481</v>
      </c>
      <c r="E1455" t="s">
        <v>379</v>
      </c>
      <c r="F1455">
        <v>2025</v>
      </c>
      <c r="G1455" t="s">
        <v>482</v>
      </c>
      <c r="H1455" t="s">
        <v>342</v>
      </c>
      <c r="I1455" t="s">
        <v>1400</v>
      </c>
      <c r="J1455" t="s">
        <v>1478</v>
      </c>
      <c r="K1455">
        <v>2</v>
      </c>
      <c r="L1455" t="s">
        <v>1482</v>
      </c>
      <c r="M1455">
        <f>MAX(Metro_Ridership__2[passengers])</f>
        <v>19997</v>
      </c>
    </row>
    <row r="1456" spans="1:13">
      <c r="A1456" t="s">
        <v>343</v>
      </c>
      <c r="B1456" s="5">
        <v>45706</v>
      </c>
      <c r="C1456">
        <v>13859</v>
      </c>
      <c r="D1456" t="s">
        <v>484</v>
      </c>
      <c r="E1456" t="s">
        <v>379</v>
      </c>
      <c r="F1456">
        <v>2025</v>
      </c>
      <c r="G1456" t="s">
        <v>482</v>
      </c>
      <c r="H1456" t="s">
        <v>342</v>
      </c>
      <c r="I1456" t="s">
        <v>1400</v>
      </c>
      <c r="J1456" t="s">
        <v>1478</v>
      </c>
      <c r="K1456">
        <v>2</v>
      </c>
      <c r="L1456" t="s">
        <v>1482</v>
      </c>
      <c r="M1456">
        <f>MAX(Metro_Ridership__2[passengers])</f>
        <v>19997</v>
      </c>
    </row>
    <row r="1457" spans="1:13">
      <c r="A1457" t="s">
        <v>343</v>
      </c>
      <c r="B1457" s="5">
        <v>45707</v>
      </c>
      <c r="C1457">
        <v>6876</v>
      </c>
      <c r="D1457" t="s">
        <v>485</v>
      </c>
      <c r="E1457" t="s">
        <v>379</v>
      </c>
      <c r="F1457">
        <v>2025</v>
      </c>
      <c r="G1457" t="s">
        <v>482</v>
      </c>
      <c r="H1457" t="s">
        <v>342</v>
      </c>
      <c r="I1457" t="s">
        <v>1400</v>
      </c>
      <c r="J1457" t="s">
        <v>1478</v>
      </c>
      <c r="K1457">
        <v>2</v>
      </c>
      <c r="L1457" t="s">
        <v>1482</v>
      </c>
      <c r="M1457">
        <f>MAX(Metro_Ridership__2[passengers])</f>
        <v>19997</v>
      </c>
    </row>
    <row r="1458" spans="1:13">
      <c r="A1458" t="s">
        <v>343</v>
      </c>
      <c r="B1458" s="5">
        <v>45708</v>
      </c>
      <c r="C1458">
        <v>5275</v>
      </c>
      <c r="D1458" t="s">
        <v>486</v>
      </c>
      <c r="E1458" t="s">
        <v>379</v>
      </c>
      <c r="F1458">
        <v>2025</v>
      </c>
      <c r="G1458" t="s">
        <v>482</v>
      </c>
      <c r="H1458" t="s">
        <v>342</v>
      </c>
      <c r="I1458" t="s">
        <v>1400</v>
      </c>
      <c r="J1458" t="s">
        <v>1478</v>
      </c>
      <c r="K1458">
        <v>2</v>
      </c>
      <c r="L1458" t="s">
        <v>1482</v>
      </c>
      <c r="M1458">
        <f>MAX(Metro_Ridership__2[passengers])</f>
        <v>19997</v>
      </c>
    </row>
    <row r="1459" spans="1:13">
      <c r="A1459" t="s">
        <v>343</v>
      </c>
      <c r="B1459" s="5">
        <v>45711</v>
      </c>
      <c r="C1459">
        <v>17814</v>
      </c>
      <c r="D1459" t="s">
        <v>487</v>
      </c>
      <c r="E1459" t="s">
        <v>379</v>
      </c>
      <c r="F1459">
        <v>2025</v>
      </c>
      <c r="G1459" t="s">
        <v>482</v>
      </c>
      <c r="H1459" t="s">
        <v>342</v>
      </c>
      <c r="I1459" t="s">
        <v>1400</v>
      </c>
      <c r="J1459" t="s">
        <v>1478</v>
      </c>
      <c r="K1459">
        <v>2</v>
      </c>
      <c r="L1459" t="s">
        <v>1482</v>
      </c>
      <c r="M1459">
        <f>MAX(Metro_Ridership__2[passengers])</f>
        <v>19997</v>
      </c>
    </row>
    <row r="1460" spans="1:13">
      <c r="A1460" t="s">
        <v>343</v>
      </c>
      <c r="B1460" s="5">
        <v>45712</v>
      </c>
      <c r="C1460">
        <v>5136</v>
      </c>
      <c r="D1460" t="s">
        <v>481</v>
      </c>
      <c r="E1460" t="s">
        <v>379</v>
      </c>
      <c r="F1460">
        <v>2025</v>
      </c>
      <c r="G1460" t="s">
        <v>482</v>
      </c>
      <c r="H1460" t="s">
        <v>342</v>
      </c>
      <c r="I1460" t="s">
        <v>1400</v>
      </c>
      <c r="J1460" t="s">
        <v>1478</v>
      </c>
      <c r="K1460">
        <v>2</v>
      </c>
      <c r="L1460" t="s">
        <v>1482</v>
      </c>
      <c r="M1460">
        <f>MAX(Metro_Ridership__2[passengers])</f>
        <v>19997</v>
      </c>
    </row>
    <row r="1461" spans="1:13">
      <c r="A1461" t="s">
        <v>343</v>
      </c>
      <c r="B1461" s="5">
        <v>45713</v>
      </c>
      <c r="C1461">
        <v>19875</v>
      </c>
      <c r="D1461" t="s">
        <v>484</v>
      </c>
      <c r="E1461" t="s">
        <v>379</v>
      </c>
      <c r="F1461">
        <v>2025</v>
      </c>
      <c r="G1461" t="s">
        <v>482</v>
      </c>
      <c r="H1461" t="s">
        <v>342</v>
      </c>
      <c r="I1461" t="s">
        <v>1400</v>
      </c>
      <c r="J1461" t="s">
        <v>1478</v>
      </c>
      <c r="K1461">
        <v>2</v>
      </c>
      <c r="L1461" t="s">
        <v>1482</v>
      </c>
      <c r="M1461">
        <f>MAX(Metro_Ridership__2[passengers])</f>
        <v>19997</v>
      </c>
    </row>
    <row r="1462" spans="1:13">
      <c r="A1462" t="s">
        <v>343</v>
      </c>
      <c r="B1462" s="5">
        <v>45714</v>
      </c>
      <c r="C1462">
        <v>7981</v>
      </c>
      <c r="D1462" t="s">
        <v>485</v>
      </c>
      <c r="E1462" t="s">
        <v>379</v>
      </c>
      <c r="F1462">
        <v>2025</v>
      </c>
      <c r="G1462" t="s">
        <v>482</v>
      </c>
      <c r="H1462" t="s">
        <v>342</v>
      </c>
      <c r="I1462" t="s">
        <v>1400</v>
      </c>
      <c r="J1462" t="s">
        <v>1478</v>
      </c>
      <c r="K1462">
        <v>2</v>
      </c>
      <c r="L1462" t="s">
        <v>1482</v>
      </c>
      <c r="M1462">
        <f>MAX(Metro_Ridership__2[passengers])</f>
        <v>19997</v>
      </c>
    </row>
    <row r="1463" spans="1:13">
      <c r="A1463" t="s">
        <v>343</v>
      </c>
      <c r="B1463" s="5">
        <v>45715</v>
      </c>
      <c r="C1463">
        <v>9360</v>
      </c>
      <c r="D1463" t="s">
        <v>486</v>
      </c>
      <c r="E1463" t="s">
        <v>379</v>
      </c>
      <c r="F1463">
        <v>2025</v>
      </c>
      <c r="G1463" t="s">
        <v>482</v>
      </c>
      <c r="H1463" t="s">
        <v>342</v>
      </c>
      <c r="I1463" t="s">
        <v>1400</v>
      </c>
      <c r="J1463" t="s">
        <v>1478</v>
      </c>
      <c r="K1463">
        <v>2</v>
      </c>
      <c r="L1463" t="s">
        <v>1482</v>
      </c>
      <c r="M1463">
        <f>MAX(Metro_Ridership__2[passengers])</f>
        <v>19997</v>
      </c>
    </row>
    <row r="1464" spans="1:13">
      <c r="A1464" t="s">
        <v>343</v>
      </c>
      <c r="B1464" s="5">
        <v>45718</v>
      </c>
      <c r="C1464">
        <v>4882</v>
      </c>
      <c r="D1464" t="s">
        <v>487</v>
      </c>
      <c r="E1464" t="s">
        <v>405</v>
      </c>
      <c r="F1464">
        <v>2025</v>
      </c>
      <c r="G1464" t="s">
        <v>482</v>
      </c>
      <c r="H1464" t="s">
        <v>342</v>
      </c>
      <c r="I1464" t="s">
        <v>1400</v>
      </c>
      <c r="J1464" t="s">
        <v>1478</v>
      </c>
      <c r="K1464">
        <v>3</v>
      </c>
      <c r="L1464" t="s">
        <v>1487</v>
      </c>
      <c r="M1464">
        <f>MAX(Metro_Ridership__2[passengers])</f>
        <v>19997</v>
      </c>
    </row>
    <row r="1465" spans="1:13">
      <c r="A1465" t="s">
        <v>343</v>
      </c>
      <c r="B1465" s="5">
        <v>45719</v>
      </c>
      <c r="C1465">
        <v>17911</v>
      </c>
      <c r="D1465" t="s">
        <v>481</v>
      </c>
      <c r="E1465" t="s">
        <v>405</v>
      </c>
      <c r="F1465">
        <v>2025</v>
      </c>
      <c r="G1465" t="s">
        <v>482</v>
      </c>
      <c r="H1465" t="s">
        <v>342</v>
      </c>
      <c r="I1465" t="s">
        <v>1400</v>
      </c>
      <c r="J1465" t="s">
        <v>1478</v>
      </c>
      <c r="K1465">
        <v>3</v>
      </c>
      <c r="L1465" t="s">
        <v>1487</v>
      </c>
      <c r="M1465">
        <f>MAX(Metro_Ridership__2[passengers])</f>
        <v>19997</v>
      </c>
    </row>
    <row r="1466" spans="1:13">
      <c r="A1466" t="s">
        <v>343</v>
      </c>
      <c r="B1466" s="5">
        <v>45720</v>
      </c>
      <c r="C1466">
        <v>13549</v>
      </c>
      <c r="D1466" t="s">
        <v>484</v>
      </c>
      <c r="E1466" t="s">
        <v>405</v>
      </c>
      <c r="F1466">
        <v>2025</v>
      </c>
      <c r="G1466" t="s">
        <v>482</v>
      </c>
      <c r="H1466" t="s">
        <v>342</v>
      </c>
      <c r="I1466" t="s">
        <v>1400</v>
      </c>
      <c r="J1466" t="s">
        <v>1478</v>
      </c>
      <c r="K1466">
        <v>3</v>
      </c>
      <c r="L1466" t="s">
        <v>1487</v>
      </c>
      <c r="M1466">
        <f>MAX(Metro_Ridership__2[passengers])</f>
        <v>19997</v>
      </c>
    </row>
    <row r="1467" spans="1:13">
      <c r="A1467" t="s">
        <v>343</v>
      </c>
      <c r="B1467" s="5">
        <v>45721</v>
      </c>
      <c r="C1467">
        <v>14262</v>
      </c>
      <c r="D1467" t="s">
        <v>485</v>
      </c>
      <c r="E1467" t="s">
        <v>405</v>
      </c>
      <c r="F1467">
        <v>2025</v>
      </c>
      <c r="G1467" t="s">
        <v>482</v>
      </c>
      <c r="H1467" t="s">
        <v>342</v>
      </c>
      <c r="I1467" t="s">
        <v>1400</v>
      </c>
      <c r="J1467" t="s">
        <v>1478</v>
      </c>
      <c r="K1467">
        <v>3</v>
      </c>
      <c r="L1467" t="s">
        <v>1487</v>
      </c>
      <c r="M1467">
        <f>MAX(Metro_Ridership__2[passengers])</f>
        <v>19997</v>
      </c>
    </row>
    <row r="1468" spans="1:13">
      <c r="A1468" t="s">
        <v>343</v>
      </c>
      <c r="B1468" s="5">
        <v>45722</v>
      </c>
      <c r="C1468">
        <v>8487</v>
      </c>
      <c r="D1468" t="s">
        <v>486</v>
      </c>
      <c r="E1468" t="s">
        <v>405</v>
      </c>
      <c r="F1468">
        <v>2025</v>
      </c>
      <c r="G1468" t="s">
        <v>482</v>
      </c>
      <c r="H1468" t="s">
        <v>342</v>
      </c>
      <c r="I1468" t="s">
        <v>1400</v>
      </c>
      <c r="J1468" t="s">
        <v>1478</v>
      </c>
      <c r="K1468">
        <v>3</v>
      </c>
      <c r="L1468" t="s">
        <v>1487</v>
      </c>
      <c r="M1468">
        <f>MAX(Metro_Ridership__2[passengers])</f>
        <v>19997</v>
      </c>
    </row>
    <row r="1469" spans="1:13">
      <c r="A1469" t="s">
        <v>343</v>
      </c>
      <c r="B1469" s="5">
        <v>45725</v>
      </c>
      <c r="C1469">
        <v>5759</v>
      </c>
      <c r="D1469" t="s">
        <v>487</v>
      </c>
      <c r="E1469" t="s">
        <v>405</v>
      </c>
      <c r="F1469">
        <v>2025</v>
      </c>
      <c r="G1469" t="s">
        <v>482</v>
      </c>
      <c r="H1469" t="s">
        <v>342</v>
      </c>
      <c r="I1469" t="s">
        <v>1400</v>
      </c>
      <c r="J1469" t="s">
        <v>1478</v>
      </c>
      <c r="K1469">
        <v>3</v>
      </c>
      <c r="L1469" t="s">
        <v>1487</v>
      </c>
      <c r="M1469">
        <f>MAX(Metro_Ridership__2[passengers])</f>
        <v>19997</v>
      </c>
    </row>
    <row r="1470" spans="1:13">
      <c r="A1470" t="s">
        <v>343</v>
      </c>
      <c r="B1470" s="5">
        <v>45726</v>
      </c>
      <c r="C1470">
        <v>11814</v>
      </c>
      <c r="D1470" t="s">
        <v>481</v>
      </c>
      <c r="E1470" t="s">
        <v>405</v>
      </c>
      <c r="F1470">
        <v>2025</v>
      </c>
      <c r="G1470" t="s">
        <v>482</v>
      </c>
      <c r="H1470" t="s">
        <v>342</v>
      </c>
      <c r="I1470" t="s">
        <v>1400</v>
      </c>
      <c r="J1470" t="s">
        <v>1478</v>
      </c>
      <c r="K1470">
        <v>3</v>
      </c>
      <c r="L1470" t="s">
        <v>1487</v>
      </c>
      <c r="M1470">
        <f>MAX(Metro_Ridership__2[passengers])</f>
        <v>19997</v>
      </c>
    </row>
    <row r="1471" spans="1:13">
      <c r="A1471" t="s">
        <v>343</v>
      </c>
      <c r="B1471" s="5">
        <v>45727</v>
      </c>
      <c r="C1471">
        <v>11232</v>
      </c>
      <c r="D1471" t="s">
        <v>484</v>
      </c>
      <c r="E1471" t="s">
        <v>405</v>
      </c>
      <c r="F1471">
        <v>2025</v>
      </c>
      <c r="G1471" t="s">
        <v>482</v>
      </c>
      <c r="H1471" t="s">
        <v>342</v>
      </c>
      <c r="I1471" t="s">
        <v>1400</v>
      </c>
      <c r="J1471" t="s">
        <v>1478</v>
      </c>
      <c r="K1471">
        <v>3</v>
      </c>
      <c r="L1471" t="s">
        <v>1487</v>
      </c>
      <c r="M1471">
        <f>MAX(Metro_Ridership__2[passengers])</f>
        <v>19997</v>
      </c>
    </row>
    <row r="1472" spans="1:13">
      <c r="A1472" t="s">
        <v>343</v>
      </c>
      <c r="B1472" s="5">
        <v>45728</v>
      </c>
      <c r="C1472">
        <v>8196</v>
      </c>
      <c r="D1472" t="s">
        <v>485</v>
      </c>
      <c r="E1472" t="s">
        <v>405</v>
      </c>
      <c r="F1472">
        <v>2025</v>
      </c>
      <c r="G1472" t="s">
        <v>482</v>
      </c>
      <c r="H1472" t="s">
        <v>342</v>
      </c>
      <c r="I1472" t="s">
        <v>1400</v>
      </c>
      <c r="J1472" t="s">
        <v>1478</v>
      </c>
      <c r="K1472">
        <v>3</v>
      </c>
      <c r="L1472" t="s">
        <v>1487</v>
      </c>
      <c r="M1472">
        <f>MAX(Metro_Ridership__2[passengers])</f>
        <v>19997</v>
      </c>
    </row>
    <row r="1473" spans="1:13">
      <c r="A1473" t="s">
        <v>343</v>
      </c>
      <c r="B1473" s="5">
        <v>45729</v>
      </c>
      <c r="C1473">
        <v>6841</v>
      </c>
      <c r="D1473" t="s">
        <v>486</v>
      </c>
      <c r="E1473" t="s">
        <v>405</v>
      </c>
      <c r="F1473">
        <v>2025</v>
      </c>
      <c r="G1473" t="s">
        <v>482</v>
      </c>
      <c r="H1473" t="s">
        <v>342</v>
      </c>
      <c r="I1473" t="s">
        <v>1400</v>
      </c>
      <c r="J1473" t="s">
        <v>1478</v>
      </c>
      <c r="K1473">
        <v>3</v>
      </c>
      <c r="L1473" t="s">
        <v>1487</v>
      </c>
      <c r="M1473">
        <f>MAX(Metro_Ridership__2[passengers])</f>
        <v>19997</v>
      </c>
    </row>
    <row r="1474" spans="1:13">
      <c r="A1474" t="s">
        <v>343</v>
      </c>
      <c r="B1474" s="5">
        <v>45732</v>
      </c>
      <c r="C1474">
        <v>7190</v>
      </c>
      <c r="D1474" t="s">
        <v>487</v>
      </c>
      <c r="E1474" t="s">
        <v>405</v>
      </c>
      <c r="F1474">
        <v>2025</v>
      </c>
      <c r="G1474" t="s">
        <v>482</v>
      </c>
      <c r="H1474" t="s">
        <v>342</v>
      </c>
      <c r="I1474" t="s">
        <v>1400</v>
      </c>
      <c r="J1474" t="s">
        <v>1478</v>
      </c>
      <c r="K1474">
        <v>3</v>
      </c>
      <c r="L1474" t="s">
        <v>1487</v>
      </c>
      <c r="M1474">
        <f>MAX(Metro_Ridership__2[passengers])</f>
        <v>19997</v>
      </c>
    </row>
    <row r="1475" spans="1:13">
      <c r="A1475" t="s">
        <v>343</v>
      </c>
      <c r="B1475" s="5">
        <v>45733</v>
      </c>
      <c r="C1475">
        <v>19293</v>
      </c>
      <c r="D1475" t="s">
        <v>481</v>
      </c>
      <c r="E1475" t="s">
        <v>405</v>
      </c>
      <c r="F1475">
        <v>2025</v>
      </c>
      <c r="G1475" t="s">
        <v>482</v>
      </c>
      <c r="H1475" t="s">
        <v>342</v>
      </c>
      <c r="I1475" t="s">
        <v>1400</v>
      </c>
      <c r="J1475" t="s">
        <v>1478</v>
      </c>
      <c r="K1475">
        <v>3</v>
      </c>
      <c r="L1475" t="s">
        <v>1487</v>
      </c>
      <c r="M1475">
        <f>MAX(Metro_Ridership__2[passengers])</f>
        <v>19997</v>
      </c>
    </row>
    <row r="1476" spans="1:13">
      <c r="A1476" t="s">
        <v>343</v>
      </c>
      <c r="B1476" s="5">
        <v>45734</v>
      </c>
      <c r="C1476">
        <v>12135</v>
      </c>
      <c r="D1476" t="s">
        <v>484</v>
      </c>
      <c r="E1476" t="s">
        <v>405</v>
      </c>
      <c r="F1476">
        <v>2025</v>
      </c>
      <c r="G1476" t="s">
        <v>482</v>
      </c>
      <c r="H1476" t="s">
        <v>342</v>
      </c>
      <c r="I1476" t="s">
        <v>1400</v>
      </c>
      <c r="J1476" t="s">
        <v>1478</v>
      </c>
      <c r="K1476">
        <v>3</v>
      </c>
      <c r="L1476" t="s">
        <v>1487</v>
      </c>
      <c r="M1476">
        <f>MAX(Metro_Ridership__2[passengers])</f>
        <v>19997</v>
      </c>
    </row>
    <row r="1477" spans="1:13">
      <c r="A1477" t="s">
        <v>343</v>
      </c>
      <c r="B1477" s="5">
        <v>45735</v>
      </c>
      <c r="C1477">
        <v>6098</v>
      </c>
      <c r="D1477" t="s">
        <v>485</v>
      </c>
      <c r="E1477" t="s">
        <v>405</v>
      </c>
      <c r="F1477">
        <v>2025</v>
      </c>
      <c r="G1477" t="s">
        <v>482</v>
      </c>
      <c r="H1477" t="s">
        <v>342</v>
      </c>
      <c r="I1477" t="s">
        <v>1400</v>
      </c>
      <c r="J1477" t="s">
        <v>1478</v>
      </c>
      <c r="K1477">
        <v>3</v>
      </c>
      <c r="L1477" t="s">
        <v>1487</v>
      </c>
      <c r="M1477">
        <f>MAX(Metro_Ridership__2[passengers])</f>
        <v>19997</v>
      </c>
    </row>
    <row r="1478" spans="1:13">
      <c r="A1478" t="s">
        <v>343</v>
      </c>
      <c r="B1478" s="5">
        <v>45736</v>
      </c>
      <c r="C1478">
        <v>9543</v>
      </c>
      <c r="D1478" t="s">
        <v>486</v>
      </c>
      <c r="E1478" t="s">
        <v>405</v>
      </c>
      <c r="F1478">
        <v>2025</v>
      </c>
      <c r="G1478" t="s">
        <v>482</v>
      </c>
      <c r="H1478" t="s">
        <v>342</v>
      </c>
      <c r="I1478" t="s">
        <v>1400</v>
      </c>
      <c r="J1478" t="s">
        <v>1478</v>
      </c>
      <c r="K1478">
        <v>3</v>
      </c>
      <c r="L1478" t="s">
        <v>1487</v>
      </c>
      <c r="M1478">
        <f>MAX(Metro_Ridership__2[passengers])</f>
        <v>19997</v>
      </c>
    </row>
    <row r="1479" spans="1:13">
      <c r="A1479" t="s">
        <v>343</v>
      </c>
      <c r="B1479" s="5">
        <v>45739</v>
      </c>
      <c r="C1479">
        <v>16635</v>
      </c>
      <c r="D1479" t="s">
        <v>487</v>
      </c>
      <c r="E1479" t="s">
        <v>405</v>
      </c>
      <c r="F1479">
        <v>2025</v>
      </c>
      <c r="G1479" t="s">
        <v>482</v>
      </c>
      <c r="H1479" t="s">
        <v>342</v>
      </c>
      <c r="I1479" t="s">
        <v>1400</v>
      </c>
      <c r="J1479" t="s">
        <v>1478</v>
      </c>
      <c r="K1479">
        <v>3</v>
      </c>
      <c r="L1479" t="s">
        <v>1487</v>
      </c>
      <c r="M1479">
        <f>MAX(Metro_Ridership__2[passengers])</f>
        <v>19997</v>
      </c>
    </row>
    <row r="1480" spans="1:13">
      <c r="A1480" t="s">
        <v>343</v>
      </c>
      <c r="B1480" s="5">
        <v>45740</v>
      </c>
      <c r="C1480">
        <v>19383</v>
      </c>
      <c r="D1480" t="s">
        <v>481</v>
      </c>
      <c r="E1480" t="s">
        <v>405</v>
      </c>
      <c r="F1480">
        <v>2025</v>
      </c>
      <c r="G1480" t="s">
        <v>482</v>
      </c>
      <c r="H1480" t="s">
        <v>342</v>
      </c>
      <c r="I1480" t="s">
        <v>1400</v>
      </c>
      <c r="J1480" t="s">
        <v>1478</v>
      </c>
      <c r="K1480">
        <v>3</v>
      </c>
      <c r="L1480" t="s">
        <v>1487</v>
      </c>
      <c r="M1480">
        <f>MAX(Metro_Ridership__2[passengers])</f>
        <v>19997</v>
      </c>
    </row>
    <row r="1481" spans="1:13">
      <c r="A1481" t="s">
        <v>343</v>
      </c>
      <c r="B1481" s="5">
        <v>45741</v>
      </c>
      <c r="C1481">
        <v>4050</v>
      </c>
      <c r="D1481" t="s">
        <v>484</v>
      </c>
      <c r="E1481" t="s">
        <v>405</v>
      </c>
      <c r="F1481">
        <v>2025</v>
      </c>
      <c r="G1481" t="s">
        <v>482</v>
      </c>
      <c r="H1481" t="s">
        <v>342</v>
      </c>
      <c r="I1481" t="s">
        <v>1400</v>
      </c>
      <c r="J1481" t="s">
        <v>1478</v>
      </c>
      <c r="K1481">
        <v>3</v>
      </c>
      <c r="L1481" t="s">
        <v>1487</v>
      </c>
      <c r="M1481">
        <f>MAX(Metro_Ridership__2[passengers])</f>
        <v>19997</v>
      </c>
    </row>
    <row r="1482" spans="1:13">
      <c r="A1482" t="s">
        <v>343</v>
      </c>
      <c r="B1482" s="5">
        <v>45742</v>
      </c>
      <c r="C1482">
        <v>15054</v>
      </c>
      <c r="D1482" t="s">
        <v>485</v>
      </c>
      <c r="E1482" t="s">
        <v>405</v>
      </c>
      <c r="F1482">
        <v>2025</v>
      </c>
      <c r="G1482" t="s">
        <v>482</v>
      </c>
      <c r="H1482" t="s">
        <v>342</v>
      </c>
      <c r="I1482" t="s">
        <v>1400</v>
      </c>
      <c r="J1482" t="s">
        <v>1478</v>
      </c>
      <c r="K1482">
        <v>3</v>
      </c>
      <c r="L1482" t="s">
        <v>1487</v>
      </c>
      <c r="M1482">
        <f>MAX(Metro_Ridership__2[passengers])</f>
        <v>19997</v>
      </c>
    </row>
    <row r="1483" spans="1:13">
      <c r="A1483" t="s">
        <v>343</v>
      </c>
      <c r="B1483" s="5">
        <v>45743</v>
      </c>
      <c r="C1483">
        <v>5774</v>
      </c>
      <c r="D1483" t="s">
        <v>486</v>
      </c>
      <c r="E1483" t="s">
        <v>405</v>
      </c>
      <c r="F1483">
        <v>2025</v>
      </c>
      <c r="G1483" t="s">
        <v>482</v>
      </c>
      <c r="H1483" t="s">
        <v>342</v>
      </c>
      <c r="I1483" t="s">
        <v>1400</v>
      </c>
      <c r="J1483" t="s">
        <v>1478</v>
      </c>
      <c r="K1483">
        <v>3</v>
      </c>
      <c r="L1483" t="s">
        <v>1487</v>
      </c>
      <c r="M1483">
        <f>MAX(Metro_Ridership__2[passengers])</f>
        <v>19997</v>
      </c>
    </row>
    <row r="1484" spans="1:13">
      <c r="A1484" t="s">
        <v>343</v>
      </c>
      <c r="B1484" s="5">
        <v>45746</v>
      </c>
      <c r="C1484">
        <v>5591</v>
      </c>
      <c r="D1484" t="s">
        <v>487</v>
      </c>
      <c r="E1484" t="s">
        <v>405</v>
      </c>
      <c r="F1484">
        <v>2025</v>
      </c>
      <c r="G1484" t="s">
        <v>482</v>
      </c>
      <c r="H1484" t="s">
        <v>342</v>
      </c>
      <c r="I1484" t="s">
        <v>1400</v>
      </c>
      <c r="J1484" t="s">
        <v>1478</v>
      </c>
      <c r="K1484">
        <v>3</v>
      </c>
      <c r="L1484" t="s">
        <v>1487</v>
      </c>
      <c r="M1484">
        <f>MAX(Metro_Ridership__2[passengers])</f>
        <v>19997</v>
      </c>
    </row>
    <row r="1485" spans="1:13">
      <c r="A1485" t="s">
        <v>343</v>
      </c>
      <c r="B1485" s="5">
        <v>45747</v>
      </c>
      <c r="C1485">
        <v>6422</v>
      </c>
      <c r="D1485" t="s">
        <v>481</v>
      </c>
      <c r="E1485" t="s">
        <v>405</v>
      </c>
      <c r="F1485">
        <v>2025</v>
      </c>
      <c r="G1485" t="s">
        <v>482</v>
      </c>
      <c r="H1485" t="s">
        <v>342</v>
      </c>
      <c r="I1485" t="s">
        <v>1400</v>
      </c>
      <c r="J1485" t="s">
        <v>1478</v>
      </c>
      <c r="K1485">
        <v>3</v>
      </c>
      <c r="L1485" t="s">
        <v>1487</v>
      </c>
      <c r="M1485">
        <f>MAX(Metro_Ridership__2[passengers])</f>
        <v>19997</v>
      </c>
    </row>
    <row r="1486" spans="1:13">
      <c r="A1486" t="s">
        <v>343</v>
      </c>
      <c r="B1486" s="5">
        <v>45748</v>
      </c>
      <c r="C1486">
        <v>2825</v>
      </c>
      <c r="D1486" t="s">
        <v>484</v>
      </c>
      <c r="E1486" t="s">
        <v>381</v>
      </c>
      <c r="F1486">
        <v>2025</v>
      </c>
      <c r="G1486" t="s">
        <v>482</v>
      </c>
      <c r="H1486" t="s">
        <v>342</v>
      </c>
      <c r="I1486" t="s">
        <v>1400</v>
      </c>
      <c r="J1486" t="s">
        <v>1473</v>
      </c>
      <c r="K1486">
        <v>4</v>
      </c>
      <c r="L1486" t="s">
        <v>1483</v>
      </c>
      <c r="M1486">
        <f>MAX(Metro_Ridership__2[passengers])</f>
        <v>19997</v>
      </c>
    </row>
    <row r="1487" spans="1:13">
      <c r="A1487" t="s">
        <v>343</v>
      </c>
      <c r="B1487" s="5">
        <v>45749</v>
      </c>
      <c r="C1487">
        <v>15087</v>
      </c>
      <c r="D1487" t="s">
        <v>485</v>
      </c>
      <c r="E1487" t="s">
        <v>381</v>
      </c>
      <c r="F1487">
        <v>2025</v>
      </c>
      <c r="G1487" t="s">
        <v>482</v>
      </c>
      <c r="H1487" t="s">
        <v>342</v>
      </c>
      <c r="I1487" t="s">
        <v>1400</v>
      </c>
      <c r="J1487" t="s">
        <v>1473</v>
      </c>
      <c r="K1487">
        <v>4</v>
      </c>
      <c r="L1487" t="s">
        <v>1483</v>
      </c>
      <c r="M1487">
        <f>MAX(Metro_Ridership__2[passengers])</f>
        <v>19997</v>
      </c>
    </row>
    <row r="1488" spans="1:13">
      <c r="A1488" t="s">
        <v>343</v>
      </c>
      <c r="B1488" s="5">
        <v>45750</v>
      </c>
      <c r="C1488">
        <v>6096</v>
      </c>
      <c r="D1488" t="s">
        <v>486</v>
      </c>
      <c r="E1488" t="s">
        <v>381</v>
      </c>
      <c r="F1488">
        <v>2025</v>
      </c>
      <c r="G1488" t="s">
        <v>482</v>
      </c>
      <c r="H1488" t="s">
        <v>342</v>
      </c>
      <c r="I1488" t="s">
        <v>1400</v>
      </c>
      <c r="J1488" t="s">
        <v>1473</v>
      </c>
      <c r="K1488">
        <v>4</v>
      </c>
      <c r="L1488" t="s">
        <v>1483</v>
      </c>
      <c r="M1488">
        <f>MAX(Metro_Ridership__2[passengers])</f>
        <v>19997</v>
      </c>
    </row>
    <row r="1489" spans="1:13">
      <c r="A1489" t="s">
        <v>343</v>
      </c>
      <c r="B1489" s="5">
        <v>45753</v>
      </c>
      <c r="C1489">
        <v>19946</v>
      </c>
      <c r="D1489" t="s">
        <v>487</v>
      </c>
      <c r="E1489" t="s">
        <v>381</v>
      </c>
      <c r="F1489">
        <v>2025</v>
      </c>
      <c r="G1489" t="s">
        <v>482</v>
      </c>
      <c r="H1489" t="s">
        <v>342</v>
      </c>
      <c r="I1489" t="s">
        <v>1400</v>
      </c>
      <c r="J1489" t="s">
        <v>1473</v>
      </c>
      <c r="K1489">
        <v>4</v>
      </c>
      <c r="L1489" t="s">
        <v>1483</v>
      </c>
      <c r="M1489">
        <f>MAX(Metro_Ridership__2[passengers])</f>
        <v>19997</v>
      </c>
    </row>
    <row r="1490" spans="1:13">
      <c r="A1490" t="s">
        <v>343</v>
      </c>
      <c r="B1490" s="5">
        <v>45754</v>
      </c>
      <c r="C1490">
        <v>11294</v>
      </c>
      <c r="D1490" t="s">
        <v>481</v>
      </c>
      <c r="E1490" t="s">
        <v>381</v>
      </c>
      <c r="F1490">
        <v>2025</v>
      </c>
      <c r="G1490" t="s">
        <v>482</v>
      </c>
      <c r="H1490" t="s">
        <v>342</v>
      </c>
      <c r="I1490" t="s">
        <v>1400</v>
      </c>
      <c r="J1490" t="s">
        <v>1473</v>
      </c>
      <c r="K1490">
        <v>4</v>
      </c>
      <c r="L1490" t="s">
        <v>1483</v>
      </c>
      <c r="M1490">
        <f>MAX(Metro_Ridership__2[passengers])</f>
        <v>19997</v>
      </c>
    </row>
    <row r="1491" spans="1:13">
      <c r="A1491" t="s">
        <v>343</v>
      </c>
      <c r="B1491" s="5">
        <v>45755</v>
      </c>
      <c r="C1491">
        <v>11387</v>
      </c>
      <c r="D1491" t="s">
        <v>484</v>
      </c>
      <c r="E1491" t="s">
        <v>381</v>
      </c>
      <c r="F1491">
        <v>2025</v>
      </c>
      <c r="G1491" t="s">
        <v>482</v>
      </c>
      <c r="H1491" t="s">
        <v>342</v>
      </c>
      <c r="I1491" t="s">
        <v>1400</v>
      </c>
      <c r="J1491" t="s">
        <v>1473</v>
      </c>
      <c r="K1491">
        <v>4</v>
      </c>
      <c r="L1491" t="s">
        <v>1483</v>
      </c>
      <c r="M1491">
        <f>MAX(Metro_Ridership__2[passengers])</f>
        <v>19997</v>
      </c>
    </row>
    <row r="1492" spans="1:13">
      <c r="A1492" t="s">
        <v>343</v>
      </c>
      <c r="B1492" s="5">
        <v>45756</v>
      </c>
      <c r="C1492">
        <v>12857</v>
      </c>
      <c r="D1492" t="s">
        <v>485</v>
      </c>
      <c r="E1492" t="s">
        <v>381</v>
      </c>
      <c r="F1492">
        <v>2025</v>
      </c>
      <c r="G1492" t="s">
        <v>482</v>
      </c>
      <c r="H1492" t="s">
        <v>342</v>
      </c>
      <c r="I1492" t="s">
        <v>1400</v>
      </c>
      <c r="J1492" t="s">
        <v>1473</v>
      </c>
      <c r="K1492">
        <v>4</v>
      </c>
      <c r="L1492" t="s">
        <v>1483</v>
      </c>
      <c r="M1492">
        <f>MAX(Metro_Ridership__2[passengers])</f>
        <v>19997</v>
      </c>
    </row>
    <row r="1493" spans="1:13">
      <c r="A1493" t="s">
        <v>343</v>
      </c>
      <c r="B1493" s="5">
        <v>45757</v>
      </c>
      <c r="C1493">
        <v>12216</v>
      </c>
      <c r="D1493" t="s">
        <v>486</v>
      </c>
      <c r="E1493" t="s">
        <v>381</v>
      </c>
      <c r="F1493">
        <v>2025</v>
      </c>
      <c r="G1493" t="s">
        <v>482</v>
      </c>
      <c r="H1493" t="s">
        <v>342</v>
      </c>
      <c r="I1493" t="s">
        <v>1400</v>
      </c>
      <c r="J1493" t="s">
        <v>1473</v>
      </c>
      <c r="K1493">
        <v>4</v>
      </c>
      <c r="L1493" t="s">
        <v>1483</v>
      </c>
      <c r="M1493">
        <f>MAX(Metro_Ridership__2[passengers])</f>
        <v>19997</v>
      </c>
    </row>
    <row r="1494" spans="1:13">
      <c r="A1494" t="s">
        <v>343</v>
      </c>
      <c r="B1494" s="5">
        <v>45760</v>
      </c>
      <c r="C1494">
        <v>2045</v>
      </c>
      <c r="D1494" t="s">
        <v>487</v>
      </c>
      <c r="E1494" t="s">
        <v>381</v>
      </c>
      <c r="F1494">
        <v>2025</v>
      </c>
      <c r="G1494" t="s">
        <v>482</v>
      </c>
      <c r="H1494" t="s">
        <v>342</v>
      </c>
      <c r="I1494" t="s">
        <v>1400</v>
      </c>
      <c r="J1494" t="s">
        <v>1473</v>
      </c>
      <c r="K1494">
        <v>4</v>
      </c>
      <c r="L1494" t="s">
        <v>1483</v>
      </c>
      <c r="M1494">
        <f>MAX(Metro_Ridership__2[passengers])</f>
        <v>19997</v>
      </c>
    </row>
    <row r="1495" spans="1:13">
      <c r="A1495" t="s">
        <v>343</v>
      </c>
      <c r="B1495" s="5">
        <v>45761</v>
      </c>
      <c r="C1495">
        <v>15288</v>
      </c>
      <c r="D1495" t="s">
        <v>481</v>
      </c>
      <c r="E1495" t="s">
        <v>381</v>
      </c>
      <c r="F1495">
        <v>2025</v>
      </c>
      <c r="G1495" t="s">
        <v>482</v>
      </c>
      <c r="H1495" t="s">
        <v>342</v>
      </c>
      <c r="I1495" t="s">
        <v>1400</v>
      </c>
      <c r="J1495" t="s">
        <v>1473</v>
      </c>
      <c r="K1495">
        <v>4</v>
      </c>
      <c r="L1495" t="s">
        <v>1483</v>
      </c>
      <c r="M1495">
        <f>MAX(Metro_Ridership__2[passengers])</f>
        <v>19997</v>
      </c>
    </row>
    <row r="1496" spans="1:13">
      <c r="A1496" t="s">
        <v>343</v>
      </c>
      <c r="B1496" s="5">
        <v>45762</v>
      </c>
      <c r="C1496">
        <v>18102</v>
      </c>
      <c r="D1496" t="s">
        <v>484</v>
      </c>
      <c r="E1496" t="s">
        <v>381</v>
      </c>
      <c r="F1496">
        <v>2025</v>
      </c>
      <c r="G1496" t="s">
        <v>482</v>
      </c>
      <c r="H1496" t="s">
        <v>342</v>
      </c>
      <c r="I1496" t="s">
        <v>1400</v>
      </c>
      <c r="J1496" t="s">
        <v>1473</v>
      </c>
      <c r="K1496">
        <v>4</v>
      </c>
      <c r="L1496" t="s">
        <v>1483</v>
      </c>
      <c r="M1496">
        <f>MAX(Metro_Ridership__2[passengers])</f>
        <v>19997</v>
      </c>
    </row>
    <row r="1497" spans="1:13">
      <c r="A1497" t="s">
        <v>343</v>
      </c>
      <c r="B1497" s="5">
        <v>45763</v>
      </c>
      <c r="C1497">
        <v>14575</v>
      </c>
      <c r="D1497" t="s">
        <v>485</v>
      </c>
      <c r="E1497" t="s">
        <v>381</v>
      </c>
      <c r="F1497">
        <v>2025</v>
      </c>
      <c r="G1497" t="s">
        <v>482</v>
      </c>
      <c r="H1497" t="s">
        <v>342</v>
      </c>
      <c r="I1497" t="s">
        <v>1400</v>
      </c>
      <c r="J1497" t="s">
        <v>1473</v>
      </c>
      <c r="K1497">
        <v>4</v>
      </c>
      <c r="L1497" t="s">
        <v>1483</v>
      </c>
      <c r="M1497">
        <f>MAX(Metro_Ridership__2[passengers])</f>
        <v>19997</v>
      </c>
    </row>
    <row r="1498" spans="1:13">
      <c r="A1498" t="s">
        <v>343</v>
      </c>
      <c r="B1498" s="5">
        <v>45764</v>
      </c>
      <c r="C1498">
        <v>8247</v>
      </c>
      <c r="D1498" t="s">
        <v>486</v>
      </c>
      <c r="E1498" t="s">
        <v>381</v>
      </c>
      <c r="F1498">
        <v>2025</v>
      </c>
      <c r="G1498" t="s">
        <v>482</v>
      </c>
      <c r="H1498" t="s">
        <v>342</v>
      </c>
      <c r="I1498" t="s">
        <v>1400</v>
      </c>
      <c r="J1498" t="s">
        <v>1473</v>
      </c>
      <c r="K1498">
        <v>4</v>
      </c>
      <c r="L1498" t="s">
        <v>1483</v>
      </c>
      <c r="M1498">
        <f>MAX(Metro_Ridership__2[passengers])</f>
        <v>19997</v>
      </c>
    </row>
    <row r="1499" spans="1:13">
      <c r="A1499" t="s">
        <v>343</v>
      </c>
      <c r="B1499" s="5">
        <v>45767</v>
      </c>
      <c r="C1499">
        <v>7283</v>
      </c>
      <c r="D1499" t="s">
        <v>487</v>
      </c>
      <c r="E1499" t="s">
        <v>381</v>
      </c>
      <c r="F1499">
        <v>2025</v>
      </c>
      <c r="G1499" t="s">
        <v>482</v>
      </c>
      <c r="H1499" t="s">
        <v>342</v>
      </c>
      <c r="I1499" t="s">
        <v>1400</v>
      </c>
      <c r="J1499" t="s">
        <v>1473</v>
      </c>
      <c r="K1499">
        <v>4</v>
      </c>
      <c r="L1499" t="s">
        <v>1483</v>
      </c>
      <c r="M1499">
        <f>MAX(Metro_Ridership__2[passengers])</f>
        <v>19997</v>
      </c>
    </row>
    <row r="1500" spans="1:13">
      <c r="A1500" t="s">
        <v>343</v>
      </c>
      <c r="B1500" s="5">
        <v>45768</v>
      </c>
      <c r="C1500">
        <v>15117</v>
      </c>
      <c r="D1500" t="s">
        <v>481</v>
      </c>
      <c r="E1500" t="s">
        <v>381</v>
      </c>
      <c r="F1500">
        <v>2025</v>
      </c>
      <c r="G1500" t="s">
        <v>482</v>
      </c>
      <c r="H1500" t="s">
        <v>342</v>
      </c>
      <c r="I1500" t="s">
        <v>1400</v>
      </c>
      <c r="J1500" t="s">
        <v>1473</v>
      </c>
      <c r="K1500">
        <v>4</v>
      </c>
      <c r="L1500" t="s">
        <v>1483</v>
      </c>
      <c r="M1500">
        <f>MAX(Metro_Ridership__2[passengers])</f>
        <v>19997</v>
      </c>
    </row>
    <row r="1501" spans="1:13">
      <c r="A1501" t="s">
        <v>343</v>
      </c>
      <c r="B1501" s="5">
        <v>45769</v>
      </c>
      <c r="C1501">
        <v>5743</v>
      </c>
      <c r="D1501" t="s">
        <v>484</v>
      </c>
      <c r="E1501" t="s">
        <v>381</v>
      </c>
      <c r="F1501">
        <v>2025</v>
      </c>
      <c r="G1501" t="s">
        <v>482</v>
      </c>
      <c r="H1501" t="s">
        <v>342</v>
      </c>
      <c r="I1501" t="s">
        <v>1400</v>
      </c>
      <c r="J1501" t="s">
        <v>1473</v>
      </c>
      <c r="K1501">
        <v>4</v>
      </c>
      <c r="L1501" t="s">
        <v>1483</v>
      </c>
      <c r="M1501">
        <f>MAX(Metro_Ridership__2[passengers])</f>
        <v>19997</v>
      </c>
    </row>
    <row r="1502" spans="1:13">
      <c r="A1502" t="s">
        <v>343</v>
      </c>
      <c r="B1502" s="5">
        <v>45770</v>
      </c>
      <c r="C1502">
        <v>18027</v>
      </c>
      <c r="D1502" t="s">
        <v>485</v>
      </c>
      <c r="E1502" t="s">
        <v>381</v>
      </c>
      <c r="F1502">
        <v>2025</v>
      </c>
      <c r="G1502" t="s">
        <v>482</v>
      </c>
      <c r="H1502" t="s">
        <v>342</v>
      </c>
      <c r="I1502" t="s">
        <v>1400</v>
      </c>
      <c r="J1502" t="s">
        <v>1473</v>
      </c>
      <c r="K1502">
        <v>4</v>
      </c>
      <c r="L1502" t="s">
        <v>1483</v>
      </c>
      <c r="M1502">
        <f>MAX(Metro_Ridership__2[passengers])</f>
        <v>19997</v>
      </c>
    </row>
    <row r="1503" spans="1:13">
      <c r="A1503" t="s">
        <v>343</v>
      </c>
      <c r="B1503" s="5">
        <v>45771</v>
      </c>
      <c r="C1503">
        <v>7270</v>
      </c>
      <c r="D1503" t="s">
        <v>486</v>
      </c>
      <c r="E1503" t="s">
        <v>381</v>
      </c>
      <c r="F1503">
        <v>2025</v>
      </c>
      <c r="G1503" t="s">
        <v>482</v>
      </c>
      <c r="H1503" t="s">
        <v>342</v>
      </c>
      <c r="I1503" t="s">
        <v>1400</v>
      </c>
      <c r="J1503" t="s">
        <v>1473</v>
      </c>
      <c r="K1503">
        <v>4</v>
      </c>
      <c r="L1503" t="s">
        <v>1483</v>
      </c>
      <c r="M1503">
        <f>MAX(Metro_Ridership__2[passengers])</f>
        <v>19997</v>
      </c>
    </row>
    <row r="1504" spans="1:13">
      <c r="A1504" t="s">
        <v>343</v>
      </c>
      <c r="B1504" s="5">
        <v>45774</v>
      </c>
      <c r="C1504">
        <v>15139</v>
      </c>
      <c r="D1504" t="s">
        <v>487</v>
      </c>
      <c r="E1504" t="s">
        <v>381</v>
      </c>
      <c r="F1504">
        <v>2025</v>
      </c>
      <c r="G1504" t="s">
        <v>482</v>
      </c>
      <c r="H1504" t="s">
        <v>342</v>
      </c>
      <c r="I1504" t="s">
        <v>1400</v>
      </c>
      <c r="J1504" t="s">
        <v>1473</v>
      </c>
      <c r="K1504">
        <v>4</v>
      </c>
      <c r="L1504" t="s">
        <v>1483</v>
      </c>
      <c r="M1504">
        <f>MAX(Metro_Ridership__2[passengers])</f>
        <v>19997</v>
      </c>
    </row>
    <row r="1505" spans="1:13">
      <c r="A1505" t="s">
        <v>343</v>
      </c>
      <c r="B1505" s="5">
        <v>45775</v>
      </c>
      <c r="C1505">
        <v>3942</v>
      </c>
      <c r="D1505" t="s">
        <v>481</v>
      </c>
      <c r="E1505" t="s">
        <v>381</v>
      </c>
      <c r="F1505">
        <v>2025</v>
      </c>
      <c r="G1505" t="s">
        <v>482</v>
      </c>
      <c r="H1505" t="s">
        <v>342</v>
      </c>
      <c r="I1505" t="s">
        <v>1400</v>
      </c>
      <c r="J1505" t="s">
        <v>1473</v>
      </c>
      <c r="K1505">
        <v>4</v>
      </c>
      <c r="L1505" t="s">
        <v>1483</v>
      </c>
      <c r="M1505">
        <f>MAX(Metro_Ridership__2[passengers])</f>
        <v>19997</v>
      </c>
    </row>
    <row r="1506" spans="1:13">
      <c r="A1506" t="s">
        <v>343</v>
      </c>
      <c r="B1506" s="5">
        <v>45776</v>
      </c>
      <c r="C1506">
        <v>5700</v>
      </c>
      <c r="D1506" t="s">
        <v>484</v>
      </c>
      <c r="E1506" t="s">
        <v>381</v>
      </c>
      <c r="F1506">
        <v>2025</v>
      </c>
      <c r="G1506" t="s">
        <v>482</v>
      </c>
      <c r="H1506" t="s">
        <v>342</v>
      </c>
      <c r="I1506" t="s">
        <v>1400</v>
      </c>
      <c r="J1506" t="s">
        <v>1473</v>
      </c>
      <c r="K1506">
        <v>4</v>
      </c>
      <c r="L1506" t="s">
        <v>1483</v>
      </c>
      <c r="M1506">
        <f>MAX(Metro_Ridership__2[passengers])</f>
        <v>19997</v>
      </c>
    </row>
    <row r="1507" spans="1:13">
      <c r="A1507" t="s">
        <v>343</v>
      </c>
      <c r="B1507" s="5">
        <v>45777</v>
      </c>
      <c r="C1507">
        <v>19638</v>
      </c>
      <c r="D1507" t="s">
        <v>485</v>
      </c>
      <c r="E1507" t="s">
        <v>381</v>
      </c>
      <c r="F1507">
        <v>2025</v>
      </c>
      <c r="G1507" t="s">
        <v>482</v>
      </c>
      <c r="H1507" t="s">
        <v>342</v>
      </c>
      <c r="I1507" t="s">
        <v>1400</v>
      </c>
      <c r="J1507" t="s">
        <v>1473</v>
      </c>
      <c r="K1507">
        <v>4</v>
      </c>
      <c r="L1507" t="s">
        <v>1483</v>
      </c>
      <c r="M1507">
        <f>MAX(Metro_Ridership__2[passengers])</f>
        <v>19997</v>
      </c>
    </row>
    <row r="1508" spans="1:13">
      <c r="A1508" t="s">
        <v>343</v>
      </c>
      <c r="B1508" s="5">
        <v>45778</v>
      </c>
      <c r="C1508">
        <v>5029</v>
      </c>
      <c r="D1508" t="s">
        <v>486</v>
      </c>
      <c r="E1508" t="s">
        <v>353</v>
      </c>
      <c r="F1508">
        <v>2025</v>
      </c>
      <c r="G1508" t="s">
        <v>482</v>
      </c>
      <c r="H1508" t="s">
        <v>342</v>
      </c>
      <c r="I1508" t="s">
        <v>1400</v>
      </c>
      <c r="J1508" t="s">
        <v>1473</v>
      </c>
      <c r="K1508">
        <v>5</v>
      </c>
      <c r="L1508" t="s">
        <v>353</v>
      </c>
      <c r="M1508">
        <f>MAX(Metro_Ridership__2[passengers])</f>
        <v>19997</v>
      </c>
    </row>
    <row r="1509" spans="1:13">
      <c r="A1509" t="s">
        <v>343</v>
      </c>
      <c r="B1509" s="5">
        <v>45781</v>
      </c>
      <c r="C1509">
        <v>10120</v>
      </c>
      <c r="D1509" t="s">
        <v>487</v>
      </c>
      <c r="E1509" t="s">
        <v>353</v>
      </c>
      <c r="F1509">
        <v>2025</v>
      </c>
      <c r="G1509" t="s">
        <v>482</v>
      </c>
      <c r="H1509" t="s">
        <v>342</v>
      </c>
      <c r="I1509" t="s">
        <v>1400</v>
      </c>
      <c r="J1509" t="s">
        <v>1473</v>
      </c>
      <c r="K1509">
        <v>5</v>
      </c>
      <c r="L1509" t="s">
        <v>353</v>
      </c>
      <c r="M1509">
        <f>MAX(Metro_Ridership__2[passengers])</f>
        <v>19997</v>
      </c>
    </row>
    <row r="1510" spans="1:13">
      <c r="A1510" t="s">
        <v>343</v>
      </c>
      <c r="B1510" s="5">
        <v>45782</v>
      </c>
      <c r="C1510">
        <v>16883</v>
      </c>
      <c r="D1510" t="s">
        <v>481</v>
      </c>
      <c r="E1510" t="s">
        <v>353</v>
      </c>
      <c r="F1510">
        <v>2025</v>
      </c>
      <c r="G1510" t="s">
        <v>482</v>
      </c>
      <c r="H1510" t="s">
        <v>342</v>
      </c>
      <c r="I1510" t="s">
        <v>1400</v>
      </c>
      <c r="J1510" t="s">
        <v>1473</v>
      </c>
      <c r="K1510">
        <v>5</v>
      </c>
      <c r="L1510" t="s">
        <v>353</v>
      </c>
      <c r="M1510">
        <f>MAX(Metro_Ridership__2[passengers])</f>
        <v>19997</v>
      </c>
    </row>
    <row r="1511" spans="1:13">
      <c r="A1511" t="s">
        <v>343</v>
      </c>
      <c r="B1511" s="5">
        <v>45783</v>
      </c>
      <c r="C1511">
        <v>15805</v>
      </c>
      <c r="D1511" t="s">
        <v>484</v>
      </c>
      <c r="E1511" t="s">
        <v>353</v>
      </c>
      <c r="F1511">
        <v>2025</v>
      </c>
      <c r="G1511" t="s">
        <v>482</v>
      </c>
      <c r="H1511" t="s">
        <v>342</v>
      </c>
      <c r="I1511" t="s">
        <v>1400</v>
      </c>
      <c r="J1511" t="s">
        <v>1473</v>
      </c>
      <c r="K1511">
        <v>5</v>
      </c>
      <c r="L1511" t="s">
        <v>353</v>
      </c>
      <c r="M1511">
        <f>MAX(Metro_Ridership__2[passengers])</f>
        <v>19997</v>
      </c>
    </row>
    <row r="1512" spans="1:13">
      <c r="A1512" t="s">
        <v>343</v>
      </c>
      <c r="B1512" s="5">
        <v>45784</v>
      </c>
      <c r="C1512">
        <v>9189</v>
      </c>
      <c r="D1512" t="s">
        <v>485</v>
      </c>
      <c r="E1512" t="s">
        <v>353</v>
      </c>
      <c r="F1512">
        <v>2025</v>
      </c>
      <c r="G1512" t="s">
        <v>482</v>
      </c>
      <c r="H1512" t="s">
        <v>342</v>
      </c>
      <c r="I1512" t="s">
        <v>1400</v>
      </c>
      <c r="J1512" t="s">
        <v>1473</v>
      </c>
      <c r="K1512">
        <v>5</v>
      </c>
      <c r="L1512" t="s">
        <v>353</v>
      </c>
      <c r="M1512">
        <f>MAX(Metro_Ridership__2[passengers])</f>
        <v>19997</v>
      </c>
    </row>
    <row r="1513" spans="1:13">
      <c r="A1513" t="s">
        <v>343</v>
      </c>
      <c r="B1513" s="5">
        <v>45785</v>
      </c>
      <c r="C1513">
        <v>2020</v>
      </c>
      <c r="D1513" t="s">
        <v>486</v>
      </c>
      <c r="E1513" t="s">
        <v>353</v>
      </c>
      <c r="F1513">
        <v>2025</v>
      </c>
      <c r="G1513" t="s">
        <v>482</v>
      </c>
      <c r="H1513" t="s">
        <v>342</v>
      </c>
      <c r="I1513" t="s">
        <v>1400</v>
      </c>
      <c r="J1513" t="s">
        <v>1473</v>
      </c>
      <c r="K1513">
        <v>5</v>
      </c>
      <c r="L1513" t="s">
        <v>353</v>
      </c>
      <c r="M1513">
        <f>MAX(Metro_Ridership__2[passengers])</f>
        <v>19997</v>
      </c>
    </row>
    <row r="1514" spans="1:13">
      <c r="A1514" t="s">
        <v>343</v>
      </c>
      <c r="B1514" s="5">
        <v>45788</v>
      </c>
      <c r="C1514">
        <v>18108</v>
      </c>
      <c r="D1514" t="s">
        <v>487</v>
      </c>
      <c r="E1514" t="s">
        <v>353</v>
      </c>
      <c r="F1514">
        <v>2025</v>
      </c>
      <c r="G1514" t="s">
        <v>482</v>
      </c>
      <c r="H1514" t="s">
        <v>342</v>
      </c>
      <c r="I1514" t="s">
        <v>1400</v>
      </c>
      <c r="J1514" t="s">
        <v>1473</v>
      </c>
      <c r="K1514">
        <v>5</v>
      </c>
      <c r="L1514" t="s">
        <v>353</v>
      </c>
      <c r="M1514">
        <f>MAX(Metro_Ridership__2[passengers])</f>
        <v>19997</v>
      </c>
    </row>
    <row r="1515" spans="1:13">
      <c r="A1515" t="s">
        <v>343</v>
      </c>
      <c r="B1515" s="5">
        <v>45789</v>
      </c>
      <c r="C1515">
        <v>14589</v>
      </c>
      <c r="D1515" t="s">
        <v>481</v>
      </c>
      <c r="E1515" t="s">
        <v>353</v>
      </c>
      <c r="F1515">
        <v>2025</v>
      </c>
      <c r="G1515" t="s">
        <v>482</v>
      </c>
      <c r="H1515" t="s">
        <v>342</v>
      </c>
      <c r="I1515" t="s">
        <v>1400</v>
      </c>
      <c r="J1515" t="s">
        <v>1473</v>
      </c>
      <c r="K1515">
        <v>5</v>
      </c>
      <c r="L1515" t="s">
        <v>353</v>
      </c>
      <c r="M1515">
        <f>MAX(Metro_Ridership__2[passengers])</f>
        <v>19997</v>
      </c>
    </row>
    <row r="1516" spans="1:13">
      <c r="A1516" t="s">
        <v>343</v>
      </c>
      <c r="B1516" s="5">
        <v>45790</v>
      </c>
      <c r="C1516">
        <v>8611</v>
      </c>
      <c r="D1516" t="s">
        <v>484</v>
      </c>
      <c r="E1516" t="s">
        <v>353</v>
      </c>
      <c r="F1516">
        <v>2025</v>
      </c>
      <c r="G1516" t="s">
        <v>482</v>
      </c>
      <c r="H1516" t="s">
        <v>342</v>
      </c>
      <c r="I1516" t="s">
        <v>1400</v>
      </c>
      <c r="J1516" t="s">
        <v>1473</v>
      </c>
      <c r="K1516">
        <v>5</v>
      </c>
      <c r="L1516" t="s">
        <v>353</v>
      </c>
      <c r="M1516">
        <f>MAX(Metro_Ridership__2[passengers])</f>
        <v>19997</v>
      </c>
    </row>
    <row r="1517" spans="1:13">
      <c r="A1517" t="s">
        <v>343</v>
      </c>
      <c r="B1517" s="5">
        <v>45791</v>
      </c>
      <c r="C1517">
        <v>12072</v>
      </c>
      <c r="D1517" t="s">
        <v>485</v>
      </c>
      <c r="E1517" t="s">
        <v>353</v>
      </c>
      <c r="F1517">
        <v>2025</v>
      </c>
      <c r="G1517" t="s">
        <v>482</v>
      </c>
      <c r="H1517" t="s">
        <v>342</v>
      </c>
      <c r="I1517" t="s">
        <v>1400</v>
      </c>
      <c r="J1517" t="s">
        <v>1473</v>
      </c>
      <c r="K1517">
        <v>5</v>
      </c>
      <c r="L1517" t="s">
        <v>353</v>
      </c>
      <c r="M1517">
        <f>MAX(Metro_Ridership__2[passengers])</f>
        <v>19997</v>
      </c>
    </row>
    <row r="1518" spans="1:13">
      <c r="A1518" t="s">
        <v>343</v>
      </c>
      <c r="B1518" s="5">
        <v>45792</v>
      </c>
      <c r="C1518">
        <v>17061</v>
      </c>
      <c r="D1518" t="s">
        <v>486</v>
      </c>
      <c r="E1518" t="s">
        <v>353</v>
      </c>
      <c r="F1518">
        <v>2025</v>
      </c>
      <c r="G1518" t="s">
        <v>482</v>
      </c>
      <c r="H1518" t="s">
        <v>342</v>
      </c>
      <c r="I1518" t="s">
        <v>1400</v>
      </c>
      <c r="J1518" t="s">
        <v>1473</v>
      </c>
      <c r="K1518">
        <v>5</v>
      </c>
      <c r="L1518" t="s">
        <v>353</v>
      </c>
      <c r="M1518">
        <f>MAX(Metro_Ridership__2[passengers])</f>
        <v>19997</v>
      </c>
    </row>
    <row r="1519" spans="1:13">
      <c r="A1519" t="s">
        <v>343</v>
      </c>
      <c r="B1519" s="5">
        <v>45795</v>
      </c>
      <c r="C1519">
        <v>19358</v>
      </c>
      <c r="D1519" t="s">
        <v>487</v>
      </c>
      <c r="E1519" t="s">
        <v>353</v>
      </c>
      <c r="F1519">
        <v>2025</v>
      </c>
      <c r="G1519" t="s">
        <v>482</v>
      </c>
      <c r="H1519" t="s">
        <v>342</v>
      </c>
      <c r="I1519" t="s">
        <v>1400</v>
      </c>
      <c r="J1519" t="s">
        <v>1473</v>
      </c>
      <c r="K1519">
        <v>5</v>
      </c>
      <c r="L1519" t="s">
        <v>353</v>
      </c>
      <c r="M1519">
        <f>MAX(Metro_Ridership__2[passengers])</f>
        <v>19997</v>
      </c>
    </row>
    <row r="1520" spans="1:13">
      <c r="A1520" t="s">
        <v>343</v>
      </c>
      <c r="B1520" s="5">
        <v>45796</v>
      </c>
      <c r="C1520">
        <v>18848</v>
      </c>
      <c r="D1520" t="s">
        <v>481</v>
      </c>
      <c r="E1520" t="s">
        <v>353</v>
      </c>
      <c r="F1520">
        <v>2025</v>
      </c>
      <c r="G1520" t="s">
        <v>482</v>
      </c>
      <c r="H1520" t="s">
        <v>342</v>
      </c>
      <c r="I1520" t="s">
        <v>1400</v>
      </c>
      <c r="J1520" t="s">
        <v>1473</v>
      </c>
      <c r="K1520">
        <v>5</v>
      </c>
      <c r="L1520" t="s">
        <v>353</v>
      </c>
      <c r="M1520">
        <f>MAX(Metro_Ridership__2[passengers])</f>
        <v>19997</v>
      </c>
    </row>
    <row r="1521" spans="1:13">
      <c r="A1521" t="s">
        <v>343</v>
      </c>
      <c r="B1521" s="5">
        <v>45797</v>
      </c>
      <c r="C1521">
        <v>4925</v>
      </c>
      <c r="D1521" t="s">
        <v>484</v>
      </c>
      <c r="E1521" t="s">
        <v>353</v>
      </c>
      <c r="F1521">
        <v>2025</v>
      </c>
      <c r="G1521" t="s">
        <v>482</v>
      </c>
      <c r="H1521" t="s">
        <v>342</v>
      </c>
      <c r="I1521" t="s">
        <v>1400</v>
      </c>
      <c r="J1521" t="s">
        <v>1473</v>
      </c>
      <c r="K1521">
        <v>5</v>
      </c>
      <c r="L1521" t="s">
        <v>353</v>
      </c>
      <c r="M1521">
        <f>MAX(Metro_Ridership__2[passengers])</f>
        <v>19997</v>
      </c>
    </row>
    <row r="1522" spans="1:13">
      <c r="A1522" t="s">
        <v>343</v>
      </c>
      <c r="B1522" s="5">
        <v>45798</v>
      </c>
      <c r="C1522">
        <v>19105</v>
      </c>
      <c r="D1522" t="s">
        <v>485</v>
      </c>
      <c r="E1522" t="s">
        <v>353</v>
      </c>
      <c r="F1522">
        <v>2025</v>
      </c>
      <c r="G1522" t="s">
        <v>482</v>
      </c>
      <c r="H1522" t="s">
        <v>342</v>
      </c>
      <c r="I1522" t="s">
        <v>1400</v>
      </c>
      <c r="J1522" t="s">
        <v>1473</v>
      </c>
      <c r="K1522">
        <v>5</v>
      </c>
      <c r="L1522" t="s">
        <v>353</v>
      </c>
      <c r="M1522">
        <f>MAX(Metro_Ridership__2[passengers])</f>
        <v>19997</v>
      </c>
    </row>
    <row r="1523" spans="1:13">
      <c r="A1523" t="s">
        <v>343</v>
      </c>
      <c r="B1523" s="5">
        <v>45799</v>
      </c>
      <c r="C1523">
        <v>2494</v>
      </c>
      <c r="D1523" t="s">
        <v>486</v>
      </c>
      <c r="E1523" t="s">
        <v>353</v>
      </c>
      <c r="F1523">
        <v>2025</v>
      </c>
      <c r="G1523" t="s">
        <v>482</v>
      </c>
      <c r="H1523" t="s">
        <v>342</v>
      </c>
      <c r="I1523" t="s">
        <v>1400</v>
      </c>
      <c r="J1523" t="s">
        <v>1473</v>
      </c>
      <c r="K1523">
        <v>5</v>
      </c>
      <c r="L1523" t="s">
        <v>353</v>
      </c>
      <c r="M1523">
        <f>MAX(Metro_Ridership__2[passengers])</f>
        <v>19997</v>
      </c>
    </row>
    <row r="1524" spans="1:13">
      <c r="A1524" t="s">
        <v>343</v>
      </c>
      <c r="B1524" s="5">
        <v>45802</v>
      </c>
      <c r="C1524">
        <v>17142</v>
      </c>
      <c r="D1524" t="s">
        <v>487</v>
      </c>
      <c r="E1524" t="s">
        <v>353</v>
      </c>
      <c r="F1524">
        <v>2025</v>
      </c>
      <c r="G1524" t="s">
        <v>482</v>
      </c>
      <c r="H1524" t="s">
        <v>342</v>
      </c>
      <c r="I1524" t="s">
        <v>1400</v>
      </c>
      <c r="J1524" t="s">
        <v>1473</v>
      </c>
      <c r="K1524">
        <v>5</v>
      </c>
      <c r="L1524" t="s">
        <v>353</v>
      </c>
      <c r="M1524">
        <f>MAX(Metro_Ridership__2[passengers])</f>
        <v>19997</v>
      </c>
    </row>
    <row r="1525" spans="1:13">
      <c r="A1525" t="s">
        <v>343</v>
      </c>
      <c r="B1525" s="5">
        <v>45803</v>
      </c>
      <c r="C1525">
        <v>7349</v>
      </c>
      <c r="D1525" t="s">
        <v>481</v>
      </c>
      <c r="E1525" t="s">
        <v>353</v>
      </c>
      <c r="F1525">
        <v>2025</v>
      </c>
      <c r="G1525" t="s">
        <v>482</v>
      </c>
      <c r="H1525" t="s">
        <v>342</v>
      </c>
      <c r="I1525" t="s">
        <v>1400</v>
      </c>
      <c r="J1525" t="s">
        <v>1473</v>
      </c>
      <c r="K1525">
        <v>5</v>
      </c>
      <c r="L1525" t="s">
        <v>353</v>
      </c>
      <c r="M1525">
        <f>MAX(Metro_Ridership__2[passengers])</f>
        <v>19997</v>
      </c>
    </row>
    <row r="1526" spans="1:13">
      <c r="A1526" t="s">
        <v>343</v>
      </c>
      <c r="B1526" s="5">
        <v>45804</v>
      </c>
      <c r="C1526">
        <v>3507</v>
      </c>
      <c r="D1526" t="s">
        <v>484</v>
      </c>
      <c r="E1526" t="s">
        <v>353</v>
      </c>
      <c r="F1526">
        <v>2025</v>
      </c>
      <c r="G1526" t="s">
        <v>482</v>
      </c>
      <c r="H1526" t="s">
        <v>342</v>
      </c>
      <c r="I1526" t="s">
        <v>1400</v>
      </c>
      <c r="J1526" t="s">
        <v>1473</v>
      </c>
      <c r="K1526">
        <v>5</v>
      </c>
      <c r="L1526" t="s">
        <v>353</v>
      </c>
      <c r="M1526">
        <f>MAX(Metro_Ridership__2[passengers])</f>
        <v>19997</v>
      </c>
    </row>
    <row r="1527" spans="1:13">
      <c r="A1527" t="s">
        <v>343</v>
      </c>
      <c r="B1527" s="5">
        <v>45805</v>
      </c>
      <c r="C1527">
        <v>17797</v>
      </c>
      <c r="D1527" t="s">
        <v>485</v>
      </c>
      <c r="E1527" t="s">
        <v>353</v>
      </c>
      <c r="F1527">
        <v>2025</v>
      </c>
      <c r="G1527" t="s">
        <v>482</v>
      </c>
      <c r="H1527" t="s">
        <v>342</v>
      </c>
      <c r="I1527" t="s">
        <v>1400</v>
      </c>
      <c r="J1527" t="s">
        <v>1473</v>
      </c>
      <c r="K1527">
        <v>5</v>
      </c>
      <c r="L1527" t="s">
        <v>353</v>
      </c>
      <c r="M1527">
        <f>MAX(Metro_Ridership__2[passengers])</f>
        <v>19997</v>
      </c>
    </row>
    <row r="1528" spans="1:13">
      <c r="A1528" t="s">
        <v>343</v>
      </c>
      <c r="B1528" s="5">
        <v>45806</v>
      </c>
      <c r="C1528">
        <v>16239</v>
      </c>
      <c r="D1528" t="s">
        <v>486</v>
      </c>
      <c r="E1528" t="s">
        <v>353</v>
      </c>
      <c r="F1528">
        <v>2025</v>
      </c>
      <c r="G1528" t="s">
        <v>482</v>
      </c>
      <c r="H1528" t="s">
        <v>342</v>
      </c>
      <c r="I1528" t="s">
        <v>1400</v>
      </c>
      <c r="J1528" t="s">
        <v>1473</v>
      </c>
      <c r="K1528">
        <v>5</v>
      </c>
      <c r="L1528" t="s">
        <v>353</v>
      </c>
      <c r="M1528">
        <f>MAX(Metro_Ridership__2[passengers])</f>
        <v>19997</v>
      </c>
    </row>
    <row r="1529" spans="1:13">
      <c r="A1529" t="s">
        <v>343</v>
      </c>
      <c r="B1529" s="5">
        <v>45809</v>
      </c>
      <c r="C1529">
        <v>18943</v>
      </c>
      <c r="D1529" t="s">
        <v>487</v>
      </c>
      <c r="E1529" t="s">
        <v>395</v>
      </c>
      <c r="F1529">
        <v>2025</v>
      </c>
      <c r="G1529" t="s">
        <v>482</v>
      </c>
      <c r="H1529" t="s">
        <v>342</v>
      </c>
      <c r="I1529" t="s">
        <v>1400</v>
      </c>
      <c r="J1529" t="s">
        <v>1473</v>
      </c>
      <c r="K1529">
        <v>6</v>
      </c>
      <c r="L1529" t="s">
        <v>1486</v>
      </c>
      <c r="M1529">
        <f>MAX(Metro_Ridership__2[passengers])</f>
        <v>19997</v>
      </c>
    </row>
    <row r="1530" spans="1:13">
      <c r="A1530" t="s">
        <v>343</v>
      </c>
      <c r="B1530" s="5">
        <v>45810</v>
      </c>
      <c r="C1530">
        <v>3031</v>
      </c>
      <c r="D1530" t="s">
        <v>481</v>
      </c>
      <c r="E1530" t="s">
        <v>395</v>
      </c>
      <c r="F1530">
        <v>2025</v>
      </c>
      <c r="G1530" t="s">
        <v>482</v>
      </c>
      <c r="H1530" t="s">
        <v>342</v>
      </c>
      <c r="I1530" t="s">
        <v>1400</v>
      </c>
      <c r="J1530" t="s">
        <v>1473</v>
      </c>
      <c r="K1530">
        <v>6</v>
      </c>
      <c r="L1530" t="s">
        <v>1486</v>
      </c>
      <c r="M1530">
        <f>MAX(Metro_Ridership__2[passengers])</f>
        <v>19997</v>
      </c>
    </row>
    <row r="1531" spans="1:13">
      <c r="A1531" t="s">
        <v>343</v>
      </c>
      <c r="B1531" s="5">
        <v>45811</v>
      </c>
      <c r="C1531">
        <v>3550</v>
      </c>
      <c r="D1531" t="s">
        <v>484</v>
      </c>
      <c r="E1531" t="s">
        <v>395</v>
      </c>
      <c r="F1531">
        <v>2025</v>
      </c>
      <c r="G1531" t="s">
        <v>482</v>
      </c>
      <c r="H1531" t="s">
        <v>342</v>
      </c>
      <c r="I1531" t="s">
        <v>1400</v>
      </c>
      <c r="J1531" t="s">
        <v>1473</v>
      </c>
      <c r="K1531">
        <v>6</v>
      </c>
      <c r="L1531" t="s">
        <v>1486</v>
      </c>
      <c r="M1531">
        <f>MAX(Metro_Ridership__2[passengers])</f>
        <v>19997</v>
      </c>
    </row>
    <row r="1532" spans="1:13">
      <c r="A1532" t="s">
        <v>343</v>
      </c>
      <c r="B1532" s="5">
        <v>45812</v>
      </c>
      <c r="C1532">
        <v>17398</v>
      </c>
      <c r="D1532" t="s">
        <v>485</v>
      </c>
      <c r="E1532" t="s">
        <v>395</v>
      </c>
      <c r="F1532">
        <v>2025</v>
      </c>
      <c r="G1532" t="s">
        <v>482</v>
      </c>
      <c r="H1532" t="s">
        <v>342</v>
      </c>
      <c r="I1532" t="s">
        <v>1400</v>
      </c>
      <c r="J1532" t="s">
        <v>1473</v>
      </c>
      <c r="K1532">
        <v>6</v>
      </c>
      <c r="L1532" t="s">
        <v>1486</v>
      </c>
      <c r="M1532">
        <f>MAX(Metro_Ridership__2[passengers])</f>
        <v>19997</v>
      </c>
    </row>
    <row r="1533" spans="1:13">
      <c r="A1533" t="s">
        <v>343</v>
      </c>
      <c r="B1533" s="5">
        <v>45813</v>
      </c>
      <c r="C1533">
        <v>17154</v>
      </c>
      <c r="D1533" t="s">
        <v>486</v>
      </c>
      <c r="E1533" t="s">
        <v>395</v>
      </c>
      <c r="F1533">
        <v>2025</v>
      </c>
      <c r="G1533" t="s">
        <v>482</v>
      </c>
      <c r="H1533" t="s">
        <v>342</v>
      </c>
      <c r="I1533" t="s">
        <v>1400</v>
      </c>
      <c r="J1533" t="s">
        <v>1473</v>
      </c>
      <c r="K1533">
        <v>6</v>
      </c>
      <c r="L1533" t="s">
        <v>1486</v>
      </c>
      <c r="M1533">
        <f>MAX(Metro_Ridership__2[passengers])</f>
        <v>19997</v>
      </c>
    </row>
    <row r="1534" spans="1:13">
      <c r="A1534" t="s">
        <v>343</v>
      </c>
      <c r="B1534" s="5">
        <v>45816</v>
      </c>
      <c r="C1534">
        <v>7967</v>
      </c>
      <c r="D1534" t="s">
        <v>487</v>
      </c>
      <c r="E1534" t="s">
        <v>395</v>
      </c>
      <c r="F1534">
        <v>2025</v>
      </c>
      <c r="G1534" t="s">
        <v>482</v>
      </c>
      <c r="H1534" t="s">
        <v>342</v>
      </c>
      <c r="I1534" t="s">
        <v>1400</v>
      </c>
      <c r="J1534" t="s">
        <v>1473</v>
      </c>
      <c r="K1534">
        <v>6</v>
      </c>
      <c r="L1534" t="s">
        <v>1486</v>
      </c>
      <c r="M1534">
        <f>MAX(Metro_Ridership__2[passengers])</f>
        <v>19997</v>
      </c>
    </row>
    <row r="1535" spans="1:13">
      <c r="A1535" t="s">
        <v>343</v>
      </c>
      <c r="B1535" s="5">
        <v>45817</v>
      </c>
      <c r="C1535">
        <v>16557</v>
      </c>
      <c r="D1535" t="s">
        <v>481</v>
      </c>
      <c r="E1535" t="s">
        <v>395</v>
      </c>
      <c r="F1535">
        <v>2025</v>
      </c>
      <c r="G1535" t="s">
        <v>482</v>
      </c>
      <c r="H1535" t="s">
        <v>342</v>
      </c>
      <c r="I1535" t="s">
        <v>1400</v>
      </c>
      <c r="J1535" t="s">
        <v>1473</v>
      </c>
      <c r="K1535">
        <v>6</v>
      </c>
      <c r="L1535" t="s">
        <v>1486</v>
      </c>
      <c r="M1535">
        <f>MAX(Metro_Ridership__2[passengers])</f>
        <v>19997</v>
      </c>
    </row>
    <row r="1536" spans="1:13">
      <c r="A1536" t="s">
        <v>343</v>
      </c>
      <c r="B1536" s="5">
        <v>45818</v>
      </c>
      <c r="C1536">
        <v>18489</v>
      </c>
      <c r="D1536" t="s">
        <v>484</v>
      </c>
      <c r="E1536" t="s">
        <v>395</v>
      </c>
      <c r="F1536">
        <v>2025</v>
      </c>
      <c r="G1536" t="s">
        <v>482</v>
      </c>
      <c r="H1536" t="s">
        <v>342</v>
      </c>
      <c r="I1536" t="s">
        <v>1400</v>
      </c>
      <c r="J1536" t="s">
        <v>1473</v>
      </c>
      <c r="K1536">
        <v>6</v>
      </c>
      <c r="L1536" t="s">
        <v>1486</v>
      </c>
      <c r="M1536">
        <f>MAX(Metro_Ridership__2[passengers])</f>
        <v>19997</v>
      </c>
    </row>
    <row r="1537" spans="1:13">
      <c r="A1537" t="s">
        <v>343</v>
      </c>
      <c r="B1537" s="5">
        <v>45819</v>
      </c>
      <c r="C1537">
        <v>12419</v>
      </c>
      <c r="D1537" t="s">
        <v>485</v>
      </c>
      <c r="E1537" t="s">
        <v>395</v>
      </c>
      <c r="F1537">
        <v>2025</v>
      </c>
      <c r="G1537" t="s">
        <v>482</v>
      </c>
      <c r="H1537" t="s">
        <v>342</v>
      </c>
      <c r="I1537" t="s">
        <v>1400</v>
      </c>
      <c r="J1537" t="s">
        <v>1473</v>
      </c>
      <c r="K1537">
        <v>6</v>
      </c>
      <c r="L1537" t="s">
        <v>1486</v>
      </c>
      <c r="M1537">
        <f>MAX(Metro_Ridership__2[passengers])</f>
        <v>19997</v>
      </c>
    </row>
    <row r="1538" spans="1:13">
      <c r="A1538" t="s">
        <v>343</v>
      </c>
      <c r="B1538" s="5">
        <v>45820</v>
      </c>
      <c r="C1538">
        <v>5729</v>
      </c>
      <c r="D1538" t="s">
        <v>486</v>
      </c>
      <c r="E1538" t="s">
        <v>395</v>
      </c>
      <c r="F1538">
        <v>2025</v>
      </c>
      <c r="G1538" t="s">
        <v>482</v>
      </c>
      <c r="H1538" t="s">
        <v>342</v>
      </c>
      <c r="I1538" t="s">
        <v>1400</v>
      </c>
      <c r="J1538" t="s">
        <v>1473</v>
      </c>
      <c r="K1538">
        <v>6</v>
      </c>
      <c r="L1538" t="s">
        <v>1486</v>
      </c>
      <c r="M1538">
        <f>MAX(Metro_Ridership__2[passengers])</f>
        <v>19997</v>
      </c>
    </row>
    <row r="1539" spans="1:13">
      <c r="A1539" t="s">
        <v>343</v>
      </c>
      <c r="B1539" s="5">
        <v>45823</v>
      </c>
      <c r="C1539">
        <v>13784</v>
      </c>
      <c r="D1539" t="s">
        <v>487</v>
      </c>
      <c r="E1539" t="s">
        <v>395</v>
      </c>
      <c r="F1539">
        <v>2025</v>
      </c>
      <c r="G1539" t="s">
        <v>482</v>
      </c>
      <c r="H1539" t="s">
        <v>342</v>
      </c>
      <c r="I1539" t="s">
        <v>1400</v>
      </c>
      <c r="J1539" t="s">
        <v>1473</v>
      </c>
      <c r="K1539">
        <v>6</v>
      </c>
      <c r="L1539" t="s">
        <v>1486</v>
      </c>
      <c r="M1539">
        <f>MAX(Metro_Ridership__2[passengers])</f>
        <v>19997</v>
      </c>
    </row>
    <row r="1540" spans="1:13">
      <c r="A1540" t="s">
        <v>343</v>
      </c>
      <c r="B1540" s="5">
        <v>45824</v>
      </c>
      <c r="C1540">
        <v>10938</v>
      </c>
      <c r="D1540" t="s">
        <v>481</v>
      </c>
      <c r="E1540" t="s">
        <v>395</v>
      </c>
      <c r="F1540">
        <v>2025</v>
      </c>
      <c r="G1540" t="s">
        <v>482</v>
      </c>
      <c r="H1540" t="s">
        <v>342</v>
      </c>
      <c r="I1540" t="s">
        <v>1400</v>
      </c>
      <c r="J1540" t="s">
        <v>1473</v>
      </c>
      <c r="K1540">
        <v>6</v>
      </c>
      <c r="L1540" t="s">
        <v>1486</v>
      </c>
      <c r="M1540">
        <f>MAX(Metro_Ridership__2[passengers])</f>
        <v>19997</v>
      </c>
    </row>
    <row r="1541" spans="1:13">
      <c r="A1541" t="s">
        <v>343</v>
      </c>
      <c r="B1541" s="5">
        <v>45825</v>
      </c>
      <c r="C1541">
        <v>2395</v>
      </c>
      <c r="D1541" t="s">
        <v>484</v>
      </c>
      <c r="E1541" t="s">
        <v>395</v>
      </c>
      <c r="F1541">
        <v>2025</v>
      </c>
      <c r="G1541" t="s">
        <v>482</v>
      </c>
      <c r="H1541" t="s">
        <v>342</v>
      </c>
      <c r="I1541" t="s">
        <v>1400</v>
      </c>
      <c r="J1541" t="s">
        <v>1473</v>
      </c>
      <c r="K1541">
        <v>6</v>
      </c>
      <c r="L1541" t="s">
        <v>1486</v>
      </c>
      <c r="M1541">
        <f>MAX(Metro_Ridership__2[passengers])</f>
        <v>19997</v>
      </c>
    </row>
    <row r="1542" spans="1:13">
      <c r="A1542" t="s">
        <v>343</v>
      </c>
      <c r="B1542" s="5">
        <v>45826</v>
      </c>
      <c r="C1542">
        <v>8618</v>
      </c>
      <c r="D1542" t="s">
        <v>485</v>
      </c>
      <c r="E1542" t="s">
        <v>395</v>
      </c>
      <c r="F1542">
        <v>2025</v>
      </c>
      <c r="G1542" t="s">
        <v>482</v>
      </c>
      <c r="H1542" t="s">
        <v>342</v>
      </c>
      <c r="I1542" t="s">
        <v>1400</v>
      </c>
      <c r="J1542" t="s">
        <v>1473</v>
      </c>
      <c r="K1542">
        <v>6</v>
      </c>
      <c r="L1542" t="s">
        <v>1486</v>
      </c>
      <c r="M1542">
        <f>MAX(Metro_Ridership__2[passengers])</f>
        <v>19997</v>
      </c>
    </row>
    <row r="1543" spans="1:13">
      <c r="A1543" t="s">
        <v>343</v>
      </c>
      <c r="B1543" s="5">
        <v>45827</v>
      </c>
      <c r="C1543">
        <v>12265</v>
      </c>
      <c r="D1543" t="s">
        <v>486</v>
      </c>
      <c r="E1543" t="s">
        <v>395</v>
      </c>
      <c r="F1543">
        <v>2025</v>
      </c>
      <c r="G1543" t="s">
        <v>482</v>
      </c>
      <c r="H1543" t="s">
        <v>342</v>
      </c>
      <c r="I1543" t="s">
        <v>1400</v>
      </c>
      <c r="J1543" t="s">
        <v>1473</v>
      </c>
      <c r="K1543">
        <v>6</v>
      </c>
      <c r="L1543" t="s">
        <v>1486</v>
      </c>
      <c r="M1543">
        <f>MAX(Metro_Ridership__2[passengers])</f>
        <v>19997</v>
      </c>
    </row>
    <row r="1544" spans="1:13">
      <c r="A1544" t="s">
        <v>343</v>
      </c>
      <c r="B1544" s="5">
        <v>45830</v>
      </c>
      <c r="C1544">
        <v>6929</v>
      </c>
      <c r="D1544" t="s">
        <v>487</v>
      </c>
      <c r="E1544" t="s">
        <v>395</v>
      </c>
      <c r="F1544">
        <v>2025</v>
      </c>
      <c r="G1544" t="s">
        <v>482</v>
      </c>
      <c r="H1544" t="s">
        <v>342</v>
      </c>
      <c r="I1544" t="s">
        <v>1400</v>
      </c>
      <c r="J1544" t="s">
        <v>1473</v>
      </c>
      <c r="K1544">
        <v>6</v>
      </c>
      <c r="L1544" t="s">
        <v>1486</v>
      </c>
      <c r="M1544">
        <f>MAX(Metro_Ridership__2[passengers])</f>
        <v>19997</v>
      </c>
    </row>
    <row r="1545" spans="1:13">
      <c r="A1545" t="s">
        <v>343</v>
      </c>
      <c r="B1545" s="5">
        <v>45831</v>
      </c>
      <c r="C1545">
        <v>3617</v>
      </c>
      <c r="D1545" t="s">
        <v>481</v>
      </c>
      <c r="E1545" t="s">
        <v>395</v>
      </c>
      <c r="F1545">
        <v>2025</v>
      </c>
      <c r="G1545" t="s">
        <v>482</v>
      </c>
      <c r="H1545" t="s">
        <v>342</v>
      </c>
      <c r="I1545" t="s">
        <v>1400</v>
      </c>
      <c r="J1545" t="s">
        <v>1473</v>
      </c>
      <c r="K1545">
        <v>6</v>
      </c>
      <c r="L1545" t="s">
        <v>1486</v>
      </c>
      <c r="M1545">
        <f>MAX(Metro_Ridership__2[passengers])</f>
        <v>19997</v>
      </c>
    </row>
    <row r="1546" spans="1:13">
      <c r="A1546" t="s">
        <v>343</v>
      </c>
      <c r="B1546" s="5">
        <v>45832</v>
      </c>
      <c r="C1546">
        <v>11953</v>
      </c>
      <c r="D1546" t="s">
        <v>484</v>
      </c>
      <c r="E1546" t="s">
        <v>395</v>
      </c>
      <c r="F1546">
        <v>2025</v>
      </c>
      <c r="G1546" t="s">
        <v>482</v>
      </c>
      <c r="H1546" t="s">
        <v>342</v>
      </c>
      <c r="I1546" t="s">
        <v>1400</v>
      </c>
      <c r="J1546" t="s">
        <v>1473</v>
      </c>
      <c r="K1546">
        <v>6</v>
      </c>
      <c r="L1546" t="s">
        <v>1486</v>
      </c>
      <c r="M1546">
        <f>MAX(Metro_Ridership__2[passengers])</f>
        <v>19997</v>
      </c>
    </row>
    <row r="1547" spans="1:13">
      <c r="A1547" t="s">
        <v>343</v>
      </c>
      <c r="B1547" s="5">
        <v>45833</v>
      </c>
      <c r="C1547">
        <v>5515</v>
      </c>
      <c r="D1547" t="s">
        <v>485</v>
      </c>
      <c r="E1547" t="s">
        <v>395</v>
      </c>
      <c r="F1547">
        <v>2025</v>
      </c>
      <c r="G1547" t="s">
        <v>482</v>
      </c>
      <c r="H1547" t="s">
        <v>342</v>
      </c>
      <c r="I1547" t="s">
        <v>1400</v>
      </c>
      <c r="J1547" t="s">
        <v>1473</v>
      </c>
      <c r="K1547">
        <v>6</v>
      </c>
      <c r="L1547" t="s">
        <v>1486</v>
      </c>
      <c r="M1547">
        <f>MAX(Metro_Ridership__2[passengers])</f>
        <v>19997</v>
      </c>
    </row>
    <row r="1548" spans="1:13">
      <c r="A1548" t="s">
        <v>343</v>
      </c>
      <c r="B1548" s="5">
        <v>45834</v>
      </c>
      <c r="C1548">
        <v>19211</v>
      </c>
      <c r="D1548" t="s">
        <v>486</v>
      </c>
      <c r="E1548" t="s">
        <v>395</v>
      </c>
      <c r="F1548">
        <v>2025</v>
      </c>
      <c r="G1548" t="s">
        <v>482</v>
      </c>
      <c r="H1548" t="s">
        <v>342</v>
      </c>
      <c r="I1548" t="s">
        <v>1400</v>
      </c>
      <c r="J1548" t="s">
        <v>1473</v>
      </c>
      <c r="K1548">
        <v>6</v>
      </c>
      <c r="L1548" t="s">
        <v>1486</v>
      </c>
      <c r="M1548">
        <f>MAX(Metro_Ridership__2[passengers])</f>
        <v>19997</v>
      </c>
    </row>
    <row r="1549" spans="1:13">
      <c r="A1549" t="s">
        <v>343</v>
      </c>
      <c r="B1549" s="5">
        <v>45837</v>
      </c>
      <c r="C1549">
        <v>7465</v>
      </c>
      <c r="D1549" t="s">
        <v>487</v>
      </c>
      <c r="E1549" t="s">
        <v>395</v>
      </c>
      <c r="F1549">
        <v>2025</v>
      </c>
      <c r="G1549" t="s">
        <v>482</v>
      </c>
      <c r="H1549" t="s">
        <v>342</v>
      </c>
      <c r="I1549" t="s">
        <v>1400</v>
      </c>
      <c r="J1549" t="s">
        <v>1473</v>
      </c>
      <c r="K1549">
        <v>6</v>
      </c>
      <c r="L1549" t="s">
        <v>1486</v>
      </c>
      <c r="M1549">
        <f>MAX(Metro_Ridership__2[passengers])</f>
        <v>19997</v>
      </c>
    </row>
    <row r="1550" spans="1:13">
      <c r="A1550" t="s">
        <v>343</v>
      </c>
      <c r="B1550" s="5">
        <v>45838</v>
      </c>
      <c r="C1550">
        <v>7069</v>
      </c>
      <c r="D1550" t="s">
        <v>481</v>
      </c>
      <c r="E1550" t="s">
        <v>395</v>
      </c>
      <c r="F1550">
        <v>2025</v>
      </c>
      <c r="G1550" t="s">
        <v>482</v>
      </c>
      <c r="H1550" t="s">
        <v>342</v>
      </c>
      <c r="I1550" t="s">
        <v>1400</v>
      </c>
      <c r="J1550" t="s">
        <v>1473</v>
      </c>
      <c r="K1550">
        <v>6</v>
      </c>
      <c r="L1550" t="s">
        <v>1486</v>
      </c>
      <c r="M1550">
        <f>MAX(Metro_Ridership__2[passengers])</f>
        <v>19997</v>
      </c>
    </row>
    <row r="1551" spans="1:13">
      <c r="A1551" t="s">
        <v>343</v>
      </c>
      <c r="B1551" s="5">
        <v>45839</v>
      </c>
      <c r="C1551">
        <v>14069</v>
      </c>
      <c r="D1551" t="s">
        <v>484</v>
      </c>
      <c r="E1551" t="s">
        <v>373</v>
      </c>
      <c r="F1551">
        <v>2025</v>
      </c>
      <c r="G1551" t="s">
        <v>482</v>
      </c>
      <c r="H1551" t="s">
        <v>342</v>
      </c>
      <c r="I1551" t="s">
        <v>1400</v>
      </c>
      <c r="J1551" t="s">
        <v>1476</v>
      </c>
      <c r="K1551">
        <v>7</v>
      </c>
      <c r="L1551" t="s">
        <v>1480</v>
      </c>
      <c r="M1551">
        <f>MAX(Metro_Ridership__2[passengers])</f>
        <v>19997</v>
      </c>
    </row>
    <row r="1552" spans="1:13">
      <c r="A1552" t="s">
        <v>343</v>
      </c>
      <c r="B1552" s="5">
        <v>45840</v>
      </c>
      <c r="C1552">
        <v>5465</v>
      </c>
      <c r="D1552" t="s">
        <v>485</v>
      </c>
      <c r="E1552" t="s">
        <v>373</v>
      </c>
      <c r="F1552">
        <v>2025</v>
      </c>
      <c r="G1552" t="s">
        <v>482</v>
      </c>
      <c r="H1552" t="s">
        <v>342</v>
      </c>
      <c r="I1552" t="s">
        <v>1400</v>
      </c>
      <c r="J1552" t="s">
        <v>1476</v>
      </c>
      <c r="K1552">
        <v>7</v>
      </c>
      <c r="L1552" t="s">
        <v>1480</v>
      </c>
      <c r="M1552">
        <f>MAX(Metro_Ridership__2[passengers])</f>
        <v>19997</v>
      </c>
    </row>
    <row r="1553" spans="1:13">
      <c r="A1553" t="s">
        <v>343</v>
      </c>
      <c r="B1553" s="5">
        <v>45841</v>
      </c>
      <c r="C1553">
        <v>18126</v>
      </c>
      <c r="D1553" t="s">
        <v>486</v>
      </c>
      <c r="E1553" t="s">
        <v>373</v>
      </c>
      <c r="F1553">
        <v>2025</v>
      </c>
      <c r="G1553" t="s">
        <v>482</v>
      </c>
      <c r="H1553" t="s">
        <v>342</v>
      </c>
      <c r="I1553" t="s">
        <v>1400</v>
      </c>
      <c r="J1553" t="s">
        <v>1476</v>
      </c>
      <c r="K1553">
        <v>7</v>
      </c>
      <c r="L1553" t="s">
        <v>1480</v>
      </c>
      <c r="M1553">
        <f>MAX(Metro_Ridership__2[passengers])</f>
        <v>19997</v>
      </c>
    </row>
    <row r="1554" spans="1:13">
      <c r="A1554" t="s">
        <v>343</v>
      </c>
      <c r="B1554" s="5">
        <v>45844</v>
      </c>
      <c r="C1554">
        <v>11428</v>
      </c>
      <c r="D1554" t="s">
        <v>487</v>
      </c>
      <c r="E1554" t="s">
        <v>373</v>
      </c>
      <c r="F1554">
        <v>2025</v>
      </c>
      <c r="G1554" t="s">
        <v>482</v>
      </c>
      <c r="H1554" t="s">
        <v>342</v>
      </c>
      <c r="I1554" t="s">
        <v>1400</v>
      </c>
      <c r="J1554" t="s">
        <v>1476</v>
      </c>
      <c r="K1554">
        <v>7</v>
      </c>
      <c r="L1554" t="s">
        <v>1480</v>
      </c>
      <c r="M1554">
        <f>MAX(Metro_Ridership__2[passengers])</f>
        <v>19997</v>
      </c>
    </row>
    <row r="1555" spans="1:13">
      <c r="A1555" t="s">
        <v>343</v>
      </c>
      <c r="B1555" s="5">
        <v>45845</v>
      </c>
      <c r="C1555">
        <v>13755</v>
      </c>
      <c r="D1555" t="s">
        <v>481</v>
      </c>
      <c r="E1555" t="s">
        <v>373</v>
      </c>
      <c r="F1555">
        <v>2025</v>
      </c>
      <c r="G1555" t="s">
        <v>482</v>
      </c>
      <c r="H1555" t="s">
        <v>342</v>
      </c>
      <c r="I1555" t="s">
        <v>1400</v>
      </c>
      <c r="J1555" t="s">
        <v>1476</v>
      </c>
      <c r="K1555">
        <v>7</v>
      </c>
      <c r="L1555" t="s">
        <v>1480</v>
      </c>
      <c r="M1555">
        <f>MAX(Metro_Ridership__2[passengers])</f>
        <v>19997</v>
      </c>
    </row>
    <row r="1556" spans="1:13">
      <c r="A1556" t="s">
        <v>343</v>
      </c>
      <c r="B1556" s="5">
        <v>45846</v>
      </c>
      <c r="C1556">
        <v>6599</v>
      </c>
      <c r="D1556" t="s">
        <v>484</v>
      </c>
      <c r="E1556" t="s">
        <v>373</v>
      </c>
      <c r="F1556">
        <v>2025</v>
      </c>
      <c r="G1556" t="s">
        <v>482</v>
      </c>
      <c r="H1556" t="s">
        <v>342</v>
      </c>
      <c r="I1556" t="s">
        <v>1400</v>
      </c>
      <c r="J1556" t="s">
        <v>1476</v>
      </c>
      <c r="K1556">
        <v>7</v>
      </c>
      <c r="L1556" t="s">
        <v>1480</v>
      </c>
      <c r="M1556">
        <f>MAX(Metro_Ridership__2[passengers])</f>
        <v>19997</v>
      </c>
    </row>
    <row r="1557" spans="1:13">
      <c r="A1557" t="s">
        <v>343</v>
      </c>
      <c r="B1557" s="5">
        <v>45847</v>
      </c>
      <c r="C1557">
        <v>7162</v>
      </c>
      <c r="D1557" t="s">
        <v>485</v>
      </c>
      <c r="E1557" t="s">
        <v>373</v>
      </c>
      <c r="F1557">
        <v>2025</v>
      </c>
      <c r="G1557" t="s">
        <v>482</v>
      </c>
      <c r="H1557" t="s">
        <v>342</v>
      </c>
      <c r="I1557" t="s">
        <v>1400</v>
      </c>
      <c r="J1557" t="s">
        <v>1476</v>
      </c>
      <c r="K1557">
        <v>7</v>
      </c>
      <c r="L1557" t="s">
        <v>1480</v>
      </c>
      <c r="M1557">
        <f>MAX(Metro_Ridership__2[passengers])</f>
        <v>19997</v>
      </c>
    </row>
    <row r="1558" spans="1:13">
      <c r="A1558" t="s">
        <v>343</v>
      </c>
      <c r="B1558" s="5">
        <v>45848</v>
      </c>
      <c r="C1558">
        <v>19600</v>
      </c>
      <c r="D1558" t="s">
        <v>486</v>
      </c>
      <c r="E1558" t="s">
        <v>373</v>
      </c>
      <c r="F1558">
        <v>2025</v>
      </c>
      <c r="G1558" t="s">
        <v>482</v>
      </c>
      <c r="H1558" t="s">
        <v>342</v>
      </c>
      <c r="I1558" t="s">
        <v>1400</v>
      </c>
      <c r="J1558" t="s">
        <v>1476</v>
      </c>
      <c r="K1558">
        <v>7</v>
      </c>
      <c r="L1558" t="s">
        <v>1480</v>
      </c>
      <c r="M1558">
        <f>MAX(Metro_Ridership__2[passengers])</f>
        <v>19997</v>
      </c>
    </row>
    <row r="1559" spans="1:13">
      <c r="A1559" t="s">
        <v>343</v>
      </c>
      <c r="B1559" s="5">
        <v>45851</v>
      </c>
      <c r="C1559">
        <v>12662</v>
      </c>
      <c r="D1559" t="s">
        <v>487</v>
      </c>
      <c r="E1559" t="s">
        <v>373</v>
      </c>
      <c r="F1559">
        <v>2025</v>
      </c>
      <c r="G1559" t="s">
        <v>482</v>
      </c>
      <c r="H1559" t="s">
        <v>342</v>
      </c>
      <c r="I1559" t="s">
        <v>1400</v>
      </c>
      <c r="J1559" t="s">
        <v>1476</v>
      </c>
      <c r="K1559">
        <v>7</v>
      </c>
      <c r="L1559" t="s">
        <v>1480</v>
      </c>
      <c r="M1559">
        <f>MAX(Metro_Ridership__2[passengers])</f>
        <v>19997</v>
      </c>
    </row>
    <row r="1560" spans="1:13">
      <c r="A1560" t="s">
        <v>343</v>
      </c>
      <c r="B1560" s="5">
        <v>45852</v>
      </c>
      <c r="C1560">
        <v>19669</v>
      </c>
      <c r="D1560" t="s">
        <v>481</v>
      </c>
      <c r="E1560" t="s">
        <v>373</v>
      </c>
      <c r="F1560">
        <v>2025</v>
      </c>
      <c r="G1560" t="s">
        <v>482</v>
      </c>
      <c r="H1560" t="s">
        <v>342</v>
      </c>
      <c r="I1560" t="s">
        <v>1400</v>
      </c>
      <c r="J1560" t="s">
        <v>1476</v>
      </c>
      <c r="K1560">
        <v>7</v>
      </c>
      <c r="L1560" t="s">
        <v>1480</v>
      </c>
      <c r="M1560">
        <f>MAX(Metro_Ridership__2[passengers])</f>
        <v>19997</v>
      </c>
    </row>
    <row r="1561" spans="1:13">
      <c r="A1561" t="s">
        <v>343</v>
      </c>
      <c r="B1561" s="5">
        <v>45853</v>
      </c>
      <c r="C1561">
        <v>17991</v>
      </c>
      <c r="D1561" t="s">
        <v>484</v>
      </c>
      <c r="E1561" t="s">
        <v>373</v>
      </c>
      <c r="F1561">
        <v>2025</v>
      </c>
      <c r="G1561" t="s">
        <v>482</v>
      </c>
      <c r="H1561" t="s">
        <v>342</v>
      </c>
      <c r="I1561" t="s">
        <v>1400</v>
      </c>
      <c r="J1561" t="s">
        <v>1476</v>
      </c>
      <c r="K1561">
        <v>7</v>
      </c>
      <c r="L1561" t="s">
        <v>1480</v>
      </c>
      <c r="M1561">
        <f>MAX(Metro_Ridership__2[passengers])</f>
        <v>19997</v>
      </c>
    </row>
    <row r="1562" spans="1:13">
      <c r="A1562" t="s">
        <v>343</v>
      </c>
      <c r="B1562" s="5">
        <v>45854</v>
      </c>
      <c r="C1562">
        <v>13529</v>
      </c>
      <c r="D1562" t="s">
        <v>485</v>
      </c>
      <c r="E1562" t="s">
        <v>373</v>
      </c>
      <c r="F1562">
        <v>2025</v>
      </c>
      <c r="G1562" t="s">
        <v>482</v>
      </c>
      <c r="H1562" t="s">
        <v>342</v>
      </c>
      <c r="I1562" t="s">
        <v>1400</v>
      </c>
      <c r="J1562" t="s">
        <v>1476</v>
      </c>
      <c r="K1562">
        <v>7</v>
      </c>
      <c r="L1562" t="s">
        <v>1480</v>
      </c>
      <c r="M1562">
        <f>MAX(Metro_Ridership__2[passengers])</f>
        <v>19997</v>
      </c>
    </row>
    <row r="1563" spans="1:13">
      <c r="A1563" t="s">
        <v>343</v>
      </c>
      <c r="B1563" s="5">
        <v>45855</v>
      </c>
      <c r="C1563">
        <v>5052</v>
      </c>
      <c r="D1563" t="s">
        <v>486</v>
      </c>
      <c r="E1563" t="s">
        <v>373</v>
      </c>
      <c r="F1563">
        <v>2025</v>
      </c>
      <c r="G1563" t="s">
        <v>482</v>
      </c>
      <c r="H1563" t="s">
        <v>342</v>
      </c>
      <c r="I1563" t="s">
        <v>1400</v>
      </c>
      <c r="J1563" t="s">
        <v>1476</v>
      </c>
      <c r="K1563">
        <v>7</v>
      </c>
      <c r="L1563" t="s">
        <v>1480</v>
      </c>
      <c r="M1563">
        <f>MAX(Metro_Ridership__2[passengers])</f>
        <v>19997</v>
      </c>
    </row>
    <row r="1564" spans="1:13">
      <c r="A1564" t="s">
        <v>343</v>
      </c>
      <c r="B1564" s="5">
        <v>45858</v>
      </c>
      <c r="C1564">
        <v>17866</v>
      </c>
      <c r="D1564" t="s">
        <v>487</v>
      </c>
      <c r="E1564" t="s">
        <v>373</v>
      </c>
      <c r="F1564">
        <v>2025</v>
      </c>
      <c r="G1564" t="s">
        <v>482</v>
      </c>
      <c r="H1564" t="s">
        <v>342</v>
      </c>
      <c r="I1564" t="s">
        <v>1400</v>
      </c>
      <c r="J1564" t="s">
        <v>1476</v>
      </c>
      <c r="K1564">
        <v>7</v>
      </c>
      <c r="L1564" t="s">
        <v>1480</v>
      </c>
      <c r="M1564">
        <f>MAX(Metro_Ridership__2[passengers])</f>
        <v>19997</v>
      </c>
    </row>
    <row r="1565" spans="1:13">
      <c r="A1565" t="s">
        <v>343</v>
      </c>
      <c r="B1565" s="5">
        <v>45859</v>
      </c>
      <c r="C1565">
        <v>3706</v>
      </c>
      <c r="D1565" t="s">
        <v>481</v>
      </c>
      <c r="E1565" t="s">
        <v>373</v>
      </c>
      <c r="F1565">
        <v>2025</v>
      </c>
      <c r="G1565" t="s">
        <v>482</v>
      </c>
      <c r="H1565" t="s">
        <v>342</v>
      </c>
      <c r="I1565" t="s">
        <v>1400</v>
      </c>
      <c r="J1565" t="s">
        <v>1476</v>
      </c>
      <c r="K1565">
        <v>7</v>
      </c>
      <c r="L1565" t="s">
        <v>1480</v>
      </c>
      <c r="M1565">
        <f>MAX(Metro_Ridership__2[passengers])</f>
        <v>19997</v>
      </c>
    </row>
    <row r="1566" spans="1:13">
      <c r="A1566" t="s">
        <v>343</v>
      </c>
      <c r="B1566" s="5">
        <v>45860</v>
      </c>
      <c r="C1566">
        <v>14841</v>
      </c>
      <c r="D1566" t="s">
        <v>484</v>
      </c>
      <c r="E1566" t="s">
        <v>373</v>
      </c>
      <c r="F1566">
        <v>2025</v>
      </c>
      <c r="G1566" t="s">
        <v>482</v>
      </c>
      <c r="H1566" t="s">
        <v>342</v>
      </c>
      <c r="I1566" t="s">
        <v>1400</v>
      </c>
      <c r="J1566" t="s">
        <v>1476</v>
      </c>
      <c r="K1566">
        <v>7</v>
      </c>
      <c r="L1566" t="s">
        <v>1480</v>
      </c>
      <c r="M1566">
        <f>MAX(Metro_Ridership__2[passengers])</f>
        <v>19997</v>
      </c>
    </row>
    <row r="1567" spans="1:13">
      <c r="A1567" t="s">
        <v>343</v>
      </c>
      <c r="B1567" s="5">
        <v>45861</v>
      </c>
      <c r="C1567">
        <v>5221</v>
      </c>
      <c r="D1567" t="s">
        <v>485</v>
      </c>
      <c r="E1567" t="s">
        <v>373</v>
      </c>
      <c r="F1567">
        <v>2025</v>
      </c>
      <c r="G1567" t="s">
        <v>482</v>
      </c>
      <c r="H1567" t="s">
        <v>342</v>
      </c>
      <c r="I1567" t="s">
        <v>1400</v>
      </c>
      <c r="J1567" t="s">
        <v>1476</v>
      </c>
      <c r="K1567">
        <v>7</v>
      </c>
      <c r="L1567" t="s">
        <v>1480</v>
      </c>
      <c r="M1567">
        <f>MAX(Metro_Ridership__2[passengers])</f>
        <v>19997</v>
      </c>
    </row>
    <row r="1568" spans="1:13">
      <c r="A1568" t="s">
        <v>343</v>
      </c>
      <c r="B1568" s="5">
        <v>45862</v>
      </c>
      <c r="C1568">
        <v>7608</v>
      </c>
      <c r="D1568" t="s">
        <v>486</v>
      </c>
      <c r="E1568" t="s">
        <v>373</v>
      </c>
      <c r="F1568">
        <v>2025</v>
      </c>
      <c r="G1568" t="s">
        <v>482</v>
      </c>
      <c r="H1568" t="s">
        <v>342</v>
      </c>
      <c r="I1568" t="s">
        <v>1400</v>
      </c>
      <c r="J1568" t="s">
        <v>1476</v>
      </c>
      <c r="K1568">
        <v>7</v>
      </c>
      <c r="L1568" t="s">
        <v>1480</v>
      </c>
      <c r="M1568">
        <f>MAX(Metro_Ridership__2[passengers])</f>
        <v>19997</v>
      </c>
    </row>
    <row r="1569" spans="1:13">
      <c r="A1569" t="s">
        <v>343</v>
      </c>
      <c r="B1569" s="5">
        <v>45865</v>
      </c>
      <c r="C1569">
        <v>19093</v>
      </c>
      <c r="D1569" t="s">
        <v>487</v>
      </c>
      <c r="E1569" t="s">
        <v>373</v>
      </c>
      <c r="F1569">
        <v>2025</v>
      </c>
      <c r="G1569" t="s">
        <v>482</v>
      </c>
      <c r="H1569" t="s">
        <v>342</v>
      </c>
      <c r="I1569" t="s">
        <v>1400</v>
      </c>
      <c r="J1569" t="s">
        <v>1476</v>
      </c>
      <c r="K1569">
        <v>7</v>
      </c>
      <c r="L1569" t="s">
        <v>1480</v>
      </c>
      <c r="M1569">
        <f>MAX(Metro_Ridership__2[passengers])</f>
        <v>19997</v>
      </c>
    </row>
    <row r="1570" spans="1:13">
      <c r="A1570" t="s">
        <v>343</v>
      </c>
      <c r="B1570" s="5">
        <v>45866</v>
      </c>
      <c r="C1570">
        <v>11314</v>
      </c>
      <c r="D1570" t="s">
        <v>481</v>
      </c>
      <c r="E1570" t="s">
        <v>373</v>
      </c>
      <c r="F1570">
        <v>2025</v>
      </c>
      <c r="G1570" t="s">
        <v>482</v>
      </c>
      <c r="H1570" t="s">
        <v>342</v>
      </c>
      <c r="I1570" t="s">
        <v>1400</v>
      </c>
      <c r="J1570" t="s">
        <v>1476</v>
      </c>
      <c r="K1570">
        <v>7</v>
      </c>
      <c r="L1570" t="s">
        <v>1480</v>
      </c>
      <c r="M1570">
        <f>MAX(Metro_Ridership__2[passengers])</f>
        <v>19997</v>
      </c>
    </row>
    <row r="1571" spans="1:13">
      <c r="A1571" t="s">
        <v>343</v>
      </c>
      <c r="B1571" s="5">
        <v>45867</v>
      </c>
      <c r="C1571">
        <v>18563</v>
      </c>
      <c r="D1571" t="s">
        <v>484</v>
      </c>
      <c r="E1571" t="s">
        <v>373</v>
      </c>
      <c r="F1571">
        <v>2025</v>
      </c>
      <c r="G1571" t="s">
        <v>482</v>
      </c>
      <c r="H1571" t="s">
        <v>342</v>
      </c>
      <c r="I1571" t="s">
        <v>1400</v>
      </c>
      <c r="J1571" t="s">
        <v>1476</v>
      </c>
      <c r="K1571">
        <v>7</v>
      </c>
      <c r="L1571" t="s">
        <v>1480</v>
      </c>
      <c r="M1571">
        <f>MAX(Metro_Ridership__2[passengers])</f>
        <v>19997</v>
      </c>
    </row>
    <row r="1572" spans="1:13">
      <c r="A1572" t="s">
        <v>343</v>
      </c>
      <c r="B1572" s="5">
        <v>45868</v>
      </c>
      <c r="C1572">
        <v>8584</v>
      </c>
      <c r="D1572" t="s">
        <v>485</v>
      </c>
      <c r="E1572" t="s">
        <v>373</v>
      </c>
      <c r="F1572">
        <v>2025</v>
      </c>
      <c r="G1572" t="s">
        <v>482</v>
      </c>
      <c r="H1572" t="s">
        <v>342</v>
      </c>
      <c r="I1572" t="s">
        <v>1400</v>
      </c>
      <c r="J1572" t="s">
        <v>1476</v>
      </c>
      <c r="K1572">
        <v>7</v>
      </c>
      <c r="L1572" t="s">
        <v>1480</v>
      </c>
      <c r="M1572">
        <f>MAX(Metro_Ridership__2[passengers])</f>
        <v>19997</v>
      </c>
    </row>
    <row r="1573" spans="1:13">
      <c r="A1573" t="s">
        <v>343</v>
      </c>
      <c r="B1573" s="5">
        <v>45869</v>
      </c>
      <c r="C1573">
        <v>15566</v>
      </c>
      <c r="D1573" t="s">
        <v>486</v>
      </c>
      <c r="E1573" t="s">
        <v>373</v>
      </c>
      <c r="F1573">
        <v>2025</v>
      </c>
      <c r="G1573" t="s">
        <v>482</v>
      </c>
      <c r="H1573" t="s">
        <v>342</v>
      </c>
      <c r="I1573" t="s">
        <v>1400</v>
      </c>
      <c r="J1573" t="s">
        <v>1476</v>
      </c>
      <c r="K1573">
        <v>7</v>
      </c>
      <c r="L1573" t="s">
        <v>1480</v>
      </c>
      <c r="M1573">
        <f>MAX(Metro_Ridership__2[passengers])</f>
        <v>19997</v>
      </c>
    </row>
    <row r="1574" spans="1:13">
      <c r="A1574" t="s">
        <v>343</v>
      </c>
      <c r="B1574" s="5">
        <v>45297</v>
      </c>
      <c r="C1574">
        <v>14222</v>
      </c>
      <c r="D1574" t="s">
        <v>488</v>
      </c>
      <c r="E1574" t="s">
        <v>367</v>
      </c>
      <c r="F1574">
        <v>2024</v>
      </c>
      <c r="G1574" t="s">
        <v>489</v>
      </c>
      <c r="H1574" t="s">
        <v>342</v>
      </c>
      <c r="I1574" t="s">
        <v>407</v>
      </c>
      <c r="J1574" t="s">
        <v>1478</v>
      </c>
      <c r="K1574">
        <v>1</v>
      </c>
      <c r="L1574" t="s">
        <v>1479</v>
      </c>
      <c r="M1574">
        <f>MAX(Metro_Ridership__2[passengers])</f>
        <v>19997</v>
      </c>
    </row>
    <row r="1575" spans="1:13">
      <c r="A1575" t="s">
        <v>343</v>
      </c>
      <c r="B1575" s="5">
        <v>45304</v>
      </c>
      <c r="C1575">
        <v>9310</v>
      </c>
      <c r="D1575" t="s">
        <v>488</v>
      </c>
      <c r="E1575" t="s">
        <v>367</v>
      </c>
      <c r="F1575">
        <v>2024</v>
      </c>
      <c r="G1575" t="s">
        <v>489</v>
      </c>
      <c r="H1575" t="s">
        <v>342</v>
      </c>
      <c r="I1575" t="s">
        <v>407</v>
      </c>
      <c r="J1575" t="s">
        <v>1478</v>
      </c>
      <c r="K1575">
        <v>1</v>
      </c>
      <c r="L1575" t="s">
        <v>1479</v>
      </c>
      <c r="M1575">
        <f>MAX(Metro_Ridership__2[passengers])</f>
        <v>19997</v>
      </c>
    </row>
    <row r="1576" spans="1:13">
      <c r="A1576" t="s">
        <v>343</v>
      </c>
      <c r="B1576" s="5">
        <v>45311</v>
      </c>
      <c r="C1576">
        <v>17160</v>
      </c>
      <c r="D1576" t="s">
        <v>488</v>
      </c>
      <c r="E1576" t="s">
        <v>367</v>
      </c>
      <c r="F1576">
        <v>2024</v>
      </c>
      <c r="G1576" t="s">
        <v>489</v>
      </c>
      <c r="H1576" t="s">
        <v>342</v>
      </c>
      <c r="I1576" t="s">
        <v>407</v>
      </c>
      <c r="J1576" t="s">
        <v>1478</v>
      </c>
      <c r="K1576">
        <v>1</v>
      </c>
      <c r="L1576" t="s">
        <v>1479</v>
      </c>
      <c r="M1576">
        <f>MAX(Metro_Ridership__2[passengers])</f>
        <v>19997</v>
      </c>
    </row>
    <row r="1577" spans="1:13">
      <c r="A1577" t="s">
        <v>343</v>
      </c>
      <c r="B1577" s="5">
        <v>45318</v>
      </c>
      <c r="C1577">
        <v>10812</v>
      </c>
      <c r="D1577" t="s">
        <v>488</v>
      </c>
      <c r="E1577" t="s">
        <v>367</v>
      </c>
      <c r="F1577">
        <v>2024</v>
      </c>
      <c r="G1577" t="s">
        <v>489</v>
      </c>
      <c r="H1577" t="s">
        <v>342</v>
      </c>
      <c r="I1577" t="s">
        <v>407</v>
      </c>
      <c r="J1577" t="s">
        <v>1478</v>
      </c>
      <c r="K1577">
        <v>1</v>
      </c>
      <c r="L1577" t="s">
        <v>1479</v>
      </c>
      <c r="M1577">
        <f>MAX(Metro_Ridership__2[passengers])</f>
        <v>19997</v>
      </c>
    </row>
    <row r="1578" spans="1:13">
      <c r="A1578" t="s">
        <v>343</v>
      </c>
      <c r="B1578" s="5">
        <v>45325</v>
      </c>
      <c r="C1578">
        <v>2909</v>
      </c>
      <c r="D1578" t="s">
        <v>488</v>
      </c>
      <c r="E1578" t="s">
        <v>379</v>
      </c>
      <c r="F1578">
        <v>2024</v>
      </c>
      <c r="G1578" t="s">
        <v>489</v>
      </c>
      <c r="H1578" t="s">
        <v>342</v>
      </c>
      <c r="I1578" t="s">
        <v>407</v>
      </c>
      <c r="J1578" t="s">
        <v>1478</v>
      </c>
      <c r="K1578">
        <v>2</v>
      </c>
      <c r="L1578" t="s">
        <v>1482</v>
      </c>
      <c r="M1578">
        <f>MAX(Metro_Ridership__2[passengers])</f>
        <v>19997</v>
      </c>
    </row>
    <row r="1579" spans="1:13">
      <c r="A1579" t="s">
        <v>343</v>
      </c>
      <c r="B1579" s="5">
        <v>45332</v>
      </c>
      <c r="C1579">
        <v>5534</v>
      </c>
      <c r="D1579" t="s">
        <v>488</v>
      </c>
      <c r="E1579" t="s">
        <v>379</v>
      </c>
      <c r="F1579">
        <v>2024</v>
      </c>
      <c r="G1579" t="s">
        <v>489</v>
      </c>
      <c r="H1579" t="s">
        <v>342</v>
      </c>
      <c r="I1579" t="s">
        <v>407</v>
      </c>
      <c r="J1579" t="s">
        <v>1478</v>
      </c>
      <c r="K1579">
        <v>2</v>
      </c>
      <c r="L1579" t="s">
        <v>1482</v>
      </c>
      <c r="M1579">
        <f>MAX(Metro_Ridership__2[passengers])</f>
        <v>19997</v>
      </c>
    </row>
    <row r="1580" spans="1:13">
      <c r="A1580" t="s">
        <v>343</v>
      </c>
      <c r="B1580" s="5">
        <v>45339</v>
      </c>
      <c r="C1580">
        <v>6477</v>
      </c>
      <c r="D1580" t="s">
        <v>488</v>
      </c>
      <c r="E1580" t="s">
        <v>379</v>
      </c>
      <c r="F1580">
        <v>2024</v>
      </c>
      <c r="G1580" t="s">
        <v>489</v>
      </c>
      <c r="H1580" t="s">
        <v>342</v>
      </c>
      <c r="I1580" t="s">
        <v>407</v>
      </c>
      <c r="J1580" t="s">
        <v>1478</v>
      </c>
      <c r="K1580">
        <v>2</v>
      </c>
      <c r="L1580" t="s">
        <v>1482</v>
      </c>
      <c r="M1580">
        <f>MAX(Metro_Ridership__2[passengers])</f>
        <v>19997</v>
      </c>
    </row>
    <row r="1581" spans="1:13">
      <c r="A1581" t="s">
        <v>343</v>
      </c>
      <c r="B1581" s="5">
        <v>45346</v>
      </c>
      <c r="C1581">
        <v>6893</v>
      </c>
      <c r="D1581" t="s">
        <v>488</v>
      </c>
      <c r="E1581" t="s">
        <v>379</v>
      </c>
      <c r="F1581">
        <v>2024</v>
      </c>
      <c r="G1581" t="s">
        <v>489</v>
      </c>
      <c r="H1581" t="s">
        <v>342</v>
      </c>
      <c r="I1581" t="s">
        <v>407</v>
      </c>
      <c r="J1581" t="s">
        <v>1478</v>
      </c>
      <c r="K1581">
        <v>2</v>
      </c>
      <c r="L1581" t="s">
        <v>1482</v>
      </c>
      <c r="M1581">
        <f>MAX(Metro_Ridership__2[passengers])</f>
        <v>19997</v>
      </c>
    </row>
    <row r="1582" spans="1:13">
      <c r="A1582" t="s">
        <v>343</v>
      </c>
      <c r="B1582" s="5">
        <v>45353</v>
      </c>
      <c r="C1582">
        <v>12973</v>
      </c>
      <c r="D1582" t="s">
        <v>488</v>
      </c>
      <c r="E1582" t="s">
        <v>405</v>
      </c>
      <c r="F1582">
        <v>2024</v>
      </c>
      <c r="G1582" t="s">
        <v>489</v>
      </c>
      <c r="H1582" t="s">
        <v>342</v>
      </c>
      <c r="I1582" t="s">
        <v>407</v>
      </c>
      <c r="J1582" t="s">
        <v>1478</v>
      </c>
      <c r="K1582">
        <v>3</v>
      </c>
      <c r="L1582" t="s">
        <v>1487</v>
      </c>
      <c r="M1582">
        <f>MAX(Metro_Ridership__2[passengers])</f>
        <v>19997</v>
      </c>
    </row>
    <row r="1583" spans="1:13">
      <c r="A1583" t="s">
        <v>343</v>
      </c>
      <c r="B1583" s="5">
        <v>45360</v>
      </c>
      <c r="C1583">
        <v>2256</v>
      </c>
      <c r="D1583" t="s">
        <v>488</v>
      </c>
      <c r="E1583" t="s">
        <v>405</v>
      </c>
      <c r="F1583">
        <v>2024</v>
      </c>
      <c r="G1583" t="s">
        <v>489</v>
      </c>
      <c r="H1583" t="s">
        <v>342</v>
      </c>
      <c r="I1583" t="s">
        <v>407</v>
      </c>
      <c r="J1583" t="s">
        <v>1478</v>
      </c>
      <c r="K1583">
        <v>3</v>
      </c>
      <c r="L1583" t="s">
        <v>1487</v>
      </c>
      <c r="M1583">
        <f>MAX(Metro_Ridership__2[passengers])</f>
        <v>19997</v>
      </c>
    </row>
    <row r="1584" spans="1:13">
      <c r="A1584" t="s">
        <v>343</v>
      </c>
      <c r="B1584" s="5">
        <v>45367</v>
      </c>
      <c r="C1584">
        <v>17700</v>
      </c>
      <c r="D1584" t="s">
        <v>488</v>
      </c>
      <c r="E1584" t="s">
        <v>405</v>
      </c>
      <c r="F1584">
        <v>2024</v>
      </c>
      <c r="G1584" t="s">
        <v>489</v>
      </c>
      <c r="H1584" t="s">
        <v>342</v>
      </c>
      <c r="I1584" t="s">
        <v>407</v>
      </c>
      <c r="J1584" t="s">
        <v>1478</v>
      </c>
      <c r="K1584">
        <v>3</v>
      </c>
      <c r="L1584" t="s">
        <v>1487</v>
      </c>
      <c r="M1584">
        <f>MAX(Metro_Ridership__2[passengers])</f>
        <v>19997</v>
      </c>
    </row>
    <row r="1585" spans="1:13">
      <c r="A1585" t="s">
        <v>343</v>
      </c>
      <c r="B1585" s="5">
        <v>45374</v>
      </c>
      <c r="C1585">
        <v>4646</v>
      </c>
      <c r="D1585" t="s">
        <v>488</v>
      </c>
      <c r="E1585" t="s">
        <v>405</v>
      </c>
      <c r="F1585">
        <v>2024</v>
      </c>
      <c r="G1585" t="s">
        <v>489</v>
      </c>
      <c r="H1585" t="s">
        <v>342</v>
      </c>
      <c r="I1585" t="s">
        <v>407</v>
      </c>
      <c r="J1585" t="s">
        <v>1478</v>
      </c>
      <c r="K1585">
        <v>3</v>
      </c>
      <c r="L1585" t="s">
        <v>1487</v>
      </c>
      <c r="M1585">
        <f>MAX(Metro_Ridership__2[passengers])</f>
        <v>19997</v>
      </c>
    </row>
    <row r="1586" spans="1:13">
      <c r="A1586" t="s">
        <v>343</v>
      </c>
      <c r="B1586" s="5">
        <v>45381</v>
      </c>
      <c r="C1586">
        <v>15817</v>
      </c>
      <c r="D1586" t="s">
        <v>488</v>
      </c>
      <c r="E1586" t="s">
        <v>405</v>
      </c>
      <c r="F1586">
        <v>2024</v>
      </c>
      <c r="G1586" t="s">
        <v>489</v>
      </c>
      <c r="H1586" t="s">
        <v>342</v>
      </c>
      <c r="I1586" t="s">
        <v>407</v>
      </c>
      <c r="J1586" t="s">
        <v>1478</v>
      </c>
      <c r="K1586">
        <v>3</v>
      </c>
      <c r="L1586" t="s">
        <v>1487</v>
      </c>
      <c r="M1586">
        <f>MAX(Metro_Ridership__2[passengers])</f>
        <v>19997</v>
      </c>
    </row>
    <row r="1587" spans="1:13">
      <c r="A1587" t="s">
        <v>343</v>
      </c>
      <c r="B1587" s="5">
        <v>45388</v>
      </c>
      <c r="C1587">
        <v>9309</v>
      </c>
      <c r="D1587" t="s">
        <v>488</v>
      </c>
      <c r="E1587" t="s">
        <v>381</v>
      </c>
      <c r="F1587">
        <v>2024</v>
      </c>
      <c r="G1587" t="s">
        <v>489</v>
      </c>
      <c r="H1587" t="s">
        <v>342</v>
      </c>
      <c r="I1587" t="s">
        <v>407</v>
      </c>
      <c r="J1587" t="s">
        <v>1473</v>
      </c>
      <c r="K1587">
        <v>4</v>
      </c>
      <c r="L1587" t="s">
        <v>1483</v>
      </c>
      <c r="M1587">
        <f>MAX(Metro_Ridership__2[passengers])</f>
        <v>19997</v>
      </c>
    </row>
    <row r="1588" spans="1:13">
      <c r="A1588" t="s">
        <v>343</v>
      </c>
      <c r="B1588" s="5">
        <v>45395</v>
      </c>
      <c r="C1588">
        <v>3184</v>
      </c>
      <c r="D1588" t="s">
        <v>488</v>
      </c>
      <c r="E1588" t="s">
        <v>381</v>
      </c>
      <c r="F1588">
        <v>2024</v>
      </c>
      <c r="G1588" t="s">
        <v>489</v>
      </c>
      <c r="H1588" t="s">
        <v>342</v>
      </c>
      <c r="I1588" t="s">
        <v>407</v>
      </c>
      <c r="J1588" t="s">
        <v>1473</v>
      </c>
      <c r="K1588">
        <v>4</v>
      </c>
      <c r="L1588" t="s">
        <v>1483</v>
      </c>
      <c r="M1588">
        <f>MAX(Metro_Ridership__2[passengers])</f>
        <v>19997</v>
      </c>
    </row>
    <row r="1589" spans="1:13">
      <c r="A1589" t="s">
        <v>343</v>
      </c>
      <c r="B1589" s="5">
        <v>45402</v>
      </c>
      <c r="C1589">
        <v>12546</v>
      </c>
      <c r="D1589" t="s">
        <v>488</v>
      </c>
      <c r="E1589" t="s">
        <v>381</v>
      </c>
      <c r="F1589">
        <v>2024</v>
      </c>
      <c r="G1589" t="s">
        <v>489</v>
      </c>
      <c r="H1589" t="s">
        <v>342</v>
      </c>
      <c r="I1589" t="s">
        <v>407</v>
      </c>
      <c r="J1589" t="s">
        <v>1473</v>
      </c>
      <c r="K1589">
        <v>4</v>
      </c>
      <c r="L1589" t="s">
        <v>1483</v>
      </c>
      <c r="M1589">
        <f>MAX(Metro_Ridership__2[passengers])</f>
        <v>19997</v>
      </c>
    </row>
    <row r="1590" spans="1:13">
      <c r="A1590" t="s">
        <v>343</v>
      </c>
      <c r="B1590" s="5">
        <v>45409</v>
      </c>
      <c r="C1590">
        <v>10118</v>
      </c>
      <c r="D1590" t="s">
        <v>488</v>
      </c>
      <c r="E1590" t="s">
        <v>381</v>
      </c>
      <c r="F1590">
        <v>2024</v>
      </c>
      <c r="G1590" t="s">
        <v>489</v>
      </c>
      <c r="H1590" t="s">
        <v>342</v>
      </c>
      <c r="I1590" t="s">
        <v>407</v>
      </c>
      <c r="J1590" t="s">
        <v>1473</v>
      </c>
      <c r="K1590">
        <v>4</v>
      </c>
      <c r="L1590" t="s">
        <v>1483</v>
      </c>
      <c r="M1590">
        <f>MAX(Metro_Ridership__2[passengers])</f>
        <v>19997</v>
      </c>
    </row>
    <row r="1591" spans="1:13">
      <c r="A1591" t="s">
        <v>343</v>
      </c>
      <c r="B1591" s="5">
        <v>45416</v>
      </c>
      <c r="C1591">
        <v>5094</v>
      </c>
      <c r="D1591" t="s">
        <v>488</v>
      </c>
      <c r="E1591" t="s">
        <v>353</v>
      </c>
      <c r="F1591">
        <v>2024</v>
      </c>
      <c r="G1591" t="s">
        <v>489</v>
      </c>
      <c r="H1591" t="s">
        <v>342</v>
      </c>
      <c r="I1591" t="s">
        <v>407</v>
      </c>
      <c r="J1591" t="s">
        <v>1473</v>
      </c>
      <c r="K1591">
        <v>5</v>
      </c>
      <c r="L1591" t="s">
        <v>353</v>
      </c>
      <c r="M1591">
        <f>MAX(Metro_Ridership__2[passengers])</f>
        <v>19997</v>
      </c>
    </row>
    <row r="1592" spans="1:13">
      <c r="A1592" t="s">
        <v>343</v>
      </c>
      <c r="B1592" s="5">
        <v>45423</v>
      </c>
      <c r="C1592">
        <v>7607</v>
      </c>
      <c r="D1592" t="s">
        <v>488</v>
      </c>
      <c r="E1592" t="s">
        <v>353</v>
      </c>
      <c r="F1592">
        <v>2024</v>
      </c>
      <c r="G1592" t="s">
        <v>489</v>
      </c>
      <c r="H1592" t="s">
        <v>342</v>
      </c>
      <c r="I1592" t="s">
        <v>407</v>
      </c>
      <c r="J1592" t="s">
        <v>1473</v>
      </c>
      <c r="K1592">
        <v>5</v>
      </c>
      <c r="L1592" t="s">
        <v>353</v>
      </c>
      <c r="M1592">
        <f>MAX(Metro_Ridership__2[passengers])</f>
        <v>19997</v>
      </c>
    </row>
    <row r="1593" spans="1:13">
      <c r="A1593" t="s">
        <v>343</v>
      </c>
      <c r="B1593" s="5">
        <v>45430</v>
      </c>
      <c r="C1593">
        <v>15359</v>
      </c>
      <c r="D1593" t="s">
        <v>488</v>
      </c>
      <c r="E1593" t="s">
        <v>353</v>
      </c>
      <c r="F1593">
        <v>2024</v>
      </c>
      <c r="G1593" t="s">
        <v>489</v>
      </c>
      <c r="H1593" t="s">
        <v>342</v>
      </c>
      <c r="I1593" t="s">
        <v>407</v>
      </c>
      <c r="J1593" t="s">
        <v>1473</v>
      </c>
      <c r="K1593">
        <v>5</v>
      </c>
      <c r="L1593" t="s">
        <v>353</v>
      </c>
      <c r="M1593">
        <f>MAX(Metro_Ridership__2[passengers])</f>
        <v>19997</v>
      </c>
    </row>
    <row r="1594" spans="1:13">
      <c r="A1594" t="s">
        <v>343</v>
      </c>
      <c r="B1594" s="5">
        <v>45437</v>
      </c>
      <c r="C1594">
        <v>2437</v>
      </c>
      <c r="D1594" t="s">
        <v>488</v>
      </c>
      <c r="E1594" t="s">
        <v>353</v>
      </c>
      <c r="F1594">
        <v>2024</v>
      </c>
      <c r="G1594" t="s">
        <v>489</v>
      </c>
      <c r="H1594" t="s">
        <v>342</v>
      </c>
      <c r="I1594" t="s">
        <v>407</v>
      </c>
      <c r="J1594" t="s">
        <v>1473</v>
      </c>
      <c r="K1594">
        <v>5</v>
      </c>
      <c r="L1594" t="s">
        <v>353</v>
      </c>
      <c r="M1594">
        <f>MAX(Metro_Ridership__2[passengers])</f>
        <v>19997</v>
      </c>
    </row>
    <row r="1595" spans="1:13">
      <c r="A1595" t="s">
        <v>343</v>
      </c>
      <c r="B1595" s="5">
        <v>45444</v>
      </c>
      <c r="C1595">
        <v>15418</v>
      </c>
      <c r="D1595" t="s">
        <v>488</v>
      </c>
      <c r="E1595" t="s">
        <v>395</v>
      </c>
      <c r="F1595">
        <v>2024</v>
      </c>
      <c r="G1595" t="s">
        <v>489</v>
      </c>
      <c r="H1595" t="s">
        <v>342</v>
      </c>
      <c r="I1595" t="s">
        <v>407</v>
      </c>
      <c r="J1595" t="s">
        <v>1473</v>
      </c>
      <c r="K1595">
        <v>6</v>
      </c>
      <c r="L1595" t="s">
        <v>1486</v>
      </c>
      <c r="M1595">
        <f>MAX(Metro_Ridership__2[passengers])</f>
        <v>19997</v>
      </c>
    </row>
    <row r="1596" spans="1:13">
      <c r="A1596" t="s">
        <v>343</v>
      </c>
      <c r="B1596" s="5">
        <v>45451</v>
      </c>
      <c r="C1596">
        <v>19273</v>
      </c>
      <c r="D1596" t="s">
        <v>488</v>
      </c>
      <c r="E1596" t="s">
        <v>395</v>
      </c>
      <c r="F1596">
        <v>2024</v>
      </c>
      <c r="G1596" t="s">
        <v>489</v>
      </c>
      <c r="H1596" t="s">
        <v>342</v>
      </c>
      <c r="I1596" t="s">
        <v>407</v>
      </c>
      <c r="J1596" t="s">
        <v>1473</v>
      </c>
      <c r="K1596">
        <v>6</v>
      </c>
      <c r="L1596" t="s">
        <v>1486</v>
      </c>
      <c r="M1596">
        <f>MAX(Metro_Ridership__2[passengers])</f>
        <v>19997</v>
      </c>
    </row>
    <row r="1597" spans="1:13">
      <c r="A1597" t="s">
        <v>343</v>
      </c>
      <c r="B1597" s="5">
        <v>45458</v>
      </c>
      <c r="C1597">
        <v>17823</v>
      </c>
      <c r="D1597" t="s">
        <v>488</v>
      </c>
      <c r="E1597" t="s">
        <v>395</v>
      </c>
      <c r="F1597">
        <v>2024</v>
      </c>
      <c r="G1597" t="s">
        <v>489</v>
      </c>
      <c r="H1597" t="s">
        <v>342</v>
      </c>
      <c r="I1597" t="s">
        <v>407</v>
      </c>
      <c r="J1597" t="s">
        <v>1473</v>
      </c>
      <c r="K1597">
        <v>6</v>
      </c>
      <c r="L1597" t="s">
        <v>1486</v>
      </c>
      <c r="M1597">
        <f>MAX(Metro_Ridership__2[passengers])</f>
        <v>19997</v>
      </c>
    </row>
    <row r="1598" spans="1:13">
      <c r="A1598" t="s">
        <v>343</v>
      </c>
      <c r="B1598" s="5">
        <v>45465</v>
      </c>
      <c r="C1598">
        <v>4723</v>
      </c>
      <c r="D1598" t="s">
        <v>488</v>
      </c>
      <c r="E1598" t="s">
        <v>395</v>
      </c>
      <c r="F1598">
        <v>2024</v>
      </c>
      <c r="G1598" t="s">
        <v>489</v>
      </c>
      <c r="H1598" t="s">
        <v>342</v>
      </c>
      <c r="I1598" t="s">
        <v>407</v>
      </c>
      <c r="J1598" t="s">
        <v>1473</v>
      </c>
      <c r="K1598">
        <v>6</v>
      </c>
      <c r="L1598" t="s">
        <v>1486</v>
      </c>
      <c r="M1598">
        <f>MAX(Metro_Ridership__2[passengers])</f>
        <v>19997</v>
      </c>
    </row>
    <row r="1599" spans="1:13">
      <c r="A1599" t="s">
        <v>343</v>
      </c>
      <c r="B1599" s="5">
        <v>45472</v>
      </c>
      <c r="C1599">
        <v>13953</v>
      </c>
      <c r="D1599" t="s">
        <v>488</v>
      </c>
      <c r="E1599" t="s">
        <v>395</v>
      </c>
      <c r="F1599">
        <v>2024</v>
      </c>
      <c r="G1599" t="s">
        <v>489</v>
      </c>
      <c r="H1599" t="s">
        <v>342</v>
      </c>
      <c r="I1599" t="s">
        <v>407</v>
      </c>
      <c r="J1599" t="s">
        <v>1473</v>
      </c>
      <c r="K1599">
        <v>6</v>
      </c>
      <c r="L1599" t="s">
        <v>1486</v>
      </c>
      <c r="M1599">
        <f>MAX(Metro_Ridership__2[passengers])</f>
        <v>19997</v>
      </c>
    </row>
    <row r="1600" spans="1:13">
      <c r="A1600" t="s">
        <v>343</v>
      </c>
      <c r="B1600" s="5">
        <v>45479</v>
      </c>
      <c r="C1600">
        <v>7154</v>
      </c>
      <c r="D1600" t="s">
        <v>488</v>
      </c>
      <c r="E1600" t="s">
        <v>373</v>
      </c>
      <c r="F1600">
        <v>2024</v>
      </c>
      <c r="G1600" t="s">
        <v>489</v>
      </c>
      <c r="H1600" t="s">
        <v>342</v>
      </c>
      <c r="I1600" t="s">
        <v>407</v>
      </c>
      <c r="J1600" t="s">
        <v>1476</v>
      </c>
      <c r="K1600">
        <v>7</v>
      </c>
      <c r="L1600" t="s">
        <v>1480</v>
      </c>
      <c r="M1600">
        <f>MAX(Metro_Ridership__2[passengers])</f>
        <v>19997</v>
      </c>
    </row>
    <row r="1601" spans="1:13">
      <c r="A1601" t="s">
        <v>343</v>
      </c>
      <c r="B1601" s="5">
        <v>45486</v>
      </c>
      <c r="C1601">
        <v>14150</v>
      </c>
      <c r="D1601" t="s">
        <v>488</v>
      </c>
      <c r="E1601" t="s">
        <v>373</v>
      </c>
      <c r="F1601">
        <v>2024</v>
      </c>
      <c r="G1601" t="s">
        <v>489</v>
      </c>
      <c r="H1601" t="s">
        <v>342</v>
      </c>
      <c r="I1601" t="s">
        <v>407</v>
      </c>
      <c r="J1601" t="s">
        <v>1476</v>
      </c>
      <c r="K1601">
        <v>7</v>
      </c>
      <c r="L1601" t="s">
        <v>1480</v>
      </c>
      <c r="M1601">
        <f>MAX(Metro_Ridership__2[passengers])</f>
        <v>19997</v>
      </c>
    </row>
    <row r="1602" spans="1:13">
      <c r="A1602" t="s">
        <v>343</v>
      </c>
      <c r="B1602" s="5">
        <v>45493</v>
      </c>
      <c r="C1602">
        <v>19821</v>
      </c>
      <c r="D1602" t="s">
        <v>488</v>
      </c>
      <c r="E1602" t="s">
        <v>373</v>
      </c>
      <c r="F1602">
        <v>2024</v>
      </c>
      <c r="G1602" t="s">
        <v>489</v>
      </c>
      <c r="H1602" t="s">
        <v>342</v>
      </c>
      <c r="I1602" t="s">
        <v>407</v>
      </c>
      <c r="J1602" t="s">
        <v>1476</v>
      </c>
      <c r="K1602">
        <v>7</v>
      </c>
      <c r="L1602" t="s">
        <v>1480</v>
      </c>
      <c r="M1602">
        <f>MAX(Metro_Ridership__2[passengers])</f>
        <v>19997</v>
      </c>
    </row>
    <row r="1603" spans="1:13">
      <c r="A1603" t="s">
        <v>343</v>
      </c>
      <c r="B1603" s="5">
        <v>45500</v>
      </c>
      <c r="C1603">
        <v>2562</v>
      </c>
      <c r="D1603" t="s">
        <v>488</v>
      </c>
      <c r="E1603" t="s">
        <v>373</v>
      </c>
      <c r="F1603">
        <v>2024</v>
      </c>
      <c r="G1603" t="s">
        <v>489</v>
      </c>
      <c r="H1603" t="s">
        <v>342</v>
      </c>
      <c r="I1603" t="s">
        <v>407</v>
      </c>
      <c r="J1603" t="s">
        <v>1476</v>
      </c>
      <c r="K1603">
        <v>7</v>
      </c>
      <c r="L1603" t="s">
        <v>1480</v>
      </c>
      <c r="M1603">
        <f>MAX(Metro_Ridership__2[passengers])</f>
        <v>19997</v>
      </c>
    </row>
    <row r="1604" spans="1:13">
      <c r="A1604" t="s">
        <v>343</v>
      </c>
      <c r="B1604" s="5">
        <v>45507</v>
      </c>
      <c r="C1604">
        <v>4822</v>
      </c>
      <c r="D1604" t="s">
        <v>488</v>
      </c>
      <c r="E1604" t="s">
        <v>384</v>
      </c>
      <c r="F1604">
        <v>2024</v>
      </c>
      <c r="G1604" t="s">
        <v>489</v>
      </c>
      <c r="H1604" t="s">
        <v>342</v>
      </c>
      <c r="I1604" t="s">
        <v>407</v>
      </c>
      <c r="J1604" t="s">
        <v>1476</v>
      </c>
      <c r="K1604">
        <v>8</v>
      </c>
      <c r="L1604" t="s">
        <v>1484</v>
      </c>
      <c r="M1604">
        <f>MAX(Metro_Ridership__2[passengers])</f>
        <v>19997</v>
      </c>
    </row>
    <row r="1605" spans="1:13">
      <c r="A1605" t="s">
        <v>343</v>
      </c>
      <c r="B1605" s="5">
        <v>45514</v>
      </c>
      <c r="C1605">
        <v>5955</v>
      </c>
      <c r="D1605" t="s">
        <v>488</v>
      </c>
      <c r="E1605" t="s">
        <v>384</v>
      </c>
      <c r="F1605">
        <v>2024</v>
      </c>
      <c r="G1605" t="s">
        <v>489</v>
      </c>
      <c r="H1605" t="s">
        <v>342</v>
      </c>
      <c r="I1605" t="s">
        <v>407</v>
      </c>
      <c r="J1605" t="s">
        <v>1476</v>
      </c>
      <c r="K1605">
        <v>8</v>
      </c>
      <c r="L1605" t="s">
        <v>1484</v>
      </c>
      <c r="M1605">
        <f>MAX(Metro_Ridership__2[passengers])</f>
        <v>19997</v>
      </c>
    </row>
    <row r="1606" spans="1:13">
      <c r="A1606" t="s">
        <v>343</v>
      </c>
      <c r="B1606" s="5">
        <v>45521</v>
      </c>
      <c r="C1606">
        <v>16988</v>
      </c>
      <c r="D1606" t="s">
        <v>488</v>
      </c>
      <c r="E1606" t="s">
        <v>384</v>
      </c>
      <c r="F1606">
        <v>2024</v>
      </c>
      <c r="G1606" t="s">
        <v>489</v>
      </c>
      <c r="H1606" t="s">
        <v>342</v>
      </c>
      <c r="I1606" t="s">
        <v>407</v>
      </c>
      <c r="J1606" t="s">
        <v>1476</v>
      </c>
      <c r="K1606">
        <v>8</v>
      </c>
      <c r="L1606" t="s">
        <v>1484</v>
      </c>
      <c r="M1606">
        <f>MAX(Metro_Ridership__2[passengers])</f>
        <v>19997</v>
      </c>
    </row>
    <row r="1607" spans="1:13">
      <c r="A1607" t="s">
        <v>343</v>
      </c>
      <c r="B1607" s="5">
        <v>45528</v>
      </c>
      <c r="C1607">
        <v>8277</v>
      </c>
      <c r="D1607" t="s">
        <v>488</v>
      </c>
      <c r="E1607" t="s">
        <v>384</v>
      </c>
      <c r="F1607">
        <v>2024</v>
      </c>
      <c r="G1607" t="s">
        <v>489</v>
      </c>
      <c r="H1607" t="s">
        <v>342</v>
      </c>
      <c r="I1607" t="s">
        <v>407</v>
      </c>
      <c r="J1607" t="s">
        <v>1476</v>
      </c>
      <c r="K1607">
        <v>8</v>
      </c>
      <c r="L1607" t="s">
        <v>1484</v>
      </c>
      <c r="M1607">
        <f>MAX(Metro_Ridership__2[passengers])</f>
        <v>19997</v>
      </c>
    </row>
    <row r="1608" spans="1:13">
      <c r="A1608" t="s">
        <v>343</v>
      </c>
      <c r="B1608" s="5">
        <v>45535</v>
      </c>
      <c r="C1608">
        <v>17367</v>
      </c>
      <c r="D1608" t="s">
        <v>488</v>
      </c>
      <c r="E1608" t="s">
        <v>384</v>
      </c>
      <c r="F1608">
        <v>2024</v>
      </c>
      <c r="G1608" t="s">
        <v>489</v>
      </c>
      <c r="H1608" t="s">
        <v>342</v>
      </c>
      <c r="I1608" t="s">
        <v>407</v>
      </c>
      <c r="J1608" t="s">
        <v>1476</v>
      </c>
      <c r="K1608">
        <v>8</v>
      </c>
      <c r="L1608" t="s">
        <v>1484</v>
      </c>
      <c r="M1608">
        <f>MAX(Metro_Ridership__2[passengers])</f>
        <v>19997</v>
      </c>
    </row>
    <row r="1609" spans="1:13">
      <c r="A1609" t="s">
        <v>343</v>
      </c>
      <c r="B1609" s="5">
        <v>45542</v>
      </c>
      <c r="C1609">
        <v>17367</v>
      </c>
      <c r="D1609" t="s">
        <v>488</v>
      </c>
      <c r="E1609" t="s">
        <v>362</v>
      </c>
      <c r="F1609">
        <v>2024</v>
      </c>
      <c r="G1609" t="s">
        <v>489</v>
      </c>
      <c r="H1609" t="s">
        <v>342</v>
      </c>
      <c r="I1609" t="s">
        <v>407</v>
      </c>
      <c r="J1609" t="s">
        <v>1476</v>
      </c>
      <c r="K1609">
        <v>9</v>
      </c>
      <c r="L1609" t="s">
        <v>1477</v>
      </c>
      <c r="M1609">
        <f>MAX(Metro_Ridership__2[passengers])</f>
        <v>19997</v>
      </c>
    </row>
    <row r="1610" spans="1:13">
      <c r="A1610" t="s">
        <v>343</v>
      </c>
      <c r="B1610" s="5">
        <v>45549</v>
      </c>
      <c r="C1610">
        <v>5017</v>
      </c>
      <c r="D1610" t="s">
        <v>488</v>
      </c>
      <c r="E1610" t="s">
        <v>362</v>
      </c>
      <c r="F1610">
        <v>2024</v>
      </c>
      <c r="G1610" t="s">
        <v>489</v>
      </c>
      <c r="H1610" t="s">
        <v>342</v>
      </c>
      <c r="I1610" t="s">
        <v>407</v>
      </c>
      <c r="J1610" t="s">
        <v>1476</v>
      </c>
      <c r="K1610">
        <v>9</v>
      </c>
      <c r="L1610" t="s">
        <v>1477</v>
      </c>
      <c r="M1610">
        <f>MAX(Metro_Ridership__2[passengers])</f>
        <v>19997</v>
      </c>
    </row>
    <row r="1611" spans="1:13">
      <c r="A1611" t="s">
        <v>343</v>
      </c>
      <c r="B1611" s="5">
        <v>45556</v>
      </c>
      <c r="C1611">
        <v>10554</v>
      </c>
      <c r="D1611" t="s">
        <v>488</v>
      </c>
      <c r="E1611" t="s">
        <v>362</v>
      </c>
      <c r="F1611">
        <v>2024</v>
      </c>
      <c r="G1611" t="s">
        <v>489</v>
      </c>
      <c r="H1611" t="s">
        <v>342</v>
      </c>
      <c r="I1611" t="s">
        <v>407</v>
      </c>
      <c r="J1611" t="s">
        <v>1476</v>
      </c>
      <c r="K1611">
        <v>9</v>
      </c>
      <c r="L1611" t="s">
        <v>1477</v>
      </c>
      <c r="M1611">
        <f>MAX(Metro_Ridership__2[passengers])</f>
        <v>19997</v>
      </c>
    </row>
    <row r="1612" spans="1:13">
      <c r="A1612" t="s">
        <v>343</v>
      </c>
      <c r="B1612" s="5">
        <v>45563</v>
      </c>
      <c r="C1612">
        <v>11474</v>
      </c>
      <c r="D1612" t="s">
        <v>488</v>
      </c>
      <c r="E1612" t="s">
        <v>362</v>
      </c>
      <c r="F1612">
        <v>2024</v>
      </c>
      <c r="G1612" t="s">
        <v>489</v>
      </c>
      <c r="H1612" t="s">
        <v>342</v>
      </c>
      <c r="I1612" t="s">
        <v>407</v>
      </c>
      <c r="J1612" t="s">
        <v>1476</v>
      </c>
      <c r="K1612">
        <v>9</v>
      </c>
      <c r="L1612" t="s">
        <v>1477</v>
      </c>
      <c r="M1612">
        <f>MAX(Metro_Ridership__2[passengers])</f>
        <v>19997</v>
      </c>
    </row>
    <row r="1613" spans="1:13">
      <c r="A1613" t="s">
        <v>343</v>
      </c>
      <c r="B1613" s="5">
        <v>45570</v>
      </c>
      <c r="C1613">
        <v>12371</v>
      </c>
      <c r="D1613" t="s">
        <v>488</v>
      </c>
      <c r="E1613" t="s">
        <v>376</v>
      </c>
      <c r="F1613">
        <v>2024</v>
      </c>
      <c r="G1613" t="s">
        <v>489</v>
      </c>
      <c r="H1613" t="s">
        <v>342</v>
      </c>
      <c r="I1613" t="s">
        <v>407</v>
      </c>
      <c r="J1613" t="s">
        <v>1474</v>
      </c>
      <c r="K1613">
        <v>10</v>
      </c>
      <c r="L1613" t="s">
        <v>1481</v>
      </c>
      <c r="M1613">
        <f>MAX(Metro_Ridership__2[passengers])</f>
        <v>19997</v>
      </c>
    </row>
    <row r="1614" spans="1:13">
      <c r="A1614" t="s">
        <v>343</v>
      </c>
      <c r="B1614" s="5">
        <v>45577</v>
      </c>
      <c r="C1614">
        <v>13563</v>
      </c>
      <c r="D1614" t="s">
        <v>488</v>
      </c>
      <c r="E1614" t="s">
        <v>376</v>
      </c>
      <c r="F1614">
        <v>2024</v>
      </c>
      <c r="G1614" t="s">
        <v>489</v>
      </c>
      <c r="H1614" t="s">
        <v>342</v>
      </c>
      <c r="I1614" t="s">
        <v>407</v>
      </c>
      <c r="J1614" t="s">
        <v>1474</v>
      </c>
      <c r="K1614">
        <v>10</v>
      </c>
      <c r="L1614" t="s">
        <v>1481</v>
      </c>
      <c r="M1614">
        <f>MAX(Metro_Ridership__2[passengers])</f>
        <v>19997</v>
      </c>
    </row>
    <row r="1615" spans="1:13">
      <c r="A1615" t="s">
        <v>343</v>
      </c>
      <c r="B1615" s="5">
        <v>45584</v>
      </c>
      <c r="C1615">
        <v>18023</v>
      </c>
      <c r="D1615" t="s">
        <v>488</v>
      </c>
      <c r="E1615" t="s">
        <v>376</v>
      </c>
      <c r="F1615">
        <v>2024</v>
      </c>
      <c r="G1615" t="s">
        <v>489</v>
      </c>
      <c r="H1615" t="s">
        <v>342</v>
      </c>
      <c r="I1615" t="s">
        <v>407</v>
      </c>
      <c r="J1615" t="s">
        <v>1474</v>
      </c>
      <c r="K1615">
        <v>10</v>
      </c>
      <c r="L1615" t="s">
        <v>1481</v>
      </c>
      <c r="M1615">
        <f>MAX(Metro_Ridership__2[passengers])</f>
        <v>19997</v>
      </c>
    </row>
    <row r="1616" spans="1:13">
      <c r="A1616" t="s">
        <v>343</v>
      </c>
      <c r="B1616" s="5">
        <v>45591</v>
      </c>
      <c r="C1616">
        <v>10080</v>
      </c>
      <c r="D1616" t="s">
        <v>488</v>
      </c>
      <c r="E1616" t="s">
        <v>376</v>
      </c>
      <c r="F1616">
        <v>2024</v>
      </c>
      <c r="G1616" t="s">
        <v>489</v>
      </c>
      <c r="H1616" t="s">
        <v>342</v>
      </c>
      <c r="I1616" t="s">
        <v>407</v>
      </c>
      <c r="J1616" t="s">
        <v>1474</v>
      </c>
      <c r="K1616">
        <v>10</v>
      </c>
      <c r="L1616" t="s">
        <v>1481</v>
      </c>
      <c r="M1616">
        <f>MAX(Metro_Ridership__2[passengers])</f>
        <v>19997</v>
      </c>
    </row>
    <row r="1617" spans="1:13">
      <c r="A1617" t="s">
        <v>343</v>
      </c>
      <c r="B1617" s="5">
        <v>45598</v>
      </c>
      <c r="C1617">
        <v>2582</v>
      </c>
      <c r="D1617" t="s">
        <v>488</v>
      </c>
      <c r="E1617" t="s">
        <v>357</v>
      </c>
      <c r="F1617">
        <v>2024</v>
      </c>
      <c r="G1617" t="s">
        <v>489</v>
      </c>
      <c r="H1617" t="s">
        <v>342</v>
      </c>
      <c r="I1617" t="s">
        <v>407</v>
      </c>
      <c r="J1617" t="s">
        <v>1474</v>
      </c>
      <c r="K1617">
        <v>11</v>
      </c>
      <c r="L1617" t="s">
        <v>1475</v>
      </c>
      <c r="M1617">
        <f>MAX(Metro_Ridership__2[passengers])</f>
        <v>19997</v>
      </c>
    </row>
    <row r="1618" spans="1:13">
      <c r="A1618" t="s">
        <v>343</v>
      </c>
      <c r="B1618" s="5">
        <v>45605</v>
      </c>
      <c r="C1618">
        <v>7156</v>
      </c>
      <c r="D1618" t="s">
        <v>488</v>
      </c>
      <c r="E1618" t="s">
        <v>357</v>
      </c>
      <c r="F1618">
        <v>2024</v>
      </c>
      <c r="G1618" t="s">
        <v>489</v>
      </c>
      <c r="H1618" t="s">
        <v>342</v>
      </c>
      <c r="I1618" t="s">
        <v>407</v>
      </c>
      <c r="J1618" t="s">
        <v>1474</v>
      </c>
      <c r="K1618">
        <v>11</v>
      </c>
      <c r="L1618" t="s">
        <v>1475</v>
      </c>
      <c r="M1618">
        <f>MAX(Metro_Ridership__2[passengers])</f>
        <v>19997</v>
      </c>
    </row>
    <row r="1619" spans="1:13">
      <c r="A1619" t="s">
        <v>343</v>
      </c>
      <c r="B1619" s="5">
        <v>45612</v>
      </c>
      <c r="C1619">
        <v>13085</v>
      </c>
      <c r="D1619" t="s">
        <v>488</v>
      </c>
      <c r="E1619" t="s">
        <v>357</v>
      </c>
      <c r="F1619">
        <v>2024</v>
      </c>
      <c r="G1619" t="s">
        <v>489</v>
      </c>
      <c r="H1619" t="s">
        <v>342</v>
      </c>
      <c r="I1619" t="s">
        <v>407</v>
      </c>
      <c r="J1619" t="s">
        <v>1474</v>
      </c>
      <c r="K1619">
        <v>11</v>
      </c>
      <c r="L1619" t="s">
        <v>1475</v>
      </c>
      <c r="M1619">
        <f>MAX(Metro_Ridership__2[passengers])</f>
        <v>19997</v>
      </c>
    </row>
    <row r="1620" spans="1:13">
      <c r="A1620" t="s">
        <v>343</v>
      </c>
      <c r="B1620" s="5">
        <v>45619</v>
      </c>
      <c r="C1620">
        <v>9207</v>
      </c>
      <c r="D1620" t="s">
        <v>488</v>
      </c>
      <c r="E1620" t="s">
        <v>357</v>
      </c>
      <c r="F1620">
        <v>2024</v>
      </c>
      <c r="G1620" t="s">
        <v>489</v>
      </c>
      <c r="H1620" t="s">
        <v>342</v>
      </c>
      <c r="I1620" t="s">
        <v>407</v>
      </c>
      <c r="J1620" t="s">
        <v>1474</v>
      </c>
      <c r="K1620">
        <v>11</v>
      </c>
      <c r="L1620" t="s">
        <v>1475</v>
      </c>
      <c r="M1620">
        <f>MAX(Metro_Ridership__2[passengers])</f>
        <v>19997</v>
      </c>
    </row>
    <row r="1621" spans="1:13">
      <c r="A1621" t="s">
        <v>343</v>
      </c>
      <c r="B1621" s="5">
        <v>45626</v>
      </c>
      <c r="C1621">
        <v>16235</v>
      </c>
      <c r="D1621" t="s">
        <v>488</v>
      </c>
      <c r="E1621" t="s">
        <v>357</v>
      </c>
      <c r="F1621">
        <v>2024</v>
      </c>
      <c r="G1621" t="s">
        <v>489</v>
      </c>
      <c r="H1621" t="s">
        <v>342</v>
      </c>
      <c r="I1621" t="s">
        <v>407</v>
      </c>
      <c r="J1621" t="s">
        <v>1474</v>
      </c>
      <c r="K1621">
        <v>11</v>
      </c>
      <c r="L1621" t="s">
        <v>1475</v>
      </c>
      <c r="M1621">
        <f>MAX(Metro_Ridership__2[passengers])</f>
        <v>19997</v>
      </c>
    </row>
    <row r="1622" spans="1:13">
      <c r="A1622" t="s">
        <v>343</v>
      </c>
      <c r="B1622" s="5">
        <v>45633</v>
      </c>
      <c r="C1622">
        <v>15585</v>
      </c>
      <c r="D1622" t="s">
        <v>488</v>
      </c>
      <c r="E1622" t="s">
        <v>386</v>
      </c>
      <c r="F1622">
        <v>2024</v>
      </c>
      <c r="G1622" t="s">
        <v>489</v>
      </c>
      <c r="H1622" t="s">
        <v>342</v>
      </c>
      <c r="I1622" t="s">
        <v>407</v>
      </c>
      <c r="J1622" t="s">
        <v>1474</v>
      </c>
      <c r="K1622">
        <v>12</v>
      </c>
      <c r="L1622" t="s">
        <v>1485</v>
      </c>
      <c r="M1622">
        <f>MAX(Metro_Ridership__2[passengers])</f>
        <v>19997</v>
      </c>
    </row>
    <row r="1623" spans="1:13">
      <c r="A1623" t="s">
        <v>343</v>
      </c>
      <c r="B1623" s="5">
        <v>45640</v>
      </c>
      <c r="C1623">
        <v>18760</v>
      </c>
      <c r="D1623" t="s">
        <v>488</v>
      </c>
      <c r="E1623" t="s">
        <v>386</v>
      </c>
      <c r="F1623">
        <v>2024</v>
      </c>
      <c r="G1623" t="s">
        <v>489</v>
      </c>
      <c r="H1623" t="s">
        <v>342</v>
      </c>
      <c r="I1623" t="s">
        <v>407</v>
      </c>
      <c r="J1623" t="s">
        <v>1474</v>
      </c>
      <c r="K1623">
        <v>12</v>
      </c>
      <c r="L1623" t="s">
        <v>1485</v>
      </c>
      <c r="M1623">
        <f>MAX(Metro_Ridership__2[passengers])</f>
        <v>19997</v>
      </c>
    </row>
    <row r="1624" spans="1:13">
      <c r="A1624" t="s">
        <v>343</v>
      </c>
      <c r="B1624" s="5">
        <v>45647</v>
      </c>
      <c r="C1624">
        <v>19143</v>
      </c>
      <c r="D1624" t="s">
        <v>488</v>
      </c>
      <c r="E1624" t="s">
        <v>386</v>
      </c>
      <c r="F1624">
        <v>2024</v>
      </c>
      <c r="G1624" t="s">
        <v>489</v>
      </c>
      <c r="H1624" t="s">
        <v>342</v>
      </c>
      <c r="I1624" t="s">
        <v>407</v>
      </c>
      <c r="J1624" t="s">
        <v>1474</v>
      </c>
      <c r="K1624">
        <v>12</v>
      </c>
      <c r="L1624" t="s">
        <v>1485</v>
      </c>
      <c r="M1624">
        <f>MAX(Metro_Ridership__2[passengers])</f>
        <v>19997</v>
      </c>
    </row>
    <row r="1625" spans="1:13">
      <c r="A1625" t="s">
        <v>343</v>
      </c>
      <c r="B1625" s="5">
        <v>45654</v>
      </c>
      <c r="C1625">
        <v>8658</v>
      </c>
      <c r="D1625" t="s">
        <v>488</v>
      </c>
      <c r="E1625" t="s">
        <v>386</v>
      </c>
      <c r="F1625">
        <v>2024</v>
      </c>
      <c r="G1625" t="s">
        <v>489</v>
      </c>
      <c r="H1625" t="s">
        <v>342</v>
      </c>
      <c r="I1625" t="s">
        <v>407</v>
      </c>
      <c r="J1625" t="s">
        <v>1474</v>
      </c>
      <c r="K1625">
        <v>12</v>
      </c>
      <c r="L1625" t="s">
        <v>1485</v>
      </c>
      <c r="M1625">
        <f>MAX(Metro_Ridership__2[passengers])</f>
        <v>19997</v>
      </c>
    </row>
    <row r="1626" spans="1:13">
      <c r="A1626" t="s">
        <v>343</v>
      </c>
      <c r="B1626" s="5">
        <v>45661</v>
      </c>
      <c r="C1626">
        <v>4827</v>
      </c>
      <c r="D1626" t="s">
        <v>488</v>
      </c>
      <c r="E1626" t="s">
        <v>367</v>
      </c>
      <c r="F1626">
        <v>2025</v>
      </c>
      <c r="G1626" t="s">
        <v>489</v>
      </c>
      <c r="H1626" t="s">
        <v>342</v>
      </c>
      <c r="I1626" t="s">
        <v>1400</v>
      </c>
      <c r="J1626" t="s">
        <v>1478</v>
      </c>
      <c r="K1626">
        <v>1</v>
      </c>
      <c r="L1626" t="s">
        <v>1479</v>
      </c>
      <c r="M1626">
        <f>MAX(Metro_Ridership__2[passengers])</f>
        <v>19997</v>
      </c>
    </row>
    <row r="1627" spans="1:13">
      <c r="A1627" t="s">
        <v>343</v>
      </c>
      <c r="B1627" s="5">
        <v>45668</v>
      </c>
      <c r="C1627">
        <v>16404</v>
      </c>
      <c r="D1627" t="s">
        <v>488</v>
      </c>
      <c r="E1627" t="s">
        <v>367</v>
      </c>
      <c r="F1627">
        <v>2025</v>
      </c>
      <c r="G1627" t="s">
        <v>489</v>
      </c>
      <c r="H1627" t="s">
        <v>342</v>
      </c>
      <c r="I1627" t="s">
        <v>1400</v>
      </c>
      <c r="J1627" t="s">
        <v>1478</v>
      </c>
      <c r="K1627">
        <v>1</v>
      </c>
      <c r="L1627" t="s">
        <v>1479</v>
      </c>
      <c r="M1627">
        <f>MAX(Metro_Ridership__2[passengers])</f>
        <v>19997</v>
      </c>
    </row>
    <row r="1628" spans="1:13">
      <c r="A1628" t="s">
        <v>343</v>
      </c>
      <c r="B1628" s="5">
        <v>45675</v>
      </c>
      <c r="C1628">
        <v>17539</v>
      </c>
      <c r="D1628" t="s">
        <v>488</v>
      </c>
      <c r="E1628" t="s">
        <v>367</v>
      </c>
      <c r="F1628">
        <v>2025</v>
      </c>
      <c r="G1628" t="s">
        <v>489</v>
      </c>
      <c r="H1628" t="s">
        <v>342</v>
      </c>
      <c r="I1628" t="s">
        <v>1400</v>
      </c>
      <c r="J1628" t="s">
        <v>1478</v>
      </c>
      <c r="K1628">
        <v>1</v>
      </c>
      <c r="L1628" t="s">
        <v>1479</v>
      </c>
      <c r="M1628">
        <f>MAX(Metro_Ridership__2[passengers])</f>
        <v>19997</v>
      </c>
    </row>
    <row r="1629" spans="1:13">
      <c r="A1629" t="s">
        <v>343</v>
      </c>
      <c r="B1629" s="5">
        <v>45682</v>
      </c>
      <c r="C1629">
        <v>11114</v>
      </c>
      <c r="D1629" t="s">
        <v>488</v>
      </c>
      <c r="E1629" t="s">
        <v>367</v>
      </c>
      <c r="F1629">
        <v>2025</v>
      </c>
      <c r="G1629" t="s">
        <v>489</v>
      </c>
      <c r="H1629" t="s">
        <v>342</v>
      </c>
      <c r="I1629" t="s">
        <v>1400</v>
      </c>
      <c r="J1629" t="s">
        <v>1478</v>
      </c>
      <c r="K1629">
        <v>1</v>
      </c>
      <c r="L1629" t="s">
        <v>1479</v>
      </c>
      <c r="M1629">
        <f>MAX(Metro_Ridership__2[passengers])</f>
        <v>19997</v>
      </c>
    </row>
    <row r="1630" spans="1:13">
      <c r="A1630" t="s">
        <v>343</v>
      </c>
      <c r="B1630" s="5">
        <v>45689</v>
      </c>
      <c r="C1630">
        <v>19086</v>
      </c>
      <c r="D1630" t="s">
        <v>488</v>
      </c>
      <c r="E1630" t="s">
        <v>379</v>
      </c>
      <c r="F1630">
        <v>2025</v>
      </c>
      <c r="G1630" t="s">
        <v>489</v>
      </c>
      <c r="H1630" t="s">
        <v>342</v>
      </c>
      <c r="I1630" t="s">
        <v>1400</v>
      </c>
      <c r="J1630" t="s">
        <v>1478</v>
      </c>
      <c r="K1630">
        <v>2</v>
      </c>
      <c r="L1630" t="s">
        <v>1482</v>
      </c>
      <c r="M1630">
        <f>MAX(Metro_Ridership__2[passengers])</f>
        <v>19997</v>
      </c>
    </row>
    <row r="1631" spans="1:13">
      <c r="A1631" t="s">
        <v>343</v>
      </c>
      <c r="B1631" s="5">
        <v>45696</v>
      </c>
      <c r="C1631">
        <v>6826</v>
      </c>
      <c r="D1631" t="s">
        <v>488</v>
      </c>
      <c r="E1631" t="s">
        <v>379</v>
      </c>
      <c r="F1631">
        <v>2025</v>
      </c>
      <c r="G1631" t="s">
        <v>489</v>
      </c>
      <c r="H1631" t="s">
        <v>342</v>
      </c>
      <c r="I1631" t="s">
        <v>1400</v>
      </c>
      <c r="J1631" t="s">
        <v>1478</v>
      </c>
      <c r="K1631">
        <v>2</v>
      </c>
      <c r="L1631" t="s">
        <v>1482</v>
      </c>
      <c r="M1631">
        <f>MAX(Metro_Ridership__2[passengers])</f>
        <v>19997</v>
      </c>
    </row>
    <row r="1632" spans="1:13">
      <c r="A1632" t="s">
        <v>343</v>
      </c>
      <c r="B1632" s="5">
        <v>45703</v>
      </c>
      <c r="C1632">
        <v>15697</v>
      </c>
      <c r="D1632" t="s">
        <v>488</v>
      </c>
      <c r="E1632" t="s">
        <v>379</v>
      </c>
      <c r="F1632">
        <v>2025</v>
      </c>
      <c r="G1632" t="s">
        <v>489</v>
      </c>
      <c r="H1632" t="s">
        <v>342</v>
      </c>
      <c r="I1632" t="s">
        <v>1400</v>
      </c>
      <c r="J1632" t="s">
        <v>1478</v>
      </c>
      <c r="K1632">
        <v>2</v>
      </c>
      <c r="L1632" t="s">
        <v>1482</v>
      </c>
      <c r="M1632">
        <f>MAX(Metro_Ridership__2[passengers])</f>
        <v>19997</v>
      </c>
    </row>
    <row r="1633" spans="1:13">
      <c r="A1633" t="s">
        <v>343</v>
      </c>
      <c r="B1633" s="5">
        <v>45710</v>
      </c>
      <c r="C1633">
        <v>11982</v>
      </c>
      <c r="D1633" t="s">
        <v>488</v>
      </c>
      <c r="E1633" t="s">
        <v>379</v>
      </c>
      <c r="F1633">
        <v>2025</v>
      </c>
      <c r="G1633" t="s">
        <v>489</v>
      </c>
      <c r="H1633" t="s">
        <v>342</v>
      </c>
      <c r="I1633" t="s">
        <v>1400</v>
      </c>
      <c r="J1633" t="s">
        <v>1478</v>
      </c>
      <c r="K1633">
        <v>2</v>
      </c>
      <c r="L1633" t="s">
        <v>1482</v>
      </c>
      <c r="M1633">
        <f>MAX(Metro_Ridership__2[passengers])</f>
        <v>19997</v>
      </c>
    </row>
    <row r="1634" spans="1:13">
      <c r="A1634" t="s">
        <v>343</v>
      </c>
      <c r="B1634" s="5">
        <v>45717</v>
      </c>
      <c r="C1634">
        <v>5280</v>
      </c>
      <c r="D1634" t="s">
        <v>488</v>
      </c>
      <c r="E1634" t="s">
        <v>405</v>
      </c>
      <c r="F1634">
        <v>2025</v>
      </c>
      <c r="G1634" t="s">
        <v>489</v>
      </c>
      <c r="H1634" t="s">
        <v>342</v>
      </c>
      <c r="I1634" t="s">
        <v>1400</v>
      </c>
      <c r="J1634" t="s">
        <v>1478</v>
      </c>
      <c r="K1634">
        <v>3</v>
      </c>
      <c r="L1634" t="s">
        <v>1487</v>
      </c>
      <c r="M1634">
        <f>MAX(Metro_Ridership__2[passengers])</f>
        <v>19997</v>
      </c>
    </row>
    <row r="1635" spans="1:13">
      <c r="A1635" t="s">
        <v>343</v>
      </c>
      <c r="B1635" s="5">
        <v>45724</v>
      </c>
      <c r="C1635">
        <v>7807</v>
      </c>
      <c r="D1635" t="s">
        <v>488</v>
      </c>
      <c r="E1635" t="s">
        <v>405</v>
      </c>
      <c r="F1635">
        <v>2025</v>
      </c>
      <c r="G1635" t="s">
        <v>489</v>
      </c>
      <c r="H1635" t="s">
        <v>342</v>
      </c>
      <c r="I1635" t="s">
        <v>1400</v>
      </c>
      <c r="J1635" t="s">
        <v>1478</v>
      </c>
      <c r="K1635">
        <v>3</v>
      </c>
      <c r="L1635" t="s">
        <v>1487</v>
      </c>
      <c r="M1635">
        <f>MAX(Metro_Ridership__2[passengers])</f>
        <v>19997</v>
      </c>
    </row>
    <row r="1636" spans="1:13">
      <c r="A1636" t="s">
        <v>343</v>
      </c>
      <c r="B1636" s="5">
        <v>45731</v>
      </c>
      <c r="C1636">
        <v>6889</v>
      </c>
      <c r="D1636" t="s">
        <v>488</v>
      </c>
      <c r="E1636" t="s">
        <v>405</v>
      </c>
      <c r="F1636">
        <v>2025</v>
      </c>
      <c r="G1636" t="s">
        <v>489</v>
      </c>
      <c r="H1636" t="s">
        <v>342</v>
      </c>
      <c r="I1636" t="s">
        <v>1400</v>
      </c>
      <c r="J1636" t="s">
        <v>1478</v>
      </c>
      <c r="K1636">
        <v>3</v>
      </c>
      <c r="L1636" t="s">
        <v>1487</v>
      </c>
      <c r="M1636">
        <f>MAX(Metro_Ridership__2[passengers])</f>
        <v>19997</v>
      </c>
    </row>
    <row r="1637" spans="1:13">
      <c r="A1637" t="s">
        <v>343</v>
      </c>
      <c r="B1637" s="5">
        <v>45738</v>
      </c>
      <c r="C1637">
        <v>7004</v>
      </c>
      <c r="D1637" t="s">
        <v>488</v>
      </c>
      <c r="E1637" t="s">
        <v>405</v>
      </c>
      <c r="F1637">
        <v>2025</v>
      </c>
      <c r="G1637" t="s">
        <v>489</v>
      </c>
      <c r="H1637" t="s">
        <v>342</v>
      </c>
      <c r="I1637" t="s">
        <v>1400</v>
      </c>
      <c r="J1637" t="s">
        <v>1478</v>
      </c>
      <c r="K1637">
        <v>3</v>
      </c>
      <c r="L1637" t="s">
        <v>1487</v>
      </c>
      <c r="M1637">
        <f>MAX(Metro_Ridership__2[passengers])</f>
        <v>19997</v>
      </c>
    </row>
    <row r="1638" spans="1:13">
      <c r="A1638" t="s">
        <v>343</v>
      </c>
      <c r="B1638" s="5">
        <v>45745</v>
      </c>
      <c r="C1638">
        <v>5343</v>
      </c>
      <c r="D1638" t="s">
        <v>488</v>
      </c>
      <c r="E1638" t="s">
        <v>405</v>
      </c>
      <c r="F1638">
        <v>2025</v>
      </c>
      <c r="G1638" t="s">
        <v>489</v>
      </c>
      <c r="H1638" t="s">
        <v>342</v>
      </c>
      <c r="I1638" t="s">
        <v>1400</v>
      </c>
      <c r="J1638" t="s">
        <v>1478</v>
      </c>
      <c r="K1638">
        <v>3</v>
      </c>
      <c r="L1638" t="s">
        <v>1487</v>
      </c>
      <c r="M1638">
        <f>MAX(Metro_Ridership__2[passengers])</f>
        <v>19997</v>
      </c>
    </row>
    <row r="1639" spans="1:13">
      <c r="A1639" t="s">
        <v>343</v>
      </c>
      <c r="B1639" s="5">
        <v>45752</v>
      </c>
      <c r="C1639">
        <v>5212</v>
      </c>
      <c r="D1639" t="s">
        <v>488</v>
      </c>
      <c r="E1639" t="s">
        <v>381</v>
      </c>
      <c r="F1639">
        <v>2025</v>
      </c>
      <c r="G1639" t="s">
        <v>489</v>
      </c>
      <c r="H1639" t="s">
        <v>342</v>
      </c>
      <c r="I1639" t="s">
        <v>1400</v>
      </c>
      <c r="J1639" t="s">
        <v>1473</v>
      </c>
      <c r="K1639">
        <v>4</v>
      </c>
      <c r="L1639" t="s">
        <v>1483</v>
      </c>
      <c r="M1639">
        <f>MAX(Metro_Ridership__2[passengers])</f>
        <v>19997</v>
      </c>
    </row>
    <row r="1640" spans="1:13">
      <c r="A1640" t="s">
        <v>343</v>
      </c>
      <c r="B1640" s="5">
        <v>45759</v>
      </c>
      <c r="C1640">
        <v>14984</v>
      </c>
      <c r="D1640" t="s">
        <v>488</v>
      </c>
      <c r="E1640" t="s">
        <v>381</v>
      </c>
      <c r="F1640">
        <v>2025</v>
      </c>
      <c r="G1640" t="s">
        <v>489</v>
      </c>
      <c r="H1640" t="s">
        <v>342</v>
      </c>
      <c r="I1640" t="s">
        <v>1400</v>
      </c>
      <c r="J1640" t="s">
        <v>1473</v>
      </c>
      <c r="K1640">
        <v>4</v>
      </c>
      <c r="L1640" t="s">
        <v>1483</v>
      </c>
      <c r="M1640">
        <f>MAX(Metro_Ridership__2[passengers])</f>
        <v>19997</v>
      </c>
    </row>
    <row r="1641" spans="1:13">
      <c r="A1641" t="s">
        <v>343</v>
      </c>
      <c r="B1641" s="5">
        <v>45766</v>
      </c>
      <c r="C1641">
        <v>5763</v>
      </c>
      <c r="D1641" t="s">
        <v>488</v>
      </c>
      <c r="E1641" t="s">
        <v>381</v>
      </c>
      <c r="F1641">
        <v>2025</v>
      </c>
      <c r="G1641" t="s">
        <v>489</v>
      </c>
      <c r="H1641" t="s">
        <v>342</v>
      </c>
      <c r="I1641" t="s">
        <v>1400</v>
      </c>
      <c r="J1641" t="s">
        <v>1473</v>
      </c>
      <c r="K1641">
        <v>4</v>
      </c>
      <c r="L1641" t="s">
        <v>1483</v>
      </c>
      <c r="M1641">
        <f>MAX(Metro_Ridership__2[passengers])</f>
        <v>19997</v>
      </c>
    </row>
    <row r="1642" spans="1:13">
      <c r="A1642" t="s">
        <v>343</v>
      </c>
      <c r="B1642" s="5">
        <v>45773</v>
      </c>
      <c r="C1642">
        <v>10503</v>
      </c>
      <c r="D1642" t="s">
        <v>488</v>
      </c>
      <c r="E1642" t="s">
        <v>381</v>
      </c>
      <c r="F1642">
        <v>2025</v>
      </c>
      <c r="G1642" t="s">
        <v>489</v>
      </c>
      <c r="H1642" t="s">
        <v>342</v>
      </c>
      <c r="I1642" t="s">
        <v>1400</v>
      </c>
      <c r="J1642" t="s">
        <v>1473</v>
      </c>
      <c r="K1642">
        <v>4</v>
      </c>
      <c r="L1642" t="s">
        <v>1483</v>
      </c>
      <c r="M1642">
        <f>MAX(Metro_Ridership__2[passengers])</f>
        <v>19997</v>
      </c>
    </row>
    <row r="1643" spans="1:13">
      <c r="A1643" t="s">
        <v>343</v>
      </c>
      <c r="B1643" s="5">
        <v>45780</v>
      </c>
      <c r="C1643">
        <v>9824</v>
      </c>
      <c r="D1643" t="s">
        <v>488</v>
      </c>
      <c r="E1643" t="s">
        <v>353</v>
      </c>
      <c r="F1643">
        <v>2025</v>
      </c>
      <c r="G1643" t="s">
        <v>489</v>
      </c>
      <c r="H1643" t="s">
        <v>342</v>
      </c>
      <c r="I1643" t="s">
        <v>1400</v>
      </c>
      <c r="J1643" t="s">
        <v>1473</v>
      </c>
      <c r="K1643">
        <v>5</v>
      </c>
      <c r="L1643" t="s">
        <v>353</v>
      </c>
      <c r="M1643">
        <f>MAX(Metro_Ridership__2[passengers])</f>
        <v>19997</v>
      </c>
    </row>
    <row r="1644" spans="1:13">
      <c r="A1644" t="s">
        <v>343</v>
      </c>
      <c r="B1644" s="5">
        <v>45787</v>
      </c>
      <c r="C1644">
        <v>4800</v>
      </c>
      <c r="D1644" t="s">
        <v>488</v>
      </c>
      <c r="E1644" t="s">
        <v>353</v>
      </c>
      <c r="F1644">
        <v>2025</v>
      </c>
      <c r="G1644" t="s">
        <v>489</v>
      </c>
      <c r="H1644" t="s">
        <v>342</v>
      </c>
      <c r="I1644" t="s">
        <v>1400</v>
      </c>
      <c r="J1644" t="s">
        <v>1473</v>
      </c>
      <c r="K1644">
        <v>5</v>
      </c>
      <c r="L1644" t="s">
        <v>353</v>
      </c>
      <c r="M1644">
        <f>MAX(Metro_Ridership__2[passengers])</f>
        <v>19997</v>
      </c>
    </row>
    <row r="1645" spans="1:13">
      <c r="A1645" t="s">
        <v>343</v>
      </c>
      <c r="B1645" s="5">
        <v>45794</v>
      </c>
      <c r="C1645">
        <v>16598</v>
      </c>
      <c r="D1645" t="s">
        <v>488</v>
      </c>
      <c r="E1645" t="s">
        <v>353</v>
      </c>
      <c r="F1645">
        <v>2025</v>
      </c>
      <c r="G1645" t="s">
        <v>489</v>
      </c>
      <c r="H1645" t="s">
        <v>342</v>
      </c>
      <c r="I1645" t="s">
        <v>1400</v>
      </c>
      <c r="J1645" t="s">
        <v>1473</v>
      </c>
      <c r="K1645">
        <v>5</v>
      </c>
      <c r="L1645" t="s">
        <v>353</v>
      </c>
      <c r="M1645">
        <f>MAX(Metro_Ridership__2[passengers])</f>
        <v>19997</v>
      </c>
    </row>
    <row r="1646" spans="1:13">
      <c r="A1646" t="s">
        <v>343</v>
      </c>
      <c r="B1646" s="5">
        <v>45801</v>
      </c>
      <c r="C1646">
        <v>17802</v>
      </c>
      <c r="D1646" t="s">
        <v>488</v>
      </c>
      <c r="E1646" t="s">
        <v>353</v>
      </c>
      <c r="F1646">
        <v>2025</v>
      </c>
      <c r="G1646" t="s">
        <v>489</v>
      </c>
      <c r="H1646" t="s">
        <v>342</v>
      </c>
      <c r="I1646" t="s">
        <v>1400</v>
      </c>
      <c r="J1646" t="s">
        <v>1473</v>
      </c>
      <c r="K1646">
        <v>5</v>
      </c>
      <c r="L1646" t="s">
        <v>353</v>
      </c>
      <c r="M1646">
        <f>MAX(Metro_Ridership__2[passengers])</f>
        <v>19997</v>
      </c>
    </row>
    <row r="1647" spans="1:13">
      <c r="A1647" t="s">
        <v>343</v>
      </c>
      <c r="B1647" s="5">
        <v>45808</v>
      </c>
      <c r="C1647">
        <v>11616</v>
      </c>
      <c r="D1647" t="s">
        <v>488</v>
      </c>
      <c r="E1647" t="s">
        <v>353</v>
      </c>
      <c r="F1647">
        <v>2025</v>
      </c>
      <c r="G1647" t="s">
        <v>489</v>
      </c>
      <c r="H1647" t="s">
        <v>342</v>
      </c>
      <c r="I1647" t="s">
        <v>1400</v>
      </c>
      <c r="J1647" t="s">
        <v>1473</v>
      </c>
      <c r="K1647">
        <v>5</v>
      </c>
      <c r="L1647" t="s">
        <v>353</v>
      </c>
      <c r="M1647">
        <f>MAX(Metro_Ridership__2[passengers])</f>
        <v>19997</v>
      </c>
    </row>
    <row r="1648" spans="1:13">
      <c r="A1648" t="s">
        <v>343</v>
      </c>
      <c r="B1648" s="5">
        <v>45815</v>
      </c>
      <c r="C1648">
        <v>5889</v>
      </c>
      <c r="D1648" t="s">
        <v>488</v>
      </c>
      <c r="E1648" t="s">
        <v>395</v>
      </c>
      <c r="F1648">
        <v>2025</v>
      </c>
      <c r="G1648" t="s">
        <v>489</v>
      </c>
      <c r="H1648" t="s">
        <v>342</v>
      </c>
      <c r="I1648" t="s">
        <v>1400</v>
      </c>
      <c r="J1648" t="s">
        <v>1473</v>
      </c>
      <c r="K1648">
        <v>6</v>
      </c>
      <c r="L1648" t="s">
        <v>1486</v>
      </c>
      <c r="M1648">
        <f>MAX(Metro_Ridership__2[passengers])</f>
        <v>19997</v>
      </c>
    </row>
    <row r="1649" spans="1:13">
      <c r="A1649" t="s">
        <v>343</v>
      </c>
      <c r="B1649" s="5">
        <v>45822</v>
      </c>
      <c r="C1649">
        <v>17372</v>
      </c>
      <c r="D1649" t="s">
        <v>488</v>
      </c>
      <c r="E1649" t="s">
        <v>395</v>
      </c>
      <c r="F1649">
        <v>2025</v>
      </c>
      <c r="G1649" t="s">
        <v>489</v>
      </c>
      <c r="H1649" t="s">
        <v>342</v>
      </c>
      <c r="I1649" t="s">
        <v>1400</v>
      </c>
      <c r="J1649" t="s">
        <v>1473</v>
      </c>
      <c r="K1649">
        <v>6</v>
      </c>
      <c r="L1649" t="s">
        <v>1486</v>
      </c>
      <c r="M1649">
        <f>MAX(Metro_Ridership__2[passengers])</f>
        <v>19997</v>
      </c>
    </row>
    <row r="1650" spans="1:13">
      <c r="A1650" t="s">
        <v>343</v>
      </c>
      <c r="B1650" s="5">
        <v>45829</v>
      </c>
      <c r="C1650">
        <v>18603</v>
      </c>
      <c r="D1650" t="s">
        <v>488</v>
      </c>
      <c r="E1650" t="s">
        <v>395</v>
      </c>
      <c r="F1650">
        <v>2025</v>
      </c>
      <c r="G1650" t="s">
        <v>489</v>
      </c>
      <c r="H1650" t="s">
        <v>342</v>
      </c>
      <c r="I1650" t="s">
        <v>1400</v>
      </c>
      <c r="J1650" t="s">
        <v>1473</v>
      </c>
      <c r="K1650">
        <v>6</v>
      </c>
      <c r="L1650" t="s">
        <v>1486</v>
      </c>
      <c r="M1650">
        <f>MAX(Metro_Ridership__2[passengers])</f>
        <v>19997</v>
      </c>
    </row>
    <row r="1651" spans="1:13">
      <c r="A1651" t="s">
        <v>343</v>
      </c>
      <c r="B1651" s="5">
        <v>45836</v>
      </c>
      <c r="C1651">
        <v>2296</v>
      </c>
      <c r="D1651" t="s">
        <v>488</v>
      </c>
      <c r="E1651" t="s">
        <v>395</v>
      </c>
      <c r="F1651">
        <v>2025</v>
      </c>
      <c r="G1651" t="s">
        <v>489</v>
      </c>
      <c r="H1651" t="s">
        <v>342</v>
      </c>
      <c r="I1651" t="s">
        <v>1400</v>
      </c>
      <c r="J1651" t="s">
        <v>1473</v>
      </c>
      <c r="K1651">
        <v>6</v>
      </c>
      <c r="L1651" t="s">
        <v>1486</v>
      </c>
      <c r="M1651">
        <f>MAX(Metro_Ridership__2[passengers])</f>
        <v>19997</v>
      </c>
    </row>
    <row r="1652" spans="1:13">
      <c r="A1652" t="s">
        <v>343</v>
      </c>
      <c r="B1652" s="5">
        <v>45843</v>
      </c>
      <c r="C1652">
        <v>7922</v>
      </c>
      <c r="D1652" t="s">
        <v>488</v>
      </c>
      <c r="E1652" t="s">
        <v>373</v>
      </c>
      <c r="F1652">
        <v>2025</v>
      </c>
      <c r="G1652" t="s">
        <v>489</v>
      </c>
      <c r="H1652" t="s">
        <v>342</v>
      </c>
      <c r="I1652" t="s">
        <v>1400</v>
      </c>
      <c r="J1652" t="s">
        <v>1476</v>
      </c>
      <c r="K1652">
        <v>7</v>
      </c>
      <c r="L1652" t="s">
        <v>1480</v>
      </c>
      <c r="M1652">
        <f>MAX(Metro_Ridership__2[passengers])</f>
        <v>19997</v>
      </c>
    </row>
    <row r="1653" spans="1:13">
      <c r="A1653" t="s">
        <v>343</v>
      </c>
      <c r="B1653" s="5">
        <v>45850</v>
      </c>
      <c r="C1653">
        <v>6595</v>
      </c>
      <c r="D1653" t="s">
        <v>488</v>
      </c>
      <c r="E1653" t="s">
        <v>373</v>
      </c>
      <c r="F1653">
        <v>2025</v>
      </c>
      <c r="G1653" t="s">
        <v>489</v>
      </c>
      <c r="H1653" t="s">
        <v>342</v>
      </c>
      <c r="I1653" t="s">
        <v>1400</v>
      </c>
      <c r="J1653" t="s">
        <v>1476</v>
      </c>
      <c r="K1653">
        <v>7</v>
      </c>
      <c r="L1653" t="s">
        <v>1480</v>
      </c>
      <c r="M1653">
        <f>MAX(Metro_Ridership__2[passengers])</f>
        <v>19997</v>
      </c>
    </row>
    <row r="1654" spans="1:13">
      <c r="A1654" t="s">
        <v>343</v>
      </c>
      <c r="B1654" s="5">
        <v>45857</v>
      </c>
      <c r="C1654">
        <v>7629</v>
      </c>
      <c r="D1654" t="s">
        <v>488</v>
      </c>
      <c r="E1654" t="s">
        <v>373</v>
      </c>
      <c r="F1654">
        <v>2025</v>
      </c>
      <c r="G1654" t="s">
        <v>489</v>
      </c>
      <c r="H1654" t="s">
        <v>342</v>
      </c>
      <c r="I1654" t="s">
        <v>1400</v>
      </c>
      <c r="J1654" t="s">
        <v>1476</v>
      </c>
      <c r="K1654">
        <v>7</v>
      </c>
      <c r="L1654" t="s">
        <v>1480</v>
      </c>
      <c r="M1654">
        <f>MAX(Metro_Ridership__2[passengers])</f>
        <v>19997</v>
      </c>
    </row>
    <row r="1655" spans="1:13">
      <c r="A1655" t="s">
        <v>343</v>
      </c>
      <c r="B1655" s="5">
        <v>45864</v>
      </c>
      <c r="C1655">
        <v>6942</v>
      </c>
      <c r="D1655" t="s">
        <v>488</v>
      </c>
      <c r="E1655" t="s">
        <v>373</v>
      </c>
      <c r="F1655">
        <v>2025</v>
      </c>
      <c r="G1655" t="s">
        <v>489</v>
      </c>
      <c r="H1655" t="s">
        <v>342</v>
      </c>
      <c r="I1655" t="s">
        <v>1400</v>
      </c>
      <c r="J1655" t="s">
        <v>1476</v>
      </c>
      <c r="K1655">
        <v>7</v>
      </c>
      <c r="L1655" t="s">
        <v>1480</v>
      </c>
      <c r="M1655">
        <f>MAX(Metro_Ridership__2[passengers])</f>
        <v>19997</v>
      </c>
    </row>
    <row r="1656" spans="1:13">
      <c r="A1656" t="s">
        <v>343</v>
      </c>
      <c r="B1656" s="5">
        <v>45296</v>
      </c>
      <c r="C1656">
        <v>18304</v>
      </c>
      <c r="D1656" t="s">
        <v>490</v>
      </c>
      <c r="E1656" t="s">
        <v>367</v>
      </c>
      <c r="F1656">
        <v>2024</v>
      </c>
      <c r="G1656" t="s">
        <v>489</v>
      </c>
      <c r="H1656" t="s">
        <v>342</v>
      </c>
      <c r="I1656" t="s">
        <v>407</v>
      </c>
      <c r="J1656" t="s">
        <v>1478</v>
      </c>
      <c r="K1656">
        <v>1</v>
      </c>
      <c r="L1656" t="s">
        <v>1479</v>
      </c>
      <c r="M1656">
        <f>MAX(Metro_Ridership__2[passengers])</f>
        <v>19997</v>
      </c>
    </row>
    <row r="1657" spans="1:13">
      <c r="A1657" t="s">
        <v>343</v>
      </c>
      <c r="B1657" s="5">
        <v>45303</v>
      </c>
      <c r="C1657">
        <v>5849</v>
      </c>
      <c r="D1657" t="s">
        <v>490</v>
      </c>
      <c r="E1657" t="s">
        <v>367</v>
      </c>
      <c r="F1657">
        <v>2024</v>
      </c>
      <c r="G1657" t="s">
        <v>489</v>
      </c>
      <c r="H1657" t="s">
        <v>342</v>
      </c>
      <c r="I1657" t="s">
        <v>407</v>
      </c>
      <c r="J1657" t="s">
        <v>1478</v>
      </c>
      <c r="K1657">
        <v>1</v>
      </c>
      <c r="L1657" t="s">
        <v>1479</v>
      </c>
      <c r="M1657">
        <f>MAX(Metro_Ridership__2[passengers])</f>
        <v>19997</v>
      </c>
    </row>
    <row r="1658" spans="1:13">
      <c r="A1658" t="s">
        <v>343</v>
      </c>
      <c r="B1658" s="5">
        <v>45310</v>
      </c>
      <c r="C1658">
        <v>11528</v>
      </c>
      <c r="D1658" t="s">
        <v>490</v>
      </c>
      <c r="E1658" t="s">
        <v>367</v>
      </c>
      <c r="F1658">
        <v>2024</v>
      </c>
      <c r="G1658" t="s">
        <v>489</v>
      </c>
      <c r="H1658" t="s">
        <v>342</v>
      </c>
      <c r="I1658" t="s">
        <v>407</v>
      </c>
      <c r="J1658" t="s">
        <v>1478</v>
      </c>
      <c r="K1658">
        <v>1</v>
      </c>
      <c r="L1658" t="s">
        <v>1479</v>
      </c>
      <c r="M1658">
        <f>MAX(Metro_Ridership__2[passengers])</f>
        <v>19997</v>
      </c>
    </row>
    <row r="1659" spans="1:13">
      <c r="A1659" t="s">
        <v>343</v>
      </c>
      <c r="B1659" s="5">
        <v>45317</v>
      </c>
      <c r="C1659">
        <v>9219</v>
      </c>
      <c r="D1659" t="s">
        <v>490</v>
      </c>
      <c r="E1659" t="s">
        <v>367</v>
      </c>
      <c r="F1659">
        <v>2024</v>
      </c>
      <c r="G1659" t="s">
        <v>489</v>
      </c>
      <c r="H1659" t="s">
        <v>342</v>
      </c>
      <c r="I1659" t="s">
        <v>407</v>
      </c>
      <c r="J1659" t="s">
        <v>1478</v>
      </c>
      <c r="K1659">
        <v>1</v>
      </c>
      <c r="L1659" t="s">
        <v>1479</v>
      </c>
      <c r="M1659">
        <f>MAX(Metro_Ridership__2[passengers])</f>
        <v>19997</v>
      </c>
    </row>
    <row r="1660" spans="1:13">
      <c r="A1660" t="s">
        <v>343</v>
      </c>
      <c r="B1660" s="5">
        <v>45324</v>
      </c>
      <c r="C1660">
        <v>18210</v>
      </c>
      <c r="D1660" t="s">
        <v>490</v>
      </c>
      <c r="E1660" t="s">
        <v>379</v>
      </c>
      <c r="F1660">
        <v>2024</v>
      </c>
      <c r="G1660" t="s">
        <v>489</v>
      </c>
      <c r="H1660" t="s">
        <v>342</v>
      </c>
      <c r="I1660" t="s">
        <v>407</v>
      </c>
      <c r="J1660" t="s">
        <v>1478</v>
      </c>
      <c r="K1660">
        <v>2</v>
      </c>
      <c r="L1660" t="s">
        <v>1482</v>
      </c>
      <c r="M1660">
        <f>MAX(Metro_Ridership__2[passengers])</f>
        <v>19997</v>
      </c>
    </row>
    <row r="1661" spans="1:13">
      <c r="A1661" t="s">
        <v>343</v>
      </c>
      <c r="B1661" s="5">
        <v>45331</v>
      </c>
      <c r="C1661">
        <v>9689</v>
      </c>
      <c r="D1661" t="s">
        <v>490</v>
      </c>
      <c r="E1661" t="s">
        <v>379</v>
      </c>
      <c r="F1661">
        <v>2024</v>
      </c>
      <c r="G1661" t="s">
        <v>489</v>
      </c>
      <c r="H1661" t="s">
        <v>342</v>
      </c>
      <c r="I1661" t="s">
        <v>407</v>
      </c>
      <c r="J1661" t="s">
        <v>1478</v>
      </c>
      <c r="K1661">
        <v>2</v>
      </c>
      <c r="L1661" t="s">
        <v>1482</v>
      </c>
      <c r="M1661">
        <f>MAX(Metro_Ridership__2[passengers])</f>
        <v>19997</v>
      </c>
    </row>
    <row r="1662" spans="1:13">
      <c r="A1662" t="s">
        <v>343</v>
      </c>
      <c r="B1662" s="5">
        <v>45338</v>
      </c>
      <c r="C1662">
        <v>7344</v>
      </c>
      <c r="D1662" t="s">
        <v>490</v>
      </c>
      <c r="E1662" t="s">
        <v>379</v>
      </c>
      <c r="F1662">
        <v>2024</v>
      </c>
      <c r="G1662" t="s">
        <v>489</v>
      </c>
      <c r="H1662" t="s">
        <v>342</v>
      </c>
      <c r="I1662" t="s">
        <v>407</v>
      </c>
      <c r="J1662" t="s">
        <v>1478</v>
      </c>
      <c r="K1662">
        <v>2</v>
      </c>
      <c r="L1662" t="s">
        <v>1482</v>
      </c>
      <c r="M1662">
        <f>MAX(Metro_Ridership__2[passengers])</f>
        <v>19997</v>
      </c>
    </row>
    <row r="1663" spans="1:13">
      <c r="A1663" t="s">
        <v>343</v>
      </c>
      <c r="B1663" s="5">
        <v>45345</v>
      </c>
      <c r="C1663">
        <v>17234</v>
      </c>
      <c r="D1663" t="s">
        <v>490</v>
      </c>
      <c r="E1663" t="s">
        <v>379</v>
      </c>
      <c r="F1663">
        <v>2024</v>
      </c>
      <c r="G1663" t="s">
        <v>489</v>
      </c>
      <c r="H1663" t="s">
        <v>342</v>
      </c>
      <c r="I1663" t="s">
        <v>407</v>
      </c>
      <c r="J1663" t="s">
        <v>1478</v>
      </c>
      <c r="K1663">
        <v>2</v>
      </c>
      <c r="L1663" t="s">
        <v>1482</v>
      </c>
      <c r="M1663">
        <f>MAX(Metro_Ridership__2[passengers])</f>
        <v>19997</v>
      </c>
    </row>
    <row r="1664" spans="1:13">
      <c r="A1664" t="s">
        <v>343</v>
      </c>
      <c r="B1664" s="5">
        <v>45352</v>
      </c>
      <c r="C1664">
        <v>17167</v>
      </c>
      <c r="D1664" t="s">
        <v>490</v>
      </c>
      <c r="E1664" t="s">
        <v>405</v>
      </c>
      <c r="F1664">
        <v>2024</v>
      </c>
      <c r="G1664" t="s">
        <v>489</v>
      </c>
      <c r="H1664" t="s">
        <v>342</v>
      </c>
      <c r="I1664" t="s">
        <v>407</v>
      </c>
      <c r="J1664" t="s">
        <v>1478</v>
      </c>
      <c r="K1664">
        <v>3</v>
      </c>
      <c r="L1664" t="s">
        <v>1487</v>
      </c>
      <c r="M1664">
        <f>MAX(Metro_Ridership__2[passengers])</f>
        <v>19997</v>
      </c>
    </row>
    <row r="1665" spans="1:13">
      <c r="A1665" t="s">
        <v>343</v>
      </c>
      <c r="B1665" s="5">
        <v>45359</v>
      </c>
      <c r="C1665">
        <v>3832</v>
      </c>
      <c r="D1665" t="s">
        <v>490</v>
      </c>
      <c r="E1665" t="s">
        <v>405</v>
      </c>
      <c r="F1665">
        <v>2024</v>
      </c>
      <c r="G1665" t="s">
        <v>489</v>
      </c>
      <c r="H1665" t="s">
        <v>342</v>
      </c>
      <c r="I1665" t="s">
        <v>407</v>
      </c>
      <c r="J1665" t="s">
        <v>1478</v>
      </c>
      <c r="K1665">
        <v>3</v>
      </c>
      <c r="L1665" t="s">
        <v>1487</v>
      </c>
      <c r="M1665">
        <f>MAX(Metro_Ridership__2[passengers])</f>
        <v>19997</v>
      </c>
    </row>
    <row r="1666" spans="1:13">
      <c r="A1666" t="s">
        <v>343</v>
      </c>
      <c r="B1666" s="5">
        <v>45366</v>
      </c>
      <c r="C1666">
        <v>4108</v>
      </c>
      <c r="D1666" t="s">
        <v>490</v>
      </c>
      <c r="E1666" t="s">
        <v>405</v>
      </c>
      <c r="F1666">
        <v>2024</v>
      </c>
      <c r="G1666" t="s">
        <v>489</v>
      </c>
      <c r="H1666" t="s">
        <v>342</v>
      </c>
      <c r="I1666" t="s">
        <v>407</v>
      </c>
      <c r="J1666" t="s">
        <v>1478</v>
      </c>
      <c r="K1666">
        <v>3</v>
      </c>
      <c r="L1666" t="s">
        <v>1487</v>
      </c>
      <c r="M1666">
        <f>MAX(Metro_Ridership__2[passengers])</f>
        <v>19997</v>
      </c>
    </row>
    <row r="1667" spans="1:13">
      <c r="A1667" t="s">
        <v>343</v>
      </c>
      <c r="B1667" s="5">
        <v>45373</v>
      </c>
      <c r="C1667">
        <v>19682</v>
      </c>
      <c r="D1667" t="s">
        <v>490</v>
      </c>
      <c r="E1667" t="s">
        <v>405</v>
      </c>
      <c r="F1667">
        <v>2024</v>
      </c>
      <c r="G1667" t="s">
        <v>489</v>
      </c>
      <c r="H1667" t="s">
        <v>342</v>
      </c>
      <c r="I1667" t="s">
        <v>407</v>
      </c>
      <c r="J1667" t="s">
        <v>1478</v>
      </c>
      <c r="K1667">
        <v>3</v>
      </c>
      <c r="L1667" t="s">
        <v>1487</v>
      </c>
      <c r="M1667">
        <f>MAX(Metro_Ridership__2[passengers])</f>
        <v>19997</v>
      </c>
    </row>
    <row r="1668" spans="1:13">
      <c r="A1668" t="s">
        <v>343</v>
      </c>
      <c r="B1668" s="5">
        <v>45380</v>
      </c>
      <c r="C1668">
        <v>15844</v>
      </c>
      <c r="D1668" t="s">
        <v>490</v>
      </c>
      <c r="E1668" t="s">
        <v>405</v>
      </c>
      <c r="F1668">
        <v>2024</v>
      </c>
      <c r="G1668" t="s">
        <v>489</v>
      </c>
      <c r="H1668" t="s">
        <v>342</v>
      </c>
      <c r="I1668" t="s">
        <v>407</v>
      </c>
      <c r="J1668" t="s">
        <v>1478</v>
      </c>
      <c r="K1668">
        <v>3</v>
      </c>
      <c r="L1668" t="s">
        <v>1487</v>
      </c>
      <c r="M1668">
        <f>MAX(Metro_Ridership__2[passengers])</f>
        <v>19997</v>
      </c>
    </row>
    <row r="1669" spans="1:13">
      <c r="A1669" t="s">
        <v>343</v>
      </c>
      <c r="B1669" s="5">
        <v>45387</v>
      </c>
      <c r="C1669">
        <v>16318</v>
      </c>
      <c r="D1669" t="s">
        <v>490</v>
      </c>
      <c r="E1669" t="s">
        <v>381</v>
      </c>
      <c r="F1669">
        <v>2024</v>
      </c>
      <c r="G1669" t="s">
        <v>489</v>
      </c>
      <c r="H1669" t="s">
        <v>342</v>
      </c>
      <c r="I1669" t="s">
        <v>407</v>
      </c>
      <c r="J1669" t="s">
        <v>1473</v>
      </c>
      <c r="K1669">
        <v>4</v>
      </c>
      <c r="L1669" t="s">
        <v>1483</v>
      </c>
      <c r="M1669">
        <f>MAX(Metro_Ridership__2[passengers])</f>
        <v>19997</v>
      </c>
    </row>
    <row r="1670" spans="1:13">
      <c r="A1670" t="s">
        <v>343</v>
      </c>
      <c r="B1670" s="5">
        <v>45394</v>
      </c>
      <c r="C1670">
        <v>6019</v>
      </c>
      <c r="D1670" t="s">
        <v>490</v>
      </c>
      <c r="E1670" t="s">
        <v>381</v>
      </c>
      <c r="F1670">
        <v>2024</v>
      </c>
      <c r="G1670" t="s">
        <v>489</v>
      </c>
      <c r="H1670" t="s">
        <v>342</v>
      </c>
      <c r="I1670" t="s">
        <v>407</v>
      </c>
      <c r="J1670" t="s">
        <v>1473</v>
      </c>
      <c r="K1670">
        <v>4</v>
      </c>
      <c r="L1670" t="s">
        <v>1483</v>
      </c>
      <c r="M1670">
        <f>MAX(Metro_Ridership__2[passengers])</f>
        <v>19997</v>
      </c>
    </row>
    <row r="1671" spans="1:13">
      <c r="A1671" t="s">
        <v>343</v>
      </c>
      <c r="B1671" s="5">
        <v>45401</v>
      </c>
      <c r="C1671">
        <v>3756</v>
      </c>
      <c r="D1671" t="s">
        <v>490</v>
      </c>
      <c r="E1671" t="s">
        <v>381</v>
      </c>
      <c r="F1671">
        <v>2024</v>
      </c>
      <c r="G1671" t="s">
        <v>489</v>
      </c>
      <c r="H1671" t="s">
        <v>342</v>
      </c>
      <c r="I1671" t="s">
        <v>407</v>
      </c>
      <c r="J1671" t="s">
        <v>1473</v>
      </c>
      <c r="K1671">
        <v>4</v>
      </c>
      <c r="L1671" t="s">
        <v>1483</v>
      </c>
      <c r="M1671">
        <f>MAX(Metro_Ridership__2[passengers])</f>
        <v>19997</v>
      </c>
    </row>
    <row r="1672" spans="1:13">
      <c r="A1672" t="s">
        <v>343</v>
      </c>
      <c r="B1672" s="5">
        <v>45408</v>
      </c>
      <c r="C1672">
        <v>13179</v>
      </c>
      <c r="D1672" t="s">
        <v>490</v>
      </c>
      <c r="E1672" t="s">
        <v>381</v>
      </c>
      <c r="F1672">
        <v>2024</v>
      </c>
      <c r="G1672" t="s">
        <v>489</v>
      </c>
      <c r="H1672" t="s">
        <v>342</v>
      </c>
      <c r="I1672" t="s">
        <v>407</v>
      </c>
      <c r="J1672" t="s">
        <v>1473</v>
      </c>
      <c r="K1672">
        <v>4</v>
      </c>
      <c r="L1672" t="s">
        <v>1483</v>
      </c>
      <c r="M1672">
        <f>MAX(Metro_Ridership__2[passengers])</f>
        <v>19997</v>
      </c>
    </row>
    <row r="1673" spans="1:13">
      <c r="A1673" t="s">
        <v>343</v>
      </c>
      <c r="B1673" s="5">
        <v>45415</v>
      </c>
      <c r="C1673">
        <v>13292</v>
      </c>
      <c r="D1673" t="s">
        <v>490</v>
      </c>
      <c r="E1673" t="s">
        <v>353</v>
      </c>
      <c r="F1673">
        <v>2024</v>
      </c>
      <c r="G1673" t="s">
        <v>489</v>
      </c>
      <c r="H1673" t="s">
        <v>342</v>
      </c>
      <c r="I1673" t="s">
        <v>407</v>
      </c>
      <c r="J1673" t="s">
        <v>1473</v>
      </c>
      <c r="K1673">
        <v>5</v>
      </c>
      <c r="L1673" t="s">
        <v>353</v>
      </c>
      <c r="M1673">
        <f>MAX(Metro_Ridership__2[passengers])</f>
        <v>19997</v>
      </c>
    </row>
    <row r="1674" spans="1:13">
      <c r="A1674" t="s">
        <v>343</v>
      </c>
      <c r="B1674" s="5">
        <v>45422</v>
      </c>
      <c r="C1674">
        <v>7539</v>
      </c>
      <c r="D1674" t="s">
        <v>490</v>
      </c>
      <c r="E1674" t="s">
        <v>353</v>
      </c>
      <c r="F1674">
        <v>2024</v>
      </c>
      <c r="G1674" t="s">
        <v>489</v>
      </c>
      <c r="H1674" t="s">
        <v>342</v>
      </c>
      <c r="I1674" t="s">
        <v>407</v>
      </c>
      <c r="J1674" t="s">
        <v>1473</v>
      </c>
      <c r="K1674">
        <v>5</v>
      </c>
      <c r="L1674" t="s">
        <v>353</v>
      </c>
      <c r="M1674">
        <f>MAX(Metro_Ridership__2[passengers])</f>
        <v>19997</v>
      </c>
    </row>
    <row r="1675" spans="1:13">
      <c r="A1675" t="s">
        <v>343</v>
      </c>
      <c r="B1675" s="5">
        <v>45429</v>
      </c>
      <c r="C1675">
        <v>15568</v>
      </c>
      <c r="D1675" t="s">
        <v>490</v>
      </c>
      <c r="E1675" t="s">
        <v>353</v>
      </c>
      <c r="F1675">
        <v>2024</v>
      </c>
      <c r="G1675" t="s">
        <v>489</v>
      </c>
      <c r="H1675" t="s">
        <v>342</v>
      </c>
      <c r="I1675" t="s">
        <v>407</v>
      </c>
      <c r="J1675" t="s">
        <v>1473</v>
      </c>
      <c r="K1675">
        <v>5</v>
      </c>
      <c r="L1675" t="s">
        <v>353</v>
      </c>
      <c r="M1675">
        <f>MAX(Metro_Ridership__2[passengers])</f>
        <v>19997</v>
      </c>
    </row>
    <row r="1676" spans="1:13">
      <c r="A1676" t="s">
        <v>343</v>
      </c>
      <c r="B1676" s="5">
        <v>45436</v>
      </c>
      <c r="C1676">
        <v>12695</v>
      </c>
      <c r="D1676" t="s">
        <v>490</v>
      </c>
      <c r="E1676" t="s">
        <v>353</v>
      </c>
      <c r="F1676">
        <v>2024</v>
      </c>
      <c r="G1676" t="s">
        <v>489</v>
      </c>
      <c r="H1676" t="s">
        <v>342</v>
      </c>
      <c r="I1676" t="s">
        <v>407</v>
      </c>
      <c r="J1676" t="s">
        <v>1473</v>
      </c>
      <c r="K1676">
        <v>5</v>
      </c>
      <c r="L1676" t="s">
        <v>353</v>
      </c>
      <c r="M1676">
        <f>MAX(Metro_Ridership__2[passengers])</f>
        <v>19997</v>
      </c>
    </row>
    <row r="1677" spans="1:13">
      <c r="A1677" t="s">
        <v>343</v>
      </c>
      <c r="B1677" s="5">
        <v>45443</v>
      </c>
      <c r="C1677">
        <v>17257</v>
      </c>
      <c r="D1677" t="s">
        <v>490</v>
      </c>
      <c r="E1677" t="s">
        <v>353</v>
      </c>
      <c r="F1677">
        <v>2024</v>
      </c>
      <c r="G1677" t="s">
        <v>489</v>
      </c>
      <c r="H1677" t="s">
        <v>342</v>
      </c>
      <c r="I1677" t="s">
        <v>407</v>
      </c>
      <c r="J1677" t="s">
        <v>1473</v>
      </c>
      <c r="K1677">
        <v>5</v>
      </c>
      <c r="L1677" t="s">
        <v>353</v>
      </c>
      <c r="M1677">
        <f>MAX(Metro_Ridership__2[passengers])</f>
        <v>19997</v>
      </c>
    </row>
    <row r="1678" spans="1:13">
      <c r="A1678" t="s">
        <v>343</v>
      </c>
      <c r="B1678" s="5">
        <v>45450</v>
      </c>
      <c r="C1678">
        <v>2233</v>
      </c>
      <c r="D1678" t="s">
        <v>490</v>
      </c>
      <c r="E1678" t="s">
        <v>395</v>
      </c>
      <c r="F1678">
        <v>2024</v>
      </c>
      <c r="G1678" t="s">
        <v>489</v>
      </c>
      <c r="H1678" t="s">
        <v>342</v>
      </c>
      <c r="I1678" t="s">
        <v>407</v>
      </c>
      <c r="J1678" t="s">
        <v>1473</v>
      </c>
      <c r="K1678">
        <v>6</v>
      </c>
      <c r="L1678" t="s">
        <v>1486</v>
      </c>
      <c r="M1678">
        <f>MAX(Metro_Ridership__2[passengers])</f>
        <v>19997</v>
      </c>
    </row>
    <row r="1679" spans="1:13">
      <c r="A1679" t="s">
        <v>343</v>
      </c>
      <c r="B1679" s="5">
        <v>45457</v>
      </c>
      <c r="C1679">
        <v>4102</v>
      </c>
      <c r="D1679" t="s">
        <v>490</v>
      </c>
      <c r="E1679" t="s">
        <v>395</v>
      </c>
      <c r="F1679">
        <v>2024</v>
      </c>
      <c r="G1679" t="s">
        <v>489</v>
      </c>
      <c r="H1679" t="s">
        <v>342</v>
      </c>
      <c r="I1679" t="s">
        <v>407</v>
      </c>
      <c r="J1679" t="s">
        <v>1473</v>
      </c>
      <c r="K1679">
        <v>6</v>
      </c>
      <c r="L1679" t="s">
        <v>1486</v>
      </c>
      <c r="M1679">
        <f>MAX(Metro_Ridership__2[passengers])</f>
        <v>19997</v>
      </c>
    </row>
    <row r="1680" spans="1:13">
      <c r="A1680" t="s">
        <v>343</v>
      </c>
      <c r="B1680" s="5">
        <v>45464</v>
      </c>
      <c r="C1680">
        <v>11104</v>
      </c>
      <c r="D1680" t="s">
        <v>490</v>
      </c>
      <c r="E1680" t="s">
        <v>395</v>
      </c>
      <c r="F1680">
        <v>2024</v>
      </c>
      <c r="G1680" t="s">
        <v>489</v>
      </c>
      <c r="H1680" t="s">
        <v>342</v>
      </c>
      <c r="I1680" t="s">
        <v>407</v>
      </c>
      <c r="J1680" t="s">
        <v>1473</v>
      </c>
      <c r="K1680">
        <v>6</v>
      </c>
      <c r="L1680" t="s">
        <v>1486</v>
      </c>
      <c r="M1680">
        <f>MAX(Metro_Ridership__2[passengers])</f>
        <v>19997</v>
      </c>
    </row>
    <row r="1681" spans="1:13">
      <c r="A1681" t="s">
        <v>343</v>
      </c>
      <c r="B1681" s="5">
        <v>45471</v>
      </c>
      <c r="C1681">
        <v>9358</v>
      </c>
      <c r="D1681" t="s">
        <v>490</v>
      </c>
      <c r="E1681" t="s">
        <v>395</v>
      </c>
      <c r="F1681">
        <v>2024</v>
      </c>
      <c r="G1681" t="s">
        <v>489</v>
      </c>
      <c r="H1681" t="s">
        <v>342</v>
      </c>
      <c r="I1681" t="s">
        <v>407</v>
      </c>
      <c r="J1681" t="s">
        <v>1473</v>
      </c>
      <c r="K1681">
        <v>6</v>
      </c>
      <c r="L1681" t="s">
        <v>1486</v>
      </c>
      <c r="M1681">
        <f>MAX(Metro_Ridership__2[passengers])</f>
        <v>19997</v>
      </c>
    </row>
    <row r="1682" spans="1:13">
      <c r="A1682" t="s">
        <v>343</v>
      </c>
      <c r="B1682" s="5">
        <v>45478</v>
      </c>
      <c r="C1682">
        <v>19145</v>
      </c>
      <c r="D1682" t="s">
        <v>490</v>
      </c>
      <c r="E1682" t="s">
        <v>373</v>
      </c>
      <c r="F1682">
        <v>2024</v>
      </c>
      <c r="G1682" t="s">
        <v>489</v>
      </c>
      <c r="H1682" t="s">
        <v>342</v>
      </c>
      <c r="I1682" t="s">
        <v>407</v>
      </c>
      <c r="J1682" t="s">
        <v>1476</v>
      </c>
      <c r="K1682">
        <v>7</v>
      </c>
      <c r="L1682" t="s">
        <v>1480</v>
      </c>
      <c r="M1682">
        <f>MAX(Metro_Ridership__2[passengers])</f>
        <v>19997</v>
      </c>
    </row>
    <row r="1683" spans="1:13">
      <c r="A1683" t="s">
        <v>343</v>
      </c>
      <c r="B1683" s="5">
        <v>45485</v>
      </c>
      <c r="C1683">
        <v>18056</v>
      </c>
      <c r="D1683" t="s">
        <v>490</v>
      </c>
      <c r="E1683" t="s">
        <v>373</v>
      </c>
      <c r="F1683">
        <v>2024</v>
      </c>
      <c r="G1683" t="s">
        <v>489</v>
      </c>
      <c r="H1683" t="s">
        <v>342</v>
      </c>
      <c r="I1683" t="s">
        <v>407</v>
      </c>
      <c r="J1683" t="s">
        <v>1476</v>
      </c>
      <c r="K1683">
        <v>7</v>
      </c>
      <c r="L1683" t="s">
        <v>1480</v>
      </c>
      <c r="M1683">
        <f>MAX(Metro_Ridership__2[passengers])</f>
        <v>19997</v>
      </c>
    </row>
    <row r="1684" spans="1:13">
      <c r="A1684" t="s">
        <v>343</v>
      </c>
      <c r="B1684" s="5">
        <v>45492</v>
      </c>
      <c r="C1684">
        <v>14696</v>
      </c>
      <c r="D1684" t="s">
        <v>490</v>
      </c>
      <c r="E1684" t="s">
        <v>373</v>
      </c>
      <c r="F1684">
        <v>2024</v>
      </c>
      <c r="G1684" t="s">
        <v>489</v>
      </c>
      <c r="H1684" t="s">
        <v>342</v>
      </c>
      <c r="I1684" t="s">
        <v>407</v>
      </c>
      <c r="J1684" t="s">
        <v>1476</v>
      </c>
      <c r="K1684">
        <v>7</v>
      </c>
      <c r="L1684" t="s">
        <v>1480</v>
      </c>
      <c r="M1684">
        <f>MAX(Metro_Ridership__2[passengers])</f>
        <v>19997</v>
      </c>
    </row>
    <row r="1685" spans="1:13">
      <c r="A1685" t="s">
        <v>343</v>
      </c>
      <c r="B1685" s="5">
        <v>45499</v>
      </c>
      <c r="C1685">
        <v>12599</v>
      </c>
      <c r="D1685" t="s">
        <v>490</v>
      </c>
      <c r="E1685" t="s">
        <v>373</v>
      </c>
      <c r="F1685">
        <v>2024</v>
      </c>
      <c r="G1685" t="s">
        <v>489</v>
      </c>
      <c r="H1685" t="s">
        <v>342</v>
      </c>
      <c r="I1685" t="s">
        <v>407</v>
      </c>
      <c r="J1685" t="s">
        <v>1476</v>
      </c>
      <c r="K1685">
        <v>7</v>
      </c>
      <c r="L1685" t="s">
        <v>1480</v>
      </c>
      <c r="M1685">
        <f>MAX(Metro_Ridership__2[passengers])</f>
        <v>19997</v>
      </c>
    </row>
    <row r="1686" spans="1:13">
      <c r="A1686" t="s">
        <v>343</v>
      </c>
      <c r="B1686" s="5">
        <v>45506</v>
      </c>
      <c r="C1686">
        <v>6846</v>
      </c>
      <c r="D1686" t="s">
        <v>490</v>
      </c>
      <c r="E1686" t="s">
        <v>384</v>
      </c>
      <c r="F1686">
        <v>2024</v>
      </c>
      <c r="G1686" t="s">
        <v>489</v>
      </c>
      <c r="H1686" t="s">
        <v>342</v>
      </c>
      <c r="I1686" t="s">
        <v>407</v>
      </c>
      <c r="J1686" t="s">
        <v>1476</v>
      </c>
      <c r="K1686">
        <v>8</v>
      </c>
      <c r="L1686" t="s">
        <v>1484</v>
      </c>
      <c r="M1686">
        <f>MAX(Metro_Ridership__2[passengers])</f>
        <v>19997</v>
      </c>
    </row>
    <row r="1687" spans="1:13">
      <c r="A1687" t="s">
        <v>343</v>
      </c>
      <c r="B1687" s="5">
        <v>45513</v>
      </c>
      <c r="C1687">
        <v>6747</v>
      </c>
      <c r="D1687" t="s">
        <v>490</v>
      </c>
      <c r="E1687" t="s">
        <v>384</v>
      </c>
      <c r="F1687">
        <v>2024</v>
      </c>
      <c r="G1687" t="s">
        <v>489</v>
      </c>
      <c r="H1687" t="s">
        <v>342</v>
      </c>
      <c r="I1687" t="s">
        <v>407</v>
      </c>
      <c r="J1687" t="s">
        <v>1476</v>
      </c>
      <c r="K1687">
        <v>8</v>
      </c>
      <c r="L1687" t="s">
        <v>1484</v>
      </c>
      <c r="M1687">
        <f>MAX(Metro_Ridership__2[passengers])</f>
        <v>19997</v>
      </c>
    </row>
    <row r="1688" spans="1:13">
      <c r="A1688" t="s">
        <v>343</v>
      </c>
      <c r="B1688" s="5">
        <v>45520</v>
      </c>
      <c r="C1688">
        <v>9973</v>
      </c>
      <c r="D1688" t="s">
        <v>490</v>
      </c>
      <c r="E1688" t="s">
        <v>384</v>
      </c>
      <c r="F1688">
        <v>2024</v>
      </c>
      <c r="G1688" t="s">
        <v>489</v>
      </c>
      <c r="H1688" t="s">
        <v>342</v>
      </c>
      <c r="I1688" t="s">
        <v>407</v>
      </c>
      <c r="J1688" t="s">
        <v>1476</v>
      </c>
      <c r="K1688">
        <v>8</v>
      </c>
      <c r="L1688" t="s">
        <v>1484</v>
      </c>
      <c r="M1688">
        <f>MAX(Metro_Ridership__2[passengers])</f>
        <v>19997</v>
      </c>
    </row>
    <row r="1689" spans="1:13">
      <c r="A1689" t="s">
        <v>343</v>
      </c>
      <c r="B1689" s="5">
        <v>45527</v>
      </c>
      <c r="C1689">
        <v>11029</v>
      </c>
      <c r="D1689" t="s">
        <v>490</v>
      </c>
      <c r="E1689" t="s">
        <v>384</v>
      </c>
      <c r="F1689">
        <v>2024</v>
      </c>
      <c r="G1689" t="s">
        <v>489</v>
      </c>
      <c r="H1689" t="s">
        <v>342</v>
      </c>
      <c r="I1689" t="s">
        <v>407</v>
      </c>
      <c r="J1689" t="s">
        <v>1476</v>
      </c>
      <c r="K1689">
        <v>8</v>
      </c>
      <c r="L1689" t="s">
        <v>1484</v>
      </c>
      <c r="M1689">
        <f>MAX(Metro_Ridership__2[passengers])</f>
        <v>19997</v>
      </c>
    </row>
    <row r="1690" spans="1:13">
      <c r="A1690" t="s">
        <v>343</v>
      </c>
      <c r="B1690" s="5">
        <v>45534</v>
      </c>
      <c r="C1690">
        <v>5621</v>
      </c>
      <c r="D1690" t="s">
        <v>490</v>
      </c>
      <c r="E1690" t="s">
        <v>384</v>
      </c>
      <c r="F1690">
        <v>2024</v>
      </c>
      <c r="G1690" t="s">
        <v>489</v>
      </c>
      <c r="H1690" t="s">
        <v>342</v>
      </c>
      <c r="I1690" t="s">
        <v>407</v>
      </c>
      <c r="J1690" t="s">
        <v>1476</v>
      </c>
      <c r="K1690">
        <v>8</v>
      </c>
      <c r="L1690" t="s">
        <v>1484</v>
      </c>
      <c r="M1690">
        <f>MAX(Metro_Ridership__2[passengers])</f>
        <v>19997</v>
      </c>
    </row>
    <row r="1691" spans="1:13">
      <c r="A1691" t="s">
        <v>343</v>
      </c>
      <c r="B1691" s="5">
        <v>45541</v>
      </c>
      <c r="C1691">
        <v>17500</v>
      </c>
      <c r="D1691" t="s">
        <v>490</v>
      </c>
      <c r="E1691" t="s">
        <v>362</v>
      </c>
      <c r="F1691">
        <v>2024</v>
      </c>
      <c r="G1691" t="s">
        <v>489</v>
      </c>
      <c r="H1691" t="s">
        <v>342</v>
      </c>
      <c r="I1691" t="s">
        <v>407</v>
      </c>
      <c r="J1691" t="s">
        <v>1476</v>
      </c>
      <c r="K1691">
        <v>9</v>
      </c>
      <c r="L1691" t="s">
        <v>1477</v>
      </c>
      <c r="M1691">
        <f>MAX(Metro_Ridership__2[passengers])</f>
        <v>19997</v>
      </c>
    </row>
    <row r="1692" spans="1:13">
      <c r="A1692" t="s">
        <v>343</v>
      </c>
      <c r="B1692" s="5">
        <v>45548</v>
      </c>
      <c r="C1692">
        <v>11664</v>
      </c>
      <c r="D1692" t="s">
        <v>490</v>
      </c>
      <c r="E1692" t="s">
        <v>362</v>
      </c>
      <c r="F1692">
        <v>2024</v>
      </c>
      <c r="G1692" t="s">
        <v>489</v>
      </c>
      <c r="H1692" t="s">
        <v>342</v>
      </c>
      <c r="I1692" t="s">
        <v>407</v>
      </c>
      <c r="J1692" t="s">
        <v>1476</v>
      </c>
      <c r="K1692">
        <v>9</v>
      </c>
      <c r="L1692" t="s">
        <v>1477</v>
      </c>
      <c r="M1692">
        <f>MAX(Metro_Ridership__2[passengers])</f>
        <v>19997</v>
      </c>
    </row>
    <row r="1693" spans="1:13">
      <c r="A1693" t="s">
        <v>343</v>
      </c>
      <c r="B1693" s="5">
        <v>45555</v>
      </c>
      <c r="C1693">
        <v>4989</v>
      </c>
      <c r="D1693" t="s">
        <v>490</v>
      </c>
      <c r="E1693" t="s">
        <v>362</v>
      </c>
      <c r="F1693">
        <v>2024</v>
      </c>
      <c r="G1693" t="s">
        <v>489</v>
      </c>
      <c r="H1693" t="s">
        <v>342</v>
      </c>
      <c r="I1693" t="s">
        <v>407</v>
      </c>
      <c r="J1693" t="s">
        <v>1476</v>
      </c>
      <c r="K1693">
        <v>9</v>
      </c>
      <c r="L1693" t="s">
        <v>1477</v>
      </c>
      <c r="M1693">
        <f>MAX(Metro_Ridership__2[passengers])</f>
        <v>19997</v>
      </c>
    </row>
    <row r="1694" spans="1:13">
      <c r="A1694" t="s">
        <v>343</v>
      </c>
      <c r="B1694" s="5">
        <v>45562</v>
      </c>
      <c r="C1694">
        <v>7430</v>
      </c>
      <c r="D1694" t="s">
        <v>490</v>
      </c>
      <c r="E1694" t="s">
        <v>362</v>
      </c>
      <c r="F1694">
        <v>2024</v>
      </c>
      <c r="G1694" t="s">
        <v>489</v>
      </c>
      <c r="H1694" t="s">
        <v>342</v>
      </c>
      <c r="I1694" t="s">
        <v>407</v>
      </c>
      <c r="J1694" t="s">
        <v>1476</v>
      </c>
      <c r="K1694">
        <v>9</v>
      </c>
      <c r="L1694" t="s">
        <v>1477</v>
      </c>
      <c r="M1694">
        <f>MAX(Metro_Ridership__2[passengers])</f>
        <v>19997</v>
      </c>
    </row>
    <row r="1695" spans="1:13">
      <c r="A1695" t="s">
        <v>343</v>
      </c>
      <c r="B1695" s="5">
        <v>45569</v>
      </c>
      <c r="C1695">
        <v>17186</v>
      </c>
      <c r="D1695" t="s">
        <v>490</v>
      </c>
      <c r="E1695" t="s">
        <v>376</v>
      </c>
      <c r="F1695">
        <v>2024</v>
      </c>
      <c r="G1695" t="s">
        <v>489</v>
      </c>
      <c r="H1695" t="s">
        <v>342</v>
      </c>
      <c r="I1695" t="s">
        <v>407</v>
      </c>
      <c r="J1695" t="s">
        <v>1474</v>
      </c>
      <c r="K1695">
        <v>10</v>
      </c>
      <c r="L1695" t="s">
        <v>1481</v>
      </c>
      <c r="M1695">
        <f>MAX(Metro_Ridership__2[passengers])</f>
        <v>19997</v>
      </c>
    </row>
    <row r="1696" spans="1:13">
      <c r="A1696" t="s">
        <v>343</v>
      </c>
      <c r="B1696" s="5">
        <v>45576</v>
      </c>
      <c r="C1696">
        <v>2949</v>
      </c>
      <c r="D1696" t="s">
        <v>490</v>
      </c>
      <c r="E1696" t="s">
        <v>376</v>
      </c>
      <c r="F1696">
        <v>2024</v>
      </c>
      <c r="G1696" t="s">
        <v>489</v>
      </c>
      <c r="H1696" t="s">
        <v>342</v>
      </c>
      <c r="I1696" t="s">
        <v>407</v>
      </c>
      <c r="J1696" t="s">
        <v>1474</v>
      </c>
      <c r="K1696">
        <v>10</v>
      </c>
      <c r="L1696" t="s">
        <v>1481</v>
      </c>
      <c r="M1696">
        <f>MAX(Metro_Ridership__2[passengers])</f>
        <v>19997</v>
      </c>
    </row>
    <row r="1697" spans="1:13">
      <c r="A1697" t="s">
        <v>343</v>
      </c>
      <c r="B1697" s="5">
        <v>45583</v>
      </c>
      <c r="C1697">
        <v>19300</v>
      </c>
      <c r="D1697" t="s">
        <v>490</v>
      </c>
      <c r="E1697" t="s">
        <v>376</v>
      </c>
      <c r="F1697">
        <v>2024</v>
      </c>
      <c r="G1697" t="s">
        <v>489</v>
      </c>
      <c r="H1697" t="s">
        <v>342</v>
      </c>
      <c r="I1697" t="s">
        <v>407</v>
      </c>
      <c r="J1697" t="s">
        <v>1474</v>
      </c>
      <c r="K1697">
        <v>10</v>
      </c>
      <c r="L1697" t="s">
        <v>1481</v>
      </c>
      <c r="M1697">
        <f>MAX(Metro_Ridership__2[passengers])</f>
        <v>19997</v>
      </c>
    </row>
    <row r="1698" spans="1:13">
      <c r="A1698" t="s">
        <v>343</v>
      </c>
      <c r="B1698" s="5">
        <v>45590</v>
      </c>
      <c r="C1698">
        <v>14635</v>
      </c>
      <c r="D1698" t="s">
        <v>490</v>
      </c>
      <c r="E1698" t="s">
        <v>376</v>
      </c>
      <c r="F1698">
        <v>2024</v>
      </c>
      <c r="G1698" t="s">
        <v>489</v>
      </c>
      <c r="H1698" t="s">
        <v>342</v>
      </c>
      <c r="I1698" t="s">
        <v>407</v>
      </c>
      <c r="J1698" t="s">
        <v>1474</v>
      </c>
      <c r="K1698">
        <v>10</v>
      </c>
      <c r="L1698" t="s">
        <v>1481</v>
      </c>
      <c r="M1698">
        <f>MAX(Metro_Ridership__2[passengers])</f>
        <v>19997</v>
      </c>
    </row>
    <row r="1699" spans="1:13">
      <c r="A1699" t="s">
        <v>343</v>
      </c>
      <c r="B1699" s="5">
        <v>45597</v>
      </c>
      <c r="C1699">
        <v>12327</v>
      </c>
      <c r="D1699" t="s">
        <v>490</v>
      </c>
      <c r="E1699" t="s">
        <v>357</v>
      </c>
      <c r="F1699">
        <v>2024</v>
      </c>
      <c r="G1699" t="s">
        <v>489</v>
      </c>
      <c r="H1699" t="s">
        <v>342</v>
      </c>
      <c r="I1699" t="s">
        <v>407</v>
      </c>
      <c r="J1699" t="s">
        <v>1474</v>
      </c>
      <c r="K1699">
        <v>11</v>
      </c>
      <c r="L1699" t="s">
        <v>1475</v>
      </c>
      <c r="M1699">
        <f>MAX(Metro_Ridership__2[passengers])</f>
        <v>19997</v>
      </c>
    </row>
    <row r="1700" spans="1:13">
      <c r="A1700" t="s">
        <v>343</v>
      </c>
      <c r="B1700" s="5">
        <v>45604</v>
      </c>
      <c r="C1700">
        <v>11732</v>
      </c>
      <c r="D1700" t="s">
        <v>490</v>
      </c>
      <c r="E1700" t="s">
        <v>357</v>
      </c>
      <c r="F1700">
        <v>2024</v>
      </c>
      <c r="G1700" t="s">
        <v>489</v>
      </c>
      <c r="H1700" t="s">
        <v>342</v>
      </c>
      <c r="I1700" t="s">
        <v>407</v>
      </c>
      <c r="J1700" t="s">
        <v>1474</v>
      </c>
      <c r="K1700">
        <v>11</v>
      </c>
      <c r="L1700" t="s">
        <v>1475</v>
      </c>
      <c r="M1700">
        <f>MAX(Metro_Ridership__2[passengers])</f>
        <v>19997</v>
      </c>
    </row>
    <row r="1701" spans="1:13">
      <c r="A1701" t="s">
        <v>343</v>
      </c>
      <c r="B1701" s="5">
        <v>45611</v>
      </c>
      <c r="C1701">
        <v>6919</v>
      </c>
      <c r="D1701" t="s">
        <v>490</v>
      </c>
      <c r="E1701" t="s">
        <v>357</v>
      </c>
      <c r="F1701">
        <v>2024</v>
      </c>
      <c r="G1701" t="s">
        <v>489</v>
      </c>
      <c r="H1701" t="s">
        <v>342</v>
      </c>
      <c r="I1701" t="s">
        <v>407</v>
      </c>
      <c r="J1701" t="s">
        <v>1474</v>
      </c>
      <c r="K1701">
        <v>11</v>
      </c>
      <c r="L1701" t="s">
        <v>1475</v>
      </c>
      <c r="M1701">
        <f>MAX(Metro_Ridership__2[passengers])</f>
        <v>19997</v>
      </c>
    </row>
    <row r="1702" spans="1:13">
      <c r="A1702" t="s">
        <v>343</v>
      </c>
      <c r="B1702" s="5">
        <v>45618</v>
      </c>
      <c r="C1702">
        <v>17111</v>
      </c>
      <c r="D1702" t="s">
        <v>490</v>
      </c>
      <c r="E1702" t="s">
        <v>357</v>
      </c>
      <c r="F1702">
        <v>2024</v>
      </c>
      <c r="G1702" t="s">
        <v>489</v>
      </c>
      <c r="H1702" t="s">
        <v>342</v>
      </c>
      <c r="I1702" t="s">
        <v>407</v>
      </c>
      <c r="J1702" t="s">
        <v>1474</v>
      </c>
      <c r="K1702">
        <v>11</v>
      </c>
      <c r="L1702" t="s">
        <v>1475</v>
      </c>
      <c r="M1702">
        <f>MAX(Metro_Ridership__2[passengers])</f>
        <v>19997</v>
      </c>
    </row>
    <row r="1703" spans="1:13">
      <c r="A1703" t="s">
        <v>343</v>
      </c>
      <c r="B1703" s="5">
        <v>45625</v>
      </c>
      <c r="C1703">
        <v>19997</v>
      </c>
      <c r="D1703" t="s">
        <v>490</v>
      </c>
      <c r="E1703" t="s">
        <v>357</v>
      </c>
      <c r="F1703">
        <v>2024</v>
      </c>
      <c r="G1703" t="s">
        <v>489</v>
      </c>
      <c r="H1703" t="s">
        <v>342</v>
      </c>
      <c r="I1703" t="s">
        <v>407</v>
      </c>
      <c r="J1703" t="s">
        <v>1474</v>
      </c>
      <c r="K1703">
        <v>11</v>
      </c>
      <c r="L1703" t="s">
        <v>1475</v>
      </c>
      <c r="M1703">
        <f>MAX(Metro_Ridership__2[passengers])</f>
        <v>19997</v>
      </c>
    </row>
    <row r="1704" spans="1:13">
      <c r="A1704" t="s">
        <v>343</v>
      </c>
      <c r="B1704" s="5">
        <v>45632</v>
      </c>
      <c r="C1704">
        <v>10853</v>
      </c>
      <c r="D1704" t="s">
        <v>490</v>
      </c>
      <c r="E1704" t="s">
        <v>386</v>
      </c>
      <c r="F1704">
        <v>2024</v>
      </c>
      <c r="G1704" t="s">
        <v>489</v>
      </c>
      <c r="H1704" t="s">
        <v>342</v>
      </c>
      <c r="I1704" t="s">
        <v>407</v>
      </c>
      <c r="J1704" t="s">
        <v>1474</v>
      </c>
      <c r="K1704">
        <v>12</v>
      </c>
      <c r="L1704" t="s">
        <v>1485</v>
      </c>
      <c r="M1704">
        <f>MAX(Metro_Ridership__2[passengers])</f>
        <v>19997</v>
      </c>
    </row>
    <row r="1705" spans="1:13">
      <c r="A1705" t="s">
        <v>343</v>
      </c>
      <c r="B1705" s="5">
        <v>45639</v>
      </c>
      <c r="C1705">
        <v>15142</v>
      </c>
      <c r="D1705" t="s">
        <v>490</v>
      </c>
      <c r="E1705" t="s">
        <v>386</v>
      </c>
      <c r="F1705">
        <v>2024</v>
      </c>
      <c r="G1705" t="s">
        <v>489</v>
      </c>
      <c r="H1705" t="s">
        <v>342</v>
      </c>
      <c r="I1705" t="s">
        <v>407</v>
      </c>
      <c r="J1705" t="s">
        <v>1474</v>
      </c>
      <c r="K1705">
        <v>12</v>
      </c>
      <c r="L1705" t="s">
        <v>1485</v>
      </c>
      <c r="M1705">
        <f>MAX(Metro_Ridership__2[passengers])</f>
        <v>19997</v>
      </c>
    </row>
    <row r="1706" spans="1:13">
      <c r="A1706" t="s">
        <v>343</v>
      </c>
      <c r="B1706" s="5">
        <v>45646</v>
      </c>
      <c r="C1706">
        <v>19776</v>
      </c>
      <c r="D1706" t="s">
        <v>490</v>
      </c>
      <c r="E1706" t="s">
        <v>386</v>
      </c>
      <c r="F1706">
        <v>2024</v>
      </c>
      <c r="G1706" t="s">
        <v>489</v>
      </c>
      <c r="H1706" t="s">
        <v>342</v>
      </c>
      <c r="I1706" t="s">
        <v>407</v>
      </c>
      <c r="J1706" t="s">
        <v>1474</v>
      </c>
      <c r="K1706">
        <v>12</v>
      </c>
      <c r="L1706" t="s">
        <v>1485</v>
      </c>
      <c r="M1706">
        <f>MAX(Metro_Ridership__2[passengers])</f>
        <v>19997</v>
      </c>
    </row>
    <row r="1707" spans="1:13">
      <c r="A1707" t="s">
        <v>343</v>
      </c>
      <c r="B1707" s="5">
        <v>45653</v>
      </c>
      <c r="C1707">
        <v>15331</v>
      </c>
      <c r="D1707" t="s">
        <v>490</v>
      </c>
      <c r="E1707" t="s">
        <v>386</v>
      </c>
      <c r="F1707">
        <v>2024</v>
      </c>
      <c r="G1707" t="s">
        <v>489</v>
      </c>
      <c r="H1707" t="s">
        <v>342</v>
      </c>
      <c r="I1707" t="s">
        <v>407</v>
      </c>
      <c r="J1707" t="s">
        <v>1474</v>
      </c>
      <c r="K1707">
        <v>12</v>
      </c>
      <c r="L1707" t="s">
        <v>1485</v>
      </c>
      <c r="M1707">
        <f>MAX(Metro_Ridership__2[passengers])</f>
        <v>19997</v>
      </c>
    </row>
    <row r="1708" spans="1:13">
      <c r="A1708" t="s">
        <v>343</v>
      </c>
      <c r="B1708" s="5">
        <v>45660</v>
      </c>
      <c r="C1708">
        <v>19866</v>
      </c>
      <c r="D1708" t="s">
        <v>490</v>
      </c>
      <c r="E1708" t="s">
        <v>367</v>
      </c>
      <c r="F1708">
        <v>2025</v>
      </c>
      <c r="G1708" t="s">
        <v>489</v>
      </c>
      <c r="H1708" t="s">
        <v>342</v>
      </c>
      <c r="I1708" t="s">
        <v>1400</v>
      </c>
      <c r="J1708" t="s">
        <v>1478</v>
      </c>
      <c r="K1708">
        <v>1</v>
      </c>
      <c r="L1708" t="s">
        <v>1479</v>
      </c>
      <c r="M1708">
        <f>MAX(Metro_Ridership__2[passengers])</f>
        <v>19997</v>
      </c>
    </row>
    <row r="1709" spans="1:13">
      <c r="A1709" t="s">
        <v>343</v>
      </c>
      <c r="B1709" s="5">
        <v>45667</v>
      </c>
      <c r="C1709">
        <v>15526</v>
      </c>
      <c r="D1709" t="s">
        <v>490</v>
      </c>
      <c r="E1709" t="s">
        <v>367</v>
      </c>
      <c r="F1709">
        <v>2025</v>
      </c>
      <c r="G1709" t="s">
        <v>489</v>
      </c>
      <c r="H1709" t="s">
        <v>342</v>
      </c>
      <c r="I1709" t="s">
        <v>1400</v>
      </c>
      <c r="J1709" t="s">
        <v>1478</v>
      </c>
      <c r="K1709">
        <v>1</v>
      </c>
      <c r="L1709" t="s">
        <v>1479</v>
      </c>
      <c r="M1709">
        <f>MAX(Metro_Ridership__2[passengers])</f>
        <v>19997</v>
      </c>
    </row>
    <row r="1710" spans="1:13">
      <c r="A1710" t="s">
        <v>343</v>
      </c>
      <c r="B1710" s="5">
        <v>45674</v>
      </c>
      <c r="C1710">
        <v>12502</v>
      </c>
      <c r="D1710" t="s">
        <v>490</v>
      </c>
      <c r="E1710" t="s">
        <v>367</v>
      </c>
      <c r="F1710">
        <v>2025</v>
      </c>
      <c r="G1710" t="s">
        <v>489</v>
      </c>
      <c r="H1710" t="s">
        <v>342</v>
      </c>
      <c r="I1710" t="s">
        <v>1400</v>
      </c>
      <c r="J1710" t="s">
        <v>1478</v>
      </c>
      <c r="K1710">
        <v>1</v>
      </c>
      <c r="L1710" t="s">
        <v>1479</v>
      </c>
      <c r="M1710">
        <f>MAX(Metro_Ridership__2[passengers])</f>
        <v>19997</v>
      </c>
    </row>
    <row r="1711" spans="1:13">
      <c r="A1711" t="s">
        <v>343</v>
      </c>
      <c r="B1711" s="5">
        <v>45681</v>
      </c>
      <c r="C1711">
        <v>7977</v>
      </c>
      <c r="D1711" t="s">
        <v>490</v>
      </c>
      <c r="E1711" t="s">
        <v>367</v>
      </c>
      <c r="F1711">
        <v>2025</v>
      </c>
      <c r="G1711" t="s">
        <v>489</v>
      </c>
      <c r="H1711" t="s">
        <v>342</v>
      </c>
      <c r="I1711" t="s">
        <v>1400</v>
      </c>
      <c r="J1711" t="s">
        <v>1478</v>
      </c>
      <c r="K1711">
        <v>1</v>
      </c>
      <c r="L1711" t="s">
        <v>1479</v>
      </c>
      <c r="M1711">
        <f>MAX(Metro_Ridership__2[passengers])</f>
        <v>19997</v>
      </c>
    </row>
    <row r="1712" spans="1:13">
      <c r="A1712" t="s">
        <v>343</v>
      </c>
      <c r="B1712" s="5">
        <v>45688</v>
      </c>
      <c r="C1712">
        <v>12096</v>
      </c>
      <c r="D1712" t="s">
        <v>490</v>
      </c>
      <c r="E1712" t="s">
        <v>367</v>
      </c>
      <c r="F1712">
        <v>2025</v>
      </c>
      <c r="G1712" t="s">
        <v>489</v>
      </c>
      <c r="H1712" t="s">
        <v>342</v>
      </c>
      <c r="I1712" t="s">
        <v>1400</v>
      </c>
      <c r="J1712" t="s">
        <v>1478</v>
      </c>
      <c r="K1712">
        <v>1</v>
      </c>
      <c r="L1712" t="s">
        <v>1479</v>
      </c>
      <c r="M1712">
        <f>MAX(Metro_Ridership__2[passengers])</f>
        <v>19997</v>
      </c>
    </row>
    <row r="1713" spans="1:13">
      <c r="A1713" t="s">
        <v>343</v>
      </c>
      <c r="B1713" s="5">
        <v>45695</v>
      </c>
      <c r="C1713">
        <v>11395</v>
      </c>
      <c r="D1713" t="s">
        <v>490</v>
      </c>
      <c r="E1713" t="s">
        <v>379</v>
      </c>
      <c r="F1713">
        <v>2025</v>
      </c>
      <c r="G1713" t="s">
        <v>489</v>
      </c>
      <c r="H1713" t="s">
        <v>342</v>
      </c>
      <c r="I1713" t="s">
        <v>1400</v>
      </c>
      <c r="J1713" t="s">
        <v>1478</v>
      </c>
      <c r="K1713">
        <v>2</v>
      </c>
      <c r="L1713" t="s">
        <v>1482</v>
      </c>
      <c r="M1713">
        <f>MAX(Metro_Ridership__2[passengers])</f>
        <v>19997</v>
      </c>
    </row>
    <row r="1714" spans="1:13">
      <c r="A1714" t="s">
        <v>343</v>
      </c>
      <c r="B1714" s="5">
        <v>45702</v>
      </c>
      <c r="C1714">
        <v>12255</v>
      </c>
      <c r="D1714" t="s">
        <v>490</v>
      </c>
      <c r="E1714" t="s">
        <v>379</v>
      </c>
      <c r="F1714">
        <v>2025</v>
      </c>
      <c r="G1714" t="s">
        <v>489</v>
      </c>
      <c r="H1714" t="s">
        <v>342</v>
      </c>
      <c r="I1714" t="s">
        <v>1400</v>
      </c>
      <c r="J1714" t="s">
        <v>1478</v>
      </c>
      <c r="K1714">
        <v>2</v>
      </c>
      <c r="L1714" t="s">
        <v>1482</v>
      </c>
      <c r="M1714">
        <f>MAX(Metro_Ridership__2[passengers])</f>
        <v>19997</v>
      </c>
    </row>
    <row r="1715" spans="1:13">
      <c r="A1715" t="s">
        <v>343</v>
      </c>
      <c r="B1715" s="5">
        <v>45709</v>
      </c>
      <c r="C1715">
        <v>13517</v>
      </c>
      <c r="D1715" t="s">
        <v>490</v>
      </c>
      <c r="E1715" t="s">
        <v>379</v>
      </c>
      <c r="F1715">
        <v>2025</v>
      </c>
      <c r="G1715" t="s">
        <v>489</v>
      </c>
      <c r="H1715" t="s">
        <v>342</v>
      </c>
      <c r="I1715" t="s">
        <v>1400</v>
      </c>
      <c r="J1715" t="s">
        <v>1478</v>
      </c>
      <c r="K1715">
        <v>2</v>
      </c>
      <c r="L1715" t="s">
        <v>1482</v>
      </c>
      <c r="M1715">
        <f>MAX(Metro_Ridership__2[passengers])</f>
        <v>19997</v>
      </c>
    </row>
    <row r="1716" spans="1:13">
      <c r="A1716" t="s">
        <v>343</v>
      </c>
      <c r="B1716" s="5">
        <v>45716</v>
      </c>
      <c r="C1716">
        <v>10875</v>
      </c>
      <c r="D1716" t="s">
        <v>490</v>
      </c>
      <c r="E1716" t="s">
        <v>379</v>
      </c>
      <c r="F1716">
        <v>2025</v>
      </c>
      <c r="G1716" t="s">
        <v>489</v>
      </c>
      <c r="H1716" t="s">
        <v>342</v>
      </c>
      <c r="I1716" t="s">
        <v>1400</v>
      </c>
      <c r="J1716" t="s">
        <v>1478</v>
      </c>
      <c r="K1716">
        <v>2</v>
      </c>
      <c r="L1716" t="s">
        <v>1482</v>
      </c>
      <c r="M1716">
        <f>MAX(Metro_Ridership__2[passengers])</f>
        <v>19997</v>
      </c>
    </row>
    <row r="1717" spans="1:13">
      <c r="A1717" t="s">
        <v>343</v>
      </c>
      <c r="B1717" s="5">
        <v>45723</v>
      </c>
      <c r="C1717">
        <v>10253</v>
      </c>
      <c r="D1717" t="s">
        <v>490</v>
      </c>
      <c r="E1717" t="s">
        <v>405</v>
      </c>
      <c r="F1717">
        <v>2025</v>
      </c>
      <c r="G1717" t="s">
        <v>489</v>
      </c>
      <c r="H1717" t="s">
        <v>342</v>
      </c>
      <c r="I1717" t="s">
        <v>1400</v>
      </c>
      <c r="J1717" t="s">
        <v>1478</v>
      </c>
      <c r="K1717">
        <v>3</v>
      </c>
      <c r="L1717" t="s">
        <v>1487</v>
      </c>
      <c r="M1717">
        <f>MAX(Metro_Ridership__2[passengers])</f>
        <v>19997</v>
      </c>
    </row>
    <row r="1718" spans="1:13">
      <c r="A1718" t="s">
        <v>343</v>
      </c>
      <c r="B1718" s="5">
        <v>45730</v>
      </c>
      <c r="C1718">
        <v>10108</v>
      </c>
      <c r="D1718" t="s">
        <v>490</v>
      </c>
      <c r="E1718" t="s">
        <v>405</v>
      </c>
      <c r="F1718">
        <v>2025</v>
      </c>
      <c r="G1718" t="s">
        <v>489</v>
      </c>
      <c r="H1718" t="s">
        <v>342</v>
      </c>
      <c r="I1718" t="s">
        <v>1400</v>
      </c>
      <c r="J1718" t="s">
        <v>1478</v>
      </c>
      <c r="K1718">
        <v>3</v>
      </c>
      <c r="L1718" t="s">
        <v>1487</v>
      </c>
      <c r="M1718">
        <f>MAX(Metro_Ridership__2[passengers])</f>
        <v>19997</v>
      </c>
    </row>
    <row r="1719" spans="1:13">
      <c r="A1719" t="s">
        <v>343</v>
      </c>
      <c r="B1719" s="5">
        <v>45737</v>
      </c>
      <c r="C1719">
        <v>2663</v>
      </c>
      <c r="D1719" t="s">
        <v>490</v>
      </c>
      <c r="E1719" t="s">
        <v>405</v>
      </c>
      <c r="F1719">
        <v>2025</v>
      </c>
      <c r="G1719" t="s">
        <v>489</v>
      </c>
      <c r="H1719" t="s">
        <v>342</v>
      </c>
      <c r="I1719" t="s">
        <v>1400</v>
      </c>
      <c r="J1719" t="s">
        <v>1478</v>
      </c>
      <c r="K1719">
        <v>3</v>
      </c>
      <c r="L1719" t="s">
        <v>1487</v>
      </c>
      <c r="M1719">
        <f>MAX(Metro_Ridership__2[passengers])</f>
        <v>19997</v>
      </c>
    </row>
    <row r="1720" spans="1:13">
      <c r="A1720" t="s">
        <v>343</v>
      </c>
      <c r="B1720" s="5">
        <v>45744</v>
      </c>
      <c r="C1720">
        <v>6427</v>
      </c>
      <c r="D1720" t="s">
        <v>490</v>
      </c>
      <c r="E1720" t="s">
        <v>405</v>
      </c>
      <c r="F1720">
        <v>2025</v>
      </c>
      <c r="G1720" t="s">
        <v>489</v>
      </c>
      <c r="H1720" t="s">
        <v>342</v>
      </c>
      <c r="I1720" t="s">
        <v>1400</v>
      </c>
      <c r="J1720" t="s">
        <v>1478</v>
      </c>
      <c r="K1720">
        <v>3</v>
      </c>
      <c r="L1720" t="s">
        <v>1487</v>
      </c>
      <c r="M1720">
        <f>MAX(Metro_Ridership__2[passengers])</f>
        <v>19997</v>
      </c>
    </row>
    <row r="1721" spans="1:13">
      <c r="A1721" t="s">
        <v>343</v>
      </c>
      <c r="B1721" s="5">
        <v>45751</v>
      </c>
      <c r="C1721">
        <v>14439</v>
      </c>
      <c r="D1721" t="s">
        <v>490</v>
      </c>
      <c r="E1721" t="s">
        <v>381</v>
      </c>
      <c r="F1721">
        <v>2025</v>
      </c>
      <c r="G1721" t="s">
        <v>489</v>
      </c>
      <c r="H1721" t="s">
        <v>342</v>
      </c>
      <c r="I1721" t="s">
        <v>1400</v>
      </c>
      <c r="J1721" t="s">
        <v>1473</v>
      </c>
      <c r="K1721">
        <v>4</v>
      </c>
      <c r="L1721" t="s">
        <v>1483</v>
      </c>
      <c r="M1721">
        <f>MAX(Metro_Ridership__2[passengers])</f>
        <v>19997</v>
      </c>
    </row>
    <row r="1722" spans="1:13">
      <c r="A1722" t="s">
        <v>343</v>
      </c>
      <c r="B1722" s="5">
        <v>45758</v>
      </c>
      <c r="C1722">
        <v>14211</v>
      </c>
      <c r="D1722" t="s">
        <v>490</v>
      </c>
      <c r="E1722" t="s">
        <v>381</v>
      </c>
      <c r="F1722">
        <v>2025</v>
      </c>
      <c r="G1722" t="s">
        <v>489</v>
      </c>
      <c r="H1722" t="s">
        <v>342</v>
      </c>
      <c r="I1722" t="s">
        <v>1400</v>
      </c>
      <c r="J1722" t="s">
        <v>1473</v>
      </c>
      <c r="K1722">
        <v>4</v>
      </c>
      <c r="L1722" t="s">
        <v>1483</v>
      </c>
      <c r="M1722">
        <f>MAX(Metro_Ridership__2[passengers])</f>
        <v>19997</v>
      </c>
    </row>
    <row r="1723" spans="1:13">
      <c r="A1723" t="s">
        <v>343</v>
      </c>
      <c r="B1723" s="5">
        <v>45765</v>
      </c>
      <c r="C1723">
        <v>8617</v>
      </c>
      <c r="D1723" t="s">
        <v>490</v>
      </c>
      <c r="E1723" t="s">
        <v>381</v>
      </c>
      <c r="F1723">
        <v>2025</v>
      </c>
      <c r="G1723" t="s">
        <v>489</v>
      </c>
      <c r="H1723" t="s">
        <v>342</v>
      </c>
      <c r="I1723" t="s">
        <v>1400</v>
      </c>
      <c r="J1723" t="s">
        <v>1473</v>
      </c>
      <c r="K1723">
        <v>4</v>
      </c>
      <c r="L1723" t="s">
        <v>1483</v>
      </c>
      <c r="M1723">
        <f>MAX(Metro_Ridership__2[passengers])</f>
        <v>19997</v>
      </c>
    </row>
    <row r="1724" spans="1:13">
      <c r="A1724" t="s">
        <v>343</v>
      </c>
      <c r="B1724" s="5">
        <v>45772</v>
      </c>
      <c r="C1724">
        <v>14844</v>
      </c>
      <c r="D1724" t="s">
        <v>490</v>
      </c>
      <c r="E1724" t="s">
        <v>381</v>
      </c>
      <c r="F1724">
        <v>2025</v>
      </c>
      <c r="G1724" t="s">
        <v>489</v>
      </c>
      <c r="H1724" t="s">
        <v>342</v>
      </c>
      <c r="I1724" t="s">
        <v>1400</v>
      </c>
      <c r="J1724" t="s">
        <v>1473</v>
      </c>
      <c r="K1724">
        <v>4</v>
      </c>
      <c r="L1724" t="s">
        <v>1483</v>
      </c>
      <c r="M1724">
        <f>MAX(Metro_Ridership__2[passengers])</f>
        <v>19997</v>
      </c>
    </row>
    <row r="1725" spans="1:13">
      <c r="A1725" t="s">
        <v>343</v>
      </c>
      <c r="B1725" s="5">
        <v>45779</v>
      </c>
      <c r="C1725">
        <v>19296</v>
      </c>
      <c r="D1725" t="s">
        <v>490</v>
      </c>
      <c r="E1725" t="s">
        <v>353</v>
      </c>
      <c r="F1725">
        <v>2025</v>
      </c>
      <c r="G1725" t="s">
        <v>489</v>
      </c>
      <c r="H1725" t="s">
        <v>342</v>
      </c>
      <c r="I1725" t="s">
        <v>1400</v>
      </c>
      <c r="J1725" t="s">
        <v>1473</v>
      </c>
      <c r="K1725">
        <v>5</v>
      </c>
      <c r="L1725" t="s">
        <v>353</v>
      </c>
      <c r="M1725">
        <f>MAX(Metro_Ridership__2[passengers])</f>
        <v>19997</v>
      </c>
    </row>
    <row r="1726" spans="1:13">
      <c r="A1726" t="s">
        <v>343</v>
      </c>
      <c r="B1726" s="5">
        <v>45786</v>
      </c>
      <c r="C1726">
        <v>12750</v>
      </c>
      <c r="D1726" t="s">
        <v>490</v>
      </c>
      <c r="E1726" t="s">
        <v>353</v>
      </c>
      <c r="F1726">
        <v>2025</v>
      </c>
      <c r="G1726" t="s">
        <v>489</v>
      </c>
      <c r="H1726" t="s">
        <v>342</v>
      </c>
      <c r="I1726" t="s">
        <v>1400</v>
      </c>
      <c r="J1726" t="s">
        <v>1473</v>
      </c>
      <c r="K1726">
        <v>5</v>
      </c>
      <c r="L1726" t="s">
        <v>353</v>
      </c>
      <c r="M1726">
        <f>MAX(Metro_Ridership__2[passengers])</f>
        <v>19997</v>
      </c>
    </row>
    <row r="1727" spans="1:13">
      <c r="A1727" t="s">
        <v>343</v>
      </c>
      <c r="B1727" s="5">
        <v>45793</v>
      </c>
      <c r="C1727">
        <v>13692</v>
      </c>
      <c r="D1727" t="s">
        <v>490</v>
      </c>
      <c r="E1727" t="s">
        <v>353</v>
      </c>
      <c r="F1727">
        <v>2025</v>
      </c>
      <c r="G1727" t="s">
        <v>489</v>
      </c>
      <c r="H1727" t="s">
        <v>342</v>
      </c>
      <c r="I1727" t="s">
        <v>1400</v>
      </c>
      <c r="J1727" t="s">
        <v>1473</v>
      </c>
      <c r="K1727">
        <v>5</v>
      </c>
      <c r="L1727" t="s">
        <v>353</v>
      </c>
      <c r="M1727">
        <f>MAX(Metro_Ridership__2[passengers])</f>
        <v>19997</v>
      </c>
    </row>
    <row r="1728" spans="1:13">
      <c r="A1728" t="s">
        <v>343</v>
      </c>
      <c r="B1728" s="5">
        <v>45800</v>
      </c>
      <c r="C1728">
        <v>18941</v>
      </c>
      <c r="D1728" t="s">
        <v>490</v>
      </c>
      <c r="E1728" t="s">
        <v>353</v>
      </c>
      <c r="F1728">
        <v>2025</v>
      </c>
      <c r="G1728" t="s">
        <v>489</v>
      </c>
      <c r="H1728" t="s">
        <v>342</v>
      </c>
      <c r="I1728" t="s">
        <v>1400</v>
      </c>
      <c r="J1728" t="s">
        <v>1473</v>
      </c>
      <c r="K1728">
        <v>5</v>
      </c>
      <c r="L1728" t="s">
        <v>353</v>
      </c>
      <c r="M1728">
        <f>MAX(Metro_Ridership__2[passengers])</f>
        <v>19997</v>
      </c>
    </row>
    <row r="1729" spans="1:13">
      <c r="A1729" t="s">
        <v>343</v>
      </c>
      <c r="B1729" s="5">
        <v>45807</v>
      </c>
      <c r="C1729">
        <v>12292</v>
      </c>
      <c r="D1729" t="s">
        <v>490</v>
      </c>
      <c r="E1729" t="s">
        <v>353</v>
      </c>
      <c r="F1729">
        <v>2025</v>
      </c>
      <c r="G1729" t="s">
        <v>489</v>
      </c>
      <c r="H1729" t="s">
        <v>342</v>
      </c>
      <c r="I1729" t="s">
        <v>1400</v>
      </c>
      <c r="J1729" t="s">
        <v>1473</v>
      </c>
      <c r="K1729">
        <v>5</v>
      </c>
      <c r="L1729" t="s">
        <v>353</v>
      </c>
      <c r="M1729">
        <f>MAX(Metro_Ridership__2[passengers])</f>
        <v>19997</v>
      </c>
    </row>
    <row r="1730" spans="1:13">
      <c r="A1730" t="s">
        <v>343</v>
      </c>
      <c r="B1730" s="5">
        <v>45814</v>
      </c>
      <c r="C1730">
        <v>2064</v>
      </c>
      <c r="D1730" t="s">
        <v>490</v>
      </c>
      <c r="E1730" t="s">
        <v>395</v>
      </c>
      <c r="F1730">
        <v>2025</v>
      </c>
      <c r="G1730" t="s">
        <v>489</v>
      </c>
      <c r="H1730" t="s">
        <v>342</v>
      </c>
      <c r="I1730" t="s">
        <v>1400</v>
      </c>
      <c r="J1730" t="s">
        <v>1473</v>
      </c>
      <c r="K1730">
        <v>6</v>
      </c>
      <c r="L1730" t="s">
        <v>1486</v>
      </c>
      <c r="M1730">
        <f>MAX(Metro_Ridership__2[passengers])</f>
        <v>19997</v>
      </c>
    </row>
    <row r="1731" spans="1:13">
      <c r="A1731" t="s">
        <v>343</v>
      </c>
      <c r="B1731" s="5">
        <v>45821</v>
      </c>
      <c r="C1731">
        <v>6754</v>
      </c>
      <c r="D1731" t="s">
        <v>490</v>
      </c>
      <c r="E1731" t="s">
        <v>395</v>
      </c>
      <c r="F1731">
        <v>2025</v>
      </c>
      <c r="G1731" t="s">
        <v>489</v>
      </c>
      <c r="H1731" t="s">
        <v>342</v>
      </c>
      <c r="I1731" t="s">
        <v>1400</v>
      </c>
      <c r="J1731" t="s">
        <v>1473</v>
      </c>
      <c r="K1731">
        <v>6</v>
      </c>
      <c r="L1731" t="s">
        <v>1486</v>
      </c>
      <c r="M1731">
        <f>MAX(Metro_Ridership__2[passengers])</f>
        <v>19997</v>
      </c>
    </row>
    <row r="1732" spans="1:13">
      <c r="A1732" t="s">
        <v>343</v>
      </c>
      <c r="B1732" s="5">
        <v>45828</v>
      </c>
      <c r="C1732">
        <v>3022</v>
      </c>
      <c r="D1732" t="s">
        <v>490</v>
      </c>
      <c r="E1732" t="s">
        <v>395</v>
      </c>
      <c r="F1732">
        <v>2025</v>
      </c>
      <c r="G1732" t="s">
        <v>489</v>
      </c>
      <c r="H1732" t="s">
        <v>342</v>
      </c>
      <c r="I1732" t="s">
        <v>1400</v>
      </c>
      <c r="J1732" t="s">
        <v>1473</v>
      </c>
      <c r="K1732">
        <v>6</v>
      </c>
      <c r="L1732" t="s">
        <v>1486</v>
      </c>
      <c r="M1732">
        <f>MAX(Metro_Ridership__2[passengers])</f>
        <v>19997</v>
      </c>
    </row>
    <row r="1733" spans="1:13">
      <c r="A1733" t="s">
        <v>343</v>
      </c>
      <c r="B1733" s="5">
        <v>45835</v>
      </c>
      <c r="C1733">
        <v>14875</v>
      </c>
      <c r="D1733" t="s">
        <v>490</v>
      </c>
      <c r="E1733" t="s">
        <v>395</v>
      </c>
      <c r="F1733">
        <v>2025</v>
      </c>
      <c r="G1733" t="s">
        <v>489</v>
      </c>
      <c r="H1733" t="s">
        <v>342</v>
      </c>
      <c r="I1733" t="s">
        <v>1400</v>
      </c>
      <c r="J1733" t="s">
        <v>1473</v>
      </c>
      <c r="K1733">
        <v>6</v>
      </c>
      <c r="L1733" t="s">
        <v>1486</v>
      </c>
      <c r="M1733">
        <f>MAX(Metro_Ridership__2[passengers])</f>
        <v>19997</v>
      </c>
    </row>
    <row r="1734" spans="1:13">
      <c r="A1734" t="s">
        <v>343</v>
      </c>
      <c r="B1734" s="5">
        <v>45842</v>
      </c>
      <c r="C1734">
        <v>13050</v>
      </c>
      <c r="D1734" t="s">
        <v>490</v>
      </c>
      <c r="E1734" t="s">
        <v>373</v>
      </c>
      <c r="F1734">
        <v>2025</v>
      </c>
      <c r="G1734" t="s">
        <v>489</v>
      </c>
      <c r="H1734" t="s">
        <v>342</v>
      </c>
      <c r="I1734" t="s">
        <v>1400</v>
      </c>
      <c r="J1734" t="s">
        <v>1476</v>
      </c>
      <c r="K1734">
        <v>7</v>
      </c>
      <c r="L1734" t="s">
        <v>1480</v>
      </c>
      <c r="M1734">
        <f>MAX(Metro_Ridership__2[passengers])</f>
        <v>19997</v>
      </c>
    </row>
    <row r="1735" spans="1:13">
      <c r="A1735" t="s">
        <v>343</v>
      </c>
      <c r="B1735" s="5">
        <v>45849</v>
      </c>
      <c r="C1735">
        <v>7142</v>
      </c>
      <c r="D1735" t="s">
        <v>490</v>
      </c>
      <c r="E1735" t="s">
        <v>373</v>
      </c>
      <c r="F1735">
        <v>2025</v>
      </c>
      <c r="G1735" t="s">
        <v>489</v>
      </c>
      <c r="H1735" t="s">
        <v>342</v>
      </c>
      <c r="I1735" t="s">
        <v>1400</v>
      </c>
      <c r="J1735" t="s">
        <v>1476</v>
      </c>
      <c r="K1735">
        <v>7</v>
      </c>
      <c r="L1735" t="s">
        <v>1480</v>
      </c>
      <c r="M1735">
        <f>MAX(Metro_Ridership__2[passengers])</f>
        <v>19997</v>
      </c>
    </row>
    <row r="1736" spans="1:13">
      <c r="A1736" t="s">
        <v>343</v>
      </c>
      <c r="B1736" s="5">
        <v>45856</v>
      </c>
      <c r="C1736">
        <v>7558</v>
      </c>
      <c r="D1736" t="s">
        <v>490</v>
      </c>
      <c r="E1736" t="s">
        <v>373</v>
      </c>
      <c r="F1736">
        <v>2025</v>
      </c>
      <c r="G1736" t="s">
        <v>489</v>
      </c>
      <c r="H1736" t="s">
        <v>342</v>
      </c>
      <c r="I1736" t="s">
        <v>1400</v>
      </c>
      <c r="J1736" t="s">
        <v>1476</v>
      </c>
      <c r="K1736">
        <v>7</v>
      </c>
      <c r="L1736" t="s">
        <v>1480</v>
      </c>
      <c r="M1736">
        <f>MAX(Metro_Ridership__2[passengers])</f>
        <v>19997</v>
      </c>
    </row>
    <row r="1737" spans="1:13">
      <c r="A1737" t="s">
        <v>343</v>
      </c>
      <c r="B1737" s="5">
        <v>45863</v>
      </c>
      <c r="C1737">
        <v>17055</v>
      </c>
      <c r="D1737" t="s">
        <v>490</v>
      </c>
      <c r="E1737" t="s">
        <v>373</v>
      </c>
      <c r="F1737">
        <v>2025</v>
      </c>
      <c r="G1737" t="s">
        <v>489</v>
      </c>
      <c r="H1737" t="s">
        <v>342</v>
      </c>
      <c r="I1737" t="s">
        <v>1400</v>
      </c>
      <c r="J1737" t="s">
        <v>1476</v>
      </c>
      <c r="K1737">
        <v>7</v>
      </c>
      <c r="L1737" t="s">
        <v>1480</v>
      </c>
      <c r="M1737">
        <f>MAX(Metro_Ridership__2[passengers])</f>
        <v>19997</v>
      </c>
    </row>
    <row r="1738" spans="1:13">
      <c r="A1738" t="s">
        <v>343</v>
      </c>
      <c r="B1738" s="5">
        <v>45870</v>
      </c>
      <c r="C1738">
        <v>17958</v>
      </c>
      <c r="D1738" t="s">
        <v>490</v>
      </c>
      <c r="E1738" t="s">
        <v>384</v>
      </c>
      <c r="F1738">
        <v>2025</v>
      </c>
      <c r="G1738" t="s">
        <v>489</v>
      </c>
      <c r="H1738" t="s">
        <v>342</v>
      </c>
      <c r="I1738" t="s">
        <v>1400</v>
      </c>
      <c r="J1738" t="s">
        <v>1476</v>
      </c>
      <c r="K1738">
        <v>8</v>
      </c>
      <c r="L1738" t="s">
        <v>1484</v>
      </c>
      <c r="M1738">
        <f>MAX(Metro_Ridership__2[passengers])</f>
        <v>19997</v>
      </c>
    </row>
    <row r="1739" spans="1:13">
      <c r="A1739" t="s">
        <v>342</v>
      </c>
      <c r="B1739" s="5">
        <v>45296</v>
      </c>
      <c r="C1739">
        <v>4465</v>
      </c>
      <c r="D1739" t="s">
        <v>490</v>
      </c>
      <c r="E1739" t="s">
        <v>367</v>
      </c>
      <c r="F1739">
        <v>2024</v>
      </c>
      <c r="G1739" t="s">
        <v>489</v>
      </c>
      <c r="H1739" t="s">
        <v>342</v>
      </c>
      <c r="I1739" t="s">
        <v>407</v>
      </c>
      <c r="J1739" t="s">
        <v>1478</v>
      </c>
      <c r="K1739">
        <v>1</v>
      </c>
      <c r="L1739" t="s">
        <v>1479</v>
      </c>
      <c r="M1739">
        <f>MAX(Metro_Ridership__2[passengers])</f>
        <v>19997</v>
      </c>
    </row>
    <row r="1740" spans="1:13">
      <c r="A1740" t="s">
        <v>342</v>
      </c>
      <c r="B1740" s="5">
        <v>45303</v>
      </c>
      <c r="C1740">
        <v>4625</v>
      </c>
      <c r="D1740" t="s">
        <v>490</v>
      </c>
      <c r="E1740" t="s">
        <v>367</v>
      </c>
      <c r="F1740">
        <v>2024</v>
      </c>
      <c r="G1740" t="s">
        <v>489</v>
      </c>
      <c r="H1740" t="s">
        <v>342</v>
      </c>
      <c r="I1740" t="s">
        <v>407</v>
      </c>
      <c r="J1740" t="s">
        <v>1478</v>
      </c>
      <c r="K1740">
        <v>1</v>
      </c>
      <c r="L1740" t="s">
        <v>1479</v>
      </c>
      <c r="M1740">
        <f>MAX(Metro_Ridership__2[passengers])</f>
        <v>19997</v>
      </c>
    </row>
    <row r="1741" spans="1:13">
      <c r="A1741" t="s">
        <v>342</v>
      </c>
      <c r="B1741" s="5">
        <v>45310</v>
      </c>
      <c r="C1741">
        <v>14213</v>
      </c>
      <c r="D1741" t="s">
        <v>490</v>
      </c>
      <c r="E1741" t="s">
        <v>367</v>
      </c>
      <c r="F1741">
        <v>2024</v>
      </c>
      <c r="G1741" t="s">
        <v>489</v>
      </c>
      <c r="H1741" t="s">
        <v>342</v>
      </c>
      <c r="I1741" t="s">
        <v>407</v>
      </c>
      <c r="J1741" t="s">
        <v>1478</v>
      </c>
      <c r="K1741">
        <v>1</v>
      </c>
      <c r="L1741" t="s">
        <v>1479</v>
      </c>
      <c r="M1741">
        <f>MAX(Metro_Ridership__2[passengers])</f>
        <v>19997</v>
      </c>
    </row>
    <row r="1742" spans="1:13">
      <c r="A1742" t="s">
        <v>342</v>
      </c>
      <c r="B1742" s="5">
        <v>45317</v>
      </c>
      <c r="C1742">
        <v>9999</v>
      </c>
      <c r="D1742" t="s">
        <v>490</v>
      </c>
      <c r="E1742" t="s">
        <v>367</v>
      </c>
      <c r="F1742">
        <v>2024</v>
      </c>
      <c r="G1742" t="s">
        <v>489</v>
      </c>
      <c r="H1742" t="s">
        <v>342</v>
      </c>
      <c r="I1742" t="s">
        <v>407</v>
      </c>
      <c r="J1742" t="s">
        <v>1478</v>
      </c>
      <c r="K1742">
        <v>1</v>
      </c>
      <c r="L1742" t="s">
        <v>1479</v>
      </c>
      <c r="M1742">
        <f>MAX(Metro_Ridership__2[passengers])</f>
        <v>19997</v>
      </c>
    </row>
    <row r="1743" spans="1:13">
      <c r="A1743" t="s">
        <v>342</v>
      </c>
      <c r="B1743" s="5">
        <v>45324</v>
      </c>
      <c r="C1743">
        <v>13662</v>
      </c>
      <c r="D1743" t="s">
        <v>490</v>
      </c>
      <c r="E1743" t="s">
        <v>379</v>
      </c>
      <c r="F1743">
        <v>2024</v>
      </c>
      <c r="G1743" t="s">
        <v>489</v>
      </c>
      <c r="H1743" t="s">
        <v>342</v>
      </c>
      <c r="I1743" t="s">
        <v>407</v>
      </c>
      <c r="J1743" t="s">
        <v>1478</v>
      </c>
      <c r="K1743">
        <v>2</v>
      </c>
      <c r="L1743" t="s">
        <v>1482</v>
      </c>
      <c r="M1743">
        <f>MAX(Metro_Ridership__2[passengers])</f>
        <v>19997</v>
      </c>
    </row>
    <row r="1744" spans="1:13">
      <c r="A1744" t="s">
        <v>342</v>
      </c>
      <c r="B1744" s="5">
        <v>45331</v>
      </c>
      <c r="C1744">
        <v>9433</v>
      </c>
      <c r="D1744" t="s">
        <v>490</v>
      </c>
      <c r="E1744" t="s">
        <v>379</v>
      </c>
      <c r="F1744">
        <v>2024</v>
      </c>
      <c r="G1744" t="s">
        <v>489</v>
      </c>
      <c r="H1744" t="s">
        <v>342</v>
      </c>
      <c r="I1744" t="s">
        <v>407</v>
      </c>
      <c r="J1744" t="s">
        <v>1478</v>
      </c>
      <c r="K1744">
        <v>2</v>
      </c>
      <c r="L1744" t="s">
        <v>1482</v>
      </c>
      <c r="M1744">
        <f>MAX(Metro_Ridership__2[passengers])</f>
        <v>19997</v>
      </c>
    </row>
    <row r="1745" spans="1:13">
      <c r="A1745" t="s">
        <v>342</v>
      </c>
      <c r="B1745" s="5">
        <v>45338</v>
      </c>
      <c r="C1745">
        <v>2352</v>
      </c>
      <c r="D1745" t="s">
        <v>490</v>
      </c>
      <c r="E1745" t="s">
        <v>379</v>
      </c>
      <c r="F1745">
        <v>2024</v>
      </c>
      <c r="G1745" t="s">
        <v>489</v>
      </c>
      <c r="H1745" t="s">
        <v>342</v>
      </c>
      <c r="I1745" t="s">
        <v>407</v>
      </c>
      <c r="J1745" t="s">
        <v>1478</v>
      </c>
      <c r="K1745">
        <v>2</v>
      </c>
      <c r="L1745" t="s">
        <v>1482</v>
      </c>
      <c r="M1745">
        <f>MAX(Metro_Ridership__2[passengers])</f>
        <v>19997</v>
      </c>
    </row>
    <row r="1746" spans="1:13">
      <c r="A1746" t="s">
        <v>342</v>
      </c>
      <c r="B1746" s="5">
        <v>45345</v>
      </c>
      <c r="C1746">
        <v>19254</v>
      </c>
      <c r="D1746" t="s">
        <v>490</v>
      </c>
      <c r="E1746" t="s">
        <v>379</v>
      </c>
      <c r="F1746">
        <v>2024</v>
      </c>
      <c r="G1746" t="s">
        <v>489</v>
      </c>
      <c r="H1746" t="s">
        <v>342</v>
      </c>
      <c r="I1746" t="s">
        <v>407</v>
      </c>
      <c r="J1746" t="s">
        <v>1478</v>
      </c>
      <c r="K1746">
        <v>2</v>
      </c>
      <c r="L1746" t="s">
        <v>1482</v>
      </c>
      <c r="M1746">
        <f>MAX(Metro_Ridership__2[passengers])</f>
        <v>19997</v>
      </c>
    </row>
    <row r="1747" spans="1:13">
      <c r="A1747" t="s">
        <v>342</v>
      </c>
      <c r="B1747" s="5">
        <v>45352</v>
      </c>
      <c r="C1747">
        <v>3559</v>
      </c>
      <c r="D1747" t="s">
        <v>490</v>
      </c>
      <c r="E1747" t="s">
        <v>405</v>
      </c>
      <c r="F1747">
        <v>2024</v>
      </c>
      <c r="G1747" t="s">
        <v>489</v>
      </c>
      <c r="H1747" t="s">
        <v>342</v>
      </c>
      <c r="I1747" t="s">
        <v>407</v>
      </c>
      <c r="J1747" t="s">
        <v>1478</v>
      </c>
      <c r="K1747">
        <v>3</v>
      </c>
      <c r="L1747" t="s">
        <v>1487</v>
      </c>
      <c r="M1747">
        <f>MAX(Metro_Ridership__2[passengers])</f>
        <v>19997</v>
      </c>
    </row>
    <row r="1748" spans="1:13">
      <c r="A1748" t="s">
        <v>342</v>
      </c>
      <c r="B1748" s="5">
        <v>45359</v>
      </c>
      <c r="C1748">
        <v>17930</v>
      </c>
      <c r="D1748" t="s">
        <v>490</v>
      </c>
      <c r="E1748" t="s">
        <v>405</v>
      </c>
      <c r="F1748">
        <v>2024</v>
      </c>
      <c r="G1748" t="s">
        <v>489</v>
      </c>
      <c r="H1748" t="s">
        <v>342</v>
      </c>
      <c r="I1748" t="s">
        <v>407</v>
      </c>
      <c r="J1748" t="s">
        <v>1478</v>
      </c>
      <c r="K1748">
        <v>3</v>
      </c>
      <c r="L1748" t="s">
        <v>1487</v>
      </c>
      <c r="M1748">
        <f>MAX(Metro_Ridership__2[passengers])</f>
        <v>19997</v>
      </c>
    </row>
    <row r="1749" spans="1:13">
      <c r="A1749" t="s">
        <v>342</v>
      </c>
      <c r="B1749" s="5">
        <v>45366</v>
      </c>
      <c r="C1749">
        <v>16409</v>
      </c>
      <c r="D1749" t="s">
        <v>490</v>
      </c>
      <c r="E1749" t="s">
        <v>405</v>
      </c>
      <c r="F1749">
        <v>2024</v>
      </c>
      <c r="G1749" t="s">
        <v>489</v>
      </c>
      <c r="H1749" t="s">
        <v>342</v>
      </c>
      <c r="I1749" t="s">
        <v>407</v>
      </c>
      <c r="J1749" t="s">
        <v>1478</v>
      </c>
      <c r="K1749">
        <v>3</v>
      </c>
      <c r="L1749" t="s">
        <v>1487</v>
      </c>
      <c r="M1749">
        <f>MAX(Metro_Ridership__2[passengers])</f>
        <v>19997</v>
      </c>
    </row>
    <row r="1750" spans="1:13">
      <c r="A1750" t="s">
        <v>342</v>
      </c>
      <c r="B1750" s="5">
        <v>45373</v>
      </c>
      <c r="C1750">
        <v>14940</v>
      </c>
      <c r="D1750" t="s">
        <v>490</v>
      </c>
      <c r="E1750" t="s">
        <v>405</v>
      </c>
      <c r="F1750">
        <v>2024</v>
      </c>
      <c r="G1750" t="s">
        <v>489</v>
      </c>
      <c r="H1750" t="s">
        <v>342</v>
      </c>
      <c r="I1750" t="s">
        <v>407</v>
      </c>
      <c r="J1750" t="s">
        <v>1478</v>
      </c>
      <c r="K1750">
        <v>3</v>
      </c>
      <c r="L1750" t="s">
        <v>1487</v>
      </c>
      <c r="M1750">
        <f>MAX(Metro_Ridership__2[passengers])</f>
        <v>19997</v>
      </c>
    </row>
    <row r="1751" spans="1:13">
      <c r="A1751" t="s">
        <v>342</v>
      </c>
      <c r="B1751" s="5">
        <v>45380</v>
      </c>
      <c r="C1751">
        <v>4580</v>
      </c>
      <c r="D1751" t="s">
        <v>490</v>
      </c>
      <c r="E1751" t="s">
        <v>405</v>
      </c>
      <c r="F1751">
        <v>2024</v>
      </c>
      <c r="G1751" t="s">
        <v>489</v>
      </c>
      <c r="H1751" t="s">
        <v>342</v>
      </c>
      <c r="I1751" t="s">
        <v>407</v>
      </c>
      <c r="J1751" t="s">
        <v>1478</v>
      </c>
      <c r="K1751">
        <v>3</v>
      </c>
      <c r="L1751" t="s">
        <v>1487</v>
      </c>
      <c r="M1751">
        <f>MAX(Metro_Ridership__2[passengers])</f>
        <v>19997</v>
      </c>
    </row>
    <row r="1752" spans="1:13">
      <c r="A1752" t="s">
        <v>342</v>
      </c>
      <c r="B1752" s="5">
        <v>45387</v>
      </c>
      <c r="C1752">
        <v>16312</v>
      </c>
      <c r="D1752" t="s">
        <v>490</v>
      </c>
      <c r="E1752" t="s">
        <v>381</v>
      </c>
      <c r="F1752">
        <v>2024</v>
      </c>
      <c r="G1752" t="s">
        <v>489</v>
      </c>
      <c r="H1752" t="s">
        <v>342</v>
      </c>
      <c r="I1752" t="s">
        <v>407</v>
      </c>
      <c r="J1752" t="s">
        <v>1473</v>
      </c>
      <c r="K1752">
        <v>4</v>
      </c>
      <c r="L1752" t="s">
        <v>1483</v>
      </c>
      <c r="M1752">
        <f>MAX(Metro_Ridership__2[passengers])</f>
        <v>19997</v>
      </c>
    </row>
    <row r="1753" spans="1:13">
      <c r="A1753" t="s">
        <v>342</v>
      </c>
      <c r="B1753" s="5">
        <v>45394</v>
      </c>
      <c r="C1753">
        <v>17456</v>
      </c>
      <c r="D1753" t="s">
        <v>490</v>
      </c>
      <c r="E1753" t="s">
        <v>381</v>
      </c>
      <c r="F1753">
        <v>2024</v>
      </c>
      <c r="G1753" t="s">
        <v>489</v>
      </c>
      <c r="H1753" t="s">
        <v>342</v>
      </c>
      <c r="I1753" t="s">
        <v>407</v>
      </c>
      <c r="J1753" t="s">
        <v>1473</v>
      </c>
      <c r="K1753">
        <v>4</v>
      </c>
      <c r="L1753" t="s">
        <v>1483</v>
      </c>
      <c r="M1753">
        <f>MAX(Metro_Ridership__2[passengers])</f>
        <v>19997</v>
      </c>
    </row>
    <row r="1754" spans="1:13">
      <c r="A1754" t="s">
        <v>342</v>
      </c>
      <c r="B1754" s="5">
        <v>45401</v>
      </c>
      <c r="C1754">
        <v>5816</v>
      </c>
      <c r="D1754" t="s">
        <v>490</v>
      </c>
      <c r="E1754" t="s">
        <v>381</v>
      </c>
      <c r="F1754">
        <v>2024</v>
      </c>
      <c r="G1754" t="s">
        <v>489</v>
      </c>
      <c r="H1754" t="s">
        <v>342</v>
      </c>
      <c r="I1754" t="s">
        <v>407</v>
      </c>
      <c r="J1754" t="s">
        <v>1473</v>
      </c>
      <c r="K1754">
        <v>4</v>
      </c>
      <c r="L1754" t="s">
        <v>1483</v>
      </c>
      <c r="M1754">
        <f>MAX(Metro_Ridership__2[passengers])</f>
        <v>19997</v>
      </c>
    </row>
    <row r="1755" spans="1:13">
      <c r="A1755" t="s">
        <v>342</v>
      </c>
      <c r="B1755" s="5">
        <v>45408</v>
      </c>
      <c r="C1755">
        <v>6368</v>
      </c>
      <c r="D1755" t="s">
        <v>490</v>
      </c>
      <c r="E1755" t="s">
        <v>381</v>
      </c>
      <c r="F1755">
        <v>2024</v>
      </c>
      <c r="G1755" t="s">
        <v>489</v>
      </c>
      <c r="H1755" t="s">
        <v>342</v>
      </c>
      <c r="I1755" t="s">
        <v>407</v>
      </c>
      <c r="J1755" t="s">
        <v>1473</v>
      </c>
      <c r="K1755">
        <v>4</v>
      </c>
      <c r="L1755" t="s">
        <v>1483</v>
      </c>
      <c r="M1755">
        <f>MAX(Metro_Ridership__2[passengers])</f>
        <v>19997</v>
      </c>
    </row>
    <row r="1756" spans="1:13">
      <c r="A1756" t="s">
        <v>342</v>
      </c>
      <c r="B1756" s="5">
        <v>45415</v>
      </c>
      <c r="C1756">
        <v>7041</v>
      </c>
      <c r="D1756" t="s">
        <v>490</v>
      </c>
      <c r="E1756" t="s">
        <v>353</v>
      </c>
      <c r="F1756">
        <v>2024</v>
      </c>
      <c r="G1756" t="s">
        <v>489</v>
      </c>
      <c r="H1756" t="s">
        <v>342</v>
      </c>
      <c r="I1756" t="s">
        <v>407</v>
      </c>
      <c r="J1756" t="s">
        <v>1473</v>
      </c>
      <c r="K1756">
        <v>5</v>
      </c>
      <c r="L1756" t="s">
        <v>353</v>
      </c>
      <c r="M1756">
        <f>MAX(Metro_Ridership__2[passengers])</f>
        <v>19997</v>
      </c>
    </row>
    <row r="1757" spans="1:13">
      <c r="A1757" t="s">
        <v>342</v>
      </c>
      <c r="B1757" s="5">
        <v>45422</v>
      </c>
      <c r="C1757">
        <v>2209</v>
      </c>
      <c r="D1757" t="s">
        <v>490</v>
      </c>
      <c r="E1757" t="s">
        <v>353</v>
      </c>
      <c r="F1757">
        <v>2024</v>
      </c>
      <c r="G1757" t="s">
        <v>489</v>
      </c>
      <c r="H1757" t="s">
        <v>342</v>
      </c>
      <c r="I1757" t="s">
        <v>407</v>
      </c>
      <c r="J1757" t="s">
        <v>1473</v>
      </c>
      <c r="K1757">
        <v>5</v>
      </c>
      <c r="L1757" t="s">
        <v>353</v>
      </c>
      <c r="M1757">
        <f>MAX(Metro_Ridership__2[passengers])</f>
        <v>19997</v>
      </c>
    </row>
    <row r="1758" spans="1:13">
      <c r="A1758" t="s">
        <v>342</v>
      </c>
      <c r="B1758" s="5">
        <v>45429</v>
      </c>
      <c r="C1758">
        <v>6114</v>
      </c>
      <c r="D1758" t="s">
        <v>490</v>
      </c>
      <c r="E1758" t="s">
        <v>353</v>
      </c>
      <c r="F1758">
        <v>2024</v>
      </c>
      <c r="G1758" t="s">
        <v>489</v>
      </c>
      <c r="H1758" t="s">
        <v>342</v>
      </c>
      <c r="I1758" t="s">
        <v>407</v>
      </c>
      <c r="J1758" t="s">
        <v>1473</v>
      </c>
      <c r="K1758">
        <v>5</v>
      </c>
      <c r="L1758" t="s">
        <v>353</v>
      </c>
      <c r="M1758">
        <f>MAX(Metro_Ridership__2[passengers])</f>
        <v>19997</v>
      </c>
    </row>
    <row r="1759" spans="1:13">
      <c r="A1759" t="s">
        <v>342</v>
      </c>
      <c r="B1759" s="5">
        <v>45436</v>
      </c>
      <c r="C1759">
        <v>9855</v>
      </c>
      <c r="D1759" t="s">
        <v>490</v>
      </c>
      <c r="E1759" t="s">
        <v>353</v>
      </c>
      <c r="F1759">
        <v>2024</v>
      </c>
      <c r="G1759" t="s">
        <v>489</v>
      </c>
      <c r="H1759" t="s">
        <v>342</v>
      </c>
      <c r="I1759" t="s">
        <v>407</v>
      </c>
      <c r="J1759" t="s">
        <v>1473</v>
      </c>
      <c r="K1759">
        <v>5</v>
      </c>
      <c r="L1759" t="s">
        <v>353</v>
      </c>
      <c r="M1759">
        <f>MAX(Metro_Ridership__2[passengers])</f>
        <v>19997</v>
      </c>
    </row>
    <row r="1760" spans="1:13">
      <c r="A1760" t="s">
        <v>342</v>
      </c>
      <c r="B1760" s="5">
        <v>45443</v>
      </c>
      <c r="C1760">
        <v>18538</v>
      </c>
      <c r="D1760" t="s">
        <v>490</v>
      </c>
      <c r="E1760" t="s">
        <v>353</v>
      </c>
      <c r="F1760">
        <v>2024</v>
      </c>
      <c r="G1760" t="s">
        <v>489</v>
      </c>
      <c r="H1760" t="s">
        <v>342</v>
      </c>
      <c r="I1760" t="s">
        <v>407</v>
      </c>
      <c r="J1760" t="s">
        <v>1473</v>
      </c>
      <c r="K1760">
        <v>5</v>
      </c>
      <c r="L1760" t="s">
        <v>353</v>
      </c>
      <c r="M1760">
        <f>MAX(Metro_Ridership__2[passengers])</f>
        <v>19997</v>
      </c>
    </row>
    <row r="1761" spans="1:13">
      <c r="A1761" t="s">
        <v>342</v>
      </c>
      <c r="B1761" s="5">
        <v>45450</v>
      </c>
      <c r="C1761">
        <v>12916</v>
      </c>
      <c r="D1761" t="s">
        <v>490</v>
      </c>
      <c r="E1761" t="s">
        <v>395</v>
      </c>
      <c r="F1761">
        <v>2024</v>
      </c>
      <c r="G1761" t="s">
        <v>489</v>
      </c>
      <c r="H1761" t="s">
        <v>342</v>
      </c>
      <c r="I1761" t="s">
        <v>407</v>
      </c>
      <c r="J1761" t="s">
        <v>1473</v>
      </c>
      <c r="K1761">
        <v>6</v>
      </c>
      <c r="L1761" t="s">
        <v>1486</v>
      </c>
      <c r="M1761">
        <f>MAX(Metro_Ridership__2[passengers])</f>
        <v>19997</v>
      </c>
    </row>
    <row r="1762" spans="1:13">
      <c r="A1762" t="s">
        <v>342</v>
      </c>
      <c r="B1762" s="5">
        <v>45457</v>
      </c>
      <c r="C1762">
        <v>11554</v>
      </c>
      <c r="D1762" t="s">
        <v>490</v>
      </c>
      <c r="E1762" t="s">
        <v>395</v>
      </c>
      <c r="F1762">
        <v>2024</v>
      </c>
      <c r="G1762" t="s">
        <v>489</v>
      </c>
      <c r="H1762" t="s">
        <v>342</v>
      </c>
      <c r="I1762" t="s">
        <v>407</v>
      </c>
      <c r="J1762" t="s">
        <v>1473</v>
      </c>
      <c r="K1762">
        <v>6</v>
      </c>
      <c r="L1762" t="s">
        <v>1486</v>
      </c>
      <c r="M1762">
        <f>MAX(Metro_Ridership__2[passengers])</f>
        <v>19997</v>
      </c>
    </row>
    <row r="1763" spans="1:13">
      <c r="A1763" t="s">
        <v>342</v>
      </c>
      <c r="B1763" s="5">
        <v>45464</v>
      </c>
      <c r="C1763">
        <v>13696</v>
      </c>
      <c r="D1763" t="s">
        <v>490</v>
      </c>
      <c r="E1763" t="s">
        <v>395</v>
      </c>
      <c r="F1763">
        <v>2024</v>
      </c>
      <c r="G1763" t="s">
        <v>489</v>
      </c>
      <c r="H1763" t="s">
        <v>342</v>
      </c>
      <c r="I1763" t="s">
        <v>407</v>
      </c>
      <c r="J1763" t="s">
        <v>1473</v>
      </c>
      <c r="K1763">
        <v>6</v>
      </c>
      <c r="L1763" t="s">
        <v>1486</v>
      </c>
      <c r="M1763">
        <f>MAX(Metro_Ridership__2[passengers])</f>
        <v>19997</v>
      </c>
    </row>
    <row r="1764" spans="1:13">
      <c r="A1764" t="s">
        <v>342</v>
      </c>
      <c r="B1764" s="5">
        <v>45471</v>
      </c>
      <c r="C1764">
        <v>19801</v>
      </c>
      <c r="D1764" t="s">
        <v>490</v>
      </c>
      <c r="E1764" t="s">
        <v>395</v>
      </c>
      <c r="F1764">
        <v>2024</v>
      </c>
      <c r="G1764" t="s">
        <v>489</v>
      </c>
      <c r="H1764" t="s">
        <v>342</v>
      </c>
      <c r="I1764" t="s">
        <v>407</v>
      </c>
      <c r="J1764" t="s">
        <v>1473</v>
      </c>
      <c r="K1764">
        <v>6</v>
      </c>
      <c r="L1764" t="s">
        <v>1486</v>
      </c>
      <c r="M1764">
        <f>MAX(Metro_Ridership__2[passengers])</f>
        <v>19997</v>
      </c>
    </row>
    <row r="1765" spans="1:13">
      <c r="A1765" t="s">
        <v>342</v>
      </c>
      <c r="B1765" s="5">
        <v>45478</v>
      </c>
      <c r="C1765">
        <v>17551</v>
      </c>
      <c r="D1765" t="s">
        <v>490</v>
      </c>
      <c r="E1765" t="s">
        <v>373</v>
      </c>
      <c r="F1765">
        <v>2024</v>
      </c>
      <c r="G1765" t="s">
        <v>489</v>
      </c>
      <c r="H1765" t="s">
        <v>342</v>
      </c>
      <c r="I1765" t="s">
        <v>407</v>
      </c>
      <c r="J1765" t="s">
        <v>1476</v>
      </c>
      <c r="K1765">
        <v>7</v>
      </c>
      <c r="L1765" t="s">
        <v>1480</v>
      </c>
      <c r="M1765">
        <f>MAX(Metro_Ridership__2[passengers])</f>
        <v>19997</v>
      </c>
    </row>
    <row r="1766" spans="1:13">
      <c r="A1766" t="s">
        <v>342</v>
      </c>
      <c r="B1766" s="5">
        <v>45485</v>
      </c>
      <c r="C1766">
        <v>19500</v>
      </c>
      <c r="D1766" t="s">
        <v>490</v>
      </c>
      <c r="E1766" t="s">
        <v>373</v>
      </c>
      <c r="F1766">
        <v>2024</v>
      </c>
      <c r="G1766" t="s">
        <v>489</v>
      </c>
      <c r="H1766" t="s">
        <v>342</v>
      </c>
      <c r="I1766" t="s">
        <v>407</v>
      </c>
      <c r="J1766" t="s">
        <v>1476</v>
      </c>
      <c r="K1766">
        <v>7</v>
      </c>
      <c r="L1766" t="s">
        <v>1480</v>
      </c>
      <c r="M1766">
        <f>MAX(Metro_Ridership__2[passengers])</f>
        <v>19997</v>
      </c>
    </row>
    <row r="1767" spans="1:13">
      <c r="A1767" t="s">
        <v>342</v>
      </c>
      <c r="B1767" s="5">
        <v>45492</v>
      </c>
      <c r="C1767">
        <v>14175</v>
      </c>
      <c r="D1767" t="s">
        <v>490</v>
      </c>
      <c r="E1767" t="s">
        <v>373</v>
      </c>
      <c r="F1767">
        <v>2024</v>
      </c>
      <c r="G1767" t="s">
        <v>489</v>
      </c>
      <c r="H1767" t="s">
        <v>342</v>
      </c>
      <c r="I1767" t="s">
        <v>407</v>
      </c>
      <c r="J1767" t="s">
        <v>1476</v>
      </c>
      <c r="K1767">
        <v>7</v>
      </c>
      <c r="L1767" t="s">
        <v>1480</v>
      </c>
      <c r="M1767">
        <f>MAX(Metro_Ridership__2[passengers])</f>
        <v>19997</v>
      </c>
    </row>
    <row r="1768" spans="1:13">
      <c r="A1768" t="s">
        <v>342</v>
      </c>
      <c r="B1768" s="5">
        <v>45499</v>
      </c>
      <c r="C1768">
        <v>6377</v>
      </c>
      <c r="D1768" t="s">
        <v>490</v>
      </c>
      <c r="E1768" t="s">
        <v>373</v>
      </c>
      <c r="F1768">
        <v>2024</v>
      </c>
      <c r="G1768" t="s">
        <v>489</v>
      </c>
      <c r="H1768" t="s">
        <v>342</v>
      </c>
      <c r="I1768" t="s">
        <v>407</v>
      </c>
      <c r="J1768" t="s">
        <v>1476</v>
      </c>
      <c r="K1768">
        <v>7</v>
      </c>
      <c r="L1768" t="s">
        <v>1480</v>
      </c>
      <c r="M1768">
        <f>MAX(Metro_Ridership__2[passengers])</f>
        <v>19997</v>
      </c>
    </row>
    <row r="1769" spans="1:13">
      <c r="A1769" t="s">
        <v>342</v>
      </c>
      <c r="B1769" s="5">
        <v>45506</v>
      </c>
      <c r="C1769">
        <v>4770</v>
      </c>
      <c r="D1769" t="s">
        <v>490</v>
      </c>
      <c r="E1769" t="s">
        <v>384</v>
      </c>
      <c r="F1769">
        <v>2024</v>
      </c>
      <c r="G1769" t="s">
        <v>489</v>
      </c>
      <c r="H1769" t="s">
        <v>342</v>
      </c>
      <c r="I1769" t="s">
        <v>407</v>
      </c>
      <c r="J1769" t="s">
        <v>1476</v>
      </c>
      <c r="K1769">
        <v>8</v>
      </c>
      <c r="L1769" t="s">
        <v>1484</v>
      </c>
      <c r="M1769">
        <f>MAX(Metro_Ridership__2[passengers])</f>
        <v>19997</v>
      </c>
    </row>
    <row r="1770" spans="1:13">
      <c r="A1770" t="s">
        <v>342</v>
      </c>
      <c r="B1770" s="5">
        <v>45513</v>
      </c>
      <c r="C1770">
        <v>17929</v>
      </c>
      <c r="D1770" t="s">
        <v>490</v>
      </c>
      <c r="E1770" t="s">
        <v>384</v>
      </c>
      <c r="F1770">
        <v>2024</v>
      </c>
      <c r="G1770" t="s">
        <v>489</v>
      </c>
      <c r="H1770" t="s">
        <v>342</v>
      </c>
      <c r="I1770" t="s">
        <v>407</v>
      </c>
      <c r="J1770" t="s">
        <v>1476</v>
      </c>
      <c r="K1770">
        <v>8</v>
      </c>
      <c r="L1770" t="s">
        <v>1484</v>
      </c>
      <c r="M1770">
        <f>MAX(Metro_Ridership__2[passengers])</f>
        <v>19997</v>
      </c>
    </row>
    <row r="1771" spans="1:13">
      <c r="A1771" t="s">
        <v>342</v>
      </c>
      <c r="B1771" s="5">
        <v>45520</v>
      </c>
      <c r="C1771">
        <v>19045</v>
      </c>
      <c r="D1771" t="s">
        <v>490</v>
      </c>
      <c r="E1771" t="s">
        <v>384</v>
      </c>
      <c r="F1771">
        <v>2024</v>
      </c>
      <c r="G1771" t="s">
        <v>489</v>
      </c>
      <c r="H1771" t="s">
        <v>342</v>
      </c>
      <c r="I1771" t="s">
        <v>407</v>
      </c>
      <c r="J1771" t="s">
        <v>1476</v>
      </c>
      <c r="K1771">
        <v>8</v>
      </c>
      <c r="L1771" t="s">
        <v>1484</v>
      </c>
      <c r="M1771">
        <f>MAX(Metro_Ridership__2[passengers])</f>
        <v>19997</v>
      </c>
    </row>
    <row r="1772" spans="1:13">
      <c r="A1772" t="s">
        <v>342</v>
      </c>
      <c r="B1772" s="5">
        <v>45527</v>
      </c>
      <c r="C1772">
        <v>17487</v>
      </c>
      <c r="D1772" t="s">
        <v>490</v>
      </c>
      <c r="E1772" t="s">
        <v>384</v>
      </c>
      <c r="F1772">
        <v>2024</v>
      </c>
      <c r="G1772" t="s">
        <v>489</v>
      </c>
      <c r="H1772" t="s">
        <v>342</v>
      </c>
      <c r="I1772" t="s">
        <v>407</v>
      </c>
      <c r="J1772" t="s">
        <v>1476</v>
      </c>
      <c r="K1772">
        <v>8</v>
      </c>
      <c r="L1772" t="s">
        <v>1484</v>
      </c>
      <c r="M1772">
        <f>MAX(Metro_Ridership__2[passengers])</f>
        <v>19997</v>
      </c>
    </row>
    <row r="1773" spans="1:13">
      <c r="A1773" t="s">
        <v>342</v>
      </c>
      <c r="B1773" s="5">
        <v>45534</v>
      </c>
      <c r="C1773">
        <v>16294</v>
      </c>
      <c r="D1773" t="s">
        <v>490</v>
      </c>
      <c r="E1773" t="s">
        <v>384</v>
      </c>
      <c r="F1773">
        <v>2024</v>
      </c>
      <c r="G1773" t="s">
        <v>489</v>
      </c>
      <c r="H1773" t="s">
        <v>342</v>
      </c>
      <c r="I1773" t="s">
        <v>407</v>
      </c>
      <c r="J1773" t="s">
        <v>1476</v>
      </c>
      <c r="K1773">
        <v>8</v>
      </c>
      <c r="L1773" t="s">
        <v>1484</v>
      </c>
      <c r="M1773">
        <f>MAX(Metro_Ridership__2[passengers])</f>
        <v>19997</v>
      </c>
    </row>
    <row r="1774" spans="1:13">
      <c r="A1774" t="s">
        <v>342</v>
      </c>
      <c r="B1774" s="5">
        <v>45541</v>
      </c>
      <c r="C1774">
        <v>17926</v>
      </c>
      <c r="D1774" t="s">
        <v>490</v>
      </c>
      <c r="E1774" t="s">
        <v>362</v>
      </c>
      <c r="F1774">
        <v>2024</v>
      </c>
      <c r="G1774" t="s">
        <v>489</v>
      </c>
      <c r="H1774" t="s">
        <v>342</v>
      </c>
      <c r="I1774" t="s">
        <v>407</v>
      </c>
      <c r="J1774" t="s">
        <v>1476</v>
      </c>
      <c r="K1774">
        <v>9</v>
      </c>
      <c r="L1774" t="s">
        <v>1477</v>
      </c>
      <c r="M1774">
        <f>MAX(Metro_Ridership__2[passengers])</f>
        <v>19997</v>
      </c>
    </row>
    <row r="1775" spans="1:13">
      <c r="A1775" t="s">
        <v>342</v>
      </c>
      <c r="B1775" s="5">
        <v>45548</v>
      </c>
      <c r="C1775">
        <v>8487</v>
      </c>
      <c r="D1775" t="s">
        <v>490</v>
      </c>
      <c r="E1775" t="s">
        <v>362</v>
      </c>
      <c r="F1775">
        <v>2024</v>
      </c>
      <c r="G1775" t="s">
        <v>489</v>
      </c>
      <c r="H1775" t="s">
        <v>342</v>
      </c>
      <c r="I1775" t="s">
        <v>407</v>
      </c>
      <c r="J1775" t="s">
        <v>1476</v>
      </c>
      <c r="K1775">
        <v>9</v>
      </c>
      <c r="L1775" t="s">
        <v>1477</v>
      </c>
      <c r="M1775">
        <f>MAX(Metro_Ridership__2[passengers])</f>
        <v>19997</v>
      </c>
    </row>
    <row r="1776" spans="1:13">
      <c r="A1776" t="s">
        <v>342</v>
      </c>
      <c r="B1776" s="5">
        <v>45555</v>
      </c>
      <c r="C1776">
        <v>9971</v>
      </c>
      <c r="D1776" t="s">
        <v>490</v>
      </c>
      <c r="E1776" t="s">
        <v>362</v>
      </c>
      <c r="F1776">
        <v>2024</v>
      </c>
      <c r="G1776" t="s">
        <v>489</v>
      </c>
      <c r="H1776" t="s">
        <v>342</v>
      </c>
      <c r="I1776" t="s">
        <v>407</v>
      </c>
      <c r="J1776" t="s">
        <v>1476</v>
      </c>
      <c r="K1776">
        <v>9</v>
      </c>
      <c r="L1776" t="s">
        <v>1477</v>
      </c>
      <c r="M1776">
        <f>MAX(Metro_Ridership__2[passengers])</f>
        <v>19997</v>
      </c>
    </row>
    <row r="1777" spans="1:13">
      <c r="A1777" t="s">
        <v>342</v>
      </c>
      <c r="B1777" s="5">
        <v>45562</v>
      </c>
      <c r="C1777">
        <v>12302</v>
      </c>
      <c r="D1777" t="s">
        <v>490</v>
      </c>
      <c r="E1777" t="s">
        <v>362</v>
      </c>
      <c r="F1777">
        <v>2024</v>
      </c>
      <c r="G1777" t="s">
        <v>489</v>
      </c>
      <c r="H1777" t="s">
        <v>342</v>
      </c>
      <c r="I1777" t="s">
        <v>407</v>
      </c>
      <c r="J1777" t="s">
        <v>1476</v>
      </c>
      <c r="K1777">
        <v>9</v>
      </c>
      <c r="L1777" t="s">
        <v>1477</v>
      </c>
      <c r="M1777">
        <f>MAX(Metro_Ridership__2[passengers])</f>
        <v>19997</v>
      </c>
    </row>
    <row r="1778" spans="1:13">
      <c r="A1778" t="s">
        <v>342</v>
      </c>
      <c r="B1778" s="5">
        <v>45569</v>
      </c>
      <c r="C1778">
        <v>12946</v>
      </c>
      <c r="D1778" t="s">
        <v>490</v>
      </c>
      <c r="E1778" t="s">
        <v>376</v>
      </c>
      <c r="F1778">
        <v>2024</v>
      </c>
      <c r="G1778" t="s">
        <v>489</v>
      </c>
      <c r="H1778" t="s">
        <v>342</v>
      </c>
      <c r="I1778" t="s">
        <v>407</v>
      </c>
      <c r="J1778" t="s">
        <v>1474</v>
      </c>
      <c r="K1778">
        <v>10</v>
      </c>
      <c r="L1778" t="s">
        <v>1481</v>
      </c>
      <c r="M1778">
        <f>MAX(Metro_Ridership__2[passengers])</f>
        <v>19997</v>
      </c>
    </row>
    <row r="1779" spans="1:13">
      <c r="A1779" t="s">
        <v>342</v>
      </c>
      <c r="B1779" s="5">
        <v>45576</v>
      </c>
      <c r="C1779">
        <v>2910</v>
      </c>
      <c r="D1779" t="s">
        <v>490</v>
      </c>
      <c r="E1779" t="s">
        <v>376</v>
      </c>
      <c r="F1779">
        <v>2024</v>
      </c>
      <c r="G1779" t="s">
        <v>489</v>
      </c>
      <c r="H1779" t="s">
        <v>342</v>
      </c>
      <c r="I1779" t="s">
        <v>407</v>
      </c>
      <c r="J1779" t="s">
        <v>1474</v>
      </c>
      <c r="K1779">
        <v>10</v>
      </c>
      <c r="L1779" t="s">
        <v>1481</v>
      </c>
      <c r="M1779">
        <f>MAX(Metro_Ridership__2[passengers])</f>
        <v>19997</v>
      </c>
    </row>
    <row r="1780" spans="1:13">
      <c r="A1780" t="s">
        <v>342</v>
      </c>
      <c r="B1780" s="5">
        <v>45583</v>
      </c>
      <c r="C1780">
        <v>16167</v>
      </c>
      <c r="D1780" t="s">
        <v>490</v>
      </c>
      <c r="E1780" t="s">
        <v>376</v>
      </c>
      <c r="F1780">
        <v>2024</v>
      </c>
      <c r="G1780" t="s">
        <v>489</v>
      </c>
      <c r="H1780" t="s">
        <v>342</v>
      </c>
      <c r="I1780" t="s">
        <v>407</v>
      </c>
      <c r="J1780" t="s">
        <v>1474</v>
      </c>
      <c r="K1780">
        <v>10</v>
      </c>
      <c r="L1780" t="s">
        <v>1481</v>
      </c>
      <c r="M1780">
        <f>MAX(Metro_Ridership__2[passengers])</f>
        <v>19997</v>
      </c>
    </row>
    <row r="1781" spans="1:13">
      <c r="A1781" t="s">
        <v>342</v>
      </c>
      <c r="B1781" s="5">
        <v>45590</v>
      </c>
      <c r="C1781">
        <v>19940</v>
      </c>
      <c r="D1781" t="s">
        <v>490</v>
      </c>
      <c r="E1781" t="s">
        <v>376</v>
      </c>
      <c r="F1781">
        <v>2024</v>
      </c>
      <c r="G1781" t="s">
        <v>489</v>
      </c>
      <c r="H1781" t="s">
        <v>342</v>
      </c>
      <c r="I1781" t="s">
        <v>407</v>
      </c>
      <c r="J1781" t="s">
        <v>1474</v>
      </c>
      <c r="K1781">
        <v>10</v>
      </c>
      <c r="L1781" t="s">
        <v>1481</v>
      </c>
      <c r="M1781">
        <f>MAX(Metro_Ridership__2[passengers])</f>
        <v>19997</v>
      </c>
    </row>
    <row r="1782" spans="1:13">
      <c r="A1782" t="s">
        <v>342</v>
      </c>
      <c r="B1782" s="5">
        <v>45597</v>
      </c>
      <c r="C1782">
        <v>9623</v>
      </c>
      <c r="D1782" t="s">
        <v>490</v>
      </c>
      <c r="E1782" t="s">
        <v>357</v>
      </c>
      <c r="F1782">
        <v>2024</v>
      </c>
      <c r="G1782" t="s">
        <v>489</v>
      </c>
      <c r="H1782" t="s">
        <v>342</v>
      </c>
      <c r="I1782" t="s">
        <v>407</v>
      </c>
      <c r="J1782" t="s">
        <v>1474</v>
      </c>
      <c r="K1782">
        <v>11</v>
      </c>
      <c r="L1782" t="s">
        <v>1475</v>
      </c>
      <c r="M1782">
        <f>MAX(Metro_Ridership__2[passengers])</f>
        <v>19997</v>
      </c>
    </row>
    <row r="1783" spans="1:13">
      <c r="A1783" t="s">
        <v>342</v>
      </c>
      <c r="B1783" s="5">
        <v>45604</v>
      </c>
      <c r="C1783">
        <v>11617</v>
      </c>
      <c r="D1783" t="s">
        <v>490</v>
      </c>
      <c r="E1783" t="s">
        <v>357</v>
      </c>
      <c r="F1783">
        <v>2024</v>
      </c>
      <c r="G1783" t="s">
        <v>489</v>
      </c>
      <c r="H1783" t="s">
        <v>342</v>
      </c>
      <c r="I1783" t="s">
        <v>407</v>
      </c>
      <c r="J1783" t="s">
        <v>1474</v>
      </c>
      <c r="K1783">
        <v>11</v>
      </c>
      <c r="L1783" t="s">
        <v>1475</v>
      </c>
      <c r="M1783">
        <f>MAX(Metro_Ridership__2[passengers])</f>
        <v>19997</v>
      </c>
    </row>
    <row r="1784" spans="1:13">
      <c r="A1784" t="s">
        <v>342</v>
      </c>
      <c r="B1784" s="5">
        <v>45611</v>
      </c>
      <c r="C1784">
        <v>17619</v>
      </c>
      <c r="D1784" t="s">
        <v>490</v>
      </c>
      <c r="E1784" t="s">
        <v>357</v>
      </c>
      <c r="F1784">
        <v>2024</v>
      </c>
      <c r="G1784" t="s">
        <v>489</v>
      </c>
      <c r="H1784" t="s">
        <v>342</v>
      </c>
      <c r="I1784" t="s">
        <v>407</v>
      </c>
      <c r="J1784" t="s">
        <v>1474</v>
      </c>
      <c r="K1784">
        <v>11</v>
      </c>
      <c r="L1784" t="s">
        <v>1475</v>
      </c>
      <c r="M1784">
        <f>MAX(Metro_Ridership__2[passengers])</f>
        <v>19997</v>
      </c>
    </row>
    <row r="1785" spans="1:13">
      <c r="A1785" t="s">
        <v>342</v>
      </c>
      <c r="B1785" s="5">
        <v>45618</v>
      </c>
      <c r="C1785">
        <v>6135</v>
      </c>
      <c r="D1785" t="s">
        <v>490</v>
      </c>
      <c r="E1785" t="s">
        <v>357</v>
      </c>
      <c r="F1785">
        <v>2024</v>
      </c>
      <c r="G1785" t="s">
        <v>489</v>
      </c>
      <c r="H1785" t="s">
        <v>342</v>
      </c>
      <c r="I1785" t="s">
        <v>407</v>
      </c>
      <c r="J1785" t="s">
        <v>1474</v>
      </c>
      <c r="K1785">
        <v>11</v>
      </c>
      <c r="L1785" t="s">
        <v>1475</v>
      </c>
      <c r="M1785">
        <f>MAX(Metro_Ridership__2[passengers])</f>
        <v>19997</v>
      </c>
    </row>
    <row r="1786" spans="1:13">
      <c r="A1786" t="s">
        <v>342</v>
      </c>
      <c r="B1786" s="5">
        <v>45625</v>
      </c>
      <c r="C1786">
        <v>18158</v>
      </c>
      <c r="D1786" t="s">
        <v>490</v>
      </c>
      <c r="E1786" t="s">
        <v>357</v>
      </c>
      <c r="F1786">
        <v>2024</v>
      </c>
      <c r="G1786" t="s">
        <v>489</v>
      </c>
      <c r="H1786" t="s">
        <v>342</v>
      </c>
      <c r="I1786" t="s">
        <v>407</v>
      </c>
      <c r="J1786" t="s">
        <v>1474</v>
      </c>
      <c r="K1786">
        <v>11</v>
      </c>
      <c r="L1786" t="s">
        <v>1475</v>
      </c>
      <c r="M1786">
        <f>MAX(Metro_Ridership__2[passengers])</f>
        <v>19997</v>
      </c>
    </row>
    <row r="1787" spans="1:13">
      <c r="A1787" t="s">
        <v>342</v>
      </c>
      <c r="B1787" s="5">
        <v>45632</v>
      </c>
      <c r="C1787">
        <v>19488</v>
      </c>
      <c r="D1787" t="s">
        <v>490</v>
      </c>
      <c r="E1787" t="s">
        <v>386</v>
      </c>
      <c r="F1787">
        <v>2024</v>
      </c>
      <c r="G1787" t="s">
        <v>489</v>
      </c>
      <c r="H1787" t="s">
        <v>342</v>
      </c>
      <c r="I1787" t="s">
        <v>407</v>
      </c>
      <c r="J1787" t="s">
        <v>1474</v>
      </c>
      <c r="K1787">
        <v>12</v>
      </c>
      <c r="L1787" t="s">
        <v>1485</v>
      </c>
      <c r="M1787">
        <f>MAX(Metro_Ridership__2[passengers])</f>
        <v>19997</v>
      </c>
    </row>
    <row r="1788" spans="1:13">
      <c r="A1788" t="s">
        <v>342</v>
      </c>
      <c r="B1788" s="5">
        <v>45639</v>
      </c>
      <c r="C1788">
        <v>7374</v>
      </c>
      <c r="D1788" t="s">
        <v>490</v>
      </c>
      <c r="E1788" t="s">
        <v>386</v>
      </c>
      <c r="F1788">
        <v>2024</v>
      </c>
      <c r="G1788" t="s">
        <v>489</v>
      </c>
      <c r="H1788" t="s">
        <v>342</v>
      </c>
      <c r="I1788" t="s">
        <v>407</v>
      </c>
      <c r="J1788" t="s">
        <v>1474</v>
      </c>
      <c r="K1788">
        <v>12</v>
      </c>
      <c r="L1788" t="s">
        <v>1485</v>
      </c>
      <c r="M1788">
        <f>MAX(Metro_Ridership__2[passengers])</f>
        <v>19997</v>
      </c>
    </row>
    <row r="1789" spans="1:13">
      <c r="A1789" t="s">
        <v>342</v>
      </c>
      <c r="B1789" s="5">
        <v>45646</v>
      </c>
      <c r="C1789">
        <v>6348</v>
      </c>
      <c r="D1789" t="s">
        <v>490</v>
      </c>
      <c r="E1789" t="s">
        <v>386</v>
      </c>
      <c r="F1789">
        <v>2024</v>
      </c>
      <c r="G1789" t="s">
        <v>489</v>
      </c>
      <c r="H1789" t="s">
        <v>342</v>
      </c>
      <c r="I1789" t="s">
        <v>407</v>
      </c>
      <c r="J1789" t="s">
        <v>1474</v>
      </c>
      <c r="K1789">
        <v>12</v>
      </c>
      <c r="L1789" t="s">
        <v>1485</v>
      </c>
      <c r="M1789">
        <f>MAX(Metro_Ridership__2[passengers])</f>
        <v>19997</v>
      </c>
    </row>
    <row r="1790" spans="1:13">
      <c r="A1790" t="s">
        <v>342</v>
      </c>
      <c r="B1790" s="5">
        <v>45653</v>
      </c>
      <c r="C1790">
        <v>8683</v>
      </c>
      <c r="D1790" t="s">
        <v>490</v>
      </c>
      <c r="E1790" t="s">
        <v>386</v>
      </c>
      <c r="F1790">
        <v>2024</v>
      </c>
      <c r="G1790" t="s">
        <v>489</v>
      </c>
      <c r="H1790" t="s">
        <v>342</v>
      </c>
      <c r="I1790" t="s">
        <v>407</v>
      </c>
      <c r="J1790" t="s">
        <v>1474</v>
      </c>
      <c r="K1790">
        <v>12</v>
      </c>
      <c r="L1790" t="s">
        <v>1485</v>
      </c>
      <c r="M1790">
        <f>MAX(Metro_Ridership__2[passengers])</f>
        <v>19997</v>
      </c>
    </row>
    <row r="1791" spans="1:13">
      <c r="A1791" t="s">
        <v>342</v>
      </c>
      <c r="B1791" s="5">
        <v>45660</v>
      </c>
      <c r="C1791">
        <v>18738</v>
      </c>
      <c r="D1791" t="s">
        <v>490</v>
      </c>
      <c r="E1791" t="s">
        <v>367</v>
      </c>
      <c r="F1791">
        <v>2025</v>
      </c>
      <c r="G1791" t="s">
        <v>489</v>
      </c>
      <c r="H1791" t="s">
        <v>342</v>
      </c>
      <c r="I1791" t="s">
        <v>1400</v>
      </c>
      <c r="J1791" t="s">
        <v>1478</v>
      </c>
      <c r="K1791">
        <v>1</v>
      </c>
      <c r="L1791" t="s">
        <v>1479</v>
      </c>
      <c r="M1791">
        <f>MAX(Metro_Ridership__2[passengers])</f>
        <v>19997</v>
      </c>
    </row>
    <row r="1792" spans="1:13">
      <c r="A1792" t="s">
        <v>342</v>
      </c>
      <c r="B1792" s="5">
        <v>45667</v>
      </c>
      <c r="C1792">
        <v>9896</v>
      </c>
      <c r="D1792" t="s">
        <v>490</v>
      </c>
      <c r="E1792" t="s">
        <v>367</v>
      </c>
      <c r="F1792">
        <v>2025</v>
      </c>
      <c r="G1792" t="s">
        <v>489</v>
      </c>
      <c r="H1792" t="s">
        <v>342</v>
      </c>
      <c r="I1792" t="s">
        <v>1400</v>
      </c>
      <c r="J1792" t="s">
        <v>1478</v>
      </c>
      <c r="K1792">
        <v>1</v>
      </c>
      <c r="L1792" t="s">
        <v>1479</v>
      </c>
      <c r="M1792">
        <f>MAX(Metro_Ridership__2[passengers])</f>
        <v>19997</v>
      </c>
    </row>
    <row r="1793" spans="1:13">
      <c r="A1793" t="s">
        <v>342</v>
      </c>
      <c r="B1793" s="5">
        <v>45674</v>
      </c>
      <c r="C1793">
        <v>2528</v>
      </c>
      <c r="D1793" t="s">
        <v>490</v>
      </c>
      <c r="E1793" t="s">
        <v>367</v>
      </c>
      <c r="F1793">
        <v>2025</v>
      </c>
      <c r="G1793" t="s">
        <v>489</v>
      </c>
      <c r="H1793" t="s">
        <v>342</v>
      </c>
      <c r="I1793" t="s">
        <v>1400</v>
      </c>
      <c r="J1793" t="s">
        <v>1478</v>
      </c>
      <c r="K1793">
        <v>1</v>
      </c>
      <c r="L1793" t="s">
        <v>1479</v>
      </c>
      <c r="M1793">
        <f>MAX(Metro_Ridership__2[passengers])</f>
        <v>19997</v>
      </c>
    </row>
    <row r="1794" spans="1:13">
      <c r="A1794" t="s">
        <v>342</v>
      </c>
      <c r="B1794" s="5">
        <v>45681</v>
      </c>
      <c r="C1794">
        <v>13520</v>
      </c>
      <c r="D1794" t="s">
        <v>490</v>
      </c>
      <c r="E1794" t="s">
        <v>367</v>
      </c>
      <c r="F1794">
        <v>2025</v>
      </c>
      <c r="G1794" t="s">
        <v>489</v>
      </c>
      <c r="H1794" t="s">
        <v>342</v>
      </c>
      <c r="I1794" t="s">
        <v>1400</v>
      </c>
      <c r="J1794" t="s">
        <v>1478</v>
      </c>
      <c r="K1794">
        <v>1</v>
      </c>
      <c r="L1794" t="s">
        <v>1479</v>
      </c>
      <c r="M1794">
        <f>MAX(Metro_Ridership__2[passengers])</f>
        <v>19997</v>
      </c>
    </row>
    <row r="1795" spans="1:13">
      <c r="A1795" t="s">
        <v>342</v>
      </c>
      <c r="B1795" s="5">
        <v>45688</v>
      </c>
      <c r="C1795">
        <v>19333</v>
      </c>
      <c r="D1795" t="s">
        <v>490</v>
      </c>
      <c r="E1795" t="s">
        <v>367</v>
      </c>
      <c r="F1795">
        <v>2025</v>
      </c>
      <c r="G1795" t="s">
        <v>489</v>
      </c>
      <c r="H1795" t="s">
        <v>342</v>
      </c>
      <c r="I1795" t="s">
        <v>1400</v>
      </c>
      <c r="J1795" t="s">
        <v>1478</v>
      </c>
      <c r="K1795">
        <v>1</v>
      </c>
      <c r="L1795" t="s">
        <v>1479</v>
      </c>
      <c r="M1795">
        <f>MAX(Metro_Ridership__2[passengers])</f>
        <v>19997</v>
      </c>
    </row>
    <row r="1796" spans="1:13">
      <c r="A1796" t="s">
        <v>342</v>
      </c>
      <c r="B1796" s="5">
        <v>45695</v>
      </c>
      <c r="C1796">
        <v>17089</v>
      </c>
      <c r="D1796" t="s">
        <v>490</v>
      </c>
      <c r="E1796" t="s">
        <v>379</v>
      </c>
      <c r="F1796">
        <v>2025</v>
      </c>
      <c r="G1796" t="s">
        <v>489</v>
      </c>
      <c r="H1796" t="s">
        <v>342</v>
      </c>
      <c r="I1796" t="s">
        <v>1400</v>
      </c>
      <c r="J1796" t="s">
        <v>1478</v>
      </c>
      <c r="K1796">
        <v>2</v>
      </c>
      <c r="L1796" t="s">
        <v>1482</v>
      </c>
      <c r="M1796">
        <f>MAX(Metro_Ridership__2[passengers])</f>
        <v>19997</v>
      </c>
    </row>
    <row r="1797" spans="1:13">
      <c r="A1797" t="s">
        <v>342</v>
      </c>
      <c r="B1797" s="5">
        <v>45702</v>
      </c>
      <c r="C1797">
        <v>3773</v>
      </c>
      <c r="D1797" t="s">
        <v>490</v>
      </c>
      <c r="E1797" t="s">
        <v>379</v>
      </c>
      <c r="F1797">
        <v>2025</v>
      </c>
      <c r="G1797" t="s">
        <v>489</v>
      </c>
      <c r="H1797" t="s">
        <v>342</v>
      </c>
      <c r="I1797" t="s">
        <v>1400</v>
      </c>
      <c r="J1797" t="s">
        <v>1478</v>
      </c>
      <c r="K1797">
        <v>2</v>
      </c>
      <c r="L1797" t="s">
        <v>1482</v>
      </c>
      <c r="M1797">
        <f>MAX(Metro_Ridership__2[passengers])</f>
        <v>19997</v>
      </c>
    </row>
    <row r="1798" spans="1:13">
      <c r="A1798" t="s">
        <v>342</v>
      </c>
      <c r="B1798" s="5">
        <v>45709</v>
      </c>
      <c r="C1798">
        <v>3081</v>
      </c>
      <c r="D1798" t="s">
        <v>490</v>
      </c>
      <c r="E1798" t="s">
        <v>379</v>
      </c>
      <c r="F1798">
        <v>2025</v>
      </c>
      <c r="G1798" t="s">
        <v>489</v>
      </c>
      <c r="H1798" t="s">
        <v>342</v>
      </c>
      <c r="I1798" t="s">
        <v>1400</v>
      </c>
      <c r="J1798" t="s">
        <v>1478</v>
      </c>
      <c r="K1798">
        <v>2</v>
      </c>
      <c r="L1798" t="s">
        <v>1482</v>
      </c>
      <c r="M1798">
        <f>MAX(Metro_Ridership__2[passengers])</f>
        <v>19997</v>
      </c>
    </row>
    <row r="1799" spans="1:13">
      <c r="A1799" t="s">
        <v>342</v>
      </c>
      <c r="B1799" s="5">
        <v>45716</v>
      </c>
      <c r="C1799">
        <v>18350</v>
      </c>
      <c r="D1799" t="s">
        <v>490</v>
      </c>
      <c r="E1799" t="s">
        <v>379</v>
      </c>
      <c r="F1799">
        <v>2025</v>
      </c>
      <c r="G1799" t="s">
        <v>489</v>
      </c>
      <c r="H1799" t="s">
        <v>342</v>
      </c>
      <c r="I1799" t="s">
        <v>1400</v>
      </c>
      <c r="J1799" t="s">
        <v>1478</v>
      </c>
      <c r="K1799">
        <v>2</v>
      </c>
      <c r="L1799" t="s">
        <v>1482</v>
      </c>
      <c r="M1799">
        <f>MAX(Metro_Ridership__2[passengers])</f>
        <v>19997</v>
      </c>
    </row>
    <row r="1800" spans="1:13">
      <c r="A1800" t="s">
        <v>342</v>
      </c>
      <c r="B1800" s="5">
        <v>45723</v>
      </c>
      <c r="C1800">
        <v>7476</v>
      </c>
      <c r="D1800" t="s">
        <v>490</v>
      </c>
      <c r="E1800" t="s">
        <v>405</v>
      </c>
      <c r="F1800">
        <v>2025</v>
      </c>
      <c r="G1800" t="s">
        <v>489</v>
      </c>
      <c r="H1800" t="s">
        <v>342</v>
      </c>
      <c r="I1800" t="s">
        <v>1400</v>
      </c>
      <c r="J1800" t="s">
        <v>1478</v>
      </c>
      <c r="K1800">
        <v>3</v>
      </c>
      <c r="L1800" t="s">
        <v>1487</v>
      </c>
      <c r="M1800">
        <f>MAX(Metro_Ridership__2[passengers])</f>
        <v>19997</v>
      </c>
    </row>
    <row r="1801" spans="1:13">
      <c r="A1801" t="s">
        <v>342</v>
      </c>
      <c r="B1801" s="5">
        <v>45730</v>
      </c>
      <c r="C1801">
        <v>4473</v>
      </c>
      <c r="D1801" t="s">
        <v>490</v>
      </c>
      <c r="E1801" t="s">
        <v>405</v>
      </c>
      <c r="F1801">
        <v>2025</v>
      </c>
      <c r="G1801" t="s">
        <v>489</v>
      </c>
      <c r="H1801" t="s">
        <v>342</v>
      </c>
      <c r="I1801" t="s">
        <v>1400</v>
      </c>
      <c r="J1801" t="s">
        <v>1478</v>
      </c>
      <c r="K1801">
        <v>3</v>
      </c>
      <c r="L1801" t="s">
        <v>1487</v>
      </c>
      <c r="M1801">
        <f>MAX(Metro_Ridership__2[passengers])</f>
        <v>19997</v>
      </c>
    </row>
    <row r="1802" spans="1:13">
      <c r="A1802" t="s">
        <v>342</v>
      </c>
      <c r="B1802" s="5">
        <v>45737</v>
      </c>
      <c r="C1802">
        <v>4057</v>
      </c>
      <c r="D1802" t="s">
        <v>490</v>
      </c>
      <c r="E1802" t="s">
        <v>405</v>
      </c>
      <c r="F1802">
        <v>2025</v>
      </c>
      <c r="G1802" t="s">
        <v>489</v>
      </c>
      <c r="H1802" t="s">
        <v>342</v>
      </c>
      <c r="I1802" t="s">
        <v>1400</v>
      </c>
      <c r="J1802" t="s">
        <v>1478</v>
      </c>
      <c r="K1802">
        <v>3</v>
      </c>
      <c r="L1802" t="s">
        <v>1487</v>
      </c>
      <c r="M1802">
        <f>MAX(Metro_Ridership__2[passengers])</f>
        <v>19997</v>
      </c>
    </row>
    <row r="1803" spans="1:13">
      <c r="A1803" t="s">
        <v>342</v>
      </c>
      <c r="B1803" s="5">
        <v>45744</v>
      </c>
      <c r="C1803">
        <v>9366</v>
      </c>
      <c r="D1803" t="s">
        <v>490</v>
      </c>
      <c r="E1803" t="s">
        <v>405</v>
      </c>
      <c r="F1803">
        <v>2025</v>
      </c>
      <c r="G1803" t="s">
        <v>489</v>
      </c>
      <c r="H1803" t="s">
        <v>342</v>
      </c>
      <c r="I1803" t="s">
        <v>1400</v>
      </c>
      <c r="J1803" t="s">
        <v>1478</v>
      </c>
      <c r="K1803">
        <v>3</v>
      </c>
      <c r="L1803" t="s">
        <v>1487</v>
      </c>
      <c r="M1803">
        <f>MAX(Metro_Ridership__2[passengers])</f>
        <v>19997</v>
      </c>
    </row>
    <row r="1804" spans="1:13">
      <c r="A1804" t="s">
        <v>342</v>
      </c>
      <c r="B1804" s="5">
        <v>45751</v>
      </c>
      <c r="C1804">
        <v>13464</v>
      </c>
      <c r="D1804" t="s">
        <v>490</v>
      </c>
      <c r="E1804" t="s">
        <v>381</v>
      </c>
      <c r="F1804">
        <v>2025</v>
      </c>
      <c r="G1804" t="s">
        <v>489</v>
      </c>
      <c r="H1804" t="s">
        <v>342</v>
      </c>
      <c r="I1804" t="s">
        <v>1400</v>
      </c>
      <c r="J1804" t="s">
        <v>1473</v>
      </c>
      <c r="K1804">
        <v>4</v>
      </c>
      <c r="L1804" t="s">
        <v>1483</v>
      </c>
      <c r="M1804">
        <f>MAX(Metro_Ridership__2[passengers])</f>
        <v>19997</v>
      </c>
    </row>
    <row r="1805" spans="1:13">
      <c r="A1805" t="s">
        <v>342</v>
      </c>
      <c r="B1805" s="5">
        <v>45758</v>
      </c>
      <c r="C1805">
        <v>18557</v>
      </c>
      <c r="D1805" t="s">
        <v>490</v>
      </c>
      <c r="E1805" t="s">
        <v>381</v>
      </c>
      <c r="F1805">
        <v>2025</v>
      </c>
      <c r="G1805" t="s">
        <v>489</v>
      </c>
      <c r="H1805" t="s">
        <v>342</v>
      </c>
      <c r="I1805" t="s">
        <v>1400</v>
      </c>
      <c r="J1805" t="s">
        <v>1473</v>
      </c>
      <c r="K1805">
        <v>4</v>
      </c>
      <c r="L1805" t="s">
        <v>1483</v>
      </c>
      <c r="M1805">
        <f>MAX(Metro_Ridership__2[passengers])</f>
        <v>19997</v>
      </c>
    </row>
    <row r="1806" spans="1:13">
      <c r="A1806" t="s">
        <v>342</v>
      </c>
      <c r="B1806" s="5">
        <v>45765</v>
      </c>
      <c r="C1806">
        <v>12380</v>
      </c>
      <c r="D1806" t="s">
        <v>490</v>
      </c>
      <c r="E1806" t="s">
        <v>381</v>
      </c>
      <c r="F1806">
        <v>2025</v>
      </c>
      <c r="G1806" t="s">
        <v>489</v>
      </c>
      <c r="H1806" t="s">
        <v>342</v>
      </c>
      <c r="I1806" t="s">
        <v>1400</v>
      </c>
      <c r="J1806" t="s">
        <v>1473</v>
      </c>
      <c r="K1806">
        <v>4</v>
      </c>
      <c r="L1806" t="s">
        <v>1483</v>
      </c>
      <c r="M1806">
        <f>MAX(Metro_Ridership__2[passengers])</f>
        <v>19997</v>
      </c>
    </row>
    <row r="1807" spans="1:13">
      <c r="A1807" t="s">
        <v>342</v>
      </c>
      <c r="B1807" s="5">
        <v>45772</v>
      </c>
      <c r="C1807">
        <v>7158</v>
      </c>
      <c r="D1807" t="s">
        <v>490</v>
      </c>
      <c r="E1807" t="s">
        <v>381</v>
      </c>
      <c r="F1807">
        <v>2025</v>
      </c>
      <c r="G1807" t="s">
        <v>489</v>
      </c>
      <c r="H1807" t="s">
        <v>342</v>
      </c>
      <c r="I1807" t="s">
        <v>1400</v>
      </c>
      <c r="J1807" t="s">
        <v>1473</v>
      </c>
      <c r="K1807">
        <v>4</v>
      </c>
      <c r="L1807" t="s">
        <v>1483</v>
      </c>
      <c r="M1807">
        <f>MAX(Metro_Ridership__2[passengers])</f>
        <v>19997</v>
      </c>
    </row>
    <row r="1808" spans="1:13">
      <c r="A1808" t="s">
        <v>342</v>
      </c>
      <c r="B1808" s="5">
        <v>45779</v>
      </c>
      <c r="C1808">
        <v>15222</v>
      </c>
      <c r="D1808" t="s">
        <v>490</v>
      </c>
      <c r="E1808" t="s">
        <v>353</v>
      </c>
      <c r="F1808">
        <v>2025</v>
      </c>
      <c r="G1808" t="s">
        <v>489</v>
      </c>
      <c r="H1808" t="s">
        <v>342</v>
      </c>
      <c r="I1808" t="s">
        <v>1400</v>
      </c>
      <c r="J1808" t="s">
        <v>1473</v>
      </c>
      <c r="K1808">
        <v>5</v>
      </c>
      <c r="L1808" t="s">
        <v>353</v>
      </c>
      <c r="M1808">
        <f>MAX(Metro_Ridership__2[passengers])</f>
        <v>19997</v>
      </c>
    </row>
    <row r="1809" spans="1:13">
      <c r="A1809" t="s">
        <v>342</v>
      </c>
      <c r="B1809" s="5">
        <v>45786</v>
      </c>
      <c r="C1809">
        <v>3910</v>
      </c>
      <c r="D1809" t="s">
        <v>490</v>
      </c>
      <c r="E1809" t="s">
        <v>353</v>
      </c>
      <c r="F1809">
        <v>2025</v>
      </c>
      <c r="G1809" t="s">
        <v>489</v>
      </c>
      <c r="H1809" t="s">
        <v>342</v>
      </c>
      <c r="I1809" t="s">
        <v>1400</v>
      </c>
      <c r="J1809" t="s">
        <v>1473</v>
      </c>
      <c r="K1809">
        <v>5</v>
      </c>
      <c r="L1809" t="s">
        <v>353</v>
      </c>
      <c r="M1809">
        <f>MAX(Metro_Ridership__2[passengers])</f>
        <v>19997</v>
      </c>
    </row>
    <row r="1810" spans="1:13">
      <c r="A1810" t="s">
        <v>342</v>
      </c>
      <c r="B1810" s="5">
        <v>45793</v>
      </c>
      <c r="C1810">
        <v>12386</v>
      </c>
      <c r="D1810" t="s">
        <v>490</v>
      </c>
      <c r="E1810" t="s">
        <v>353</v>
      </c>
      <c r="F1810">
        <v>2025</v>
      </c>
      <c r="G1810" t="s">
        <v>489</v>
      </c>
      <c r="H1810" t="s">
        <v>342</v>
      </c>
      <c r="I1810" t="s">
        <v>1400</v>
      </c>
      <c r="J1810" t="s">
        <v>1473</v>
      </c>
      <c r="K1810">
        <v>5</v>
      </c>
      <c r="L1810" t="s">
        <v>353</v>
      </c>
      <c r="M1810">
        <f>MAX(Metro_Ridership__2[passengers])</f>
        <v>19997</v>
      </c>
    </row>
    <row r="1811" spans="1:13">
      <c r="A1811" t="s">
        <v>342</v>
      </c>
      <c r="B1811" s="5">
        <v>45800</v>
      </c>
      <c r="C1811">
        <v>18160</v>
      </c>
      <c r="D1811" t="s">
        <v>490</v>
      </c>
      <c r="E1811" t="s">
        <v>353</v>
      </c>
      <c r="F1811">
        <v>2025</v>
      </c>
      <c r="G1811" t="s">
        <v>489</v>
      </c>
      <c r="H1811" t="s">
        <v>342</v>
      </c>
      <c r="I1811" t="s">
        <v>1400</v>
      </c>
      <c r="J1811" t="s">
        <v>1473</v>
      </c>
      <c r="K1811">
        <v>5</v>
      </c>
      <c r="L1811" t="s">
        <v>353</v>
      </c>
      <c r="M1811">
        <f>MAX(Metro_Ridership__2[passengers])</f>
        <v>19997</v>
      </c>
    </row>
    <row r="1812" spans="1:13">
      <c r="A1812" t="s">
        <v>342</v>
      </c>
      <c r="B1812" s="5">
        <v>45807</v>
      </c>
      <c r="C1812">
        <v>3806</v>
      </c>
      <c r="D1812" t="s">
        <v>490</v>
      </c>
      <c r="E1812" t="s">
        <v>353</v>
      </c>
      <c r="F1812">
        <v>2025</v>
      </c>
      <c r="G1812" t="s">
        <v>489</v>
      </c>
      <c r="H1812" t="s">
        <v>342</v>
      </c>
      <c r="I1812" t="s">
        <v>1400</v>
      </c>
      <c r="J1812" t="s">
        <v>1473</v>
      </c>
      <c r="K1812">
        <v>5</v>
      </c>
      <c r="L1812" t="s">
        <v>353</v>
      </c>
      <c r="M1812">
        <f>MAX(Metro_Ridership__2[passengers])</f>
        <v>19997</v>
      </c>
    </row>
    <row r="1813" spans="1:13">
      <c r="A1813" t="s">
        <v>342</v>
      </c>
      <c r="B1813" s="5">
        <v>45814</v>
      </c>
      <c r="C1813">
        <v>10559</v>
      </c>
      <c r="D1813" t="s">
        <v>490</v>
      </c>
      <c r="E1813" t="s">
        <v>395</v>
      </c>
      <c r="F1813">
        <v>2025</v>
      </c>
      <c r="G1813" t="s">
        <v>489</v>
      </c>
      <c r="H1813" t="s">
        <v>342</v>
      </c>
      <c r="I1813" t="s">
        <v>1400</v>
      </c>
      <c r="J1813" t="s">
        <v>1473</v>
      </c>
      <c r="K1813">
        <v>6</v>
      </c>
      <c r="L1813" t="s">
        <v>1486</v>
      </c>
      <c r="M1813">
        <f>MAX(Metro_Ridership__2[passengers])</f>
        <v>19997</v>
      </c>
    </row>
    <row r="1814" spans="1:13">
      <c r="A1814" t="s">
        <v>342</v>
      </c>
      <c r="B1814" s="5">
        <v>45821</v>
      </c>
      <c r="C1814">
        <v>2106</v>
      </c>
      <c r="D1814" t="s">
        <v>490</v>
      </c>
      <c r="E1814" t="s">
        <v>395</v>
      </c>
      <c r="F1814">
        <v>2025</v>
      </c>
      <c r="G1814" t="s">
        <v>489</v>
      </c>
      <c r="H1814" t="s">
        <v>342</v>
      </c>
      <c r="I1814" t="s">
        <v>1400</v>
      </c>
      <c r="J1814" t="s">
        <v>1473</v>
      </c>
      <c r="K1814">
        <v>6</v>
      </c>
      <c r="L1814" t="s">
        <v>1486</v>
      </c>
      <c r="M1814">
        <f>MAX(Metro_Ridership__2[passengers])</f>
        <v>19997</v>
      </c>
    </row>
    <row r="1815" spans="1:13">
      <c r="A1815" t="s">
        <v>342</v>
      </c>
      <c r="B1815" s="5">
        <v>45828</v>
      </c>
      <c r="C1815">
        <v>9434</v>
      </c>
      <c r="D1815" t="s">
        <v>490</v>
      </c>
      <c r="E1815" t="s">
        <v>395</v>
      </c>
      <c r="F1815">
        <v>2025</v>
      </c>
      <c r="G1815" t="s">
        <v>489</v>
      </c>
      <c r="H1815" t="s">
        <v>342</v>
      </c>
      <c r="I1815" t="s">
        <v>1400</v>
      </c>
      <c r="J1815" t="s">
        <v>1473</v>
      </c>
      <c r="K1815">
        <v>6</v>
      </c>
      <c r="L1815" t="s">
        <v>1486</v>
      </c>
      <c r="M1815">
        <f>MAX(Metro_Ridership__2[passengers])</f>
        <v>19997</v>
      </c>
    </row>
    <row r="1816" spans="1:13">
      <c r="A1816" t="s">
        <v>342</v>
      </c>
      <c r="B1816" s="5">
        <v>45835</v>
      </c>
      <c r="C1816">
        <v>15445</v>
      </c>
      <c r="D1816" t="s">
        <v>490</v>
      </c>
      <c r="E1816" t="s">
        <v>395</v>
      </c>
      <c r="F1816">
        <v>2025</v>
      </c>
      <c r="G1816" t="s">
        <v>489</v>
      </c>
      <c r="H1816" t="s">
        <v>342</v>
      </c>
      <c r="I1816" t="s">
        <v>1400</v>
      </c>
      <c r="J1816" t="s">
        <v>1473</v>
      </c>
      <c r="K1816">
        <v>6</v>
      </c>
      <c r="L1816" t="s">
        <v>1486</v>
      </c>
      <c r="M1816">
        <f>MAX(Metro_Ridership__2[passengers])</f>
        <v>19997</v>
      </c>
    </row>
    <row r="1817" spans="1:13">
      <c r="A1817" t="s">
        <v>342</v>
      </c>
      <c r="B1817" s="5">
        <v>45842</v>
      </c>
      <c r="C1817">
        <v>5970</v>
      </c>
      <c r="D1817" t="s">
        <v>490</v>
      </c>
      <c r="E1817" t="s">
        <v>373</v>
      </c>
      <c r="F1817">
        <v>2025</v>
      </c>
      <c r="G1817" t="s">
        <v>489</v>
      </c>
      <c r="H1817" t="s">
        <v>342</v>
      </c>
      <c r="I1817" t="s">
        <v>1400</v>
      </c>
      <c r="J1817" t="s">
        <v>1476</v>
      </c>
      <c r="K1817">
        <v>7</v>
      </c>
      <c r="L1817" t="s">
        <v>1480</v>
      </c>
      <c r="M1817">
        <f>MAX(Metro_Ridership__2[passengers])</f>
        <v>19997</v>
      </c>
    </row>
    <row r="1818" spans="1:13">
      <c r="A1818" t="s">
        <v>342</v>
      </c>
      <c r="B1818" s="5">
        <v>45849</v>
      </c>
      <c r="C1818">
        <v>17513</v>
      </c>
      <c r="D1818" t="s">
        <v>490</v>
      </c>
      <c r="E1818" t="s">
        <v>373</v>
      </c>
      <c r="F1818">
        <v>2025</v>
      </c>
      <c r="G1818" t="s">
        <v>489</v>
      </c>
      <c r="H1818" t="s">
        <v>342</v>
      </c>
      <c r="I1818" t="s">
        <v>1400</v>
      </c>
      <c r="J1818" t="s">
        <v>1476</v>
      </c>
      <c r="K1818">
        <v>7</v>
      </c>
      <c r="L1818" t="s">
        <v>1480</v>
      </c>
      <c r="M1818">
        <f>MAX(Metro_Ridership__2[passengers])</f>
        <v>19997</v>
      </c>
    </row>
    <row r="1819" spans="1:13">
      <c r="A1819" t="s">
        <v>342</v>
      </c>
      <c r="B1819" s="5">
        <v>45856</v>
      </c>
      <c r="C1819">
        <v>2565</v>
      </c>
      <c r="D1819" t="s">
        <v>490</v>
      </c>
      <c r="E1819" t="s">
        <v>373</v>
      </c>
      <c r="F1819">
        <v>2025</v>
      </c>
      <c r="G1819" t="s">
        <v>489</v>
      </c>
      <c r="H1819" t="s">
        <v>342</v>
      </c>
      <c r="I1819" t="s">
        <v>1400</v>
      </c>
      <c r="J1819" t="s">
        <v>1476</v>
      </c>
      <c r="K1819">
        <v>7</v>
      </c>
      <c r="L1819" t="s">
        <v>1480</v>
      </c>
      <c r="M1819">
        <f>MAX(Metro_Ridership__2[passengers])</f>
        <v>19997</v>
      </c>
    </row>
    <row r="1820" spans="1:13">
      <c r="A1820" t="s">
        <v>342</v>
      </c>
      <c r="B1820" s="5">
        <v>45863</v>
      </c>
      <c r="C1820">
        <v>19974</v>
      </c>
      <c r="D1820" t="s">
        <v>490</v>
      </c>
      <c r="E1820" t="s">
        <v>373</v>
      </c>
      <c r="F1820">
        <v>2025</v>
      </c>
      <c r="G1820" t="s">
        <v>489</v>
      </c>
      <c r="H1820" t="s">
        <v>342</v>
      </c>
      <c r="I1820" t="s">
        <v>1400</v>
      </c>
      <c r="J1820" t="s">
        <v>1476</v>
      </c>
      <c r="K1820">
        <v>7</v>
      </c>
      <c r="L1820" t="s">
        <v>1480</v>
      </c>
      <c r="M1820">
        <f>MAX(Metro_Ridership__2[passengers])</f>
        <v>19997</v>
      </c>
    </row>
    <row r="1821" spans="1:13">
      <c r="A1821" t="s">
        <v>342</v>
      </c>
      <c r="B1821" s="5">
        <v>45870</v>
      </c>
      <c r="C1821">
        <v>13774</v>
      </c>
      <c r="D1821" t="s">
        <v>490</v>
      </c>
      <c r="E1821" t="s">
        <v>384</v>
      </c>
      <c r="F1821">
        <v>2025</v>
      </c>
      <c r="G1821" t="s">
        <v>489</v>
      </c>
      <c r="H1821" t="s">
        <v>342</v>
      </c>
      <c r="I1821" t="s">
        <v>1400</v>
      </c>
      <c r="J1821" t="s">
        <v>1476</v>
      </c>
      <c r="K1821">
        <v>8</v>
      </c>
      <c r="L1821" t="s">
        <v>1484</v>
      </c>
      <c r="M1821">
        <f>MAX(Metro_Ridership__2[passengers])</f>
        <v>19997</v>
      </c>
    </row>
    <row r="1822" spans="1:13">
      <c r="A1822" t="s">
        <v>342</v>
      </c>
      <c r="B1822" s="5">
        <v>45297</v>
      </c>
      <c r="C1822">
        <v>11425</v>
      </c>
      <c r="D1822" t="s">
        <v>488</v>
      </c>
      <c r="E1822" t="s">
        <v>367</v>
      </c>
      <c r="F1822">
        <v>2024</v>
      </c>
      <c r="G1822" t="s">
        <v>489</v>
      </c>
      <c r="H1822" t="s">
        <v>342</v>
      </c>
      <c r="I1822" t="s">
        <v>407</v>
      </c>
      <c r="J1822" t="s">
        <v>1478</v>
      </c>
      <c r="K1822">
        <v>1</v>
      </c>
      <c r="L1822" t="s">
        <v>1479</v>
      </c>
      <c r="M1822">
        <f>MAX(Metro_Ridership__2[passengers])</f>
        <v>19997</v>
      </c>
    </row>
    <row r="1823" spans="1:13">
      <c r="A1823" t="s">
        <v>342</v>
      </c>
      <c r="B1823" s="5">
        <v>45304</v>
      </c>
      <c r="C1823">
        <v>19276</v>
      </c>
      <c r="D1823" t="s">
        <v>488</v>
      </c>
      <c r="E1823" t="s">
        <v>367</v>
      </c>
      <c r="F1823">
        <v>2024</v>
      </c>
      <c r="G1823" t="s">
        <v>489</v>
      </c>
      <c r="H1823" t="s">
        <v>342</v>
      </c>
      <c r="I1823" t="s">
        <v>407</v>
      </c>
      <c r="J1823" t="s">
        <v>1478</v>
      </c>
      <c r="K1823">
        <v>1</v>
      </c>
      <c r="L1823" t="s">
        <v>1479</v>
      </c>
      <c r="M1823">
        <f>MAX(Metro_Ridership__2[passengers])</f>
        <v>19997</v>
      </c>
    </row>
    <row r="1824" spans="1:13">
      <c r="A1824" t="s">
        <v>342</v>
      </c>
      <c r="B1824" s="5">
        <v>45311</v>
      </c>
      <c r="C1824">
        <v>16408</v>
      </c>
      <c r="D1824" t="s">
        <v>488</v>
      </c>
      <c r="E1824" t="s">
        <v>367</v>
      </c>
      <c r="F1824">
        <v>2024</v>
      </c>
      <c r="G1824" t="s">
        <v>489</v>
      </c>
      <c r="H1824" t="s">
        <v>342</v>
      </c>
      <c r="I1824" t="s">
        <v>407</v>
      </c>
      <c r="J1824" t="s">
        <v>1478</v>
      </c>
      <c r="K1824">
        <v>1</v>
      </c>
      <c r="L1824" t="s">
        <v>1479</v>
      </c>
      <c r="M1824">
        <f>MAX(Metro_Ridership__2[passengers])</f>
        <v>19997</v>
      </c>
    </row>
    <row r="1825" spans="1:13">
      <c r="A1825" t="s">
        <v>342</v>
      </c>
      <c r="B1825" s="5">
        <v>45318</v>
      </c>
      <c r="C1825">
        <v>18182</v>
      </c>
      <c r="D1825" t="s">
        <v>488</v>
      </c>
      <c r="E1825" t="s">
        <v>367</v>
      </c>
      <c r="F1825">
        <v>2024</v>
      </c>
      <c r="G1825" t="s">
        <v>489</v>
      </c>
      <c r="H1825" t="s">
        <v>342</v>
      </c>
      <c r="I1825" t="s">
        <v>407</v>
      </c>
      <c r="J1825" t="s">
        <v>1478</v>
      </c>
      <c r="K1825">
        <v>1</v>
      </c>
      <c r="L1825" t="s">
        <v>1479</v>
      </c>
      <c r="M1825">
        <f>MAX(Metro_Ridership__2[passengers])</f>
        <v>19997</v>
      </c>
    </row>
    <row r="1826" spans="1:13">
      <c r="A1826" t="s">
        <v>342</v>
      </c>
      <c r="B1826" s="5">
        <v>45325</v>
      </c>
      <c r="C1826">
        <v>16915</v>
      </c>
      <c r="D1826" t="s">
        <v>488</v>
      </c>
      <c r="E1826" t="s">
        <v>379</v>
      </c>
      <c r="F1826">
        <v>2024</v>
      </c>
      <c r="G1826" t="s">
        <v>489</v>
      </c>
      <c r="H1826" t="s">
        <v>342</v>
      </c>
      <c r="I1826" t="s">
        <v>407</v>
      </c>
      <c r="J1826" t="s">
        <v>1478</v>
      </c>
      <c r="K1826">
        <v>2</v>
      </c>
      <c r="L1826" t="s">
        <v>1482</v>
      </c>
      <c r="M1826">
        <f>MAX(Metro_Ridership__2[passengers])</f>
        <v>19997</v>
      </c>
    </row>
    <row r="1827" spans="1:13">
      <c r="A1827" t="s">
        <v>342</v>
      </c>
      <c r="B1827" s="5">
        <v>45332</v>
      </c>
      <c r="C1827">
        <v>6394</v>
      </c>
      <c r="D1827" t="s">
        <v>488</v>
      </c>
      <c r="E1827" t="s">
        <v>379</v>
      </c>
      <c r="F1827">
        <v>2024</v>
      </c>
      <c r="G1827" t="s">
        <v>489</v>
      </c>
      <c r="H1827" t="s">
        <v>342</v>
      </c>
      <c r="I1827" t="s">
        <v>407</v>
      </c>
      <c r="J1827" t="s">
        <v>1478</v>
      </c>
      <c r="K1827">
        <v>2</v>
      </c>
      <c r="L1827" t="s">
        <v>1482</v>
      </c>
      <c r="M1827">
        <f>MAX(Metro_Ridership__2[passengers])</f>
        <v>19997</v>
      </c>
    </row>
    <row r="1828" spans="1:13">
      <c r="A1828" t="s">
        <v>342</v>
      </c>
      <c r="B1828" s="5">
        <v>45339</v>
      </c>
      <c r="C1828">
        <v>6287</v>
      </c>
      <c r="D1828" t="s">
        <v>488</v>
      </c>
      <c r="E1828" t="s">
        <v>379</v>
      </c>
      <c r="F1828">
        <v>2024</v>
      </c>
      <c r="G1828" t="s">
        <v>489</v>
      </c>
      <c r="H1828" t="s">
        <v>342</v>
      </c>
      <c r="I1828" t="s">
        <v>407</v>
      </c>
      <c r="J1828" t="s">
        <v>1478</v>
      </c>
      <c r="K1828">
        <v>2</v>
      </c>
      <c r="L1828" t="s">
        <v>1482</v>
      </c>
      <c r="M1828">
        <f>MAX(Metro_Ridership__2[passengers])</f>
        <v>19997</v>
      </c>
    </row>
    <row r="1829" spans="1:13">
      <c r="A1829" t="s">
        <v>342</v>
      </c>
      <c r="B1829" s="5">
        <v>45346</v>
      </c>
      <c r="C1829">
        <v>14646</v>
      </c>
      <c r="D1829" t="s">
        <v>488</v>
      </c>
      <c r="E1829" t="s">
        <v>379</v>
      </c>
      <c r="F1829">
        <v>2024</v>
      </c>
      <c r="G1829" t="s">
        <v>489</v>
      </c>
      <c r="H1829" t="s">
        <v>342</v>
      </c>
      <c r="I1829" t="s">
        <v>407</v>
      </c>
      <c r="J1829" t="s">
        <v>1478</v>
      </c>
      <c r="K1829">
        <v>2</v>
      </c>
      <c r="L1829" t="s">
        <v>1482</v>
      </c>
      <c r="M1829">
        <f>MAX(Metro_Ridership__2[passengers])</f>
        <v>19997</v>
      </c>
    </row>
    <row r="1830" spans="1:13">
      <c r="A1830" t="s">
        <v>342</v>
      </c>
      <c r="B1830" s="5">
        <v>45353</v>
      </c>
      <c r="C1830">
        <v>15285</v>
      </c>
      <c r="D1830" t="s">
        <v>488</v>
      </c>
      <c r="E1830" t="s">
        <v>405</v>
      </c>
      <c r="F1830">
        <v>2024</v>
      </c>
      <c r="G1830" t="s">
        <v>489</v>
      </c>
      <c r="H1830" t="s">
        <v>342</v>
      </c>
      <c r="I1830" t="s">
        <v>407</v>
      </c>
      <c r="J1830" t="s">
        <v>1478</v>
      </c>
      <c r="K1830">
        <v>3</v>
      </c>
      <c r="L1830" t="s">
        <v>1487</v>
      </c>
      <c r="M1830">
        <f>MAX(Metro_Ridership__2[passengers])</f>
        <v>19997</v>
      </c>
    </row>
    <row r="1831" spans="1:13">
      <c r="A1831" t="s">
        <v>342</v>
      </c>
      <c r="B1831" s="5">
        <v>45360</v>
      </c>
      <c r="C1831">
        <v>8411</v>
      </c>
      <c r="D1831" t="s">
        <v>488</v>
      </c>
      <c r="E1831" t="s">
        <v>405</v>
      </c>
      <c r="F1831">
        <v>2024</v>
      </c>
      <c r="G1831" t="s">
        <v>489</v>
      </c>
      <c r="H1831" t="s">
        <v>342</v>
      </c>
      <c r="I1831" t="s">
        <v>407</v>
      </c>
      <c r="J1831" t="s">
        <v>1478</v>
      </c>
      <c r="K1831">
        <v>3</v>
      </c>
      <c r="L1831" t="s">
        <v>1487</v>
      </c>
      <c r="M1831">
        <f>MAX(Metro_Ridership__2[passengers])</f>
        <v>19997</v>
      </c>
    </row>
    <row r="1832" spans="1:13">
      <c r="A1832" t="s">
        <v>342</v>
      </c>
      <c r="B1832" s="5">
        <v>45367</v>
      </c>
      <c r="C1832">
        <v>14002</v>
      </c>
      <c r="D1832" t="s">
        <v>488</v>
      </c>
      <c r="E1832" t="s">
        <v>405</v>
      </c>
      <c r="F1832">
        <v>2024</v>
      </c>
      <c r="G1832" t="s">
        <v>489</v>
      </c>
      <c r="H1832" t="s">
        <v>342</v>
      </c>
      <c r="I1832" t="s">
        <v>407</v>
      </c>
      <c r="J1832" t="s">
        <v>1478</v>
      </c>
      <c r="K1832">
        <v>3</v>
      </c>
      <c r="L1832" t="s">
        <v>1487</v>
      </c>
      <c r="M1832">
        <f>MAX(Metro_Ridership__2[passengers])</f>
        <v>19997</v>
      </c>
    </row>
    <row r="1833" spans="1:13">
      <c r="A1833" t="s">
        <v>342</v>
      </c>
      <c r="B1833" s="5">
        <v>45374</v>
      </c>
      <c r="C1833">
        <v>4620</v>
      </c>
      <c r="D1833" t="s">
        <v>488</v>
      </c>
      <c r="E1833" t="s">
        <v>405</v>
      </c>
      <c r="F1833">
        <v>2024</v>
      </c>
      <c r="G1833" t="s">
        <v>489</v>
      </c>
      <c r="H1833" t="s">
        <v>342</v>
      </c>
      <c r="I1833" t="s">
        <v>407</v>
      </c>
      <c r="J1833" t="s">
        <v>1478</v>
      </c>
      <c r="K1833">
        <v>3</v>
      </c>
      <c r="L1833" t="s">
        <v>1487</v>
      </c>
      <c r="M1833">
        <f>MAX(Metro_Ridership__2[passengers])</f>
        <v>19997</v>
      </c>
    </row>
    <row r="1834" spans="1:13">
      <c r="A1834" t="s">
        <v>342</v>
      </c>
      <c r="B1834" s="5">
        <v>45381</v>
      </c>
      <c r="C1834">
        <v>5022</v>
      </c>
      <c r="D1834" t="s">
        <v>488</v>
      </c>
      <c r="E1834" t="s">
        <v>405</v>
      </c>
      <c r="F1834">
        <v>2024</v>
      </c>
      <c r="G1834" t="s">
        <v>489</v>
      </c>
      <c r="H1834" t="s">
        <v>342</v>
      </c>
      <c r="I1834" t="s">
        <v>407</v>
      </c>
      <c r="J1834" t="s">
        <v>1478</v>
      </c>
      <c r="K1834">
        <v>3</v>
      </c>
      <c r="L1834" t="s">
        <v>1487</v>
      </c>
      <c r="M1834">
        <f>MAX(Metro_Ridership__2[passengers])</f>
        <v>19997</v>
      </c>
    </row>
    <row r="1835" spans="1:13">
      <c r="A1835" t="s">
        <v>342</v>
      </c>
      <c r="B1835" s="5">
        <v>45388</v>
      </c>
      <c r="C1835">
        <v>9034</v>
      </c>
      <c r="D1835" t="s">
        <v>488</v>
      </c>
      <c r="E1835" t="s">
        <v>381</v>
      </c>
      <c r="F1835">
        <v>2024</v>
      </c>
      <c r="G1835" t="s">
        <v>489</v>
      </c>
      <c r="H1835" t="s">
        <v>342</v>
      </c>
      <c r="I1835" t="s">
        <v>407</v>
      </c>
      <c r="J1835" t="s">
        <v>1473</v>
      </c>
      <c r="K1835">
        <v>4</v>
      </c>
      <c r="L1835" t="s">
        <v>1483</v>
      </c>
      <c r="M1835">
        <f>MAX(Metro_Ridership__2[passengers])</f>
        <v>19997</v>
      </c>
    </row>
    <row r="1836" spans="1:13">
      <c r="A1836" t="s">
        <v>342</v>
      </c>
      <c r="B1836" s="5">
        <v>45395</v>
      </c>
      <c r="C1836">
        <v>13136</v>
      </c>
      <c r="D1836" t="s">
        <v>488</v>
      </c>
      <c r="E1836" t="s">
        <v>381</v>
      </c>
      <c r="F1836">
        <v>2024</v>
      </c>
      <c r="G1836" t="s">
        <v>489</v>
      </c>
      <c r="H1836" t="s">
        <v>342</v>
      </c>
      <c r="I1836" t="s">
        <v>407</v>
      </c>
      <c r="J1836" t="s">
        <v>1473</v>
      </c>
      <c r="K1836">
        <v>4</v>
      </c>
      <c r="L1836" t="s">
        <v>1483</v>
      </c>
      <c r="M1836">
        <f>MAX(Metro_Ridership__2[passengers])</f>
        <v>19997</v>
      </c>
    </row>
    <row r="1837" spans="1:13">
      <c r="A1837" t="s">
        <v>342</v>
      </c>
      <c r="B1837" s="5">
        <v>45402</v>
      </c>
      <c r="C1837">
        <v>12326</v>
      </c>
      <c r="D1837" t="s">
        <v>488</v>
      </c>
      <c r="E1837" t="s">
        <v>381</v>
      </c>
      <c r="F1837">
        <v>2024</v>
      </c>
      <c r="G1837" t="s">
        <v>489</v>
      </c>
      <c r="H1837" t="s">
        <v>342</v>
      </c>
      <c r="I1837" t="s">
        <v>407</v>
      </c>
      <c r="J1837" t="s">
        <v>1473</v>
      </c>
      <c r="K1837">
        <v>4</v>
      </c>
      <c r="L1837" t="s">
        <v>1483</v>
      </c>
      <c r="M1837">
        <f>MAX(Metro_Ridership__2[passengers])</f>
        <v>19997</v>
      </c>
    </row>
    <row r="1838" spans="1:13">
      <c r="A1838" t="s">
        <v>342</v>
      </c>
      <c r="B1838" s="5">
        <v>45409</v>
      </c>
      <c r="C1838">
        <v>16120</v>
      </c>
      <c r="D1838" t="s">
        <v>488</v>
      </c>
      <c r="E1838" t="s">
        <v>381</v>
      </c>
      <c r="F1838">
        <v>2024</v>
      </c>
      <c r="G1838" t="s">
        <v>489</v>
      </c>
      <c r="H1838" t="s">
        <v>342</v>
      </c>
      <c r="I1838" t="s">
        <v>407</v>
      </c>
      <c r="J1838" t="s">
        <v>1473</v>
      </c>
      <c r="K1838">
        <v>4</v>
      </c>
      <c r="L1838" t="s">
        <v>1483</v>
      </c>
      <c r="M1838">
        <f>MAX(Metro_Ridership__2[passengers])</f>
        <v>19997</v>
      </c>
    </row>
    <row r="1839" spans="1:13">
      <c r="A1839" t="s">
        <v>342</v>
      </c>
      <c r="B1839" s="5">
        <v>45416</v>
      </c>
      <c r="C1839">
        <v>3677</v>
      </c>
      <c r="D1839" t="s">
        <v>488</v>
      </c>
      <c r="E1839" t="s">
        <v>353</v>
      </c>
      <c r="F1839">
        <v>2024</v>
      </c>
      <c r="G1839" t="s">
        <v>489</v>
      </c>
      <c r="H1839" t="s">
        <v>342</v>
      </c>
      <c r="I1839" t="s">
        <v>407</v>
      </c>
      <c r="J1839" t="s">
        <v>1473</v>
      </c>
      <c r="K1839">
        <v>5</v>
      </c>
      <c r="L1839" t="s">
        <v>353</v>
      </c>
      <c r="M1839">
        <f>MAX(Metro_Ridership__2[passengers])</f>
        <v>19997</v>
      </c>
    </row>
    <row r="1840" spans="1:13">
      <c r="A1840" t="s">
        <v>342</v>
      </c>
      <c r="B1840" s="5">
        <v>45423</v>
      </c>
      <c r="C1840">
        <v>2768</v>
      </c>
      <c r="D1840" t="s">
        <v>488</v>
      </c>
      <c r="E1840" t="s">
        <v>353</v>
      </c>
      <c r="F1840">
        <v>2024</v>
      </c>
      <c r="G1840" t="s">
        <v>489</v>
      </c>
      <c r="H1840" t="s">
        <v>342</v>
      </c>
      <c r="I1840" t="s">
        <v>407</v>
      </c>
      <c r="J1840" t="s">
        <v>1473</v>
      </c>
      <c r="K1840">
        <v>5</v>
      </c>
      <c r="L1840" t="s">
        <v>353</v>
      </c>
      <c r="M1840">
        <f>MAX(Metro_Ridership__2[passengers])</f>
        <v>19997</v>
      </c>
    </row>
    <row r="1841" spans="1:13">
      <c r="A1841" t="s">
        <v>342</v>
      </c>
      <c r="B1841" s="5">
        <v>45430</v>
      </c>
      <c r="C1841">
        <v>3573</v>
      </c>
      <c r="D1841" t="s">
        <v>488</v>
      </c>
      <c r="E1841" t="s">
        <v>353</v>
      </c>
      <c r="F1841">
        <v>2024</v>
      </c>
      <c r="G1841" t="s">
        <v>489</v>
      </c>
      <c r="H1841" t="s">
        <v>342</v>
      </c>
      <c r="I1841" t="s">
        <v>407</v>
      </c>
      <c r="J1841" t="s">
        <v>1473</v>
      </c>
      <c r="K1841">
        <v>5</v>
      </c>
      <c r="L1841" t="s">
        <v>353</v>
      </c>
      <c r="M1841">
        <f>MAX(Metro_Ridership__2[passengers])</f>
        <v>19997</v>
      </c>
    </row>
    <row r="1842" spans="1:13">
      <c r="A1842" t="s">
        <v>342</v>
      </c>
      <c r="B1842" s="5">
        <v>45437</v>
      </c>
      <c r="C1842">
        <v>13704</v>
      </c>
      <c r="D1842" t="s">
        <v>488</v>
      </c>
      <c r="E1842" t="s">
        <v>353</v>
      </c>
      <c r="F1842">
        <v>2024</v>
      </c>
      <c r="G1842" t="s">
        <v>489</v>
      </c>
      <c r="H1842" t="s">
        <v>342</v>
      </c>
      <c r="I1842" t="s">
        <v>407</v>
      </c>
      <c r="J1842" t="s">
        <v>1473</v>
      </c>
      <c r="K1842">
        <v>5</v>
      </c>
      <c r="L1842" t="s">
        <v>353</v>
      </c>
      <c r="M1842">
        <f>MAX(Metro_Ridership__2[passengers])</f>
        <v>19997</v>
      </c>
    </row>
    <row r="1843" spans="1:13">
      <c r="A1843" t="s">
        <v>342</v>
      </c>
      <c r="B1843" s="5">
        <v>45444</v>
      </c>
      <c r="C1843">
        <v>11450</v>
      </c>
      <c r="D1843" t="s">
        <v>488</v>
      </c>
      <c r="E1843" t="s">
        <v>395</v>
      </c>
      <c r="F1843">
        <v>2024</v>
      </c>
      <c r="G1843" t="s">
        <v>489</v>
      </c>
      <c r="H1843" t="s">
        <v>342</v>
      </c>
      <c r="I1843" t="s">
        <v>407</v>
      </c>
      <c r="J1843" t="s">
        <v>1473</v>
      </c>
      <c r="K1843">
        <v>6</v>
      </c>
      <c r="L1843" t="s">
        <v>1486</v>
      </c>
      <c r="M1843">
        <f>MAX(Metro_Ridership__2[passengers])</f>
        <v>19997</v>
      </c>
    </row>
    <row r="1844" spans="1:13">
      <c r="A1844" t="s">
        <v>342</v>
      </c>
      <c r="B1844" s="5">
        <v>45451</v>
      </c>
      <c r="C1844">
        <v>16838</v>
      </c>
      <c r="D1844" t="s">
        <v>488</v>
      </c>
      <c r="E1844" t="s">
        <v>395</v>
      </c>
      <c r="F1844">
        <v>2024</v>
      </c>
      <c r="G1844" t="s">
        <v>489</v>
      </c>
      <c r="H1844" t="s">
        <v>342</v>
      </c>
      <c r="I1844" t="s">
        <v>407</v>
      </c>
      <c r="J1844" t="s">
        <v>1473</v>
      </c>
      <c r="K1844">
        <v>6</v>
      </c>
      <c r="L1844" t="s">
        <v>1486</v>
      </c>
      <c r="M1844">
        <f>MAX(Metro_Ridership__2[passengers])</f>
        <v>19997</v>
      </c>
    </row>
    <row r="1845" spans="1:13">
      <c r="A1845" t="s">
        <v>342</v>
      </c>
      <c r="B1845" s="5">
        <v>45458</v>
      </c>
      <c r="C1845">
        <v>11624</v>
      </c>
      <c r="D1845" t="s">
        <v>488</v>
      </c>
      <c r="E1845" t="s">
        <v>395</v>
      </c>
      <c r="F1845">
        <v>2024</v>
      </c>
      <c r="G1845" t="s">
        <v>489</v>
      </c>
      <c r="H1845" t="s">
        <v>342</v>
      </c>
      <c r="I1845" t="s">
        <v>407</v>
      </c>
      <c r="J1845" t="s">
        <v>1473</v>
      </c>
      <c r="K1845">
        <v>6</v>
      </c>
      <c r="L1845" t="s">
        <v>1486</v>
      </c>
      <c r="M1845">
        <f>MAX(Metro_Ridership__2[passengers])</f>
        <v>19997</v>
      </c>
    </row>
    <row r="1846" spans="1:13">
      <c r="A1846" t="s">
        <v>342</v>
      </c>
      <c r="B1846" s="5">
        <v>45465</v>
      </c>
      <c r="C1846">
        <v>11884</v>
      </c>
      <c r="D1846" t="s">
        <v>488</v>
      </c>
      <c r="E1846" t="s">
        <v>395</v>
      </c>
      <c r="F1846">
        <v>2024</v>
      </c>
      <c r="G1846" t="s">
        <v>489</v>
      </c>
      <c r="H1846" t="s">
        <v>342</v>
      </c>
      <c r="I1846" t="s">
        <v>407</v>
      </c>
      <c r="J1846" t="s">
        <v>1473</v>
      </c>
      <c r="K1846">
        <v>6</v>
      </c>
      <c r="L1846" t="s">
        <v>1486</v>
      </c>
      <c r="M1846">
        <f>MAX(Metro_Ridership__2[passengers])</f>
        <v>19997</v>
      </c>
    </row>
    <row r="1847" spans="1:13">
      <c r="A1847" t="s">
        <v>342</v>
      </c>
      <c r="B1847" s="5">
        <v>45472</v>
      </c>
      <c r="C1847">
        <v>8922</v>
      </c>
      <c r="D1847" t="s">
        <v>488</v>
      </c>
      <c r="E1847" t="s">
        <v>395</v>
      </c>
      <c r="F1847">
        <v>2024</v>
      </c>
      <c r="G1847" t="s">
        <v>489</v>
      </c>
      <c r="H1847" t="s">
        <v>342</v>
      </c>
      <c r="I1847" t="s">
        <v>407</v>
      </c>
      <c r="J1847" t="s">
        <v>1473</v>
      </c>
      <c r="K1847">
        <v>6</v>
      </c>
      <c r="L1847" t="s">
        <v>1486</v>
      </c>
      <c r="M1847">
        <f>MAX(Metro_Ridership__2[passengers])</f>
        <v>19997</v>
      </c>
    </row>
    <row r="1848" spans="1:13">
      <c r="A1848" t="s">
        <v>342</v>
      </c>
      <c r="B1848" s="5">
        <v>45479</v>
      </c>
      <c r="C1848">
        <v>14894</v>
      </c>
      <c r="D1848" t="s">
        <v>488</v>
      </c>
      <c r="E1848" t="s">
        <v>373</v>
      </c>
      <c r="F1848">
        <v>2024</v>
      </c>
      <c r="G1848" t="s">
        <v>489</v>
      </c>
      <c r="H1848" t="s">
        <v>342</v>
      </c>
      <c r="I1848" t="s">
        <v>407</v>
      </c>
      <c r="J1848" t="s">
        <v>1476</v>
      </c>
      <c r="K1848">
        <v>7</v>
      </c>
      <c r="L1848" t="s">
        <v>1480</v>
      </c>
      <c r="M1848">
        <f>MAX(Metro_Ridership__2[passengers])</f>
        <v>19997</v>
      </c>
    </row>
    <row r="1849" spans="1:13">
      <c r="A1849" t="s">
        <v>342</v>
      </c>
      <c r="B1849" s="5">
        <v>45486</v>
      </c>
      <c r="C1849">
        <v>7938</v>
      </c>
      <c r="D1849" t="s">
        <v>488</v>
      </c>
      <c r="E1849" t="s">
        <v>373</v>
      </c>
      <c r="F1849">
        <v>2024</v>
      </c>
      <c r="G1849" t="s">
        <v>489</v>
      </c>
      <c r="H1849" t="s">
        <v>342</v>
      </c>
      <c r="I1849" t="s">
        <v>407</v>
      </c>
      <c r="J1849" t="s">
        <v>1476</v>
      </c>
      <c r="K1849">
        <v>7</v>
      </c>
      <c r="L1849" t="s">
        <v>1480</v>
      </c>
      <c r="M1849">
        <f>MAX(Metro_Ridership__2[passengers])</f>
        <v>19997</v>
      </c>
    </row>
    <row r="1850" spans="1:13">
      <c r="A1850" t="s">
        <v>342</v>
      </c>
      <c r="B1850" s="5">
        <v>45493</v>
      </c>
      <c r="C1850">
        <v>9960</v>
      </c>
      <c r="D1850" t="s">
        <v>488</v>
      </c>
      <c r="E1850" t="s">
        <v>373</v>
      </c>
      <c r="F1850">
        <v>2024</v>
      </c>
      <c r="G1850" t="s">
        <v>489</v>
      </c>
      <c r="H1850" t="s">
        <v>342</v>
      </c>
      <c r="I1850" t="s">
        <v>407</v>
      </c>
      <c r="J1850" t="s">
        <v>1476</v>
      </c>
      <c r="K1850">
        <v>7</v>
      </c>
      <c r="L1850" t="s">
        <v>1480</v>
      </c>
      <c r="M1850">
        <f>MAX(Metro_Ridership__2[passengers])</f>
        <v>19997</v>
      </c>
    </row>
    <row r="1851" spans="1:13">
      <c r="A1851" t="s">
        <v>342</v>
      </c>
      <c r="B1851" s="5">
        <v>45500</v>
      </c>
      <c r="C1851">
        <v>12208</v>
      </c>
      <c r="D1851" t="s">
        <v>488</v>
      </c>
      <c r="E1851" t="s">
        <v>373</v>
      </c>
      <c r="F1851">
        <v>2024</v>
      </c>
      <c r="G1851" t="s">
        <v>489</v>
      </c>
      <c r="H1851" t="s">
        <v>342</v>
      </c>
      <c r="I1851" t="s">
        <v>407</v>
      </c>
      <c r="J1851" t="s">
        <v>1476</v>
      </c>
      <c r="K1851">
        <v>7</v>
      </c>
      <c r="L1851" t="s">
        <v>1480</v>
      </c>
      <c r="M1851">
        <f>MAX(Metro_Ridership__2[passengers])</f>
        <v>19997</v>
      </c>
    </row>
    <row r="1852" spans="1:13">
      <c r="A1852" t="s">
        <v>342</v>
      </c>
      <c r="B1852" s="5">
        <v>45507</v>
      </c>
      <c r="C1852">
        <v>3973</v>
      </c>
      <c r="D1852" t="s">
        <v>488</v>
      </c>
      <c r="E1852" t="s">
        <v>384</v>
      </c>
      <c r="F1852">
        <v>2024</v>
      </c>
      <c r="G1852" t="s">
        <v>489</v>
      </c>
      <c r="H1852" t="s">
        <v>342</v>
      </c>
      <c r="I1852" t="s">
        <v>407</v>
      </c>
      <c r="J1852" t="s">
        <v>1476</v>
      </c>
      <c r="K1852">
        <v>8</v>
      </c>
      <c r="L1852" t="s">
        <v>1484</v>
      </c>
      <c r="M1852">
        <f>MAX(Metro_Ridership__2[passengers])</f>
        <v>19997</v>
      </c>
    </row>
    <row r="1853" spans="1:13">
      <c r="A1853" t="s">
        <v>342</v>
      </c>
      <c r="B1853" s="5">
        <v>45514</v>
      </c>
      <c r="C1853">
        <v>9494</v>
      </c>
      <c r="D1853" t="s">
        <v>488</v>
      </c>
      <c r="E1853" t="s">
        <v>384</v>
      </c>
      <c r="F1853">
        <v>2024</v>
      </c>
      <c r="G1853" t="s">
        <v>489</v>
      </c>
      <c r="H1853" t="s">
        <v>342</v>
      </c>
      <c r="I1853" t="s">
        <v>407</v>
      </c>
      <c r="J1853" t="s">
        <v>1476</v>
      </c>
      <c r="K1853">
        <v>8</v>
      </c>
      <c r="L1853" t="s">
        <v>1484</v>
      </c>
      <c r="M1853">
        <f>MAX(Metro_Ridership__2[passengers])</f>
        <v>19997</v>
      </c>
    </row>
    <row r="1854" spans="1:13">
      <c r="A1854" t="s">
        <v>342</v>
      </c>
      <c r="B1854" s="5">
        <v>45521</v>
      </c>
      <c r="C1854">
        <v>13929</v>
      </c>
      <c r="D1854" t="s">
        <v>488</v>
      </c>
      <c r="E1854" t="s">
        <v>384</v>
      </c>
      <c r="F1854">
        <v>2024</v>
      </c>
      <c r="G1854" t="s">
        <v>489</v>
      </c>
      <c r="H1854" t="s">
        <v>342</v>
      </c>
      <c r="I1854" t="s">
        <v>407</v>
      </c>
      <c r="J1854" t="s">
        <v>1476</v>
      </c>
      <c r="K1854">
        <v>8</v>
      </c>
      <c r="L1854" t="s">
        <v>1484</v>
      </c>
      <c r="M1854">
        <f>MAX(Metro_Ridership__2[passengers])</f>
        <v>19997</v>
      </c>
    </row>
    <row r="1855" spans="1:13">
      <c r="A1855" t="s">
        <v>342</v>
      </c>
      <c r="B1855" s="5">
        <v>45528</v>
      </c>
      <c r="C1855">
        <v>2591</v>
      </c>
      <c r="D1855" t="s">
        <v>488</v>
      </c>
      <c r="E1855" t="s">
        <v>384</v>
      </c>
      <c r="F1855">
        <v>2024</v>
      </c>
      <c r="G1855" t="s">
        <v>489</v>
      </c>
      <c r="H1855" t="s">
        <v>342</v>
      </c>
      <c r="I1855" t="s">
        <v>407</v>
      </c>
      <c r="J1855" t="s">
        <v>1476</v>
      </c>
      <c r="K1855">
        <v>8</v>
      </c>
      <c r="L1855" t="s">
        <v>1484</v>
      </c>
      <c r="M1855">
        <f>MAX(Metro_Ridership__2[passengers])</f>
        <v>19997</v>
      </c>
    </row>
    <row r="1856" spans="1:13">
      <c r="A1856" t="s">
        <v>342</v>
      </c>
      <c r="B1856" s="5">
        <v>45535</v>
      </c>
      <c r="C1856">
        <v>17611</v>
      </c>
      <c r="D1856" t="s">
        <v>488</v>
      </c>
      <c r="E1856" t="s">
        <v>384</v>
      </c>
      <c r="F1856">
        <v>2024</v>
      </c>
      <c r="G1856" t="s">
        <v>489</v>
      </c>
      <c r="H1856" t="s">
        <v>342</v>
      </c>
      <c r="I1856" t="s">
        <v>407</v>
      </c>
      <c r="J1856" t="s">
        <v>1476</v>
      </c>
      <c r="K1856">
        <v>8</v>
      </c>
      <c r="L1856" t="s">
        <v>1484</v>
      </c>
      <c r="M1856">
        <f>MAX(Metro_Ridership__2[passengers])</f>
        <v>19997</v>
      </c>
    </row>
    <row r="1857" spans="1:13">
      <c r="A1857" t="s">
        <v>342</v>
      </c>
      <c r="B1857" s="5">
        <v>45542</v>
      </c>
      <c r="C1857">
        <v>12895</v>
      </c>
      <c r="D1857" t="s">
        <v>488</v>
      </c>
      <c r="E1857" t="s">
        <v>362</v>
      </c>
      <c r="F1857">
        <v>2024</v>
      </c>
      <c r="G1857" t="s">
        <v>489</v>
      </c>
      <c r="H1857" t="s">
        <v>342</v>
      </c>
      <c r="I1857" t="s">
        <v>407</v>
      </c>
      <c r="J1857" t="s">
        <v>1476</v>
      </c>
      <c r="K1857">
        <v>9</v>
      </c>
      <c r="L1857" t="s">
        <v>1477</v>
      </c>
      <c r="M1857">
        <f>MAX(Metro_Ridership__2[passengers])</f>
        <v>19997</v>
      </c>
    </row>
    <row r="1858" spans="1:13">
      <c r="A1858" t="s">
        <v>342</v>
      </c>
      <c r="B1858" s="5">
        <v>45549</v>
      </c>
      <c r="C1858">
        <v>9631</v>
      </c>
      <c r="D1858" t="s">
        <v>488</v>
      </c>
      <c r="E1858" t="s">
        <v>362</v>
      </c>
      <c r="F1858">
        <v>2024</v>
      </c>
      <c r="G1858" t="s">
        <v>489</v>
      </c>
      <c r="H1858" t="s">
        <v>342</v>
      </c>
      <c r="I1858" t="s">
        <v>407</v>
      </c>
      <c r="J1858" t="s">
        <v>1476</v>
      </c>
      <c r="K1858">
        <v>9</v>
      </c>
      <c r="L1858" t="s">
        <v>1477</v>
      </c>
      <c r="M1858">
        <f>MAX(Metro_Ridership__2[passengers])</f>
        <v>19997</v>
      </c>
    </row>
    <row r="1859" spans="1:13">
      <c r="A1859" t="s">
        <v>342</v>
      </c>
      <c r="B1859" s="5">
        <v>45556</v>
      </c>
      <c r="C1859">
        <v>12220</v>
      </c>
      <c r="D1859" t="s">
        <v>488</v>
      </c>
      <c r="E1859" t="s">
        <v>362</v>
      </c>
      <c r="F1859">
        <v>2024</v>
      </c>
      <c r="G1859" t="s">
        <v>489</v>
      </c>
      <c r="H1859" t="s">
        <v>342</v>
      </c>
      <c r="I1859" t="s">
        <v>407</v>
      </c>
      <c r="J1859" t="s">
        <v>1476</v>
      </c>
      <c r="K1859">
        <v>9</v>
      </c>
      <c r="L1859" t="s">
        <v>1477</v>
      </c>
      <c r="M1859">
        <f>MAX(Metro_Ridership__2[passengers])</f>
        <v>19997</v>
      </c>
    </row>
    <row r="1860" spans="1:13">
      <c r="A1860" t="s">
        <v>342</v>
      </c>
      <c r="B1860" s="5">
        <v>45563</v>
      </c>
      <c r="C1860">
        <v>19106</v>
      </c>
      <c r="D1860" t="s">
        <v>488</v>
      </c>
      <c r="E1860" t="s">
        <v>362</v>
      </c>
      <c r="F1860">
        <v>2024</v>
      </c>
      <c r="G1860" t="s">
        <v>489</v>
      </c>
      <c r="H1860" t="s">
        <v>342</v>
      </c>
      <c r="I1860" t="s">
        <v>407</v>
      </c>
      <c r="J1860" t="s">
        <v>1476</v>
      </c>
      <c r="K1860">
        <v>9</v>
      </c>
      <c r="L1860" t="s">
        <v>1477</v>
      </c>
      <c r="M1860">
        <f>MAX(Metro_Ridership__2[passengers])</f>
        <v>19997</v>
      </c>
    </row>
    <row r="1861" spans="1:13">
      <c r="A1861" t="s">
        <v>342</v>
      </c>
      <c r="B1861" s="5">
        <v>45570</v>
      </c>
      <c r="C1861">
        <v>13364</v>
      </c>
      <c r="D1861" t="s">
        <v>488</v>
      </c>
      <c r="E1861" t="s">
        <v>376</v>
      </c>
      <c r="F1861">
        <v>2024</v>
      </c>
      <c r="G1861" t="s">
        <v>489</v>
      </c>
      <c r="H1861" t="s">
        <v>342</v>
      </c>
      <c r="I1861" t="s">
        <v>407</v>
      </c>
      <c r="J1861" t="s">
        <v>1474</v>
      </c>
      <c r="K1861">
        <v>10</v>
      </c>
      <c r="L1861" t="s">
        <v>1481</v>
      </c>
      <c r="M1861">
        <f>MAX(Metro_Ridership__2[passengers])</f>
        <v>19997</v>
      </c>
    </row>
    <row r="1862" spans="1:13">
      <c r="A1862" t="s">
        <v>342</v>
      </c>
      <c r="B1862" s="5">
        <v>45577</v>
      </c>
      <c r="C1862">
        <v>4400</v>
      </c>
      <c r="D1862" t="s">
        <v>488</v>
      </c>
      <c r="E1862" t="s">
        <v>376</v>
      </c>
      <c r="F1862">
        <v>2024</v>
      </c>
      <c r="G1862" t="s">
        <v>489</v>
      </c>
      <c r="H1862" t="s">
        <v>342</v>
      </c>
      <c r="I1862" t="s">
        <v>407</v>
      </c>
      <c r="J1862" t="s">
        <v>1474</v>
      </c>
      <c r="K1862">
        <v>10</v>
      </c>
      <c r="L1862" t="s">
        <v>1481</v>
      </c>
      <c r="M1862">
        <f>MAX(Metro_Ridership__2[passengers])</f>
        <v>19997</v>
      </c>
    </row>
    <row r="1863" spans="1:13">
      <c r="A1863" t="s">
        <v>342</v>
      </c>
      <c r="B1863" s="5">
        <v>45584</v>
      </c>
      <c r="C1863">
        <v>13927</v>
      </c>
      <c r="D1863" t="s">
        <v>488</v>
      </c>
      <c r="E1863" t="s">
        <v>376</v>
      </c>
      <c r="F1863">
        <v>2024</v>
      </c>
      <c r="G1863" t="s">
        <v>489</v>
      </c>
      <c r="H1863" t="s">
        <v>342</v>
      </c>
      <c r="I1863" t="s">
        <v>407</v>
      </c>
      <c r="J1863" t="s">
        <v>1474</v>
      </c>
      <c r="K1863">
        <v>10</v>
      </c>
      <c r="L1863" t="s">
        <v>1481</v>
      </c>
      <c r="M1863">
        <f>MAX(Metro_Ridership__2[passengers])</f>
        <v>19997</v>
      </c>
    </row>
    <row r="1864" spans="1:13">
      <c r="A1864" t="s">
        <v>342</v>
      </c>
      <c r="B1864" s="5">
        <v>45591</v>
      </c>
      <c r="C1864">
        <v>18788</v>
      </c>
      <c r="D1864" t="s">
        <v>488</v>
      </c>
      <c r="E1864" t="s">
        <v>376</v>
      </c>
      <c r="F1864">
        <v>2024</v>
      </c>
      <c r="G1864" t="s">
        <v>489</v>
      </c>
      <c r="H1864" t="s">
        <v>342</v>
      </c>
      <c r="I1864" t="s">
        <v>407</v>
      </c>
      <c r="J1864" t="s">
        <v>1474</v>
      </c>
      <c r="K1864">
        <v>10</v>
      </c>
      <c r="L1864" t="s">
        <v>1481</v>
      </c>
      <c r="M1864">
        <f>MAX(Metro_Ridership__2[passengers])</f>
        <v>19997</v>
      </c>
    </row>
    <row r="1865" spans="1:13">
      <c r="A1865" t="s">
        <v>342</v>
      </c>
      <c r="B1865" s="5">
        <v>45598</v>
      </c>
      <c r="C1865">
        <v>13471</v>
      </c>
      <c r="D1865" t="s">
        <v>488</v>
      </c>
      <c r="E1865" t="s">
        <v>357</v>
      </c>
      <c r="F1865">
        <v>2024</v>
      </c>
      <c r="G1865" t="s">
        <v>489</v>
      </c>
      <c r="H1865" t="s">
        <v>342</v>
      </c>
      <c r="I1865" t="s">
        <v>407</v>
      </c>
      <c r="J1865" t="s">
        <v>1474</v>
      </c>
      <c r="K1865">
        <v>11</v>
      </c>
      <c r="L1865" t="s">
        <v>1475</v>
      </c>
      <c r="M1865">
        <f>MAX(Metro_Ridership__2[passengers])</f>
        <v>19997</v>
      </c>
    </row>
    <row r="1866" spans="1:13">
      <c r="A1866" t="s">
        <v>342</v>
      </c>
      <c r="B1866" s="5">
        <v>45605</v>
      </c>
      <c r="C1866">
        <v>13295</v>
      </c>
      <c r="D1866" t="s">
        <v>488</v>
      </c>
      <c r="E1866" t="s">
        <v>357</v>
      </c>
      <c r="F1866">
        <v>2024</v>
      </c>
      <c r="G1866" t="s">
        <v>489</v>
      </c>
      <c r="H1866" t="s">
        <v>342</v>
      </c>
      <c r="I1866" t="s">
        <v>407</v>
      </c>
      <c r="J1866" t="s">
        <v>1474</v>
      </c>
      <c r="K1866">
        <v>11</v>
      </c>
      <c r="L1866" t="s">
        <v>1475</v>
      </c>
      <c r="M1866">
        <f>MAX(Metro_Ridership__2[passengers])</f>
        <v>19997</v>
      </c>
    </row>
    <row r="1867" spans="1:13">
      <c r="A1867" t="s">
        <v>342</v>
      </c>
      <c r="B1867" s="5">
        <v>45612</v>
      </c>
      <c r="C1867">
        <v>11415</v>
      </c>
      <c r="D1867" t="s">
        <v>488</v>
      </c>
      <c r="E1867" t="s">
        <v>357</v>
      </c>
      <c r="F1867">
        <v>2024</v>
      </c>
      <c r="G1867" t="s">
        <v>489</v>
      </c>
      <c r="H1867" t="s">
        <v>342</v>
      </c>
      <c r="I1867" t="s">
        <v>407</v>
      </c>
      <c r="J1867" t="s">
        <v>1474</v>
      </c>
      <c r="K1867">
        <v>11</v>
      </c>
      <c r="L1867" t="s">
        <v>1475</v>
      </c>
      <c r="M1867">
        <f>MAX(Metro_Ridership__2[passengers])</f>
        <v>19997</v>
      </c>
    </row>
    <row r="1868" spans="1:13">
      <c r="A1868" t="s">
        <v>342</v>
      </c>
      <c r="B1868" s="5">
        <v>45619</v>
      </c>
      <c r="C1868">
        <v>5093</v>
      </c>
      <c r="D1868" t="s">
        <v>488</v>
      </c>
      <c r="E1868" t="s">
        <v>357</v>
      </c>
      <c r="F1868">
        <v>2024</v>
      </c>
      <c r="G1868" t="s">
        <v>489</v>
      </c>
      <c r="H1868" t="s">
        <v>342</v>
      </c>
      <c r="I1868" t="s">
        <v>407</v>
      </c>
      <c r="J1868" t="s">
        <v>1474</v>
      </c>
      <c r="K1868">
        <v>11</v>
      </c>
      <c r="L1868" t="s">
        <v>1475</v>
      </c>
      <c r="M1868">
        <f>MAX(Metro_Ridership__2[passengers])</f>
        <v>19997</v>
      </c>
    </row>
    <row r="1869" spans="1:13">
      <c r="A1869" t="s">
        <v>342</v>
      </c>
      <c r="B1869" s="5">
        <v>45626</v>
      </c>
      <c r="C1869">
        <v>7695</v>
      </c>
      <c r="D1869" t="s">
        <v>488</v>
      </c>
      <c r="E1869" t="s">
        <v>357</v>
      </c>
      <c r="F1869">
        <v>2024</v>
      </c>
      <c r="G1869" t="s">
        <v>489</v>
      </c>
      <c r="H1869" t="s">
        <v>342</v>
      </c>
      <c r="I1869" t="s">
        <v>407</v>
      </c>
      <c r="J1869" t="s">
        <v>1474</v>
      </c>
      <c r="K1869">
        <v>11</v>
      </c>
      <c r="L1869" t="s">
        <v>1475</v>
      </c>
      <c r="M1869">
        <f>MAX(Metro_Ridership__2[passengers])</f>
        <v>19997</v>
      </c>
    </row>
    <row r="1870" spans="1:13">
      <c r="A1870" t="s">
        <v>342</v>
      </c>
      <c r="B1870" s="5">
        <v>45633</v>
      </c>
      <c r="C1870">
        <v>19173</v>
      </c>
      <c r="D1870" t="s">
        <v>488</v>
      </c>
      <c r="E1870" t="s">
        <v>386</v>
      </c>
      <c r="F1870">
        <v>2024</v>
      </c>
      <c r="G1870" t="s">
        <v>489</v>
      </c>
      <c r="H1870" t="s">
        <v>342</v>
      </c>
      <c r="I1870" t="s">
        <v>407</v>
      </c>
      <c r="J1870" t="s">
        <v>1474</v>
      </c>
      <c r="K1870">
        <v>12</v>
      </c>
      <c r="L1870" t="s">
        <v>1485</v>
      </c>
      <c r="M1870">
        <f>MAX(Metro_Ridership__2[passengers])</f>
        <v>19997</v>
      </c>
    </row>
    <row r="1871" spans="1:13">
      <c r="A1871" t="s">
        <v>342</v>
      </c>
      <c r="B1871" s="5">
        <v>45640</v>
      </c>
      <c r="C1871">
        <v>13652</v>
      </c>
      <c r="D1871" t="s">
        <v>488</v>
      </c>
      <c r="E1871" t="s">
        <v>386</v>
      </c>
      <c r="F1871">
        <v>2024</v>
      </c>
      <c r="G1871" t="s">
        <v>489</v>
      </c>
      <c r="H1871" t="s">
        <v>342</v>
      </c>
      <c r="I1871" t="s">
        <v>407</v>
      </c>
      <c r="J1871" t="s">
        <v>1474</v>
      </c>
      <c r="K1871">
        <v>12</v>
      </c>
      <c r="L1871" t="s">
        <v>1485</v>
      </c>
      <c r="M1871">
        <f>MAX(Metro_Ridership__2[passengers])</f>
        <v>19997</v>
      </c>
    </row>
    <row r="1872" spans="1:13">
      <c r="A1872" t="s">
        <v>342</v>
      </c>
      <c r="B1872" s="5">
        <v>45647</v>
      </c>
      <c r="C1872">
        <v>5514</v>
      </c>
      <c r="D1872" t="s">
        <v>488</v>
      </c>
      <c r="E1872" t="s">
        <v>386</v>
      </c>
      <c r="F1872">
        <v>2024</v>
      </c>
      <c r="G1872" t="s">
        <v>489</v>
      </c>
      <c r="H1872" t="s">
        <v>342</v>
      </c>
      <c r="I1872" t="s">
        <v>407</v>
      </c>
      <c r="J1872" t="s">
        <v>1474</v>
      </c>
      <c r="K1872">
        <v>12</v>
      </c>
      <c r="L1872" t="s">
        <v>1485</v>
      </c>
      <c r="M1872">
        <f>MAX(Metro_Ridership__2[passengers])</f>
        <v>19997</v>
      </c>
    </row>
    <row r="1873" spans="1:13">
      <c r="A1873" t="s">
        <v>342</v>
      </c>
      <c r="B1873" s="5">
        <v>45654</v>
      </c>
      <c r="C1873">
        <v>14207</v>
      </c>
      <c r="D1873" t="s">
        <v>488</v>
      </c>
      <c r="E1873" t="s">
        <v>386</v>
      </c>
      <c r="F1873">
        <v>2024</v>
      </c>
      <c r="G1873" t="s">
        <v>489</v>
      </c>
      <c r="H1873" t="s">
        <v>342</v>
      </c>
      <c r="I1873" t="s">
        <v>407</v>
      </c>
      <c r="J1873" t="s">
        <v>1474</v>
      </c>
      <c r="K1873">
        <v>12</v>
      </c>
      <c r="L1873" t="s">
        <v>1485</v>
      </c>
      <c r="M1873">
        <f>MAX(Metro_Ridership__2[passengers])</f>
        <v>19997</v>
      </c>
    </row>
    <row r="1874" spans="1:13">
      <c r="A1874" t="s">
        <v>342</v>
      </c>
      <c r="B1874" s="5">
        <v>45661</v>
      </c>
      <c r="C1874">
        <v>5765</v>
      </c>
      <c r="D1874" t="s">
        <v>488</v>
      </c>
      <c r="E1874" t="s">
        <v>367</v>
      </c>
      <c r="F1874">
        <v>2025</v>
      </c>
      <c r="G1874" t="s">
        <v>489</v>
      </c>
      <c r="H1874" t="s">
        <v>342</v>
      </c>
      <c r="I1874" t="s">
        <v>1400</v>
      </c>
      <c r="J1874" t="s">
        <v>1478</v>
      </c>
      <c r="K1874">
        <v>1</v>
      </c>
      <c r="L1874" t="s">
        <v>1479</v>
      </c>
      <c r="M1874">
        <f>MAX(Metro_Ridership__2[passengers])</f>
        <v>19997</v>
      </c>
    </row>
    <row r="1875" spans="1:13">
      <c r="A1875" t="s">
        <v>342</v>
      </c>
      <c r="B1875" s="5">
        <v>45668</v>
      </c>
      <c r="C1875">
        <v>7645</v>
      </c>
      <c r="D1875" t="s">
        <v>488</v>
      </c>
      <c r="E1875" t="s">
        <v>367</v>
      </c>
      <c r="F1875">
        <v>2025</v>
      </c>
      <c r="G1875" t="s">
        <v>489</v>
      </c>
      <c r="H1875" t="s">
        <v>342</v>
      </c>
      <c r="I1875" t="s">
        <v>1400</v>
      </c>
      <c r="J1875" t="s">
        <v>1478</v>
      </c>
      <c r="K1875">
        <v>1</v>
      </c>
      <c r="L1875" t="s">
        <v>1479</v>
      </c>
      <c r="M1875">
        <f>MAX(Metro_Ridership__2[passengers])</f>
        <v>19997</v>
      </c>
    </row>
    <row r="1876" spans="1:13">
      <c r="A1876" t="s">
        <v>342</v>
      </c>
      <c r="B1876" s="5">
        <v>45675</v>
      </c>
      <c r="C1876">
        <v>6905</v>
      </c>
      <c r="D1876" t="s">
        <v>488</v>
      </c>
      <c r="E1876" t="s">
        <v>367</v>
      </c>
      <c r="F1876">
        <v>2025</v>
      </c>
      <c r="G1876" t="s">
        <v>489</v>
      </c>
      <c r="H1876" t="s">
        <v>342</v>
      </c>
      <c r="I1876" t="s">
        <v>1400</v>
      </c>
      <c r="J1876" t="s">
        <v>1478</v>
      </c>
      <c r="K1876">
        <v>1</v>
      </c>
      <c r="L1876" t="s">
        <v>1479</v>
      </c>
      <c r="M1876">
        <f>MAX(Metro_Ridership__2[passengers])</f>
        <v>19997</v>
      </c>
    </row>
    <row r="1877" spans="1:13">
      <c r="A1877" t="s">
        <v>342</v>
      </c>
      <c r="B1877" s="5">
        <v>45682</v>
      </c>
      <c r="C1877">
        <v>2944</v>
      </c>
      <c r="D1877" t="s">
        <v>488</v>
      </c>
      <c r="E1877" t="s">
        <v>367</v>
      </c>
      <c r="F1877">
        <v>2025</v>
      </c>
      <c r="G1877" t="s">
        <v>489</v>
      </c>
      <c r="H1877" t="s">
        <v>342</v>
      </c>
      <c r="I1877" t="s">
        <v>1400</v>
      </c>
      <c r="J1877" t="s">
        <v>1478</v>
      </c>
      <c r="K1877">
        <v>1</v>
      </c>
      <c r="L1877" t="s">
        <v>1479</v>
      </c>
      <c r="M1877">
        <f>MAX(Metro_Ridership__2[passengers])</f>
        <v>19997</v>
      </c>
    </row>
    <row r="1878" spans="1:13">
      <c r="A1878" t="s">
        <v>342</v>
      </c>
      <c r="B1878" s="5">
        <v>45689</v>
      </c>
      <c r="C1878">
        <v>12139</v>
      </c>
      <c r="D1878" t="s">
        <v>488</v>
      </c>
      <c r="E1878" t="s">
        <v>379</v>
      </c>
      <c r="F1878">
        <v>2025</v>
      </c>
      <c r="G1878" t="s">
        <v>489</v>
      </c>
      <c r="H1878" t="s">
        <v>342</v>
      </c>
      <c r="I1878" t="s">
        <v>1400</v>
      </c>
      <c r="J1878" t="s">
        <v>1478</v>
      </c>
      <c r="K1878">
        <v>2</v>
      </c>
      <c r="L1878" t="s">
        <v>1482</v>
      </c>
      <c r="M1878">
        <f>MAX(Metro_Ridership__2[passengers])</f>
        <v>19997</v>
      </c>
    </row>
    <row r="1879" spans="1:13">
      <c r="A1879" t="s">
        <v>342</v>
      </c>
      <c r="B1879" s="5">
        <v>45696</v>
      </c>
      <c r="C1879">
        <v>13284</v>
      </c>
      <c r="D1879" t="s">
        <v>488</v>
      </c>
      <c r="E1879" t="s">
        <v>379</v>
      </c>
      <c r="F1879">
        <v>2025</v>
      </c>
      <c r="G1879" t="s">
        <v>489</v>
      </c>
      <c r="H1879" t="s">
        <v>342</v>
      </c>
      <c r="I1879" t="s">
        <v>1400</v>
      </c>
      <c r="J1879" t="s">
        <v>1478</v>
      </c>
      <c r="K1879">
        <v>2</v>
      </c>
      <c r="L1879" t="s">
        <v>1482</v>
      </c>
      <c r="M1879">
        <f>MAX(Metro_Ridership__2[passengers])</f>
        <v>19997</v>
      </c>
    </row>
    <row r="1880" spans="1:13">
      <c r="A1880" t="s">
        <v>342</v>
      </c>
      <c r="B1880" s="5">
        <v>45703</v>
      </c>
      <c r="C1880">
        <v>10998</v>
      </c>
      <c r="D1880" t="s">
        <v>488</v>
      </c>
      <c r="E1880" t="s">
        <v>379</v>
      </c>
      <c r="F1880">
        <v>2025</v>
      </c>
      <c r="G1880" t="s">
        <v>489</v>
      </c>
      <c r="H1880" t="s">
        <v>342</v>
      </c>
      <c r="I1880" t="s">
        <v>1400</v>
      </c>
      <c r="J1880" t="s">
        <v>1478</v>
      </c>
      <c r="K1880">
        <v>2</v>
      </c>
      <c r="L1880" t="s">
        <v>1482</v>
      </c>
      <c r="M1880">
        <f>MAX(Metro_Ridership__2[passengers])</f>
        <v>19997</v>
      </c>
    </row>
    <row r="1881" spans="1:13">
      <c r="A1881" t="s">
        <v>342</v>
      </c>
      <c r="B1881" s="5">
        <v>45710</v>
      </c>
      <c r="C1881">
        <v>14877</v>
      </c>
      <c r="D1881" t="s">
        <v>488</v>
      </c>
      <c r="E1881" t="s">
        <v>379</v>
      </c>
      <c r="F1881">
        <v>2025</v>
      </c>
      <c r="G1881" t="s">
        <v>489</v>
      </c>
      <c r="H1881" t="s">
        <v>342</v>
      </c>
      <c r="I1881" t="s">
        <v>1400</v>
      </c>
      <c r="J1881" t="s">
        <v>1478</v>
      </c>
      <c r="K1881">
        <v>2</v>
      </c>
      <c r="L1881" t="s">
        <v>1482</v>
      </c>
      <c r="M1881">
        <f>MAX(Metro_Ridership__2[passengers])</f>
        <v>19997</v>
      </c>
    </row>
    <row r="1882" spans="1:13">
      <c r="A1882" t="s">
        <v>342</v>
      </c>
      <c r="B1882" s="5">
        <v>45717</v>
      </c>
      <c r="C1882">
        <v>19326</v>
      </c>
      <c r="D1882" t="s">
        <v>488</v>
      </c>
      <c r="E1882" t="s">
        <v>405</v>
      </c>
      <c r="F1882">
        <v>2025</v>
      </c>
      <c r="G1882" t="s">
        <v>489</v>
      </c>
      <c r="H1882" t="s">
        <v>342</v>
      </c>
      <c r="I1882" t="s">
        <v>1400</v>
      </c>
      <c r="J1882" t="s">
        <v>1478</v>
      </c>
      <c r="K1882">
        <v>3</v>
      </c>
      <c r="L1882" t="s">
        <v>1487</v>
      </c>
      <c r="M1882">
        <f>MAX(Metro_Ridership__2[passengers])</f>
        <v>19997</v>
      </c>
    </row>
    <row r="1883" spans="1:13">
      <c r="A1883" t="s">
        <v>342</v>
      </c>
      <c r="B1883" s="5">
        <v>45724</v>
      </c>
      <c r="C1883">
        <v>19522</v>
      </c>
      <c r="D1883" t="s">
        <v>488</v>
      </c>
      <c r="E1883" t="s">
        <v>405</v>
      </c>
      <c r="F1883">
        <v>2025</v>
      </c>
      <c r="G1883" t="s">
        <v>489</v>
      </c>
      <c r="H1883" t="s">
        <v>342</v>
      </c>
      <c r="I1883" t="s">
        <v>1400</v>
      </c>
      <c r="J1883" t="s">
        <v>1478</v>
      </c>
      <c r="K1883">
        <v>3</v>
      </c>
      <c r="L1883" t="s">
        <v>1487</v>
      </c>
      <c r="M1883">
        <f>MAX(Metro_Ridership__2[passengers])</f>
        <v>19997</v>
      </c>
    </row>
    <row r="1884" spans="1:13">
      <c r="A1884" t="s">
        <v>342</v>
      </c>
      <c r="B1884" s="5">
        <v>45731</v>
      </c>
      <c r="C1884">
        <v>18890</v>
      </c>
      <c r="D1884" t="s">
        <v>488</v>
      </c>
      <c r="E1884" t="s">
        <v>405</v>
      </c>
      <c r="F1884">
        <v>2025</v>
      </c>
      <c r="G1884" t="s">
        <v>489</v>
      </c>
      <c r="H1884" t="s">
        <v>342</v>
      </c>
      <c r="I1884" t="s">
        <v>1400</v>
      </c>
      <c r="J1884" t="s">
        <v>1478</v>
      </c>
      <c r="K1884">
        <v>3</v>
      </c>
      <c r="L1884" t="s">
        <v>1487</v>
      </c>
      <c r="M1884">
        <f>MAX(Metro_Ridership__2[passengers])</f>
        <v>19997</v>
      </c>
    </row>
    <row r="1885" spans="1:13">
      <c r="A1885" t="s">
        <v>342</v>
      </c>
      <c r="B1885" s="5">
        <v>45738</v>
      </c>
      <c r="C1885">
        <v>10831</v>
      </c>
      <c r="D1885" t="s">
        <v>488</v>
      </c>
      <c r="E1885" t="s">
        <v>405</v>
      </c>
      <c r="F1885">
        <v>2025</v>
      </c>
      <c r="G1885" t="s">
        <v>489</v>
      </c>
      <c r="H1885" t="s">
        <v>342</v>
      </c>
      <c r="I1885" t="s">
        <v>1400</v>
      </c>
      <c r="J1885" t="s">
        <v>1478</v>
      </c>
      <c r="K1885">
        <v>3</v>
      </c>
      <c r="L1885" t="s">
        <v>1487</v>
      </c>
      <c r="M1885">
        <f>MAX(Metro_Ridership__2[passengers])</f>
        <v>19997</v>
      </c>
    </row>
    <row r="1886" spans="1:13">
      <c r="A1886" t="s">
        <v>342</v>
      </c>
      <c r="B1886" s="5">
        <v>45745</v>
      </c>
      <c r="C1886">
        <v>6553</v>
      </c>
      <c r="D1886" t="s">
        <v>488</v>
      </c>
      <c r="E1886" t="s">
        <v>405</v>
      </c>
      <c r="F1886">
        <v>2025</v>
      </c>
      <c r="G1886" t="s">
        <v>489</v>
      </c>
      <c r="H1886" t="s">
        <v>342</v>
      </c>
      <c r="I1886" t="s">
        <v>1400</v>
      </c>
      <c r="J1886" t="s">
        <v>1478</v>
      </c>
      <c r="K1886">
        <v>3</v>
      </c>
      <c r="L1886" t="s">
        <v>1487</v>
      </c>
      <c r="M1886">
        <f>MAX(Metro_Ridership__2[passengers])</f>
        <v>19997</v>
      </c>
    </row>
    <row r="1887" spans="1:13">
      <c r="A1887" t="s">
        <v>342</v>
      </c>
      <c r="B1887" s="5">
        <v>45752</v>
      </c>
      <c r="C1887">
        <v>12886</v>
      </c>
      <c r="D1887" t="s">
        <v>488</v>
      </c>
      <c r="E1887" t="s">
        <v>381</v>
      </c>
      <c r="F1887">
        <v>2025</v>
      </c>
      <c r="G1887" t="s">
        <v>489</v>
      </c>
      <c r="H1887" t="s">
        <v>342</v>
      </c>
      <c r="I1887" t="s">
        <v>1400</v>
      </c>
      <c r="J1887" t="s">
        <v>1473</v>
      </c>
      <c r="K1887">
        <v>4</v>
      </c>
      <c r="L1887" t="s">
        <v>1483</v>
      </c>
      <c r="M1887">
        <f>MAX(Metro_Ridership__2[passengers])</f>
        <v>19997</v>
      </c>
    </row>
    <row r="1888" spans="1:13">
      <c r="A1888" t="s">
        <v>342</v>
      </c>
      <c r="B1888" s="5">
        <v>45759</v>
      </c>
      <c r="C1888">
        <v>3778</v>
      </c>
      <c r="D1888" t="s">
        <v>488</v>
      </c>
      <c r="E1888" t="s">
        <v>381</v>
      </c>
      <c r="F1888">
        <v>2025</v>
      </c>
      <c r="G1888" t="s">
        <v>489</v>
      </c>
      <c r="H1888" t="s">
        <v>342</v>
      </c>
      <c r="I1888" t="s">
        <v>1400</v>
      </c>
      <c r="J1888" t="s">
        <v>1473</v>
      </c>
      <c r="K1888">
        <v>4</v>
      </c>
      <c r="L1888" t="s">
        <v>1483</v>
      </c>
      <c r="M1888">
        <f>MAX(Metro_Ridership__2[passengers])</f>
        <v>19997</v>
      </c>
    </row>
    <row r="1889" spans="1:13">
      <c r="A1889" t="s">
        <v>342</v>
      </c>
      <c r="B1889" s="5">
        <v>45766</v>
      </c>
      <c r="C1889">
        <v>2079</v>
      </c>
      <c r="D1889" t="s">
        <v>488</v>
      </c>
      <c r="E1889" t="s">
        <v>381</v>
      </c>
      <c r="F1889">
        <v>2025</v>
      </c>
      <c r="G1889" t="s">
        <v>489</v>
      </c>
      <c r="H1889" t="s">
        <v>342</v>
      </c>
      <c r="I1889" t="s">
        <v>1400</v>
      </c>
      <c r="J1889" t="s">
        <v>1473</v>
      </c>
      <c r="K1889">
        <v>4</v>
      </c>
      <c r="L1889" t="s">
        <v>1483</v>
      </c>
      <c r="M1889">
        <f>MAX(Metro_Ridership__2[passengers])</f>
        <v>19997</v>
      </c>
    </row>
    <row r="1890" spans="1:13">
      <c r="A1890" t="s">
        <v>342</v>
      </c>
      <c r="B1890" s="5">
        <v>45773</v>
      </c>
      <c r="C1890">
        <v>7399</v>
      </c>
      <c r="D1890" t="s">
        <v>488</v>
      </c>
      <c r="E1890" t="s">
        <v>381</v>
      </c>
      <c r="F1890">
        <v>2025</v>
      </c>
      <c r="G1890" t="s">
        <v>489</v>
      </c>
      <c r="H1890" t="s">
        <v>342</v>
      </c>
      <c r="I1890" t="s">
        <v>1400</v>
      </c>
      <c r="J1890" t="s">
        <v>1473</v>
      </c>
      <c r="K1890">
        <v>4</v>
      </c>
      <c r="L1890" t="s">
        <v>1483</v>
      </c>
      <c r="M1890">
        <f>MAX(Metro_Ridership__2[passengers])</f>
        <v>19997</v>
      </c>
    </row>
    <row r="1891" spans="1:13">
      <c r="A1891" t="s">
        <v>342</v>
      </c>
      <c r="B1891" s="5">
        <v>45780</v>
      </c>
      <c r="C1891">
        <v>4466</v>
      </c>
      <c r="D1891" t="s">
        <v>488</v>
      </c>
      <c r="E1891" t="s">
        <v>353</v>
      </c>
      <c r="F1891">
        <v>2025</v>
      </c>
      <c r="G1891" t="s">
        <v>489</v>
      </c>
      <c r="H1891" t="s">
        <v>342</v>
      </c>
      <c r="I1891" t="s">
        <v>1400</v>
      </c>
      <c r="J1891" t="s">
        <v>1473</v>
      </c>
      <c r="K1891">
        <v>5</v>
      </c>
      <c r="L1891" t="s">
        <v>353</v>
      </c>
      <c r="M1891">
        <f>MAX(Metro_Ridership__2[passengers])</f>
        <v>19997</v>
      </c>
    </row>
    <row r="1892" spans="1:13">
      <c r="A1892" t="s">
        <v>342</v>
      </c>
      <c r="B1892" s="5">
        <v>45787</v>
      </c>
      <c r="C1892">
        <v>12236</v>
      </c>
      <c r="D1892" t="s">
        <v>488</v>
      </c>
      <c r="E1892" t="s">
        <v>353</v>
      </c>
      <c r="F1892">
        <v>2025</v>
      </c>
      <c r="G1892" t="s">
        <v>489</v>
      </c>
      <c r="H1892" t="s">
        <v>342</v>
      </c>
      <c r="I1892" t="s">
        <v>1400</v>
      </c>
      <c r="J1892" t="s">
        <v>1473</v>
      </c>
      <c r="K1892">
        <v>5</v>
      </c>
      <c r="L1892" t="s">
        <v>353</v>
      </c>
      <c r="M1892">
        <f>MAX(Metro_Ridership__2[passengers])</f>
        <v>19997</v>
      </c>
    </row>
    <row r="1893" spans="1:13">
      <c r="A1893" t="s">
        <v>342</v>
      </c>
      <c r="B1893" s="5">
        <v>45794</v>
      </c>
      <c r="C1893">
        <v>2794</v>
      </c>
      <c r="D1893" t="s">
        <v>488</v>
      </c>
      <c r="E1893" t="s">
        <v>353</v>
      </c>
      <c r="F1893">
        <v>2025</v>
      </c>
      <c r="G1893" t="s">
        <v>489</v>
      </c>
      <c r="H1893" t="s">
        <v>342</v>
      </c>
      <c r="I1893" t="s">
        <v>1400</v>
      </c>
      <c r="J1893" t="s">
        <v>1473</v>
      </c>
      <c r="K1893">
        <v>5</v>
      </c>
      <c r="L1893" t="s">
        <v>353</v>
      </c>
      <c r="M1893">
        <f>MAX(Metro_Ridership__2[passengers])</f>
        <v>19997</v>
      </c>
    </row>
    <row r="1894" spans="1:13">
      <c r="A1894" t="s">
        <v>342</v>
      </c>
      <c r="B1894" s="5">
        <v>45801</v>
      </c>
      <c r="C1894">
        <v>15329</v>
      </c>
      <c r="D1894" t="s">
        <v>488</v>
      </c>
      <c r="E1894" t="s">
        <v>353</v>
      </c>
      <c r="F1894">
        <v>2025</v>
      </c>
      <c r="G1894" t="s">
        <v>489</v>
      </c>
      <c r="H1894" t="s">
        <v>342</v>
      </c>
      <c r="I1894" t="s">
        <v>1400</v>
      </c>
      <c r="J1894" t="s">
        <v>1473</v>
      </c>
      <c r="K1894">
        <v>5</v>
      </c>
      <c r="L1894" t="s">
        <v>353</v>
      </c>
      <c r="M1894">
        <f>MAX(Metro_Ridership__2[passengers])</f>
        <v>19997</v>
      </c>
    </row>
    <row r="1895" spans="1:13">
      <c r="A1895" t="s">
        <v>342</v>
      </c>
      <c r="B1895" s="5">
        <v>45808</v>
      </c>
      <c r="C1895">
        <v>9055</v>
      </c>
      <c r="D1895" t="s">
        <v>488</v>
      </c>
      <c r="E1895" t="s">
        <v>353</v>
      </c>
      <c r="F1895">
        <v>2025</v>
      </c>
      <c r="G1895" t="s">
        <v>489</v>
      </c>
      <c r="H1895" t="s">
        <v>342</v>
      </c>
      <c r="I1895" t="s">
        <v>1400</v>
      </c>
      <c r="J1895" t="s">
        <v>1473</v>
      </c>
      <c r="K1895">
        <v>5</v>
      </c>
      <c r="L1895" t="s">
        <v>353</v>
      </c>
      <c r="M1895">
        <f>MAX(Metro_Ridership__2[passengers])</f>
        <v>19997</v>
      </c>
    </row>
    <row r="1896" spans="1:13">
      <c r="A1896" t="s">
        <v>342</v>
      </c>
      <c r="B1896" s="5">
        <v>45815</v>
      </c>
      <c r="C1896">
        <v>12866</v>
      </c>
      <c r="D1896" t="s">
        <v>488</v>
      </c>
      <c r="E1896" t="s">
        <v>395</v>
      </c>
      <c r="F1896">
        <v>2025</v>
      </c>
      <c r="G1896" t="s">
        <v>489</v>
      </c>
      <c r="H1896" t="s">
        <v>342</v>
      </c>
      <c r="I1896" t="s">
        <v>1400</v>
      </c>
      <c r="J1896" t="s">
        <v>1473</v>
      </c>
      <c r="K1896">
        <v>6</v>
      </c>
      <c r="L1896" t="s">
        <v>1486</v>
      </c>
      <c r="M1896">
        <f>MAX(Metro_Ridership__2[passengers])</f>
        <v>19997</v>
      </c>
    </row>
    <row r="1897" spans="1:13">
      <c r="A1897" t="s">
        <v>342</v>
      </c>
      <c r="B1897" s="5">
        <v>45822</v>
      </c>
      <c r="C1897">
        <v>6250</v>
      </c>
      <c r="D1897" t="s">
        <v>488</v>
      </c>
      <c r="E1897" t="s">
        <v>395</v>
      </c>
      <c r="F1897">
        <v>2025</v>
      </c>
      <c r="G1897" t="s">
        <v>489</v>
      </c>
      <c r="H1897" t="s">
        <v>342</v>
      </c>
      <c r="I1897" t="s">
        <v>1400</v>
      </c>
      <c r="J1897" t="s">
        <v>1473</v>
      </c>
      <c r="K1897">
        <v>6</v>
      </c>
      <c r="L1897" t="s">
        <v>1486</v>
      </c>
      <c r="M1897">
        <f>MAX(Metro_Ridership__2[passengers])</f>
        <v>19997</v>
      </c>
    </row>
    <row r="1898" spans="1:13">
      <c r="A1898" t="s">
        <v>342</v>
      </c>
      <c r="B1898" s="5">
        <v>45829</v>
      </c>
      <c r="C1898">
        <v>6123</v>
      </c>
      <c r="D1898" t="s">
        <v>488</v>
      </c>
      <c r="E1898" t="s">
        <v>395</v>
      </c>
      <c r="F1898">
        <v>2025</v>
      </c>
      <c r="G1898" t="s">
        <v>489</v>
      </c>
      <c r="H1898" t="s">
        <v>342</v>
      </c>
      <c r="I1898" t="s">
        <v>1400</v>
      </c>
      <c r="J1898" t="s">
        <v>1473</v>
      </c>
      <c r="K1898">
        <v>6</v>
      </c>
      <c r="L1898" t="s">
        <v>1486</v>
      </c>
      <c r="M1898">
        <f>MAX(Metro_Ridership__2[passengers])</f>
        <v>19997</v>
      </c>
    </row>
    <row r="1899" spans="1:13">
      <c r="A1899" t="s">
        <v>342</v>
      </c>
      <c r="B1899" s="5">
        <v>45836</v>
      </c>
      <c r="C1899">
        <v>8749</v>
      </c>
      <c r="D1899" t="s">
        <v>488</v>
      </c>
      <c r="E1899" t="s">
        <v>395</v>
      </c>
      <c r="F1899">
        <v>2025</v>
      </c>
      <c r="G1899" t="s">
        <v>489</v>
      </c>
      <c r="H1899" t="s">
        <v>342</v>
      </c>
      <c r="I1899" t="s">
        <v>1400</v>
      </c>
      <c r="J1899" t="s">
        <v>1473</v>
      </c>
      <c r="K1899">
        <v>6</v>
      </c>
      <c r="L1899" t="s">
        <v>1486</v>
      </c>
      <c r="M1899">
        <f>MAX(Metro_Ridership__2[passengers])</f>
        <v>19997</v>
      </c>
    </row>
    <row r="1900" spans="1:13">
      <c r="A1900" t="s">
        <v>342</v>
      </c>
      <c r="B1900" s="5">
        <v>45843</v>
      </c>
      <c r="C1900">
        <v>15057</v>
      </c>
      <c r="D1900" t="s">
        <v>488</v>
      </c>
      <c r="E1900" t="s">
        <v>373</v>
      </c>
      <c r="F1900">
        <v>2025</v>
      </c>
      <c r="G1900" t="s">
        <v>489</v>
      </c>
      <c r="H1900" t="s">
        <v>342</v>
      </c>
      <c r="I1900" t="s">
        <v>1400</v>
      </c>
      <c r="J1900" t="s">
        <v>1476</v>
      </c>
      <c r="K1900">
        <v>7</v>
      </c>
      <c r="L1900" t="s">
        <v>1480</v>
      </c>
      <c r="M1900">
        <f>MAX(Metro_Ridership__2[passengers])</f>
        <v>19997</v>
      </c>
    </row>
    <row r="1901" spans="1:13">
      <c r="A1901" t="s">
        <v>342</v>
      </c>
      <c r="B1901" s="5">
        <v>45850</v>
      </c>
      <c r="C1901">
        <v>17068</v>
      </c>
      <c r="D1901" t="s">
        <v>488</v>
      </c>
      <c r="E1901" t="s">
        <v>373</v>
      </c>
      <c r="F1901">
        <v>2025</v>
      </c>
      <c r="G1901" t="s">
        <v>489</v>
      </c>
      <c r="H1901" t="s">
        <v>342</v>
      </c>
      <c r="I1901" t="s">
        <v>1400</v>
      </c>
      <c r="J1901" t="s">
        <v>1476</v>
      </c>
      <c r="K1901">
        <v>7</v>
      </c>
      <c r="L1901" t="s">
        <v>1480</v>
      </c>
      <c r="M1901">
        <f>MAX(Metro_Ridership__2[passengers])</f>
        <v>19997</v>
      </c>
    </row>
    <row r="1902" spans="1:13">
      <c r="A1902" t="s">
        <v>342</v>
      </c>
      <c r="B1902" s="5">
        <v>45857</v>
      </c>
      <c r="C1902">
        <v>10753</v>
      </c>
      <c r="D1902" t="s">
        <v>488</v>
      </c>
      <c r="E1902" t="s">
        <v>373</v>
      </c>
      <c r="F1902">
        <v>2025</v>
      </c>
      <c r="G1902" t="s">
        <v>489</v>
      </c>
      <c r="H1902" t="s">
        <v>342</v>
      </c>
      <c r="I1902" t="s">
        <v>1400</v>
      </c>
      <c r="J1902" t="s">
        <v>1476</v>
      </c>
      <c r="K1902">
        <v>7</v>
      </c>
      <c r="L1902" t="s">
        <v>1480</v>
      </c>
      <c r="M1902">
        <f>MAX(Metro_Ridership__2[passengers])</f>
        <v>19997</v>
      </c>
    </row>
    <row r="1903" spans="1:13">
      <c r="A1903" t="s">
        <v>342</v>
      </c>
      <c r="B1903" s="5">
        <v>45864</v>
      </c>
      <c r="C1903">
        <v>9240</v>
      </c>
      <c r="D1903" t="s">
        <v>488</v>
      </c>
      <c r="E1903" t="s">
        <v>373</v>
      </c>
      <c r="F1903">
        <v>2025</v>
      </c>
      <c r="G1903" t="s">
        <v>489</v>
      </c>
      <c r="H1903" t="s">
        <v>342</v>
      </c>
      <c r="I1903" t="s">
        <v>1400</v>
      </c>
      <c r="J1903" t="s">
        <v>1476</v>
      </c>
      <c r="K1903">
        <v>7</v>
      </c>
      <c r="L1903" t="s">
        <v>1480</v>
      </c>
      <c r="M1903">
        <f>MAX(Metro_Ridership__2[passengers])</f>
        <v>19997</v>
      </c>
    </row>
    <row r="1904" spans="1:13">
      <c r="A1904" t="s">
        <v>342</v>
      </c>
      <c r="B1904" s="5">
        <v>45658</v>
      </c>
      <c r="C1904">
        <v>14873</v>
      </c>
      <c r="D1904" t="s">
        <v>485</v>
      </c>
      <c r="E1904" t="s">
        <v>367</v>
      </c>
      <c r="F1904">
        <v>2025</v>
      </c>
      <c r="G1904" t="s">
        <v>482</v>
      </c>
      <c r="H1904" t="s">
        <v>342</v>
      </c>
      <c r="I1904" t="s">
        <v>1400</v>
      </c>
      <c r="J1904" t="s">
        <v>1478</v>
      </c>
      <c r="K1904">
        <v>1</v>
      </c>
      <c r="L1904" t="s">
        <v>1479</v>
      </c>
      <c r="M1904">
        <f>MAX(Metro_Ridership__2[passengers])</f>
        <v>19997</v>
      </c>
    </row>
    <row r="1905" spans="1:13">
      <c r="A1905" t="s">
        <v>342</v>
      </c>
      <c r="B1905" s="5">
        <v>45659</v>
      </c>
      <c r="C1905">
        <v>9549</v>
      </c>
      <c r="D1905" t="s">
        <v>486</v>
      </c>
      <c r="E1905" t="s">
        <v>367</v>
      </c>
      <c r="F1905">
        <v>2025</v>
      </c>
      <c r="G1905" t="s">
        <v>482</v>
      </c>
      <c r="H1905" t="s">
        <v>342</v>
      </c>
      <c r="I1905" t="s">
        <v>1400</v>
      </c>
      <c r="J1905" t="s">
        <v>1478</v>
      </c>
      <c r="K1905">
        <v>1</v>
      </c>
      <c r="L1905" t="s">
        <v>1479</v>
      </c>
      <c r="M1905">
        <f>MAX(Metro_Ridership__2[passengers])</f>
        <v>19997</v>
      </c>
    </row>
    <row r="1906" spans="1:13">
      <c r="A1906" t="s">
        <v>342</v>
      </c>
      <c r="B1906" s="5">
        <v>45662</v>
      </c>
      <c r="C1906">
        <v>17618</v>
      </c>
      <c r="D1906" t="s">
        <v>487</v>
      </c>
      <c r="E1906" t="s">
        <v>367</v>
      </c>
      <c r="F1906">
        <v>2025</v>
      </c>
      <c r="G1906" t="s">
        <v>482</v>
      </c>
      <c r="H1906" t="s">
        <v>342</v>
      </c>
      <c r="I1906" t="s">
        <v>1400</v>
      </c>
      <c r="J1906" t="s">
        <v>1478</v>
      </c>
      <c r="K1906">
        <v>1</v>
      </c>
      <c r="L1906" t="s">
        <v>1479</v>
      </c>
      <c r="M1906">
        <f>MAX(Metro_Ridership__2[passengers])</f>
        <v>19997</v>
      </c>
    </row>
    <row r="1907" spans="1:13">
      <c r="A1907" t="s">
        <v>342</v>
      </c>
      <c r="B1907" s="5">
        <v>45663</v>
      </c>
      <c r="C1907">
        <v>8615</v>
      </c>
      <c r="D1907" t="s">
        <v>481</v>
      </c>
      <c r="E1907" t="s">
        <v>367</v>
      </c>
      <c r="F1907">
        <v>2025</v>
      </c>
      <c r="G1907" t="s">
        <v>482</v>
      </c>
      <c r="H1907" t="s">
        <v>342</v>
      </c>
      <c r="I1907" t="s">
        <v>1400</v>
      </c>
      <c r="J1907" t="s">
        <v>1478</v>
      </c>
      <c r="K1907">
        <v>1</v>
      </c>
      <c r="L1907" t="s">
        <v>1479</v>
      </c>
      <c r="M1907">
        <f>MAX(Metro_Ridership__2[passengers])</f>
        <v>19997</v>
      </c>
    </row>
    <row r="1908" spans="1:13">
      <c r="A1908" t="s">
        <v>342</v>
      </c>
      <c r="B1908" s="5">
        <v>45664</v>
      </c>
      <c r="C1908">
        <v>16063</v>
      </c>
      <c r="D1908" t="s">
        <v>484</v>
      </c>
      <c r="E1908" t="s">
        <v>367</v>
      </c>
      <c r="F1908">
        <v>2025</v>
      </c>
      <c r="G1908" t="s">
        <v>482</v>
      </c>
      <c r="H1908" t="s">
        <v>342</v>
      </c>
      <c r="I1908" t="s">
        <v>1400</v>
      </c>
      <c r="J1908" t="s">
        <v>1478</v>
      </c>
      <c r="K1908">
        <v>1</v>
      </c>
      <c r="L1908" t="s">
        <v>1479</v>
      </c>
      <c r="M1908">
        <f>MAX(Metro_Ridership__2[passengers])</f>
        <v>19997</v>
      </c>
    </row>
    <row r="1909" spans="1:13">
      <c r="A1909" t="s">
        <v>342</v>
      </c>
      <c r="B1909" s="5">
        <v>45665</v>
      </c>
      <c r="C1909">
        <v>2158</v>
      </c>
      <c r="D1909" t="s">
        <v>485</v>
      </c>
      <c r="E1909" t="s">
        <v>367</v>
      </c>
      <c r="F1909">
        <v>2025</v>
      </c>
      <c r="G1909" t="s">
        <v>482</v>
      </c>
      <c r="H1909" t="s">
        <v>342</v>
      </c>
      <c r="I1909" t="s">
        <v>1400</v>
      </c>
      <c r="J1909" t="s">
        <v>1478</v>
      </c>
      <c r="K1909">
        <v>1</v>
      </c>
      <c r="L1909" t="s">
        <v>1479</v>
      </c>
      <c r="M1909">
        <f>MAX(Metro_Ridership__2[passengers])</f>
        <v>19997</v>
      </c>
    </row>
    <row r="1910" spans="1:13">
      <c r="A1910" t="s">
        <v>342</v>
      </c>
      <c r="B1910" s="5">
        <v>45666</v>
      </c>
      <c r="C1910">
        <v>8574</v>
      </c>
      <c r="D1910" t="s">
        <v>486</v>
      </c>
      <c r="E1910" t="s">
        <v>367</v>
      </c>
      <c r="F1910">
        <v>2025</v>
      </c>
      <c r="G1910" t="s">
        <v>482</v>
      </c>
      <c r="H1910" t="s">
        <v>342</v>
      </c>
      <c r="I1910" t="s">
        <v>1400</v>
      </c>
      <c r="J1910" t="s">
        <v>1478</v>
      </c>
      <c r="K1910">
        <v>1</v>
      </c>
      <c r="L1910" t="s">
        <v>1479</v>
      </c>
      <c r="M1910">
        <f>MAX(Metro_Ridership__2[passengers])</f>
        <v>19997</v>
      </c>
    </row>
    <row r="1911" spans="1:13">
      <c r="A1911" t="s">
        <v>342</v>
      </c>
      <c r="B1911" s="5">
        <v>45669</v>
      </c>
      <c r="C1911">
        <v>4179</v>
      </c>
      <c r="D1911" t="s">
        <v>487</v>
      </c>
      <c r="E1911" t="s">
        <v>367</v>
      </c>
      <c r="F1911">
        <v>2025</v>
      </c>
      <c r="G1911" t="s">
        <v>482</v>
      </c>
      <c r="H1911" t="s">
        <v>342</v>
      </c>
      <c r="I1911" t="s">
        <v>1400</v>
      </c>
      <c r="J1911" t="s">
        <v>1478</v>
      </c>
      <c r="K1911">
        <v>1</v>
      </c>
      <c r="L1911" t="s">
        <v>1479</v>
      </c>
      <c r="M1911">
        <f>MAX(Metro_Ridership__2[passengers])</f>
        <v>19997</v>
      </c>
    </row>
    <row r="1912" spans="1:13">
      <c r="A1912" t="s">
        <v>342</v>
      </c>
      <c r="B1912" s="5">
        <v>45670</v>
      </c>
      <c r="C1912">
        <v>18740</v>
      </c>
      <c r="D1912" t="s">
        <v>481</v>
      </c>
      <c r="E1912" t="s">
        <v>367</v>
      </c>
      <c r="F1912">
        <v>2025</v>
      </c>
      <c r="G1912" t="s">
        <v>482</v>
      </c>
      <c r="H1912" t="s">
        <v>342</v>
      </c>
      <c r="I1912" t="s">
        <v>1400</v>
      </c>
      <c r="J1912" t="s">
        <v>1478</v>
      </c>
      <c r="K1912">
        <v>1</v>
      </c>
      <c r="L1912" t="s">
        <v>1479</v>
      </c>
      <c r="M1912">
        <f>MAX(Metro_Ridership__2[passengers])</f>
        <v>19997</v>
      </c>
    </row>
    <row r="1913" spans="1:13">
      <c r="A1913" t="s">
        <v>342</v>
      </c>
      <c r="B1913" s="5">
        <v>45671</v>
      </c>
      <c r="C1913">
        <v>11470</v>
      </c>
      <c r="D1913" t="s">
        <v>484</v>
      </c>
      <c r="E1913" t="s">
        <v>367</v>
      </c>
      <c r="F1913">
        <v>2025</v>
      </c>
      <c r="G1913" t="s">
        <v>482</v>
      </c>
      <c r="H1913" t="s">
        <v>342</v>
      </c>
      <c r="I1913" t="s">
        <v>1400</v>
      </c>
      <c r="J1913" t="s">
        <v>1478</v>
      </c>
      <c r="K1913">
        <v>1</v>
      </c>
      <c r="L1913" t="s">
        <v>1479</v>
      </c>
      <c r="M1913">
        <f>MAX(Metro_Ridership__2[passengers])</f>
        <v>19997</v>
      </c>
    </row>
    <row r="1914" spans="1:13">
      <c r="A1914" t="s">
        <v>342</v>
      </c>
      <c r="B1914" s="5">
        <v>45672</v>
      </c>
      <c r="C1914">
        <v>11957</v>
      </c>
      <c r="D1914" t="s">
        <v>485</v>
      </c>
      <c r="E1914" t="s">
        <v>367</v>
      </c>
      <c r="F1914">
        <v>2025</v>
      </c>
      <c r="G1914" t="s">
        <v>482</v>
      </c>
      <c r="H1914" t="s">
        <v>342</v>
      </c>
      <c r="I1914" t="s">
        <v>1400</v>
      </c>
      <c r="J1914" t="s">
        <v>1478</v>
      </c>
      <c r="K1914">
        <v>1</v>
      </c>
      <c r="L1914" t="s">
        <v>1479</v>
      </c>
      <c r="M1914">
        <f>MAX(Metro_Ridership__2[passengers])</f>
        <v>19997</v>
      </c>
    </row>
    <row r="1915" spans="1:13">
      <c r="A1915" t="s">
        <v>342</v>
      </c>
      <c r="B1915" s="5">
        <v>45673</v>
      </c>
      <c r="C1915">
        <v>4631</v>
      </c>
      <c r="D1915" t="s">
        <v>486</v>
      </c>
      <c r="E1915" t="s">
        <v>367</v>
      </c>
      <c r="F1915">
        <v>2025</v>
      </c>
      <c r="G1915" t="s">
        <v>482</v>
      </c>
      <c r="H1915" t="s">
        <v>342</v>
      </c>
      <c r="I1915" t="s">
        <v>1400</v>
      </c>
      <c r="J1915" t="s">
        <v>1478</v>
      </c>
      <c r="K1915">
        <v>1</v>
      </c>
      <c r="L1915" t="s">
        <v>1479</v>
      </c>
      <c r="M1915">
        <f>MAX(Metro_Ridership__2[passengers])</f>
        <v>19997</v>
      </c>
    </row>
    <row r="1916" spans="1:13">
      <c r="A1916" t="s">
        <v>342</v>
      </c>
      <c r="B1916" s="5">
        <v>45676</v>
      </c>
      <c r="C1916">
        <v>7127</v>
      </c>
      <c r="D1916" t="s">
        <v>487</v>
      </c>
      <c r="E1916" t="s">
        <v>367</v>
      </c>
      <c r="F1916">
        <v>2025</v>
      </c>
      <c r="G1916" t="s">
        <v>482</v>
      </c>
      <c r="H1916" t="s">
        <v>342</v>
      </c>
      <c r="I1916" t="s">
        <v>1400</v>
      </c>
      <c r="J1916" t="s">
        <v>1478</v>
      </c>
      <c r="K1916">
        <v>1</v>
      </c>
      <c r="L1916" t="s">
        <v>1479</v>
      </c>
      <c r="M1916">
        <f>MAX(Metro_Ridership__2[passengers])</f>
        <v>19997</v>
      </c>
    </row>
    <row r="1917" spans="1:13">
      <c r="A1917" t="s">
        <v>342</v>
      </c>
      <c r="B1917" s="5">
        <v>45677</v>
      </c>
      <c r="C1917">
        <v>10784</v>
      </c>
      <c r="D1917" t="s">
        <v>481</v>
      </c>
      <c r="E1917" t="s">
        <v>367</v>
      </c>
      <c r="F1917">
        <v>2025</v>
      </c>
      <c r="G1917" t="s">
        <v>482</v>
      </c>
      <c r="H1917" t="s">
        <v>342</v>
      </c>
      <c r="I1917" t="s">
        <v>1400</v>
      </c>
      <c r="J1917" t="s">
        <v>1478</v>
      </c>
      <c r="K1917">
        <v>1</v>
      </c>
      <c r="L1917" t="s">
        <v>1479</v>
      </c>
      <c r="M1917">
        <f>MAX(Metro_Ridership__2[passengers])</f>
        <v>19997</v>
      </c>
    </row>
    <row r="1918" spans="1:13">
      <c r="A1918" t="s">
        <v>342</v>
      </c>
      <c r="B1918" s="5">
        <v>45678</v>
      </c>
      <c r="C1918">
        <v>12074</v>
      </c>
      <c r="D1918" t="s">
        <v>484</v>
      </c>
      <c r="E1918" t="s">
        <v>367</v>
      </c>
      <c r="F1918">
        <v>2025</v>
      </c>
      <c r="G1918" t="s">
        <v>482</v>
      </c>
      <c r="H1918" t="s">
        <v>342</v>
      </c>
      <c r="I1918" t="s">
        <v>1400</v>
      </c>
      <c r="J1918" t="s">
        <v>1478</v>
      </c>
      <c r="K1918">
        <v>1</v>
      </c>
      <c r="L1918" t="s">
        <v>1479</v>
      </c>
      <c r="M1918">
        <f>MAX(Metro_Ridership__2[passengers])</f>
        <v>19997</v>
      </c>
    </row>
    <row r="1919" spans="1:13">
      <c r="A1919" t="s">
        <v>342</v>
      </c>
      <c r="B1919" s="5">
        <v>45679</v>
      </c>
      <c r="C1919">
        <v>12204</v>
      </c>
      <c r="D1919" t="s">
        <v>485</v>
      </c>
      <c r="E1919" t="s">
        <v>367</v>
      </c>
      <c r="F1919">
        <v>2025</v>
      </c>
      <c r="G1919" t="s">
        <v>482</v>
      </c>
      <c r="H1919" t="s">
        <v>342</v>
      </c>
      <c r="I1919" t="s">
        <v>1400</v>
      </c>
      <c r="J1919" t="s">
        <v>1478</v>
      </c>
      <c r="K1919">
        <v>1</v>
      </c>
      <c r="L1919" t="s">
        <v>1479</v>
      </c>
      <c r="M1919">
        <f>MAX(Metro_Ridership__2[passengers])</f>
        <v>19997</v>
      </c>
    </row>
    <row r="1920" spans="1:13">
      <c r="A1920" t="s">
        <v>342</v>
      </c>
      <c r="B1920" s="5">
        <v>45680</v>
      </c>
      <c r="C1920">
        <v>2056</v>
      </c>
      <c r="D1920" t="s">
        <v>486</v>
      </c>
      <c r="E1920" t="s">
        <v>367</v>
      </c>
      <c r="F1920">
        <v>2025</v>
      </c>
      <c r="G1920" t="s">
        <v>482</v>
      </c>
      <c r="H1920" t="s">
        <v>342</v>
      </c>
      <c r="I1920" t="s">
        <v>1400</v>
      </c>
      <c r="J1920" t="s">
        <v>1478</v>
      </c>
      <c r="K1920">
        <v>1</v>
      </c>
      <c r="L1920" t="s">
        <v>1479</v>
      </c>
      <c r="M1920">
        <f>MAX(Metro_Ridership__2[passengers])</f>
        <v>19997</v>
      </c>
    </row>
    <row r="1921" spans="1:13">
      <c r="A1921" t="s">
        <v>342</v>
      </c>
      <c r="B1921" s="5">
        <v>45683</v>
      </c>
      <c r="C1921">
        <v>19473</v>
      </c>
      <c r="D1921" t="s">
        <v>487</v>
      </c>
      <c r="E1921" t="s">
        <v>367</v>
      </c>
      <c r="F1921">
        <v>2025</v>
      </c>
      <c r="G1921" t="s">
        <v>482</v>
      </c>
      <c r="H1921" t="s">
        <v>342</v>
      </c>
      <c r="I1921" t="s">
        <v>1400</v>
      </c>
      <c r="J1921" t="s">
        <v>1478</v>
      </c>
      <c r="K1921">
        <v>1</v>
      </c>
      <c r="L1921" t="s">
        <v>1479</v>
      </c>
      <c r="M1921">
        <f>MAX(Metro_Ridership__2[passengers])</f>
        <v>19997</v>
      </c>
    </row>
    <row r="1922" spans="1:13">
      <c r="A1922" t="s">
        <v>342</v>
      </c>
      <c r="B1922" s="5">
        <v>45684</v>
      </c>
      <c r="C1922">
        <v>12281</v>
      </c>
      <c r="D1922" t="s">
        <v>481</v>
      </c>
      <c r="E1922" t="s">
        <v>367</v>
      </c>
      <c r="F1922">
        <v>2025</v>
      </c>
      <c r="G1922" t="s">
        <v>482</v>
      </c>
      <c r="H1922" t="s">
        <v>342</v>
      </c>
      <c r="I1922" t="s">
        <v>1400</v>
      </c>
      <c r="J1922" t="s">
        <v>1478</v>
      </c>
      <c r="K1922">
        <v>1</v>
      </c>
      <c r="L1922" t="s">
        <v>1479</v>
      </c>
      <c r="M1922">
        <f>MAX(Metro_Ridership__2[passengers])</f>
        <v>19997</v>
      </c>
    </row>
    <row r="1923" spans="1:13">
      <c r="A1923" t="s">
        <v>342</v>
      </c>
      <c r="B1923" s="5">
        <v>45685</v>
      </c>
      <c r="C1923">
        <v>4010</v>
      </c>
      <c r="D1923" t="s">
        <v>484</v>
      </c>
      <c r="E1923" t="s">
        <v>367</v>
      </c>
      <c r="F1923">
        <v>2025</v>
      </c>
      <c r="G1923" t="s">
        <v>482</v>
      </c>
      <c r="H1923" t="s">
        <v>342</v>
      </c>
      <c r="I1923" t="s">
        <v>1400</v>
      </c>
      <c r="J1923" t="s">
        <v>1478</v>
      </c>
      <c r="K1923">
        <v>1</v>
      </c>
      <c r="L1923" t="s">
        <v>1479</v>
      </c>
      <c r="M1923">
        <f>MAX(Metro_Ridership__2[passengers])</f>
        <v>19997</v>
      </c>
    </row>
    <row r="1924" spans="1:13">
      <c r="A1924" t="s">
        <v>342</v>
      </c>
      <c r="B1924" s="5">
        <v>45686</v>
      </c>
      <c r="C1924">
        <v>16838</v>
      </c>
      <c r="D1924" t="s">
        <v>485</v>
      </c>
      <c r="E1924" t="s">
        <v>367</v>
      </c>
      <c r="F1924">
        <v>2025</v>
      </c>
      <c r="G1924" t="s">
        <v>482</v>
      </c>
      <c r="H1924" t="s">
        <v>342</v>
      </c>
      <c r="I1924" t="s">
        <v>1400</v>
      </c>
      <c r="J1924" t="s">
        <v>1478</v>
      </c>
      <c r="K1924">
        <v>1</v>
      </c>
      <c r="L1924" t="s">
        <v>1479</v>
      </c>
      <c r="M1924">
        <f>MAX(Metro_Ridership__2[passengers])</f>
        <v>19997</v>
      </c>
    </row>
    <row r="1925" spans="1:13">
      <c r="A1925" t="s">
        <v>342</v>
      </c>
      <c r="B1925" s="5">
        <v>45687</v>
      </c>
      <c r="C1925">
        <v>9380</v>
      </c>
      <c r="D1925" t="s">
        <v>486</v>
      </c>
      <c r="E1925" t="s">
        <v>367</v>
      </c>
      <c r="F1925">
        <v>2025</v>
      </c>
      <c r="G1925" t="s">
        <v>482</v>
      </c>
      <c r="H1925" t="s">
        <v>342</v>
      </c>
      <c r="I1925" t="s">
        <v>1400</v>
      </c>
      <c r="J1925" t="s">
        <v>1478</v>
      </c>
      <c r="K1925">
        <v>1</v>
      </c>
      <c r="L1925" t="s">
        <v>1479</v>
      </c>
      <c r="M1925">
        <f>MAX(Metro_Ridership__2[passengers])</f>
        <v>19997</v>
      </c>
    </row>
    <row r="1926" spans="1:13">
      <c r="A1926" t="s">
        <v>342</v>
      </c>
      <c r="B1926" s="5">
        <v>45690</v>
      </c>
      <c r="C1926">
        <v>16179</v>
      </c>
      <c r="D1926" t="s">
        <v>487</v>
      </c>
      <c r="E1926" t="s">
        <v>379</v>
      </c>
      <c r="F1926">
        <v>2025</v>
      </c>
      <c r="G1926" t="s">
        <v>482</v>
      </c>
      <c r="H1926" t="s">
        <v>342</v>
      </c>
      <c r="I1926" t="s">
        <v>1400</v>
      </c>
      <c r="J1926" t="s">
        <v>1478</v>
      </c>
      <c r="K1926">
        <v>2</v>
      </c>
      <c r="L1926" t="s">
        <v>1482</v>
      </c>
      <c r="M1926">
        <f>MAX(Metro_Ridership__2[passengers])</f>
        <v>19997</v>
      </c>
    </row>
    <row r="1927" spans="1:13">
      <c r="A1927" t="s">
        <v>342</v>
      </c>
      <c r="B1927" s="5">
        <v>45691</v>
      </c>
      <c r="C1927">
        <v>18989</v>
      </c>
      <c r="D1927" t="s">
        <v>481</v>
      </c>
      <c r="E1927" t="s">
        <v>379</v>
      </c>
      <c r="F1927">
        <v>2025</v>
      </c>
      <c r="G1927" t="s">
        <v>482</v>
      </c>
      <c r="H1927" t="s">
        <v>342</v>
      </c>
      <c r="I1927" t="s">
        <v>1400</v>
      </c>
      <c r="J1927" t="s">
        <v>1478</v>
      </c>
      <c r="K1927">
        <v>2</v>
      </c>
      <c r="L1927" t="s">
        <v>1482</v>
      </c>
      <c r="M1927">
        <f>MAX(Metro_Ridership__2[passengers])</f>
        <v>19997</v>
      </c>
    </row>
    <row r="1928" spans="1:13">
      <c r="A1928" t="s">
        <v>342</v>
      </c>
      <c r="B1928" s="5">
        <v>45692</v>
      </c>
      <c r="C1928">
        <v>12196</v>
      </c>
      <c r="D1928" t="s">
        <v>484</v>
      </c>
      <c r="E1928" t="s">
        <v>379</v>
      </c>
      <c r="F1928">
        <v>2025</v>
      </c>
      <c r="G1928" t="s">
        <v>482</v>
      </c>
      <c r="H1928" t="s">
        <v>342</v>
      </c>
      <c r="I1928" t="s">
        <v>1400</v>
      </c>
      <c r="J1928" t="s">
        <v>1478</v>
      </c>
      <c r="K1928">
        <v>2</v>
      </c>
      <c r="L1928" t="s">
        <v>1482</v>
      </c>
      <c r="M1928">
        <f>MAX(Metro_Ridership__2[passengers])</f>
        <v>19997</v>
      </c>
    </row>
    <row r="1929" spans="1:13">
      <c r="A1929" t="s">
        <v>342</v>
      </c>
      <c r="B1929" s="5">
        <v>45693</v>
      </c>
      <c r="C1929">
        <v>14731</v>
      </c>
      <c r="D1929" t="s">
        <v>485</v>
      </c>
      <c r="E1929" t="s">
        <v>379</v>
      </c>
      <c r="F1929">
        <v>2025</v>
      </c>
      <c r="G1929" t="s">
        <v>482</v>
      </c>
      <c r="H1929" t="s">
        <v>342</v>
      </c>
      <c r="I1929" t="s">
        <v>1400</v>
      </c>
      <c r="J1929" t="s">
        <v>1478</v>
      </c>
      <c r="K1929">
        <v>2</v>
      </c>
      <c r="L1929" t="s">
        <v>1482</v>
      </c>
      <c r="M1929">
        <f>MAX(Metro_Ridership__2[passengers])</f>
        <v>19997</v>
      </c>
    </row>
    <row r="1930" spans="1:13">
      <c r="A1930" t="s">
        <v>342</v>
      </c>
      <c r="B1930" s="5">
        <v>45694</v>
      </c>
      <c r="C1930">
        <v>19199</v>
      </c>
      <c r="D1930" t="s">
        <v>486</v>
      </c>
      <c r="E1930" t="s">
        <v>379</v>
      </c>
      <c r="F1930">
        <v>2025</v>
      </c>
      <c r="G1930" t="s">
        <v>482</v>
      </c>
      <c r="H1930" t="s">
        <v>342</v>
      </c>
      <c r="I1930" t="s">
        <v>1400</v>
      </c>
      <c r="J1930" t="s">
        <v>1478</v>
      </c>
      <c r="K1930">
        <v>2</v>
      </c>
      <c r="L1930" t="s">
        <v>1482</v>
      </c>
      <c r="M1930">
        <f>MAX(Metro_Ridership__2[passengers])</f>
        <v>19997</v>
      </c>
    </row>
    <row r="1931" spans="1:13">
      <c r="A1931" t="s">
        <v>342</v>
      </c>
      <c r="B1931" s="5">
        <v>45697</v>
      </c>
      <c r="C1931">
        <v>7056</v>
      </c>
      <c r="D1931" t="s">
        <v>487</v>
      </c>
      <c r="E1931" t="s">
        <v>379</v>
      </c>
      <c r="F1931">
        <v>2025</v>
      </c>
      <c r="G1931" t="s">
        <v>482</v>
      </c>
      <c r="H1931" t="s">
        <v>342</v>
      </c>
      <c r="I1931" t="s">
        <v>1400</v>
      </c>
      <c r="J1931" t="s">
        <v>1478</v>
      </c>
      <c r="K1931">
        <v>2</v>
      </c>
      <c r="L1931" t="s">
        <v>1482</v>
      </c>
      <c r="M1931">
        <f>MAX(Metro_Ridership__2[passengers])</f>
        <v>19997</v>
      </c>
    </row>
    <row r="1932" spans="1:13">
      <c r="A1932" t="s">
        <v>342</v>
      </c>
      <c r="B1932" s="5">
        <v>45698</v>
      </c>
      <c r="C1932">
        <v>17660</v>
      </c>
      <c r="D1932" t="s">
        <v>481</v>
      </c>
      <c r="E1932" t="s">
        <v>379</v>
      </c>
      <c r="F1932">
        <v>2025</v>
      </c>
      <c r="G1932" t="s">
        <v>482</v>
      </c>
      <c r="H1932" t="s">
        <v>342</v>
      </c>
      <c r="I1932" t="s">
        <v>1400</v>
      </c>
      <c r="J1932" t="s">
        <v>1478</v>
      </c>
      <c r="K1932">
        <v>2</v>
      </c>
      <c r="L1932" t="s">
        <v>1482</v>
      </c>
      <c r="M1932">
        <f>MAX(Metro_Ridership__2[passengers])</f>
        <v>19997</v>
      </c>
    </row>
    <row r="1933" spans="1:13">
      <c r="A1933" t="s">
        <v>342</v>
      </c>
      <c r="B1933" s="5">
        <v>45699</v>
      </c>
      <c r="C1933">
        <v>5605</v>
      </c>
      <c r="D1933" t="s">
        <v>484</v>
      </c>
      <c r="E1933" t="s">
        <v>379</v>
      </c>
      <c r="F1933">
        <v>2025</v>
      </c>
      <c r="G1933" t="s">
        <v>482</v>
      </c>
      <c r="H1933" t="s">
        <v>342</v>
      </c>
      <c r="I1933" t="s">
        <v>1400</v>
      </c>
      <c r="J1933" t="s">
        <v>1478</v>
      </c>
      <c r="K1933">
        <v>2</v>
      </c>
      <c r="L1933" t="s">
        <v>1482</v>
      </c>
      <c r="M1933">
        <f>MAX(Metro_Ridership__2[passengers])</f>
        <v>19997</v>
      </c>
    </row>
    <row r="1934" spans="1:13">
      <c r="A1934" t="s">
        <v>342</v>
      </c>
      <c r="B1934" s="5">
        <v>45700</v>
      </c>
      <c r="C1934">
        <v>9274</v>
      </c>
      <c r="D1934" t="s">
        <v>485</v>
      </c>
      <c r="E1934" t="s">
        <v>379</v>
      </c>
      <c r="F1934">
        <v>2025</v>
      </c>
      <c r="G1934" t="s">
        <v>482</v>
      </c>
      <c r="H1934" t="s">
        <v>342</v>
      </c>
      <c r="I1934" t="s">
        <v>1400</v>
      </c>
      <c r="J1934" t="s">
        <v>1478</v>
      </c>
      <c r="K1934">
        <v>2</v>
      </c>
      <c r="L1934" t="s">
        <v>1482</v>
      </c>
      <c r="M1934">
        <f>MAX(Metro_Ridership__2[passengers])</f>
        <v>19997</v>
      </c>
    </row>
    <row r="1935" spans="1:13">
      <c r="A1935" t="s">
        <v>342</v>
      </c>
      <c r="B1935" s="5">
        <v>45701</v>
      </c>
      <c r="C1935">
        <v>6473</v>
      </c>
      <c r="D1935" t="s">
        <v>486</v>
      </c>
      <c r="E1935" t="s">
        <v>379</v>
      </c>
      <c r="F1935">
        <v>2025</v>
      </c>
      <c r="G1935" t="s">
        <v>482</v>
      </c>
      <c r="H1935" t="s">
        <v>342</v>
      </c>
      <c r="I1935" t="s">
        <v>1400</v>
      </c>
      <c r="J1935" t="s">
        <v>1478</v>
      </c>
      <c r="K1935">
        <v>2</v>
      </c>
      <c r="L1935" t="s">
        <v>1482</v>
      </c>
      <c r="M1935">
        <f>MAX(Metro_Ridership__2[passengers])</f>
        <v>19997</v>
      </c>
    </row>
    <row r="1936" spans="1:13">
      <c r="A1936" t="s">
        <v>342</v>
      </c>
      <c r="B1936" s="5">
        <v>45704</v>
      </c>
      <c r="C1936">
        <v>16901</v>
      </c>
      <c r="D1936" t="s">
        <v>487</v>
      </c>
      <c r="E1936" t="s">
        <v>379</v>
      </c>
      <c r="F1936">
        <v>2025</v>
      </c>
      <c r="G1936" t="s">
        <v>482</v>
      </c>
      <c r="H1936" t="s">
        <v>342</v>
      </c>
      <c r="I1936" t="s">
        <v>1400</v>
      </c>
      <c r="J1936" t="s">
        <v>1478</v>
      </c>
      <c r="K1936">
        <v>2</v>
      </c>
      <c r="L1936" t="s">
        <v>1482</v>
      </c>
      <c r="M1936">
        <f>MAX(Metro_Ridership__2[passengers])</f>
        <v>19997</v>
      </c>
    </row>
    <row r="1937" spans="1:13">
      <c r="A1937" t="s">
        <v>342</v>
      </c>
      <c r="B1937" s="5">
        <v>45705</v>
      </c>
      <c r="C1937">
        <v>16274</v>
      </c>
      <c r="D1937" t="s">
        <v>481</v>
      </c>
      <c r="E1937" t="s">
        <v>379</v>
      </c>
      <c r="F1937">
        <v>2025</v>
      </c>
      <c r="G1937" t="s">
        <v>482</v>
      </c>
      <c r="H1937" t="s">
        <v>342</v>
      </c>
      <c r="I1937" t="s">
        <v>1400</v>
      </c>
      <c r="J1937" t="s">
        <v>1478</v>
      </c>
      <c r="K1937">
        <v>2</v>
      </c>
      <c r="L1937" t="s">
        <v>1482</v>
      </c>
      <c r="M1937">
        <f>MAX(Metro_Ridership__2[passengers])</f>
        <v>19997</v>
      </c>
    </row>
    <row r="1938" spans="1:13">
      <c r="A1938" t="s">
        <v>342</v>
      </c>
      <c r="B1938" s="5">
        <v>45706</v>
      </c>
      <c r="C1938">
        <v>4256</v>
      </c>
      <c r="D1938" t="s">
        <v>484</v>
      </c>
      <c r="E1938" t="s">
        <v>379</v>
      </c>
      <c r="F1938">
        <v>2025</v>
      </c>
      <c r="G1938" t="s">
        <v>482</v>
      </c>
      <c r="H1938" t="s">
        <v>342</v>
      </c>
      <c r="I1938" t="s">
        <v>1400</v>
      </c>
      <c r="J1938" t="s">
        <v>1478</v>
      </c>
      <c r="K1938">
        <v>2</v>
      </c>
      <c r="L1938" t="s">
        <v>1482</v>
      </c>
      <c r="M1938">
        <f>MAX(Metro_Ridership__2[passengers])</f>
        <v>19997</v>
      </c>
    </row>
    <row r="1939" spans="1:13">
      <c r="A1939" t="s">
        <v>342</v>
      </c>
      <c r="B1939" s="5">
        <v>45707</v>
      </c>
      <c r="C1939">
        <v>19897</v>
      </c>
      <c r="D1939" t="s">
        <v>485</v>
      </c>
      <c r="E1939" t="s">
        <v>379</v>
      </c>
      <c r="F1939">
        <v>2025</v>
      </c>
      <c r="G1939" t="s">
        <v>482</v>
      </c>
      <c r="H1939" t="s">
        <v>342</v>
      </c>
      <c r="I1939" t="s">
        <v>1400</v>
      </c>
      <c r="J1939" t="s">
        <v>1478</v>
      </c>
      <c r="K1939">
        <v>2</v>
      </c>
      <c r="L1939" t="s">
        <v>1482</v>
      </c>
      <c r="M1939">
        <f>MAX(Metro_Ridership__2[passengers])</f>
        <v>19997</v>
      </c>
    </row>
    <row r="1940" spans="1:13">
      <c r="A1940" t="s">
        <v>342</v>
      </c>
      <c r="B1940" s="5">
        <v>45708</v>
      </c>
      <c r="C1940">
        <v>19996</v>
      </c>
      <c r="D1940" t="s">
        <v>486</v>
      </c>
      <c r="E1940" t="s">
        <v>379</v>
      </c>
      <c r="F1940">
        <v>2025</v>
      </c>
      <c r="G1940" t="s">
        <v>482</v>
      </c>
      <c r="H1940" t="s">
        <v>342</v>
      </c>
      <c r="I1940" t="s">
        <v>1400</v>
      </c>
      <c r="J1940" t="s">
        <v>1478</v>
      </c>
      <c r="K1940">
        <v>2</v>
      </c>
      <c r="L1940" t="s">
        <v>1482</v>
      </c>
      <c r="M1940">
        <f>MAX(Metro_Ridership__2[passengers])</f>
        <v>19997</v>
      </c>
    </row>
    <row r="1941" spans="1:13">
      <c r="A1941" t="s">
        <v>342</v>
      </c>
      <c r="B1941" s="5">
        <v>45711</v>
      </c>
      <c r="C1941">
        <v>11695</v>
      </c>
      <c r="D1941" t="s">
        <v>487</v>
      </c>
      <c r="E1941" t="s">
        <v>379</v>
      </c>
      <c r="F1941">
        <v>2025</v>
      </c>
      <c r="G1941" t="s">
        <v>482</v>
      </c>
      <c r="H1941" t="s">
        <v>342</v>
      </c>
      <c r="I1941" t="s">
        <v>1400</v>
      </c>
      <c r="J1941" t="s">
        <v>1478</v>
      </c>
      <c r="K1941">
        <v>2</v>
      </c>
      <c r="L1941" t="s">
        <v>1482</v>
      </c>
      <c r="M1941">
        <f>MAX(Metro_Ridership__2[passengers])</f>
        <v>19997</v>
      </c>
    </row>
    <row r="1942" spans="1:13">
      <c r="A1942" t="s">
        <v>342</v>
      </c>
      <c r="B1942" s="5">
        <v>45712</v>
      </c>
      <c r="C1942">
        <v>14071</v>
      </c>
      <c r="D1942" t="s">
        <v>481</v>
      </c>
      <c r="E1942" t="s">
        <v>379</v>
      </c>
      <c r="F1942">
        <v>2025</v>
      </c>
      <c r="G1942" t="s">
        <v>482</v>
      </c>
      <c r="H1942" t="s">
        <v>342</v>
      </c>
      <c r="I1942" t="s">
        <v>1400</v>
      </c>
      <c r="J1942" t="s">
        <v>1478</v>
      </c>
      <c r="K1942">
        <v>2</v>
      </c>
      <c r="L1942" t="s">
        <v>1482</v>
      </c>
      <c r="M1942">
        <f>MAX(Metro_Ridership__2[passengers])</f>
        <v>19997</v>
      </c>
    </row>
    <row r="1943" spans="1:13">
      <c r="A1943" t="s">
        <v>342</v>
      </c>
      <c r="B1943" s="5">
        <v>45713</v>
      </c>
      <c r="C1943">
        <v>8569</v>
      </c>
      <c r="D1943" t="s">
        <v>484</v>
      </c>
      <c r="E1943" t="s">
        <v>379</v>
      </c>
      <c r="F1943">
        <v>2025</v>
      </c>
      <c r="G1943" t="s">
        <v>482</v>
      </c>
      <c r="H1943" t="s">
        <v>342</v>
      </c>
      <c r="I1943" t="s">
        <v>1400</v>
      </c>
      <c r="J1943" t="s">
        <v>1478</v>
      </c>
      <c r="K1943">
        <v>2</v>
      </c>
      <c r="L1943" t="s">
        <v>1482</v>
      </c>
      <c r="M1943">
        <f>MAX(Metro_Ridership__2[passengers])</f>
        <v>19997</v>
      </c>
    </row>
    <row r="1944" spans="1:13">
      <c r="A1944" t="s">
        <v>342</v>
      </c>
      <c r="B1944" s="5">
        <v>45714</v>
      </c>
      <c r="C1944">
        <v>4708</v>
      </c>
      <c r="D1944" t="s">
        <v>485</v>
      </c>
      <c r="E1944" t="s">
        <v>379</v>
      </c>
      <c r="F1944">
        <v>2025</v>
      </c>
      <c r="G1944" t="s">
        <v>482</v>
      </c>
      <c r="H1944" t="s">
        <v>342</v>
      </c>
      <c r="I1944" t="s">
        <v>1400</v>
      </c>
      <c r="J1944" t="s">
        <v>1478</v>
      </c>
      <c r="K1944">
        <v>2</v>
      </c>
      <c r="L1944" t="s">
        <v>1482</v>
      </c>
      <c r="M1944">
        <f>MAX(Metro_Ridership__2[passengers])</f>
        <v>19997</v>
      </c>
    </row>
    <row r="1945" spans="1:13">
      <c r="A1945" t="s">
        <v>342</v>
      </c>
      <c r="B1945" s="5">
        <v>45715</v>
      </c>
      <c r="C1945">
        <v>3379</v>
      </c>
      <c r="D1945" t="s">
        <v>486</v>
      </c>
      <c r="E1945" t="s">
        <v>379</v>
      </c>
      <c r="F1945">
        <v>2025</v>
      </c>
      <c r="G1945" t="s">
        <v>482</v>
      </c>
      <c r="H1945" t="s">
        <v>342</v>
      </c>
      <c r="I1945" t="s">
        <v>1400</v>
      </c>
      <c r="J1945" t="s">
        <v>1478</v>
      </c>
      <c r="K1945">
        <v>2</v>
      </c>
      <c r="L1945" t="s">
        <v>1482</v>
      </c>
      <c r="M1945">
        <f>MAX(Metro_Ridership__2[passengers])</f>
        <v>19997</v>
      </c>
    </row>
    <row r="1946" spans="1:13">
      <c r="A1946" t="s">
        <v>342</v>
      </c>
      <c r="B1946" s="5">
        <v>45718</v>
      </c>
      <c r="C1946">
        <v>5535</v>
      </c>
      <c r="D1946" t="s">
        <v>487</v>
      </c>
      <c r="E1946" t="s">
        <v>405</v>
      </c>
      <c r="F1946">
        <v>2025</v>
      </c>
      <c r="G1946" t="s">
        <v>482</v>
      </c>
      <c r="H1946" t="s">
        <v>342</v>
      </c>
      <c r="I1946" t="s">
        <v>1400</v>
      </c>
      <c r="J1946" t="s">
        <v>1478</v>
      </c>
      <c r="K1946">
        <v>3</v>
      </c>
      <c r="L1946" t="s">
        <v>1487</v>
      </c>
      <c r="M1946">
        <f>MAX(Metro_Ridership__2[passengers])</f>
        <v>19997</v>
      </c>
    </row>
    <row r="1947" spans="1:13">
      <c r="A1947" t="s">
        <v>342</v>
      </c>
      <c r="B1947" s="5">
        <v>45719</v>
      </c>
      <c r="C1947">
        <v>10599</v>
      </c>
      <c r="D1947" t="s">
        <v>481</v>
      </c>
      <c r="E1947" t="s">
        <v>405</v>
      </c>
      <c r="F1947">
        <v>2025</v>
      </c>
      <c r="G1947" t="s">
        <v>482</v>
      </c>
      <c r="H1947" t="s">
        <v>342</v>
      </c>
      <c r="I1947" t="s">
        <v>1400</v>
      </c>
      <c r="J1947" t="s">
        <v>1478</v>
      </c>
      <c r="K1947">
        <v>3</v>
      </c>
      <c r="L1947" t="s">
        <v>1487</v>
      </c>
      <c r="M1947">
        <f>MAX(Metro_Ridership__2[passengers])</f>
        <v>19997</v>
      </c>
    </row>
    <row r="1948" spans="1:13">
      <c r="A1948" t="s">
        <v>342</v>
      </c>
      <c r="B1948" s="5">
        <v>45720</v>
      </c>
      <c r="C1948">
        <v>13629</v>
      </c>
      <c r="D1948" t="s">
        <v>484</v>
      </c>
      <c r="E1948" t="s">
        <v>405</v>
      </c>
      <c r="F1948">
        <v>2025</v>
      </c>
      <c r="G1948" t="s">
        <v>482</v>
      </c>
      <c r="H1948" t="s">
        <v>342</v>
      </c>
      <c r="I1948" t="s">
        <v>1400</v>
      </c>
      <c r="J1948" t="s">
        <v>1478</v>
      </c>
      <c r="K1948">
        <v>3</v>
      </c>
      <c r="L1948" t="s">
        <v>1487</v>
      </c>
      <c r="M1948">
        <f>MAX(Metro_Ridership__2[passengers])</f>
        <v>19997</v>
      </c>
    </row>
    <row r="1949" spans="1:13">
      <c r="A1949" t="s">
        <v>342</v>
      </c>
      <c r="B1949" s="5">
        <v>45721</v>
      </c>
      <c r="C1949">
        <v>4940</v>
      </c>
      <c r="D1949" t="s">
        <v>485</v>
      </c>
      <c r="E1949" t="s">
        <v>405</v>
      </c>
      <c r="F1949">
        <v>2025</v>
      </c>
      <c r="G1949" t="s">
        <v>482</v>
      </c>
      <c r="H1949" t="s">
        <v>342</v>
      </c>
      <c r="I1949" t="s">
        <v>1400</v>
      </c>
      <c r="J1949" t="s">
        <v>1478</v>
      </c>
      <c r="K1949">
        <v>3</v>
      </c>
      <c r="L1949" t="s">
        <v>1487</v>
      </c>
      <c r="M1949">
        <f>MAX(Metro_Ridership__2[passengers])</f>
        <v>19997</v>
      </c>
    </row>
    <row r="1950" spans="1:13">
      <c r="A1950" t="s">
        <v>342</v>
      </c>
      <c r="B1950" s="5">
        <v>45722</v>
      </c>
      <c r="C1950">
        <v>8822</v>
      </c>
      <c r="D1950" t="s">
        <v>486</v>
      </c>
      <c r="E1950" t="s">
        <v>405</v>
      </c>
      <c r="F1950">
        <v>2025</v>
      </c>
      <c r="G1950" t="s">
        <v>482</v>
      </c>
      <c r="H1950" t="s">
        <v>342</v>
      </c>
      <c r="I1950" t="s">
        <v>1400</v>
      </c>
      <c r="J1950" t="s">
        <v>1478</v>
      </c>
      <c r="K1950">
        <v>3</v>
      </c>
      <c r="L1950" t="s">
        <v>1487</v>
      </c>
      <c r="M1950">
        <f>MAX(Metro_Ridership__2[passengers])</f>
        <v>19997</v>
      </c>
    </row>
    <row r="1951" spans="1:13">
      <c r="A1951" t="s">
        <v>342</v>
      </c>
      <c r="B1951" s="5">
        <v>45725</v>
      </c>
      <c r="C1951">
        <v>17245</v>
      </c>
      <c r="D1951" t="s">
        <v>487</v>
      </c>
      <c r="E1951" t="s">
        <v>405</v>
      </c>
      <c r="F1951">
        <v>2025</v>
      </c>
      <c r="G1951" t="s">
        <v>482</v>
      </c>
      <c r="H1951" t="s">
        <v>342</v>
      </c>
      <c r="I1951" t="s">
        <v>1400</v>
      </c>
      <c r="J1951" t="s">
        <v>1478</v>
      </c>
      <c r="K1951">
        <v>3</v>
      </c>
      <c r="L1951" t="s">
        <v>1487</v>
      </c>
      <c r="M1951">
        <f>MAX(Metro_Ridership__2[passengers])</f>
        <v>19997</v>
      </c>
    </row>
    <row r="1952" spans="1:13">
      <c r="A1952" t="s">
        <v>342</v>
      </c>
      <c r="B1952" s="5">
        <v>45726</v>
      </c>
      <c r="C1952">
        <v>19358</v>
      </c>
      <c r="D1952" t="s">
        <v>481</v>
      </c>
      <c r="E1952" t="s">
        <v>405</v>
      </c>
      <c r="F1952">
        <v>2025</v>
      </c>
      <c r="G1952" t="s">
        <v>482</v>
      </c>
      <c r="H1952" t="s">
        <v>342</v>
      </c>
      <c r="I1952" t="s">
        <v>1400</v>
      </c>
      <c r="J1952" t="s">
        <v>1478</v>
      </c>
      <c r="K1952">
        <v>3</v>
      </c>
      <c r="L1952" t="s">
        <v>1487</v>
      </c>
      <c r="M1952">
        <f>MAX(Metro_Ridership__2[passengers])</f>
        <v>19997</v>
      </c>
    </row>
    <row r="1953" spans="1:13">
      <c r="A1953" t="s">
        <v>342</v>
      </c>
      <c r="B1953" s="5">
        <v>45727</v>
      </c>
      <c r="C1953">
        <v>18663</v>
      </c>
      <c r="D1953" t="s">
        <v>484</v>
      </c>
      <c r="E1953" t="s">
        <v>405</v>
      </c>
      <c r="F1953">
        <v>2025</v>
      </c>
      <c r="G1953" t="s">
        <v>482</v>
      </c>
      <c r="H1953" t="s">
        <v>342</v>
      </c>
      <c r="I1953" t="s">
        <v>1400</v>
      </c>
      <c r="J1953" t="s">
        <v>1478</v>
      </c>
      <c r="K1953">
        <v>3</v>
      </c>
      <c r="L1953" t="s">
        <v>1487</v>
      </c>
      <c r="M1953">
        <f>MAX(Metro_Ridership__2[passengers])</f>
        <v>19997</v>
      </c>
    </row>
    <row r="1954" spans="1:13">
      <c r="A1954" t="s">
        <v>342</v>
      </c>
      <c r="B1954" s="5">
        <v>45728</v>
      </c>
      <c r="C1954">
        <v>4076</v>
      </c>
      <c r="D1954" t="s">
        <v>485</v>
      </c>
      <c r="E1954" t="s">
        <v>405</v>
      </c>
      <c r="F1954">
        <v>2025</v>
      </c>
      <c r="G1954" t="s">
        <v>482</v>
      </c>
      <c r="H1954" t="s">
        <v>342</v>
      </c>
      <c r="I1954" t="s">
        <v>1400</v>
      </c>
      <c r="J1954" t="s">
        <v>1478</v>
      </c>
      <c r="K1954">
        <v>3</v>
      </c>
      <c r="L1954" t="s">
        <v>1487</v>
      </c>
      <c r="M1954">
        <f>MAX(Metro_Ridership__2[passengers])</f>
        <v>19997</v>
      </c>
    </row>
    <row r="1955" spans="1:13">
      <c r="A1955" t="s">
        <v>342</v>
      </c>
      <c r="B1955" s="5">
        <v>45729</v>
      </c>
      <c r="C1955">
        <v>17534</v>
      </c>
      <c r="D1955" t="s">
        <v>486</v>
      </c>
      <c r="E1955" t="s">
        <v>405</v>
      </c>
      <c r="F1955">
        <v>2025</v>
      </c>
      <c r="G1955" t="s">
        <v>482</v>
      </c>
      <c r="H1955" t="s">
        <v>342</v>
      </c>
      <c r="I1955" t="s">
        <v>1400</v>
      </c>
      <c r="J1955" t="s">
        <v>1478</v>
      </c>
      <c r="K1955">
        <v>3</v>
      </c>
      <c r="L1955" t="s">
        <v>1487</v>
      </c>
      <c r="M1955">
        <f>MAX(Metro_Ridership__2[passengers])</f>
        <v>19997</v>
      </c>
    </row>
    <row r="1956" spans="1:13">
      <c r="A1956" t="s">
        <v>342</v>
      </c>
      <c r="B1956" s="5">
        <v>45732</v>
      </c>
      <c r="C1956">
        <v>12653</v>
      </c>
      <c r="D1956" t="s">
        <v>487</v>
      </c>
      <c r="E1956" t="s">
        <v>405</v>
      </c>
      <c r="F1956">
        <v>2025</v>
      </c>
      <c r="G1956" t="s">
        <v>482</v>
      </c>
      <c r="H1956" t="s">
        <v>342</v>
      </c>
      <c r="I1956" t="s">
        <v>1400</v>
      </c>
      <c r="J1956" t="s">
        <v>1478</v>
      </c>
      <c r="K1956">
        <v>3</v>
      </c>
      <c r="L1956" t="s">
        <v>1487</v>
      </c>
      <c r="M1956">
        <f>MAX(Metro_Ridership__2[passengers])</f>
        <v>19997</v>
      </c>
    </row>
    <row r="1957" spans="1:13">
      <c r="A1957" t="s">
        <v>342</v>
      </c>
      <c r="B1957" s="5">
        <v>45733</v>
      </c>
      <c r="C1957">
        <v>3667</v>
      </c>
      <c r="D1957" t="s">
        <v>481</v>
      </c>
      <c r="E1957" t="s">
        <v>405</v>
      </c>
      <c r="F1957">
        <v>2025</v>
      </c>
      <c r="G1957" t="s">
        <v>482</v>
      </c>
      <c r="H1957" t="s">
        <v>342</v>
      </c>
      <c r="I1957" t="s">
        <v>1400</v>
      </c>
      <c r="J1957" t="s">
        <v>1478</v>
      </c>
      <c r="K1957">
        <v>3</v>
      </c>
      <c r="L1957" t="s">
        <v>1487</v>
      </c>
      <c r="M1957">
        <f>MAX(Metro_Ridership__2[passengers])</f>
        <v>19997</v>
      </c>
    </row>
    <row r="1958" spans="1:13">
      <c r="A1958" t="s">
        <v>342</v>
      </c>
      <c r="B1958" s="5">
        <v>45734</v>
      </c>
      <c r="C1958">
        <v>3408</v>
      </c>
      <c r="D1958" t="s">
        <v>484</v>
      </c>
      <c r="E1958" t="s">
        <v>405</v>
      </c>
      <c r="F1958">
        <v>2025</v>
      </c>
      <c r="G1958" t="s">
        <v>482</v>
      </c>
      <c r="H1958" t="s">
        <v>342</v>
      </c>
      <c r="I1958" t="s">
        <v>1400</v>
      </c>
      <c r="J1958" t="s">
        <v>1478</v>
      </c>
      <c r="K1958">
        <v>3</v>
      </c>
      <c r="L1958" t="s">
        <v>1487</v>
      </c>
      <c r="M1958">
        <f>MAX(Metro_Ridership__2[passengers])</f>
        <v>19997</v>
      </c>
    </row>
    <row r="1959" spans="1:13">
      <c r="A1959" t="s">
        <v>342</v>
      </c>
      <c r="B1959" s="5">
        <v>45735</v>
      </c>
      <c r="C1959">
        <v>12964</v>
      </c>
      <c r="D1959" t="s">
        <v>485</v>
      </c>
      <c r="E1959" t="s">
        <v>405</v>
      </c>
      <c r="F1959">
        <v>2025</v>
      </c>
      <c r="G1959" t="s">
        <v>482</v>
      </c>
      <c r="H1959" t="s">
        <v>342</v>
      </c>
      <c r="I1959" t="s">
        <v>1400</v>
      </c>
      <c r="J1959" t="s">
        <v>1478</v>
      </c>
      <c r="K1959">
        <v>3</v>
      </c>
      <c r="L1959" t="s">
        <v>1487</v>
      </c>
      <c r="M1959">
        <f>MAX(Metro_Ridership__2[passengers])</f>
        <v>19997</v>
      </c>
    </row>
    <row r="1960" spans="1:13">
      <c r="A1960" t="s">
        <v>342</v>
      </c>
      <c r="B1960" s="5">
        <v>45736</v>
      </c>
      <c r="C1960">
        <v>5444</v>
      </c>
      <c r="D1960" t="s">
        <v>486</v>
      </c>
      <c r="E1960" t="s">
        <v>405</v>
      </c>
      <c r="F1960">
        <v>2025</v>
      </c>
      <c r="G1960" t="s">
        <v>482</v>
      </c>
      <c r="H1960" t="s">
        <v>342</v>
      </c>
      <c r="I1960" t="s">
        <v>1400</v>
      </c>
      <c r="J1960" t="s">
        <v>1478</v>
      </c>
      <c r="K1960">
        <v>3</v>
      </c>
      <c r="L1960" t="s">
        <v>1487</v>
      </c>
      <c r="M1960">
        <f>MAX(Metro_Ridership__2[passengers])</f>
        <v>19997</v>
      </c>
    </row>
    <row r="1961" spans="1:13">
      <c r="A1961" t="s">
        <v>342</v>
      </c>
      <c r="B1961" s="5">
        <v>45739</v>
      </c>
      <c r="C1961">
        <v>2394</v>
      </c>
      <c r="D1961" t="s">
        <v>487</v>
      </c>
      <c r="E1961" t="s">
        <v>405</v>
      </c>
      <c r="F1961">
        <v>2025</v>
      </c>
      <c r="G1961" t="s">
        <v>482</v>
      </c>
      <c r="H1961" t="s">
        <v>342</v>
      </c>
      <c r="I1961" t="s">
        <v>1400</v>
      </c>
      <c r="J1961" t="s">
        <v>1478</v>
      </c>
      <c r="K1961">
        <v>3</v>
      </c>
      <c r="L1961" t="s">
        <v>1487</v>
      </c>
      <c r="M1961">
        <f>MAX(Metro_Ridership__2[passengers])</f>
        <v>19997</v>
      </c>
    </row>
    <row r="1962" spans="1:13">
      <c r="A1962" t="s">
        <v>342</v>
      </c>
      <c r="B1962" s="5">
        <v>45740</v>
      </c>
      <c r="C1962">
        <v>11815</v>
      </c>
      <c r="D1962" t="s">
        <v>481</v>
      </c>
      <c r="E1962" t="s">
        <v>405</v>
      </c>
      <c r="F1962">
        <v>2025</v>
      </c>
      <c r="G1962" t="s">
        <v>482</v>
      </c>
      <c r="H1962" t="s">
        <v>342</v>
      </c>
      <c r="I1962" t="s">
        <v>1400</v>
      </c>
      <c r="J1962" t="s">
        <v>1478</v>
      </c>
      <c r="K1962">
        <v>3</v>
      </c>
      <c r="L1962" t="s">
        <v>1487</v>
      </c>
      <c r="M1962">
        <f>MAX(Metro_Ridership__2[passengers])</f>
        <v>19997</v>
      </c>
    </row>
    <row r="1963" spans="1:13">
      <c r="A1963" t="s">
        <v>342</v>
      </c>
      <c r="B1963" s="5">
        <v>45741</v>
      </c>
      <c r="C1963">
        <v>11290</v>
      </c>
      <c r="D1963" t="s">
        <v>484</v>
      </c>
      <c r="E1963" t="s">
        <v>405</v>
      </c>
      <c r="F1963">
        <v>2025</v>
      </c>
      <c r="G1963" t="s">
        <v>482</v>
      </c>
      <c r="H1963" t="s">
        <v>342</v>
      </c>
      <c r="I1963" t="s">
        <v>1400</v>
      </c>
      <c r="J1963" t="s">
        <v>1478</v>
      </c>
      <c r="K1963">
        <v>3</v>
      </c>
      <c r="L1963" t="s">
        <v>1487</v>
      </c>
      <c r="M1963">
        <f>MAX(Metro_Ridership__2[passengers])</f>
        <v>19997</v>
      </c>
    </row>
    <row r="1964" spans="1:13">
      <c r="A1964" t="s">
        <v>342</v>
      </c>
      <c r="B1964" s="5">
        <v>45742</v>
      </c>
      <c r="C1964">
        <v>7506</v>
      </c>
      <c r="D1964" t="s">
        <v>485</v>
      </c>
      <c r="E1964" t="s">
        <v>405</v>
      </c>
      <c r="F1964">
        <v>2025</v>
      </c>
      <c r="G1964" t="s">
        <v>482</v>
      </c>
      <c r="H1964" t="s">
        <v>342</v>
      </c>
      <c r="I1964" t="s">
        <v>1400</v>
      </c>
      <c r="J1964" t="s">
        <v>1478</v>
      </c>
      <c r="K1964">
        <v>3</v>
      </c>
      <c r="L1964" t="s">
        <v>1487</v>
      </c>
      <c r="M1964">
        <f>MAX(Metro_Ridership__2[passengers])</f>
        <v>19997</v>
      </c>
    </row>
    <row r="1965" spans="1:13">
      <c r="A1965" t="s">
        <v>342</v>
      </c>
      <c r="B1965" s="5">
        <v>45743</v>
      </c>
      <c r="C1965">
        <v>19743</v>
      </c>
      <c r="D1965" t="s">
        <v>486</v>
      </c>
      <c r="E1965" t="s">
        <v>405</v>
      </c>
      <c r="F1965">
        <v>2025</v>
      </c>
      <c r="G1965" t="s">
        <v>482</v>
      </c>
      <c r="H1965" t="s">
        <v>342</v>
      </c>
      <c r="I1965" t="s">
        <v>1400</v>
      </c>
      <c r="J1965" t="s">
        <v>1478</v>
      </c>
      <c r="K1965">
        <v>3</v>
      </c>
      <c r="L1965" t="s">
        <v>1487</v>
      </c>
      <c r="M1965">
        <f>MAX(Metro_Ridership__2[passengers])</f>
        <v>19997</v>
      </c>
    </row>
    <row r="1966" spans="1:13">
      <c r="A1966" t="s">
        <v>342</v>
      </c>
      <c r="B1966" s="5">
        <v>45746</v>
      </c>
      <c r="C1966">
        <v>13530</v>
      </c>
      <c r="D1966" t="s">
        <v>487</v>
      </c>
      <c r="E1966" t="s">
        <v>405</v>
      </c>
      <c r="F1966">
        <v>2025</v>
      </c>
      <c r="G1966" t="s">
        <v>482</v>
      </c>
      <c r="H1966" t="s">
        <v>342</v>
      </c>
      <c r="I1966" t="s">
        <v>1400</v>
      </c>
      <c r="J1966" t="s">
        <v>1478</v>
      </c>
      <c r="K1966">
        <v>3</v>
      </c>
      <c r="L1966" t="s">
        <v>1487</v>
      </c>
      <c r="M1966">
        <f>MAX(Metro_Ridership__2[passengers])</f>
        <v>19997</v>
      </c>
    </row>
    <row r="1967" spans="1:13">
      <c r="A1967" t="s">
        <v>342</v>
      </c>
      <c r="B1967" s="5">
        <v>45747</v>
      </c>
      <c r="C1967">
        <v>4679</v>
      </c>
      <c r="D1967" t="s">
        <v>481</v>
      </c>
      <c r="E1967" t="s">
        <v>405</v>
      </c>
      <c r="F1967">
        <v>2025</v>
      </c>
      <c r="G1967" t="s">
        <v>482</v>
      </c>
      <c r="H1967" t="s">
        <v>342</v>
      </c>
      <c r="I1967" t="s">
        <v>1400</v>
      </c>
      <c r="J1967" t="s">
        <v>1478</v>
      </c>
      <c r="K1967">
        <v>3</v>
      </c>
      <c r="L1967" t="s">
        <v>1487</v>
      </c>
      <c r="M1967">
        <f>MAX(Metro_Ridership__2[passengers])</f>
        <v>19997</v>
      </c>
    </row>
    <row r="1968" spans="1:13">
      <c r="A1968" t="s">
        <v>342</v>
      </c>
      <c r="B1968" s="5">
        <v>45748</v>
      </c>
      <c r="C1968">
        <v>8571</v>
      </c>
      <c r="D1968" t="s">
        <v>484</v>
      </c>
      <c r="E1968" t="s">
        <v>381</v>
      </c>
      <c r="F1968">
        <v>2025</v>
      </c>
      <c r="G1968" t="s">
        <v>482</v>
      </c>
      <c r="H1968" t="s">
        <v>342</v>
      </c>
      <c r="I1968" t="s">
        <v>1400</v>
      </c>
      <c r="J1968" t="s">
        <v>1473</v>
      </c>
      <c r="K1968">
        <v>4</v>
      </c>
      <c r="L1968" t="s">
        <v>1483</v>
      </c>
      <c r="M1968">
        <f>MAX(Metro_Ridership__2[passengers])</f>
        <v>19997</v>
      </c>
    </row>
    <row r="1969" spans="1:13">
      <c r="A1969" t="s">
        <v>342</v>
      </c>
      <c r="B1969" s="5">
        <v>45749</v>
      </c>
      <c r="C1969">
        <v>9111</v>
      </c>
      <c r="D1969" t="s">
        <v>485</v>
      </c>
      <c r="E1969" t="s">
        <v>381</v>
      </c>
      <c r="F1969">
        <v>2025</v>
      </c>
      <c r="G1969" t="s">
        <v>482</v>
      </c>
      <c r="H1969" t="s">
        <v>342</v>
      </c>
      <c r="I1969" t="s">
        <v>1400</v>
      </c>
      <c r="J1969" t="s">
        <v>1473</v>
      </c>
      <c r="K1969">
        <v>4</v>
      </c>
      <c r="L1969" t="s">
        <v>1483</v>
      </c>
      <c r="M1969">
        <f>MAX(Metro_Ridership__2[passengers])</f>
        <v>19997</v>
      </c>
    </row>
    <row r="1970" spans="1:13">
      <c r="A1970" t="s">
        <v>342</v>
      </c>
      <c r="B1970" s="5">
        <v>45750</v>
      </c>
      <c r="C1970">
        <v>8459</v>
      </c>
      <c r="D1970" t="s">
        <v>486</v>
      </c>
      <c r="E1970" t="s">
        <v>381</v>
      </c>
      <c r="F1970">
        <v>2025</v>
      </c>
      <c r="G1970" t="s">
        <v>482</v>
      </c>
      <c r="H1970" t="s">
        <v>342</v>
      </c>
      <c r="I1970" t="s">
        <v>1400</v>
      </c>
      <c r="J1970" t="s">
        <v>1473</v>
      </c>
      <c r="K1970">
        <v>4</v>
      </c>
      <c r="L1970" t="s">
        <v>1483</v>
      </c>
      <c r="M1970">
        <f>MAX(Metro_Ridership__2[passengers])</f>
        <v>19997</v>
      </c>
    </row>
    <row r="1971" spans="1:13">
      <c r="A1971" t="s">
        <v>342</v>
      </c>
      <c r="B1971" s="5">
        <v>45753</v>
      </c>
      <c r="C1971">
        <v>16047</v>
      </c>
      <c r="D1971" t="s">
        <v>487</v>
      </c>
      <c r="E1971" t="s">
        <v>381</v>
      </c>
      <c r="F1971">
        <v>2025</v>
      </c>
      <c r="G1971" t="s">
        <v>482</v>
      </c>
      <c r="H1971" t="s">
        <v>342</v>
      </c>
      <c r="I1971" t="s">
        <v>1400</v>
      </c>
      <c r="J1971" t="s">
        <v>1473</v>
      </c>
      <c r="K1971">
        <v>4</v>
      </c>
      <c r="L1971" t="s">
        <v>1483</v>
      </c>
      <c r="M1971">
        <f>MAX(Metro_Ridership__2[passengers])</f>
        <v>19997</v>
      </c>
    </row>
    <row r="1972" spans="1:13">
      <c r="A1972" t="s">
        <v>342</v>
      </c>
      <c r="B1972" s="5">
        <v>45754</v>
      </c>
      <c r="C1972">
        <v>3251</v>
      </c>
      <c r="D1972" t="s">
        <v>481</v>
      </c>
      <c r="E1972" t="s">
        <v>381</v>
      </c>
      <c r="F1972">
        <v>2025</v>
      </c>
      <c r="G1972" t="s">
        <v>482</v>
      </c>
      <c r="H1972" t="s">
        <v>342</v>
      </c>
      <c r="I1972" t="s">
        <v>1400</v>
      </c>
      <c r="J1972" t="s">
        <v>1473</v>
      </c>
      <c r="K1972">
        <v>4</v>
      </c>
      <c r="L1972" t="s">
        <v>1483</v>
      </c>
      <c r="M1972">
        <f>MAX(Metro_Ridership__2[passengers])</f>
        <v>19997</v>
      </c>
    </row>
    <row r="1973" spans="1:13">
      <c r="A1973" t="s">
        <v>342</v>
      </c>
      <c r="B1973" s="5">
        <v>45755</v>
      </c>
      <c r="C1973">
        <v>11657</v>
      </c>
      <c r="D1973" t="s">
        <v>484</v>
      </c>
      <c r="E1973" t="s">
        <v>381</v>
      </c>
      <c r="F1973">
        <v>2025</v>
      </c>
      <c r="G1973" t="s">
        <v>482</v>
      </c>
      <c r="H1973" t="s">
        <v>342</v>
      </c>
      <c r="I1973" t="s">
        <v>1400</v>
      </c>
      <c r="J1973" t="s">
        <v>1473</v>
      </c>
      <c r="K1973">
        <v>4</v>
      </c>
      <c r="L1973" t="s">
        <v>1483</v>
      </c>
      <c r="M1973">
        <f>MAX(Metro_Ridership__2[passengers])</f>
        <v>19997</v>
      </c>
    </row>
    <row r="1974" spans="1:13">
      <c r="A1974" t="s">
        <v>342</v>
      </c>
      <c r="B1974" s="5">
        <v>45756</v>
      </c>
      <c r="C1974">
        <v>10708</v>
      </c>
      <c r="D1974" t="s">
        <v>485</v>
      </c>
      <c r="E1974" t="s">
        <v>381</v>
      </c>
      <c r="F1974">
        <v>2025</v>
      </c>
      <c r="G1974" t="s">
        <v>482</v>
      </c>
      <c r="H1974" t="s">
        <v>342</v>
      </c>
      <c r="I1974" t="s">
        <v>1400</v>
      </c>
      <c r="J1974" t="s">
        <v>1473</v>
      </c>
      <c r="K1974">
        <v>4</v>
      </c>
      <c r="L1974" t="s">
        <v>1483</v>
      </c>
      <c r="M1974">
        <f>MAX(Metro_Ridership__2[passengers])</f>
        <v>19997</v>
      </c>
    </row>
    <row r="1975" spans="1:13">
      <c r="A1975" t="s">
        <v>342</v>
      </c>
      <c r="B1975" s="5">
        <v>45757</v>
      </c>
      <c r="C1975">
        <v>19910</v>
      </c>
      <c r="D1975" t="s">
        <v>486</v>
      </c>
      <c r="E1975" t="s">
        <v>381</v>
      </c>
      <c r="F1975">
        <v>2025</v>
      </c>
      <c r="G1975" t="s">
        <v>482</v>
      </c>
      <c r="H1975" t="s">
        <v>342</v>
      </c>
      <c r="I1975" t="s">
        <v>1400</v>
      </c>
      <c r="J1975" t="s">
        <v>1473</v>
      </c>
      <c r="K1975">
        <v>4</v>
      </c>
      <c r="L1975" t="s">
        <v>1483</v>
      </c>
      <c r="M1975">
        <f>MAX(Metro_Ridership__2[passengers])</f>
        <v>19997</v>
      </c>
    </row>
    <row r="1976" spans="1:13">
      <c r="A1976" t="s">
        <v>342</v>
      </c>
      <c r="B1976" s="5">
        <v>45760</v>
      </c>
      <c r="C1976">
        <v>11286</v>
      </c>
      <c r="D1976" t="s">
        <v>487</v>
      </c>
      <c r="E1976" t="s">
        <v>381</v>
      </c>
      <c r="F1976">
        <v>2025</v>
      </c>
      <c r="G1976" t="s">
        <v>482</v>
      </c>
      <c r="H1976" t="s">
        <v>342</v>
      </c>
      <c r="I1976" t="s">
        <v>1400</v>
      </c>
      <c r="J1976" t="s">
        <v>1473</v>
      </c>
      <c r="K1976">
        <v>4</v>
      </c>
      <c r="L1976" t="s">
        <v>1483</v>
      </c>
      <c r="M1976">
        <f>MAX(Metro_Ridership__2[passengers])</f>
        <v>19997</v>
      </c>
    </row>
    <row r="1977" spans="1:13">
      <c r="A1977" t="s">
        <v>342</v>
      </c>
      <c r="B1977" s="5">
        <v>45761</v>
      </c>
      <c r="C1977">
        <v>4976</v>
      </c>
      <c r="D1977" t="s">
        <v>481</v>
      </c>
      <c r="E1977" t="s">
        <v>381</v>
      </c>
      <c r="F1977">
        <v>2025</v>
      </c>
      <c r="G1977" t="s">
        <v>482</v>
      </c>
      <c r="H1977" t="s">
        <v>342</v>
      </c>
      <c r="I1977" t="s">
        <v>1400</v>
      </c>
      <c r="J1977" t="s">
        <v>1473</v>
      </c>
      <c r="K1977">
        <v>4</v>
      </c>
      <c r="L1977" t="s">
        <v>1483</v>
      </c>
      <c r="M1977">
        <f>MAX(Metro_Ridership__2[passengers])</f>
        <v>19997</v>
      </c>
    </row>
    <row r="1978" spans="1:13">
      <c r="A1978" t="s">
        <v>342</v>
      </c>
      <c r="B1978" s="5">
        <v>45762</v>
      </c>
      <c r="C1978">
        <v>9716</v>
      </c>
      <c r="D1978" t="s">
        <v>484</v>
      </c>
      <c r="E1978" t="s">
        <v>381</v>
      </c>
      <c r="F1978">
        <v>2025</v>
      </c>
      <c r="G1978" t="s">
        <v>482</v>
      </c>
      <c r="H1978" t="s">
        <v>342</v>
      </c>
      <c r="I1978" t="s">
        <v>1400</v>
      </c>
      <c r="J1978" t="s">
        <v>1473</v>
      </c>
      <c r="K1978">
        <v>4</v>
      </c>
      <c r="L1978" t="s">
        <v>1483</v>
      </c>
      <c r="M1978">
        <f>MAX(Metro_Ridership__2[passengers])</f>
        <v>19997</v>
      </c>
    </row>
    <row r="1979" spans="1:13">
      <c r="A1979" t="s">
        <v>342</v>
      </c>
      <c r="B1979" s="5">
        <v>45763</v>
      </c>
      <c r="C1979">
        <v>15241</v>
      </c>
      <c r="D1979" t="s">
        <v>485</v>
      </c>
      <c r="E1979" t="s">
        <v>381</v>
      </c>
      <c r="F1979">
        <v>2025</v>
      </c>
      <c r="G1979" t="s">
        <v>482</v>
      </c>
      <c r="H1979" t="s">
        <v>342</v>
      </c>
      <c r="I1979" t="s">
        <v>1400</v>
      </c>
      <c r="J1979" t="s">
        <v>1473</v>
      </c>
      <c r="K1979">
        <v>4</v>
      </c>
      <c r="L1979" t="s">
        <v>1483</v>
      </c>
      <c r="M1979">
        <f>MAX(Metro_Ridership__2[passengers])</f>
        <v>19997</v>
      </c>
    </row>
    <row r="1980" spans="1:13">
      <c r="A1980" t="s">
        <v>342</v>
      </c>
      <c r="B1980" s="5">
        <v>45764</v>
      </c>
      <c r="C1980">
        <v>10656</v>
      </c>
      <c r="D1980" t="s">
        <v>486</v>
      </c>
      <c r="E1980" t="s">
        <v>381</v>
      </c>
      <c r="F1980">
        <v>2025</v>
      </c>
      <c r="G1980" t="s">
        <v>482</v>
      </c>
      <c r="H1980" t="s">
        <v>342</v>
      </c>
      <c r="I1980" t="s">
        <v>1400</v>
      </c>
      <c r="J1980" t="s">
        <v>1473</v>
      </c>
      <c r="K1980">
        <v>4</v>
      </c>
      <c r="L1980" t="s">
        <v>1483</v>
      </c>
      <c r="M1980">
        <f>MAX(Metro_Ridership__2[passengers])</f>
        <v>19997</v>
      </c>
    </row>
    <row r="1981" spans="1:13">
      <c r="A1981" t="s">
        <v>342</v>
      </c>
      <c r="B1981" s="5">
        <v>45767</v>
      </c>
      <c r="C1981">
        <v>8652</v>
      </c>
      <c r="D1981" t="s">
        <v>487</v>
      </c>
      <c r="E1981" t="s">
        <v>381</v>
      </c>
      <c r="F1981">
        <v>2025</v>
      </c>
      <c r="G1981" t="s">
        <v>482</v>
      </c>
      <c r="H1981" t="s">
        <v>342</v>
      </c>
      <c r="I1981" t="s">
        <v>1400</v>
      </c>
      <c r="J1981" t="s">
        <v>1473</v>
      </c>
      <c r="K1981">
        <v>4</v>
      </c>
      <c r="L1981" t="s">
        <v>1483</v>
      </c>
      <c r="M1981">
        <f>MAX(Metro_Ridership__2[passengers])</f>
        <v>19997</v>
      </c>
    </row>
    <row r="1982" spans="1:13">
      <c r="A1982" t="s">
        <v>342</v>
      </c>
      <c r="B1982" s="5">
        <v>45768</v>
      </c>
      <c r="C1982">
        <v>6664</v>
      </c>
      <c r="D1982" t="s">
        <v>481</v>
      </c>
      <c r="E1982" t="s">
        <v>381</v>
      </c>
      <c r="F1982">
        <v>2025</v>
      </c>
      <c r="G1982" t="s">
        <v>482</v>
      </c>
      <c r="H1982" t="s">
        <v>342</v>
      </c>
      <c r="I1982" t="s">
        <v>1400</v>
      </c>
      <c r="J1982" t="s">
        <v>1473</v>
      </c>
      <c r="K1982">
        <v>4</v>
      </c>
      <c r="L1982" t="s">
        <v>1483</v>
      </c>
      <c r="M1982">
        <f>MAX(Metro_Ridership__2[passengers])</f>
        <v>19997</v>
      </c>
    </row>
    <row r="1983" spans="1:13">
      <c r="A1983" t="s">
        <v>342</v>
      </c>
      <c r="B1983" s="5">
        <v>45769</v>
      </c>
      <c r="C1983">
        <v>9471</v>
      </c>
      <c r="D1983" t="s">
        <v>484</v>
      </c>
      <c r="E1983" t="s">
        <v>381</v>
      </c>
      <c r="F1983">
        <v>2025</v>
      </c>
      <c r="G1983" t="s">
        <v>482</v>
      </c>
      <c r="H1983" t="s">
        <v>342</v>
      </c>
      <c r="I1983" t="s">
        <v>1400</v>
      </c>
      <c r="J1983" t="s">
        <v>1473</v>
      </c>
      <c r="K1983">
        <v>4</v>
      </c>
      <c r="L1983" t="s">
        <v>1483</v>
      </c>
      <c r="M1983">
        <f>MAX(Metro_Ridership__2[passengers])</f>
        <v>19997</v>
      </c>
    </row>
    <row r="1984" spans="1:13">
      <c r="A1984" t="s">
        <v>342</v>
      </c>
      <c r="B1984" s="5">
        <v>45770</v>
      </c>
      <c r="C1984">
        <v>16863</v>
      </c>
      <c r="D1984" t="s">
        <v>485</v>
      </c>
      <c r="E1984" t="s">
        <v>381</v>
      </c>
      <c r="F1984">
        <v>2025</v>
      </c>
      <c r="G1984" t="s">
        <v>482</v>
      </c>
      <c r="H1984" t="s">
        <v>342</v>
      </c>
      <c r="I1984" t="s">
        <v>1400</v>
      </c>
      <c r="J1984" t="s">
        <v>1473</v>
      </c>
      <c r="K1984">
        <v>4</v>
      </c>
      <c r="L1984" t="s">
        <v>1483</v>
      </c>
      <c r="M1984">
        <f>MAX(Metro_Ridership__2[passengers])</f>
        <v>19997</v>
      </c>
    </row>
    <row r="1985" spans="1:13">
      <c r="A1985" t="s">
        <v>342</v>
      </c>
      <c r="B1985" s="5">
        <v>45771</v>
      </c>
      <c r="C1985">
        <v>5199</v>
      </c>
      <c r="D1985" t="s">
        <v>486</v>
      </c>
      <c r="E1985" t="s">
        <v>381</v>
      </c>
      <c r="F1985">
        <v>2025</v>
      </c>
      <c r="G1985" t="s">
        <v>482</v>
      </c>
      <c r="H1985" t="s">
        <v>342</v>
      </c>
      <c r="I1985" t="s">
        <v>1400</v>
      </c>
      <c r="J1985" t="s">
        <v>1473</v>
      </c>
      <c r="K1985">
        <v>4</v>
      </c>
      <c r="L1985" t="s">
        <v>1483</v>
      </c>
      <c r="M1985">
        <f>MAX(Metro_Ridership__2[passengers])</f>
        <v>19997</v>
      </c>
    </row>
    <row r="1986" spans="1:13">
      <c r="A1986" t="s">
        <v>342</v>
      </c>
      <c r="B1986" s="5">
        <v>45774</v>
      </c>
      <c r="C1986">
        <v>3134</v>
      </c>
      <c r="D1986" t="s">
        <v>487</v>
      </c>
      <c r="E1986" t="s">
        <v>381</v>
      </c>
      <c r="F1986">
        <v>2025</v>
      </c>
      <c r="G1986" t="s">
        <v>482</v>
      </c>
      <c r="H1986" t="s">
        <v>342</v>
      </c>
      <c r="I1986" t="s">
        <v>1400</v>
      </c>
      <c r="J1986" t="s">
        <v>1473</v>
      </c>
      <c r="K1986">
        <v>4</v>
      </c>
      <c r="L1986" t="s">
        <v>1483</v>
      </c>
      <c r="M1986">
        <f>MAX(Metro_Ridership__2[passengers])</f>
        <v>19997</v>
      </c>
    </row>
    <row r="1987" spans="1:13">
      <c r="A1987" t="s">
        <v>342</v>
      </c>
      <c r="B1987" s="5">
        <v>45775</v>
      </c>
      <c r="C1987">
        <v>6297</v>
      </c>
      <c r="D1987" t="s">
        <v>481</v>
      </c>
      <c r="E1987" t="s">
        <v>381</v>
      </c>
      <c r="F1987">
        <v>2025</v>
      </c>
      <c r="G1987" t="s">
        <v>482</v>
      </c>
      <c r="H1987" t="s">
        <v>342</v>
      </c>
      <c r="I1987" t="s">
        <v>1400</v>
      </c>
      <c r="J1987" t="s">
        <v>1473</v>
      </c>
      <c r="K1987">
        <v>4</v>
      </c>
      <c r="L1987" t="s">
        <v>1483</v>
      </c>
      <c r="M1987">
        <f>MAX(Metro_Ridership__2[passengers])</f>
        <v>19997</v>
      </c>
    </row>
    <row r="1988" spans="1:13">
      <c r="A1988" t="s">
        <v>342</v>
      </c>
      <c r="B1988" s="5">
        <v>45776</v>
      </c>
      <c r="C1988">
        <v>18283</v>
      </c>
      <c r="D1988" t="s">
        <v>484</v>
      </c>
      <c r="E1988" t="s">
        <v>381</v>
      </c>
      <c r="F1988">
        <v>2025</v>
      </c>
      <c r="G1988" t="s">
        <v>482</v>
      </c>
      <c r="H1988" t="s">
        <v>342</v>
      </c>
      <c r="I1988" t="s">
        <v>1400</v>
      </c>
      <c r="J1988" t="s">
        <v>1473</v>
      </c>
      <c r="K1988">
        <v>4</v>
      </c>
      <c r="L1988" t="s">
        <v>1483</v>
      </c>
      <c r="M1988">
        <f>MAX(Metro_Ridership__2[passengers])</f>
        <v>19997</v>
      </c>
    </row>
    <row r="1989" spans="1:13">
      <c r="A1989" t="s">
        <v>342</v>
      </c>
      <c r="B1989" s="5">
        <v>45777</v>
      </c>
      <c r="C1989">
        <v>10250</v>
      </c>
      <c r="D1989" t="s">
        <v>485</v>
      </c>
      <c r="E1989" t="s">
        <v>381</v>
      </c>
      <c r="F1989">
        <v>2025</v>
      </c>
      <c r="G1989" t="s">
        <v>482</v>
      </c>
      <c r="H1989" t="s">
        <v>342</v>
      </c>
      <c r="I1989" t="s">
        <v>1400</v>
      </c>
      <c r="J1989" t="s">
        <v>1473</v>
      </c>
      <c r="K1989">
        <v>4</v>
      </c>
      <c r="L1989" t="s">
        <v>1483</v>
      </c>
      <c r="M1989">
        <f>MAX(Metro_Ridership__2[passengers])</f>
        <v>19997</v>
      </c>
    </row>
    <row r="1990" spans="1:13">
      <c r="A1990" t="s">
        <v>342</v>
      </c>
      <c r="B1990" s="5">
        <v>45778</v>
      </c>
      <c r="C1990">
        <v>6130</v>
      </c>
      <c r="D1990" t="s">
        <v>486</v>
      </c>
      <c r="E1990" t="s">
        <v>353</v>
      </c>
      <c r="F1990">
        <v>2025</v>
      </c>
      <c r="G1990" t="s">
        <v>482</v>
      </c>
      <c r="H1990" t="s">
        <v>342</v>
      </c>
      <c r="I1990" t="s">
        <v>1400</v>
      </c>
      <c r="J1990" t="s">
        <v>1473</v>
      </c>
      <c r="K1990">
        <v>5</v>
      </c>
      <c r="L1990" t="s">
        <v>353</v>
      </c>
      <c r="M1990">
        <f>MAX(Metro_Ridership__2[passengers])</f>
        <v>19997</v>
      </c>
    </row>
    <row r="1991" spans="1:13">
      <c r="A1991" t="s">
        <v>342</v>
      </c>
      <c r="B1991" s="5">
        <v>45781</v>
      </c>
      <c r="C1991">
        <v>11111</v>
      </c>
      <c r="D1991" t="s">
        <v>487</v>
      </c>
      <c r="E1991" t="s">
        <v>353</v>
      </c>
      <c r="F1991">
        <v>2025</v>
      </c>
      <c r="G1991" t="s">
        <v>482</v>
      </c>
      <c r="H1991" t="s">
        <v>342</v>
      </c>
      <c r="I1991" t="s">
        <v>1400</v>
      </c>
      <c r="J1991" t="s">
        <v>1473</v>
      </c>
      <c r="K1991">
        <v>5</v>
      </c>
      <c r="L1991" t="s">
        <v>353</v>
      </c>
      <c r="M1991">
        <f>MAX(Metro_Ridership__2[passengers])</f>
        <v>19997</v>
      </c>
    </row>
    <row r="1992" spans="1:13">
      <c r="A1992" t="s">
        <v>342</v>
      </c>
      <c r="B1992" s="5">
        <v>45782</v>
      </c>
      <c r="C1992">
        <v>2863</v>
      </c>
      <c r="D1992" t="s">
        <v>481</v>
      </c>
      <c r="E1992" t="s">
        <v>353</v>
      </c>
      <c r="F1992">
        <v>2025</v>
      </c>
      <c r="G1992" t="s">
        <v>482</v>
      </c>
      <c r="H1992" t="s">
        <v>342</v>
      </c>
      <c r="I1992" t="s">
        <v>1400</v>
      </c>
      <c r="J1992" t="s">
        <v>1473</v>
      </c>
      <c r="K1992">
        <v>5</v>
      </c>
      <c r="L1992" t="s">
        <v>353</v>
      </c>
      <c r="M1992">
        <f>MAX(Metro_Ridership__2[passengers])</f>
        <v>19997</v>
      </c>
    </row>
    <row r="1993" spans="1:13">
      <c r="A1993" t="s">
        <v>342</v>
      </c>
      <c r="B1993" s="5">
        <v>45783</v>
      </c>
      <c r="C1993">
        <v>7278</v>
      </c>
      <c r="D1993" t="s">
        <v>484</v>
      </c>
      <c r="E1993" t="s">
        <v>353</v>
      </c>
      <c r="F1993">
        <v>2025</v>
      </c>
      <c r="G1993" t="s">
        <v>482</v>
      </c>
      <c r="H1993" t="s">
        <v>342</v>
      </c>
      <c r="I1993" t="s">
        <v>1400</v>
      </c>
      <c r="J1993" t="s">
        <v>1473</v>
      </c>
      <c r="K1993">
        <v>5</v>
      </c>
      <c r="L1993" t="s">
        <v>353</v>
      </c>
      <c r="M1993">
        <f>MAX(Metro_Ridership__2[passengers])</f>
        <v>19997</v>
      </c>
    </row>
    <row r="1994" spans="1:13">
      <c r="A1994" t="s">
        <v>342</v>
      </c>
      <c r="B1994" s="5">
        <v>45784</v>
      </c>
      <c r="C1994">
        <v>17946</v>
      </c>
      <c r="D1994" t="s">
        <v>485</v>
      </c>
      <c r="E1994" t="s">
        <v>353</v>
      </c>
      <c r="F1994">
        <v>2025</v>
      </c>
      <c r="G1994" t="s">
        <v>482</v>
      </c>
      <c r="H1994" t="s">
        <v>342</v>
      </c>
      <c r="I1994" t="s">
        <v>1400</v>
      </c>
      <c r="J1994" t="s">
        <v>1473</v>
      </c>
      <c r="K1994">
        <v>5</v>
      </c>
      <c r="L1994" t="s">
        <v>353</v>
      </c>
      <c r="M1994">
        <f>MAX(Metro_Ridership__2[passengers])</f>
        <v>19997</v>
      </c>
    </row>
    <row r="1995" spans="1:13">
      <c r="A1995" t="s">
        <v>342</v>
      </c>
      <c r="B1995" s="5">
        <v>45785</v>
      </c>
      <c r="C1995">
        <v>2244</v>
      </c>
      <c r="D1995" t="s">
        <v>486</v>
      </c>
      <c r="E1995" t="s">
        <v>353</v>
      </c>
      <c r="F1995">
        <v>2025</v>
      </c>
      <c r="G1995" t="s">
        <v>482</v>
      </c>
      <c r="H1995" t="s">
        <v>342</v>
      </c>
      <c r="I1995" t="s">
        <v>1400</v>
      </c>
      <c r="J1995" t="s">
        <v>1473</v>
      </c>
      <c r="K1995">
        <v>5</v>
      </c>
      <c r="L1995" t="s">
        <v>353</v>
      </c>
      <c r="M1995">
        <f>MAX(Metro_Ridership__2[passengers])</f>
        <v>19997</v>
      </c>
    </row>
    <row r="1996" spans="1:13">
      <c r="A1996" t="s">
        <v>342</v>
      </c>
      <c r="B1996" s="5">
        <v>45788</v>
      </c>
      <c r="C1996">
        <v>16035</v>
      </c>
      <c r="D1996" t="s">
        <v>487</v>
      </c>
      <c r="E1996" t="s">
        <v>353</v>
      </c>
      <c r="F1996">
        <v>2025</v>
      </c>
      <c r="G1996" t="s">
        <v>482</v>
      </c>
      <c r="H1996" t="s">
        <v>342</v>
      </c>
      <c r="I1996" t="s">
        <v>1400</v>
      </c>
      <c r="J1996" t="s">
        <v>1473</v>
      </c>
      <c r="K1996">
        <v>5</v>
      </c>
      <c r="L1996" t="s">
        <v>353</v>
      </c>
      <c r="M1996">
        <f>MAX(Metro_Ridership__2[passengers])</f>
        <v>19997</v>
      </c>
    </row>
    <row r="1997" spans="1:13">
      <c r="A1997" t="s">
        <v>342</v>
      </c>
      <c r="B1997" s="5">
        <v>45789</v>
      </c>
      <c r="C1997">
        <v>8471</v>
      </c>
      <c r="D1997" t="s">
        <v>481</v>
      </c>
      <c r="E1997" t="s">
        <v>353</v>
      </c>
      <c r="F1997">
        <v>2025</v>
      </c>
      <c r="G1997" t="s">
        <v>482</v>
      </c>
      <c r="H1997" t="s">
        <v>342</v>
      </c>
      <c r="I1997" t="s">
        <v>1400</v>
      </c>
      <c r="J1997" t="s">
        <v>1473</v>
      </c>
      <c r="K1997">
        <v>5</v>
      </c>
      <c r="L1997" t="s">
        <v>353</v>
      </c>
      <c r="M1997">
        <f>MAX(Metro_Ridership__2[passengers])</f>
        <v>19997</v>
      </c>
    </row>
    <row r="1998" spans="1:13">
      <c r="A1998" t="s">
        <v>342</v>
      </c>
      <c r="B1998" s="5">
        <v>45790</v>
      </c>
      <c r="C1998">
        <v>9244</v>
      </c>
      <c r="D1998" t="s">
        <v>484</v>
      </c>
      <c r="E1998" t="s">
        <v>353</v>
      </c>
      <c r="F1998">
        <v>2025</v>
      </c>
      <c r="G1998" t="s">
        <v>482</v>
      </c>
      <c r="H1998" t="s">
        <v>342</v>
      </c>
      <c r="I1998" t="s">
        <v>1400</v>
      </c>
      <c r="J1998" t="s">
        <v>1473</v>
      </c>
      <c r="K1998">
        <v>5</v>
      </c>
      <c r="L1998" t="s">
        <v>353</v>
      </c>
      <c r="M1998">
        <f>MAX(Metro_Ridership__2[passengers])</f>
        <v>19997</v>
      </c>
    </row>
    <row r="1999" spans="1:13">
      <c r="A1999" t="s">
        <v>342</v>
      </c>
      <c r="B1999" s="5">
        <v>45791</v>
      </c>
      <c r="C1999">
        <v>13573</v>
      </c>
      <c r="D1999" t="s">
        <v>485</v>
      </c>
      <c r="E1999" t="s">
        <v>353</v>
      </c>
      <c r="F1999">
        <v>2025</v>
      </c>
      <c r="G1999" t="s">
        <v>482</v>
      </c>
      <c r="H1999" t="s">
        <v>342</v>
      </c>
      <c r="I1999" t="s">
        <v>1400</v>
      </c>
      <c r="J1999" t="s">
        <v>1473</v>
      </c>
      <c r="K1999">
        <v>5</v>
      </c>
      <c r="L1999" t="s">
        <v>353</v>
      </c>
      <c r="M1999">
        <f>MAX(Metro_Ridership__2[passengers])</f>
        <v>19997</v>
      </c>
    </row>
    <row r="2000" spans="1:13">
      <c r="A2000" t="s">
        <v>342</v>
      </c>
      <c r="B2000" s="5">
        <v>45792</v>
      </c>
      <c r="C2000">
        <v>11487</v>
      </c>
      <c r="D2000" t="s">
        <v>486</v>
      </c>
      <c r="E2000" t="s">
        <v>353</v>
      </c>
      <c r="F2000">
        <v>2025</v>
      </c>
      <c r="G2000" t="s">
        <v>482</v>
      </c>
      <c r="H2000" t="s">
        <v>342</v>
      </c>
      <c r="I2000" t="s">
        <v>1400</v>
      </c>
      <c r="J2000" t="s">
        <v>1473</v>
      </c>
      <c r="K2000">
        <v>5</v>
      </c>
      <c r="L2000" t="s">
        <v>353</v>
      </c>
      <c r="M2000">
        <f>MAX(Metro_Ridership__2[passengers])</f>
        <v>19997</v>
      </c>
    </row>
    <row r="2001" spans="1:13">
      <c r="A2001" t="s">
        <v>342</v>
      </c>
      <c r="B2001" s="5">
        <v>45795</v>
      </c>
      <c r="C2001">
        <v>5407</v>
      </c>
      <c r="D2001" t="s">
        <v>487</v>
      </c>
      <c r="E2001" t="s">
        <v>353</v>
      </c>
      <c r="F2001">
        <v>2025</v>
      </c>
      <c r="G2001" t="s">
        <v>482</v>
      </c>
      <c r="H2001" t="s">
        <v>342</v>
      </c>
      <c r="I2001" t="s">
        <v>1400</v>
      </c>
      <c r="J2001" t="s">
        <v>1473</v>
      </c>
      <c r="K2001">
        <v>5</v>
      </c>
      <c r="L2001" t="s">
        <v>353</v>
      </c>
      <c r="M2001">
        <f>MAX(Metro_Ridership__2[passengers])</f>
        <v>19997</v>
      </c>
    </row>
    <row r="2002" spans="1:13">
      <c r="A2002" t="s">
        <v>342</v>
      </c>
      <c r="B2002" s="5">
        <v>45796</v>
      </c>
      <c r="C2002">
        <v>10050</v>
      </c>
      <c r="D2002" t="s">
        <v>481</v>
      </c>
      <c r="E2002" t="s">
        <v>353</v>
      </c>
      <c r="F2002">
        <v>2025</v>
      </c>
      <c r="G2002" t="s">
        <v>482</v>
      </c>
      <c r="H2002" t="s">
        <v>342</v>
      </c>
      <c r="I2002" t="s">
        <v>1400</v>
      </c>
      <c r="J2002" t="s">
        <v>1473</v>
      </c>
      <c r="K2002">
        <v>5</v>
      </c>
      <c r="L2002" t="s">
        <v>353</v>
      </c>
      <c r="M2002">
        <f>MAX(Metro_Ridership__2[passengers])</f>
        <v>19997</v>
      </c>
    </row>
    <row r="2003" spans="1:13">
      <c r="A2003" t="s">
        <v>342</v>
      </c>
      <c r="B2003" s="5">
        <v>45797</v>
      </c>
      <c r="C2003">
        <v>9450</v>
      </c>
      <c r="D2003" t="s">
        <v>484</v>
      </c>
      <c r="E2003" t="s">
        <v>353</v>
      </c>
      <c r="F2003">
        <v>2025</v>
      </c>
      <c r="G2003" t="s">
        <v>482</v>
      </c>
      <c r="H2003" t="s">
        <v>342</v>
      </c>
      <c r="I2003" t="s">
        <v>1400</v>
      </c>
      <c r="J2003" t="s">
        <v>1473</v>
      </c>
      <c r="K2003">
        <v>5</v>
      </c>
      <c r="L2003" t="s">
        <v>353</v>
      </c>
      <c r="M2003">
        <f>MAX(Metro_Ridership__2[passengers])</f>
        <v>19997</v>
      </c>
    </row>
    <row r="2004" spans="1:13">
      <c r="A2004" t="s">
        <v>342</v>
      </c>
      <c r="B2004" s="5">
        <v>45798</v>
      </c>
      <c r="C2004">
        <v>16896</v>
      </c>
      <c r="D2004" t="s">
        <v>485</v>
      </c>
      <c r="E2004" t="s">
        <v>353</v>
      </c>
      <c r="F2004">
        <v>2025</v>
      </c>
      <c r="G2004" t="s">
        <v>482</v>
      </c>
      <c r="H2004" t="s">
        <v>342</v>
      </c>
      <c r="I2004" t="s">
        <v>1400</v>
      </c>
      <c r="J2004" t="s">
        <v>1473</v>
      </c>
      <c r="K2004">
        <v>5</v>
      </c>
      <c r="L2004" t="s">
        <v>353</v>
      </c>
      <c r="M2004">
        <f>MAX(Metro_Ridership__2[passengers])</f>
        <v>19997</v>
      </c>
    </row>
    <row r="2005" spans="1:13">
      <c r="A2005" t="s">
        <v>342</v>
      </c>
      <c r="B2005" s="5">
        <v>45799</v>
      </c>
      <c r="C2005">
        <v>5413</v>
      </c>
      <c r="D2005" t="s">
        <v>486</v>
      </c>
      <c r="E2005" t="s">
        <v>353</v>
      </c>
      <c r="F2005">
        <v>2025</v>
      </c>
      <c r="G2005" t="s">
        <v>482</v>
      </c>
      <c r="H2005" t="s">
        <v>342</v>
      </c>
      <c r="I2005" t="s">
        <v>1400</v>
      </c>
      <c r="J2005" t="s">
        <v>1473</v>
      </c>
      <c r="K2005">
        <v>5</v>
      </c>
      <c r="L2005" t="s">
        <v>353</v>
      </c>
      <c r="M2005">
        <f>MAX(Metro_Ridership__2[passengers])</f>
        <v>19997</v>
      </c>
    </row>
    <row r="2006" spans="1:13">
      <c r="A2006" t="s">
        <v>342</v>
      </c>
      <c r="B2006" s="5">
        <v>45802</v>
      </c>
      <c r="C2006">
        <v>7984</v>
      </c>
      <c r="D2006" t="s">
        <v>487</v>
      </c>
      <c r="E2006" t="s">
        <v>353</v>
      </c>
      <c r="F2006">
        <v>2025</v>
      </c>
      <c r="G2006" t="s">
        <v>482</v>
      </c>
      <c r="H2006" t="s">
        <v>342</v>
      </c>
      <c r="I2006" t="s">
        <v>1400</v>
      </c>
      <c r="J2006" t="s">
        <v>1473</v>
      </c>
      <c r="K2006">
        <v>5</v>
      </c>
      <c r="L2006" t="s">
        <v>353</v>
      </c>
      <c r="M2006">
        <f>MAX(Metro_Ridership__2[passengers])</f>
        <v>19997</v>
      </c>
    </row>
    <row r="2007" spans="1:13">
      <c r="A2007" t="s">
        <v>342</v>
      </c>
      <c r="B2007" s="5">
        <v>45803</v>
      </c>
      <c r="C2007">
        <v>19869</v>
      </c>
      <c r="D2007" t="s">
        <v>481</v>
      </c>
      <c r="E2007" t="s">
        <v>353</v>
      </c>
      <c r="F2007">
        <v>2025</v>
      </c>
      <c r="G2007" t="s">
        <v>482</v>
      </c>
      <c r="H2007" t="s">
        <v>342</v>
      </c>
      <c r="I2007" t="s">
        <v>1400</v>
      </c>
      <c r="J2007" t="s">
        <v>1473</v>
      </c>
      <c r="K2007">
        <v>5</v>
      </c>
      <c r="L2007" t="s">
        <v>353</v>
      </c>
      <c r="M2007">
        <f>MAX(Metro_Ridership__2[passengers])</f>
        <v>19997</v>
      </c>
    </row>
    <row r="2008" spans="1:13">
      <c r="A2008" t="s">
        <v>342</v>
      </c>
      <c r="B2008" s="5">
        <v>45804</v>
      </c>
      <c r="C2008">
        <v>10035</v>
      </c>
      <c r="D2008" t="s">
        <v>484</v>
      </c>
      <c r="E2008" t="s">
        <v>353</v>
      </c>
      <c r="F2008">
        <v>2025</v>
      </c>
      <c r="G2008" t="s">
        <v>482</v>
      </c>
      <c r="H2008" t="s">
        <v>342</v>
      </c>
      <c r="I2008" t="s">
        <v>1400</v>
      </c>
      <c r="J2008" t="s">
        <v>1473</v>
      </c>
      <c r="K2008">
        <v>5</v>
      </c>
      <c r="L2008" t="s">
        <v>353</v>
      </c>
      <c r="M2008">
        <f>MAX(Metro_Ridership__2[passengers])</f>
        <v>19997</v>
      </c>
    </row>
    <row r="2009" spans="1:13">
      <c r="A2009" t="s">
        <v>342</v>
      </c>
      <c r="B2009" s="5">
        <v>45805</v>
      </c>
      <c r="C2009">
        <v>19369</v>
      </c>
      <c r="D2009" t="s">
        <v>485</v>
      </c>
      <c r="E2009" t="s">
        <v>353</v>
      </c>
      <c r="F2009">
        <v>2025</v>
      </c>
      <c r="G2009" t="s">
        <v>482</v>
      </c>
      <c r="H2009" t="s">
        <v>342</v>
      </c>
      <c r="I2009" t="s">
        <v>1400</v>
      </c>
      <c r="J2009" t="s">
        <v>1473</v>
      </c>
      <c r="K2009">
        <v>5</v>
      </c>
      <c r="L2009" t="s">
        <v>353</v>
      </c>
      <c r="M2009">
        <f>MAX(Metro_Ridership__2[passengers])</f>
        <v>19997</v>
      </c>
    </row>
    <row r="2010" spans="1:13">
      <c r="A2010" t="s">
        <v>342</v>
      </c>
      <c r="B2010" s="5">
        <v>45806</v>
      </c>
      <c r="C2010">
        <v>14877</v>
      </c>
      <c r="D2010" t="s">
        <v>486</v>
      </c>
      <c r="E2010" t="s">
        <v>353</v>
      </c>
      <c r="F2010">
        <v>2025</v>
      </c>
      <c r="G2010" t="s">
        <v>482</v>
      </c>
      <c r="H2010" t="s">
        <v>342</v>
      </c>
      <c r="I2010" t="s">
        <v>1400</v>
      </c>
      <c r="J2010" t="s">
        <v>1473</v>
      </c>
      <c r="K2010">
        <v>5</v>
      </c>
      <c r="L2010" t="s">
        <v>353</v>
      </c>
      <c r="M2010">
        <f>MAX(Metro_Ridership__2[passengers])</f>
        <v>19997</v>
      </c>
    </row>
    <row r="2011" spans="1:13">
      <c r="A2011" t="s">
        <v>342</v>
      </c>
      <c r="B2011" s="5">
        <v>45809</v>
      </c>
      <c r="C2011">
        <v>17954</v>
      </c>
      <c r="D2011" t="s">
        <v>487</v>
      </c>
      <c r="E2011" t="s">
        <v>395</v>
      </c>
      <c r="F2011">
        <v>2025</v>
      </c>
      <c r="G2011" t="s">
        <v>482</v>
      </c>
      <c r="H2011" t="s">
        <v>342</v>
      </c>
      <c r="I2011" t="s">
        <v>1400</v>
      </c>
      <c r="J2011" t="s">
        <v>1473</v>
      </c>
      <c r="K2011">
        <v>6</v>
      </c>
      <c r="L2011" t="s">
        <v>1486</v>
      </c>
      <c r="M2011">
        <f>MAX(Metro_Ridership__2[passengers])</f>
        <v>19997</v>
      </c>
    </row>
    <row r="2012" spans="1:13">
      <c r="A2012" t="s">
        <v>342</v>
      </c>
      <c r="B2012" s="5">
        <v>45810</v>
      </c>
      <c r="C2012">
        <v>15696</v>
      </c>
      <c r="D2012" t="s">
        <v>481</v>
      </c>
      <c r="E2012" t="s">
        <v>395</v>
      </c>
      <c r="F2012">
        <v>2025</v>
      </c>
      <c r="G2012" t="s">
        <v>482</v>
      </c>
      <c r="H2012" t="s">
        <v>342</v>
      </c>
      <c r="I2012" t="s">
        <v>1400</v>
      </c>
      <c r="J2012" t="s">
        <v>1473</v>
      </c>
      <c r="K2012">
        <v>6</v>
      </c>
      <c r="L2012" t="s">
        <v>1486</v>
      </c>
      <c r="M2012">
        <f>MAX(Metro_Ridership__2[passengers])</f>
        <v>19997</v>
      </c>
    </row>
    <row r="2013" spans="1:13">
      <c r="A2013" t="s">
        <v>342</v>
      </c>
      <c r="B2013" s="5">
        <v>45811</v>
      </c>
      <c r="C2013">
        <v>16258</v>
      </c>
      <c r="D2013" t="s">
        <v>484</v>
      </c>
      <c r="E2013" t="s">
        <v>395</v>
      </c>
      <c r="F2013">
        <v>2025</v>
      </c>
      <c r="G2013" t="s">
        <v>482</v>
      </c>
      <c r="H2013" t="s">
        <v>342</v>
      </c>
      <c r="I2013" t="s">
        <v>1400</v>
      </c>
      <c r="J2013" t="s">
        <v>1473</v>
      </c>
      <c r="K2013">
        <v>6</v>
      </c>
      <c r="L2013" t="s">
        <v>1486</v>
      </c>
      <c r="M2013">
        <f>MAX(Metro_Ridership__2[passengers])</f>
        <v>19997</v>
      </c>
    </row>
    <row r="2014" spans="1:13">
      <c r="A2014" t="s">
        <v>342</v>
      </c>
      <c r="B2014" s="5">
        <v>45812</v>
      </c>
      <c r="C2014">
        <v>12223</v>
      </c>
      <c r="D2014" t="s">
        <v>485</v>
      </c>
      <c r="E2014" t="s">
        <v>395</v>
      </c>
      <c r="F2014">
        <v>2025</v>
      </c>
      <c r="G2014" t="s">
        <v>482</v>
      </c>
      <c r="H2014" t="s">
        <v>342</v>
      </c>
      <c r="I2014" t="s">
        <v>1400</v>
      </c>
      <c r="J2014" t="s">
        <v>1473</v>
      </c>
      <c r="K2014">
        <v>6</v>
      </c>
      <c r="L2014" t="s">
        <v>1486</v>
      </c>
      <c r="M2014">
        <f>MAX(Metro_Ridership__2[passengers])</f>
        <v>19997</v>
      </c>
    </row>
    <row r="2015" spans="1:13">
      <c r="A2015" t="s">
        <v>342</v>
      </c>
      <c r="B2015" s="5">
        <v>45813</v>
      </c>
      <c r="C2015">
        <v>9970</v>
      </c>
      <c r="D2015" t="s">
        <v>486</v>
      </c>
      <c r="E2015" t="s">
        <v>395</v>
      </c>
      <c r="F2015">
        <v>2025</v>
      </c>
      <c r="G2015" t="s">
        <v>482</v>
      </c>
      <c r="H2015" t="s">
        <v>342</v>
      </c>
      <c r="I2015" t="s">
        <v>1400</v>
      </c>
      <c r="J2015" t="s">
        <v>1473</v>
      </c>
      <c r="K2015">
        <v>6</v>
      </c>
      <c r="L2015" t="s">
        <v>1486</v>
      </c>
      <c r="M2015">
        <f>MAX(Metro_Ridership__2[passengers])</f>
        <v>19997</v>
      </c>
    </row>
    <row r="2016" spans="1:13">
      <c r="A2016" t="s">
        <v>342</v>
      </c>
      <c r="B2016" s="5">
        <v>45816</v>
      </c>
      <c r="C2016">
        <v>4186</v>
      </c>
      <c r="D2016" t="s">
        <v>487</v>
      </c>
      <c r="E2016" t="s">
        <v>395</v>
      </c>
      <c r="F2016">
        <v>2025</v>
      </c>
      <c r="G2016" t="s">
        <v>482</v>
      </c>
      <c r="H2016" t="s">
        <v>342</v>
      </c>
      <c r="I2016" t="s">
        <v>1400</v>
      </c>
      <c r="J2016" t="s">
        <v>1473</v>
      </c>
      <c r="K2016">
        <v>6</v>
      </c>
      <c r="L2016" t="s">
        <v>1486</v>
      </c>
      <c r="M2016">
        <f>MAX(Metro_Ridership__2[passengers])</f>
        <v>19997</v>
      </c>
    </row>
    <row r="2017" spans="1:13">
      <c r="A2017" t="s">
        <v>342</v>
      </c>
      <c r="B2017" s="5">
        <v>45817</v>
      </c>
      <c r="C2017">
        <v>17622</v>
      </c>
      <c r="D2017" t="s">
        <v>481</v>
      </c>
      <c r="E2017" t="s">
        <v>395</v>
      </c>
      <c r="F2017">
        <v>2025</v>
      </c>
      <c r="G2017" t="s">
        <v>482</v>
      </c>
      <c r="H2017" t="s">
        <v>342</v>
      </c>
      <c r="I2017" t="s">
        <v>1400</v>
      </c>
      <c r="J2017" t="s">
        <v>1473</v>
      </c>
      <c r="K2017">
        <v>6</v>
      </c>
      <c r="L2017" t="s">
        <v>1486</v>
      </c>
      <c r="M2017">
        <f>MAX(Metro_Ridership__2[passengers])</f>
        <v>19997</v>
      </c>
    </row>
    <row r="2018" spans="1:13">
      <c r="A2018" t="s">
        <v>342</v>
      </c>
      <c r="B2018" s="5">
        <v>45818</v>
      </c>
      <c r="C2018">
        <v>12400</v>
      </c>
      <c r="D2018" t="s">
        <v>484</v>
      </c>
      <c r="E2018" t="s">
        <v>395</v>
      </c>
      <c r="F2018">
        <v>2025</v>
      </c>
      <c r="G2018" t="s">
        <v>482</v>
      </c>
      <c r="H2018" t="s">
        <v>342</v>
      </c>
      <c r="I2018" t="s">
        <v>1400</v>
      </c>
      <c r="J2018" t="s">
        <v>1473</v>
      </c>
      <c r="K2018">
        <v>6</v>
      </c>
      <c r="L2018" t="s">
        <v>1486</v>
      </c>
      <c r="M2018">
        <f>MAX(Metro_Ridership__2[passengers])</f>
        <v>19997</v>
      </c>
    </row>
    <row r="2019" spans="1:13">
      <c r="A2019" t="s">
        <v>342</v>
      </c>
      <c r="B2019" s="5">
        <v>45819</v>
      </c>
      <c r="C2019">
        <v>17467</v>
      </c>
      <c r="D2019" t="s">
        <v>485</v>
      </c>
      <c r="E2019" t="s">
        <v>395</v>
      </c>
      <c r="F2019">
        <v>2025</v>
      </c>
      <c r="G2019" t="s">
        <v>482</v>
      </c>
      <c r="H2019" t="s">
        <v>342</v>
      </c>
      <c r="I2019" t="s">
        <v>1400</v>
      </c>
      <c r="J2019" t="s">
        <v>1473</v>
      </c>
      <c r="K2019">
        <v>6</v>
      </c>
      <c r="L2019" t="s">
        <v>1486</v>
      </c>
      <c r="M2019">
        <f>MAX(Metro_Ridership__2[passengers])</f>
        <v>19997</v>
      </c>
    </row>
    <row r="2020" spans="1:13">
      <c r="A2020" t="s">
        <v>342</v>
      </c>
      <c r="B2020" s="5">
        <v>45820</v>
      </c>
      <c r="C2020">
        <v>6860</v>
      </c>
      <c r="D2020" t="s">
        <v>486</v>
      </c>
      <c r="E2020" t="s">
        <v>395</v>
      </c>
      <c r="F2020">
        <v>2025</v>
      </c>
      <c r="G2020" t="s">
        <v>482</v>
      </c>
      <c r="H2020" t="s">
        <v>342</v>
      </c>
      <c r="I2020" t="s">
        <v>1400</v>
      </c>
      <c r="J2020" t="s">
        <v>1473</v>
      </c>
      <c r="K2020">
        <v>6</v>
      </c>
      <c r="L2020" t="s">
        <v>1486</v>
      </c>
      <c r="M2020">
        <f>MAX(Metro_Ridership__2[passengers])</f>
        <v>19997</v>
      </c>
    </row>
    <row r="2021" spans="1:13">
      <c r="A2021" t="s">
        <v>342</v>
      </c>
      <c r="B2021" s="5">
        <v>45823</v>
      </c>
      <c r="C2021">
        <v>17713</v>
      </c>
      <c r="D2021" t="s">
        <v>487</v>
      </c>
      <c r="E2021" t="s">
        <v>395</v>
      </c>
      <c r="F2021">
        <v>2025</v>
      </c>
      <c r="G2021" t="s">
        <v>482</v>
      </c>
      <c r="H2021" t="s">
        <v>342</v>
      </c>
      <c r="I2021" t="s">
        <v>1400</v>
      </c>
      <c r="J2021" t="s">
        <v>1473</v>
      </c>
      <c r="K2021">
        <v>6</v>
      </c>
      <c r="L2021" t="s">
        <v>1486</v>
      </c>
      <c r="M2021">
        <f>MAX(Metro_Ridership__2[passengers])</f>
        <v>19997</v>
      </c>
    </row>
    <row r="2022" spans="1:13">
      <c r="A2022" t="s">
        <v>342</v>
      </c>
      <c r="B2022" s="5">
        <v>45824</v>
      </c>
      <c r="C2022">
        <v>10950</v>
      </c>
      <c r="D2022" t="s">
        <v>481</v>
      </c>
      <c r="E2022" t="s">
        <v>395</v>
      </c>
      <c r="F2022">
        <v>2025</v>
      </c>
      <c r="G2022" t="s">
        <v>482</v>
      </c>
      <c r="H2022" t="s">
        <v>342</v>
      </c>
      <c r="I2022" t="s">
        <v>1400</v>
      </c>
      <c r="J2022" t="s">
        <v>1473</v>
      </c>
      <c r="K2022">
        <v>6</v>
      </c>
      <c r="L2022" t="s">
        <v>1486</v>
      </c>
      <c r="M2022">
        <f>MAX(Metro_Ridership__2[passengers])</f>
        <v>19997</v>
      </c>
    </row>
    <row r="2023" spans="1:13">
      <c r="A2023" t="s">
        <v>342</v>
      </c>
      <c r="B2023" s="5">
        <v>45825</v>
      </c>
      <c r="C2023">
        <v>18488</v>
      </c>
      <c r="D2023" t="s">
        <v>484</v>
      </c>
      <c r="E2023" t="s">
        <v>395</v>
      </c>
      <c r="F2023">
        <v>2025</v>
      </c>
      <c r="G2023" t="s">
        <v>482</v>
      </c>
      <c r="H2023" t="s">
        <v>342</v>
      </c>
      <c r="I2023" t="s">
        <v>1400</v>
      </c>
      <c r="J2023" t="s">
        <v>1473</v>
      </c>
      <c r="K2023">
        <v>6</v>
      </c>
      <c r="L2023" t="s">
        <v>1486</v>
      </c>
      <c r="M2023">
        <f>MAX(Metro_Ridership__2[passengers])</f>
        <v>19997</v>
      </c>
    </row>
    <row r="2024" spans="1:13">
      <c r="A2024" t="s">
        <v>342</v>
      </c>
      <c r="B2024" s="5">
        <v>45826</v>
      </c>
      <c r="C2024">
        <v>19435</v>
      </c>
      <c r="D2024" t="s">
        <v>485</v>
      </c>
      <c r="E2024" t="s">
        <v>395</v>
      </c>
      <c r="F2024">
        <v>2025</v>
      </c>
      <c r="G2024" t="s">
        <v>482</v>
      </c>
      <c r="H2024" t="s">
        <v>342</v>
      </c>
      <c r="I2024" t="s">
        <v>1400</v>
      </c>
      <c r="J2024" t="s">
        <v>1473</v>
      </c>
      <c r="K2024">
        <v>6</v>
      </c>
      <c r="L2024" t="s">
        <v>1486</v>
      </c>
      <c r="M2024">
        <f>MAX(Metro_Ridership__2[passengers])</f>
        <v>19997</v>
      </c>
    </row>
    <row r="2025" spans="1:13">
      <c r="A2025" t="s">
        <v>342</v>
      </c>
      <c r="B2025" s="5">
        <v>45827</v>
      </c>
      <c r="C2025">
        <v>12934</v>
      </c>
      <c r="D2025" t="s">
        <v>486</v>
      </c>
      <c r="E2025" t="s">
        <v>395</v>
      </c>
      <c r="F2025">
        <v>2025</v>
      </c>
      <c r="G2025" t="s">
        <v>482</v>
      </c>
      <c r="H2025" t="s">
        <v>342</v>
      </c>
      <c r="I2025" t="s">
        <v>1400</v>
      </c>
      <c r="J2025" t="s">
        <v>1473</v>
      </c>
      <c r="K2025">
        <v>6</v>
      </c>
      <c r="L2025" t="s">
        <v>1486</v>
      </c>
      <c r="M2025">
        <f>MAX(Metro_Ridership__2[passengers])</f>
        <v>19997</v>
      </c>
    </row>
    <row r="2026" spans="1:13">
      <c r="A2026" t="s">
        <v>342</v>
      </c>
      <c r="B2026" s="5">
        <v>45830</v>
      </c>
      <c r="C2026">
        <v>14025</v>
      </c>
      <c r="D2026" t="s">
        <v>487</v>
      </c>
      <c r="E2026" t="s">
        <v>395</v>
      </c>
      <c r="F2026">
        <v>2025</v>
      </c>
      <c r="G2026" t="s">
        <v>482</v>
      </c>
      <c r="H2026" t="s">
        <v>342</v>
      </c>
      <c r="I2026" t="s">
        <v>1400</v>
      </c>
      <c r="J2026" t="s">
        <v>1473</v>
      </c>
      <c r="K2026">
        <v>6</v>
      </c>
      <c r="L2026" t="s">
        <v>1486</v>
      </c>
      <c r="M2026">
        <f>MAX(Metro_Ridership__2[passengers])</f>
        <v>19997</v>
      </c>
    </row>
    <row r="2027" spans="1:13">
      <c r="A2027" t="s">
        <v>342</v>
      </c>
      <c r="B2027" s="5">
        <v>45831</v>
      </c>
      <c r="C2027">
        <v>16219</v>
      </c>
      <c r="D2027" t="s">
        <v>481</v>
      </c>
      <c r="E2027" t="s">
        <v>395</v>
      </c>
      <c r="F2027">
        <v>2025</v>
      </c>
      <c r="G2027" t="s">
        <v>482</v>
      </c>
      <c r="H2027" t="s">
        <v>342</v>
      </c>
      <c r="I2027" t="s">
        <v>1400</v>
      </c>
      <c r="J2027" t="s">
        <v>1473</v>
      </c>
      <c r="K2027">
        <v>6</v>
      </c>
      <c r="L2027" t="s">
        <v>1486</v>
      </c>
      <c r="M2027">
        <f>MAX(Metro_Ridership__2[passengers])</f>
        <v>19997</v>
      </c>
    </row>
    <row r="2028" spans="1:13">
      <c r="A2028" t="s">
        <v>342</v>
      </c>
      <c r="B2028" s="5">
        <v>45832</v>
      </c>
      <c r="C2028">
        <v>19959</v>
      </c>
      <c r="D2028" t="s">
        <v>484</v>
      </c>
      <c r="E2028" t="s">
        <v>395</v>
      </c>
      <c r="F2028">
        <v>2025</v>
      </c>
      <c r="G2028" t="s">
        <v>482</v>
      </c>
      <c r="H2028" t="s">
        <v>342</v>
      </c>
      <c r="I2028" t="s">
        <v>1400</v>
      </c>
      <c r="J2028" t="s">
        <v>1473</v>
      </c>
      <c r="K2028">
        <v>6</v>
      </c>
      <c r="L2028" t="s">
        <v>1486</v>
      </c>
      <c r="M2028">
        <f>MAX(Metro_Ridership__2[passengers])</f>
        <v>19997</v>
      </c>
    </row>
    <row r="2029" spans="1:13">
      <c r="A2029" t="s">
        <v>342</v>
      </c>
      <c r="B2029" s="5">
        <v>45833</v>
      </c>
      <c r="C2029">
        <v>19765</v>
      </c>
      <c r="D2029" t="s">
        <v>485</v>
      </c>
      <c r="E2029" t="s">
        <v>395</v>
      </c>
      <c r="F2029">
        <v>2025</v>
      </c>
      <c r="G2029" t="s">
        <v>482</v>
      </c>
      <c r="H2029" t="s">
        <v>342</v>
      </c>
      <c r="I2029" t="s">
        <v>1400</v>
      </c>
      <c r="J2029" t="s">
        <v>1473</v>
      </c>
      <c r="K2029">
        <v>6</v>
      </c>
      <c r="L2029" t="s">
        <v>1486</v>
      </c>
      <c r="M2029">
        <f>MAX(Metro_Ridership__2[passengers])</f>
        <v>19997</v>
      </c>
    </row>
    <row r="2030" spans="1:13">
      <c r="A2030" t="s">
        <v>342</v>
      </c>
      <c r="B2030" s="5">
        <v>45834</v>
      </c>
      <c r="C2030">
        <v>2755</v>
      </c>
      <c r="D2030" t="s">
        <v>486</v>
      </c>
      <c r="E2030" t="s">
        <v>395</v>
      </c>
      <c r="F2030">
        <v>2025</v>
      </c>
      <c r="G2030" t="s">
        <v>482</v>
      </c>
      <c r="H2030" t="s">
        <v>342</v>
      </c>
      <c r="I2030" t="s">
        <v>1400</v>
      </c>
      <c r="J2030" t="s">
        <v>1473</v>
      </c>
      <c r="K2030">
        <v>6</v>
      </c>
      <c r="L2030" t="s">
        <v>1486</v>
      </c>
      <c r="M2030">
        <f>MAX(Metro_Ridership__2[passengers])</f>
        <v>19997</v>
      </c>
    </row>
    <row r="2031" spans="1:13">
      <c r="A2031" t="s">
        <v>342</v>
      </c>
      <c r="B2031" s="5">
        <v>45837</v>
      </c>
      <c r="C2031">
        <v>9511</v>
      </c>
      <c r="D2031" t="s">
        <v>487</v>
      </c>
      <c r="E2031" t="s">
        <v>395</v>
      </c>
      <c r="F2031">
        <v>2025</v>
      </c>
      <c r="G2031" t="s">
        <v>482</v>
      </c>
      <c r="H2031" t="s">
        <v>342</v>
      </c>
      <c r="I2031" t="s">
        <v>1400</v>
      </c>
      <c r="J2031" t="s">
        <v>1473</v>
      </c>
      <c r="K2031">
        <v>6</v>
      </c>
      <c r="L2031" t="s">
        <v>1486</v>
      </c>
      <c r="M2031">
        <f>MAX(Metro_Ridership__2[passengers])</f>
        <v>19997</v>
      </c>
    </row>
    <row r="2032" spans="1:13">
      <c r="A2032" t="s">
        <v>342</v>
      </c>
      <c r="B2032" s="5">
        <v>45838</v>
      </c>
      <c r="C2032">
        <v>15690</v>
      </c>
      <c r="D2032" t="s">
        <v>481</v>
      </c>
      <c r="E2032" t="s">
        <v>395</v>
      </c>
      <c r="F2032">
        <v>2025</v>
      </c>
      <c r="G2032" t="s">
        <v>482</v>
      </c>
      <c r="H2032" t="s">
        <v>342</v>
      </c>
      <c r="I2032" t="s">
        <v>1400</v>
      </c>
      <c r="J2032" t="s">
        <v>1473</v>
      </c>
      <c r="K2032">
        <v>6</v>
      </c>
      <c r="L2032" t="s">
        <v>1486</v>
      </c>
      <c r="M2032">
        <f>MAX(Metro_Ridership__2[passengers])</f>
        <v>19997</v>
      </c>
    </row>
    <row r="2033" spans="1:13">
      <c r="A2033" t="s">
        <v>342</v>
      </c>
      <c r="B2033" s="5">
        <v>45839</v>
      </c>
      <c r="C2033">
        <v>9975</v>
      </c>
      <c r="D2033" t="s">
        <v>484</v>
      </c>
      <c r="E2033" t="s">
        <v>373</v>
      </c>
      <c r="F2033">
        <v>2025</v>
      </c>
      <c r="G2033" t="s">
        <v>482</v>
      </c>
      <c r="H2033" t="s">
        <v>342</v>
      </c>
      <c r="I2033" t="s">
        <v>1400</v>
      </c>
      <c r="J2033" t="s">
        <v>1476</v>
      </c>
      <c r="K2033">
        <v>7</v>
      </c>
      <c r="L2033" t="s">
        <v>1480</v>
      </c>
      <c r="M2033">
        <f>MAX(Metro_Ridership__2[passengers])</f>
        <v>19997</v>
      </c>
    </row>
    <row r="2034" spans="1:13">
      <c r="A2034" t="s">
        <v>342</v>
      </c>
      <c r="B2034" s="5">
        <v>45840</v>
      </c>
      <c r="C2034">
        <v>5232</v>
      </c>
      <c r="D2034" t="s">
        <v>485</v>
      </c>
      <c r="E2034" t="s">
        <v>373</v>
      </c>
      <c r="F2034">
        <v>2025</v>
      </c>
      <c r="G2034" t="s">
        <v>482</v>
      </c>
      <c r="H2034" t="s">
        <v>342</v>
      </c>
      <c r="I2034" t="s">
        <v>1400</v>
      </c>
      <c r="J2034" t="s">
        <v>1476</v>
      </c>
      <c r="K2034">
        <v>7</v>
      </c>
      <c r="L2034" t="s">
        <v>1480</v>
      </c>
      <c r="M2034">
        <f>MAX(Metro_Ridership__2[passengers])</f>
        <v>19997</v>
      </c>
    </row>
    <row r="2035" spans="1:13">
      <c r="A2035" t="s">
        <v>342</v>
      </c>
      <c r="B2035" s="5">
        <v>45841</v>
      </c>
      <c r="C2035">
        <v>7012</v>
      </c>
      <c r="D2035" t="s">
        <v>486</v>
      </c>
      <c r="E2035" t="s">
        <v>373</v>
      </c>
      <c r="F2035">
        <v>2025</v>
      </c>
      <c r="G2035" t="s">
        <v>482</v>
      </c>
      <c r="H2035" t="s">
        <v>342</v>
      </c>
      <c r="I2035" t="s">
        <v>1400</v>
      </c>
      <c r="J2035" t="s">
        <v>1476</v>
      </c>
      <c r="K2035">
        <v>7</v>
      </c>
      <c r="L2035" t="s">
        <v>1480</v>
      </c>
      <c r="M2035">
        <f>MAX(Metro_Ridership__2[passengers])</f>
        <v>19997</v>
      </c>
    </row>
    <row r="2036" spans="1:13">
      <c r="A2036" t="s">
        <v>342</v>
      </c>
      <c r="B2036" s="5">
        <v>45844</v>
      </c>
      <c r="C2036">
        <v>18212</v>
      </c>
      <c r="D2036" t="s">
        <v>487</v>
      </c>
      <c r="E2036" t="s">
        <v>373</v>
      </c>
      <c r="F2036">
        <v>2025</v>
      </c>
      <c r="G2036" t="s">
        <v>482</v>
      </c>
      <c r="H2036" t="s">
        <v>342</v>
      </c>
      <c r="I2036" t="s">
        <v>1400</v>
      </c>
      <c r="J2036" t="s">
        <v>1476</v>
      </c>
      <c r="K2036">
        <v>7</v>
      </c>
      <c r="L2036" t="s">
        <v>1480</v>
      </c>
      <c r="M2036">
        <f>MAX(Metro_Ridership__2[passengers])</f>
        <v>19997</v>
      </c>
    </row>
    <row r="2037" spans="1:13">
      <c r="A2037" t="s">
        <v>342</v>
      </c>
      <c r="B2037" s="5">
        <v>45845</v>
      </c>
      <c r="C2037">
        <v>13412</v>
      </c>
      <c r="D2037" t="s">
        <v>481</v>
      </c>
      <c r="E2037" t="s">
        <v>373</v>
      </c>
      <c r="F2037">
        <v>2025</v>
      </c>
      <c r="G2037" t="s">
        <v>482</v>
      </c>
      <c r="H2037" t="s">
        <v>342</v>
      </c>
      <c r="I2037" t="s">
        <v>1400</v>
      </c>
      <c r="J2037" t="s">
        <v>1476</v>
      </c>
      <c r="K2037">
        <v>7</v>
      </c>
      <c r="L2037" t="s">
        <v>1480</v>
      </c>
      <c r="M2037">
        <f>MAX(Metro_Ridership__2[passengers])</f>
        <v>19997</v>
      </c>
    </row>
    <row r="2038" spans="1:13">
      <c r="A2038" t="s">
        <v>342</v>
      </c>
      <c r="B2038" s="5">
        <v>45846</v>
      </c>
      <c r="C2038">
        <v>17032</v>
      </c>
      <c r="D2038" t="s">
        <v>484</v>
      </c>
      <c r="E2038" t="s">
        <v>373</v>
      </c>
      <c r="F2038">
        <v>2025</v>
      </c>
      <c r="G2038" t="s">
        <v>482</v>
      </c>
      <c r="H2038" t="s">
        <v>342</v>
      </c>
      <c r="I2038" t="s">
        <v>1400</v>
      </c>
      <c r="J2038" t="s">
        <v>1476</v>
      </c>
      <c r="K2038">
        <v>7</v>
      </c>
      <c r="L2038" t="s">
        <v>1480</v>
      </c>
      <c r="M2038">
        <f>MAX(Metro_Ridership__2[passengers])</f>
        <v>19997</v>
      </c>
    </row>
    <row r="2039" spans="1:13">
      <c r="A2039" t="s">
        <v>342</v>
      </c>
      <c r="B2039" s="5">
        <v>45847</v>
      </c>
      <c r="C2039">
        <v>3659</v>
      </c>
      <c r="D2039" t="s">
        <v>485</v>
      </c>
      <c r="E2039" t="s">
        <v>373</v>
      </c>
      <c r="F2039">
        <v>2025</v>
      </c>
      <c r="G2039" t="s">
        <v>482</v>
      </c>
      <c r="H2039" t="s">
        <v>342</v>
      </c>
      <c r="I2039" t="s">
        <v>1400</v>
      </c>
      <c r="J2039" t="s">
        <v>1476</v>
      </c>
      <c r="K2039">
        <v>7</v>
      </c>
      <c r="L2039" t="s">
        <v>1480</v>
      </c>
      <c r="M2039">
        <f>MAX(Metro_Ridership__2[passengers])</f>
        <v>19997</v>
      </c>
    </row>
    <row r="2040" spans="1:13">
      <c r="A2040" t="s">
        <v>342</v>
      </c>
      <c r="B2040" s="5">
        <v>45848</v>
      </c>
      <c r="C2040">
        <v>15772</v>
      </c>
      <c r="D2040" t="s">
        <v>486</v>
      </c>
      <c r="E2040" t="s">
        <v>373</v>
      </c>
      <c r="F2040">
        <v>2025</v>
      </c>
      <c r="G2040" t="s">
        <v>482</v>
      </c>
      <c r="H2040" t="s">
        <v>342</v>
      </c>
      <c r="I2040" t="s">
        <v>1400</v>
      </c>
      <c r="J2040" t="s">
        <v>1476</v>
      </c>
      <c r="K2040">
        <v>7</v>
      </c>
      <c r="L2040" t="s">
        <v>1480</v>
      </c>
      <c r="M2040">
        <f>MAX(Metro_Ridership__2[passengers])</f>
        <v>19997</v>
      </c>
    </row>
    <row r="2041" spans="1:13">
      <c r="A2041" t="s">
        <v>342</v>
      </c>
      <c r="B2041" s="5">
        <v>45851</v>
      </c>
      <c r="C2041">
        <v>5447</v>
      </c>
      <c r="D2041" t="s">
        <v>487</v>
      </c>
      <c r="E2041" t="s">
        <v>373</v>
      </c>
      <c r="F2041">
        <v>2025</v>
      </c>
      <c r="G2041" t="s">
        <v>482</v>
      </c>
      <c r="H2041" t="s">
        <v>342</v>
      </c>
      <c r="I2041" t="s">
        <v>1400</v>
      </c>
      <c r="J2041" t="s">
        <v>1476</v>
      </c>
      <c r="K2041">
        <v>7</v>
      </c>
      <c r="L2041" t="s">
        <v>1480</v>
      </c>
      <c r="M2041">
        <f>MAX(Metro_Ridership__2[passengers])</f>
        <v>19997</v>
      </c>
    </row>
    <row r="2042" spans="1:13">
      <c r="A2042" t="s">
        <v>342</v>
      </c>
      <c r="B2042" s="5">
        <v>45852</v>
      </c>
      <c r="C2042">
        <v>12335</v>
      </c>
      <c r="D2042" t="s">
        <v>481</v>
      </c>
      <c r="E2042" t="s">
        <v>373</v>
      </c>
      <c r="F2042">
        <v>2025</v>
      </c>
      <c r="G2042" t="s">
        <v>482</v>
      </c>
      <c r="H2042" t="s">
        <v>342</v>
      </c>
      <c r="I2042" t="s">
        <v>1400</v>
      </c>
      <c r="J2042" t="s">
        <v>1476</v>
      </c>
      <c r="K2042">
        <v>7</v>
      </c>
      <c r="L2042" t="s">
        <v>1480</v>
      </c>
      <c r="M2042">
        <f>MAX(Metro_Ridership__2[passengers])</f>
        <v>19997</v>
      </c>
    </row>
    <row r="2043" spans="1:13">
      <c r="A2043" t="s">
        <v>342</v>
      </c>
      <c r="B2043" s="5">
        <v>45853</v>
      </c>
      <c r="C2043">
        <v>12712</v>
      </c>
      <c r="D2043" t="s">
        <v>484</v>
      </c>
      <c r="E2043" t="s">
        <v>373</v>
      </c>
      <c r="F2043">
        <v>2025</v>
      </c>
      <c r="G2043" t="s">
        <v>482</v>
      </c>
      <c r="H2043" t="s">
        <v>342</v>
      </c>
      <c r="I2043" t="s">
        <v>1400</v>
      </c>
      <c r="J2043" t="s">
        <v>1476</v>
      </c>
      <c r="K2043">
        <v>7</v>
      </c>
      <c r="L2043" t="s">
        <v>1480</v>
      </c>
      <c r="M2043">
        <f>MAX(Metro_Ridership__2[passengers])</f>
        <v>19997</v>
      </c>
    </row>
    <row r="2044" spans="1:13">
      <c r="A2044" t="s">
        <v>342</v>
      </c>
      <c r="B2044" s="5">
        <v>45854</v>
      </c>
      <c r="C2044">
        <v>3368</v>
      </c>
      <c r="D2044" t="s">
        <v>485</v>
      </c>
      <c r="E2044" t="s">
        <v>373</v>
      </c>
      <c r="F2044">
        <v>2025</v>
      </c>
      <c r="G2044" t="s">
        <v>482</v>
      </c>
      <c r="H2044" t="s">
        <v>342</v>
      </c>
      <c r="I2044" t="s">
        <v>1400</v>
      </c>
      <c r="J2044" t="s">
        <v>1476</v>
      </c>
      <c r="K2044">
        <v>7</v>
      </c>
      <c r="L2044" t="s">
        <v>1480</v>
      </c>
      <c r="M2044">
        <f>MAX(Metro_Ridership__2[passengers])</f>
        <v>19997</v>
      </c>
    </row>
    <row r="2045" spans="1:13">
      <c r="A2045" t="s">
        <v>342</v>
      </c>
      <c r="B2045" s="5">
        <v>45855</v>
      </c>
      <c r="C2045">
        <v>15224</v>
      </c>
      <c r="D2045" t="s">
        <v>486</v>
      </c>
      <c r="E2045" t="s">
        <v>373</v>
      </c>
      <c r="F2045">
        <v>2025</v>
      </c>
      <c r="G2045" t="s">
        <v>482</v>
      </c>
      <c r="H2045" t="s">
        <v>342</v>
      </c>
      <c r="I2045" t="s">
        <v>1400</v>
      </c>
      <c r="J2045" t="s">
        <v>1476</v>
      </c>
      <c r="K2045">
        <v>7</v>
      </c>
      <c r="L2045" t="s">
        <v>1480</v>
      </c>
      <c r="M2045">
        <f>MAX(Metro_Ridership__2[passengers])</f>
        <v>19997</v>
      </c>
    </row>
    <row r="2046" spans="1:13">
      <c r="A2046" t="s">
        <v>342</v>
      </c>
      <c r="B2046" s="5">
        <v>45858</v>
      </c>
      <c r="C2046">
        <v>7429</v>
      </c>
      <c r="D2046" t="s">
        <v>487</v>
      </c>
      <c r="E2046" t="s">
        <v>373</v>
      </c>
      <c r="F2046">
        <v>2025</v>
      </c>
      <c r="G2046" t="s">
        <v>482</v>
      </c>
      <c r="H2046" t="s">
        <v>342</v>
      </c>
      <c r="I2046" t="s">
        <v>1400</v>
      </c>
      <c r="J2046" t="s">
        <v>1476</v>
      </c>
      <c r="K2046">
        <v>7</v>
      </c>
      <c r="L2046" t="s">
        <v>1480</v>
      </c>
      <c r="M2046">
        <f>MAX(Metro_Ridership__2[passengers])</f>
        <v>19997</v>
      </c>
    </row>
    <row r="2047" spans="1:13">
      <c r="A2047" t="s">
        <v>342</v>
      </c>
      <c r="B2047" s="5">
        <v>45859</v>
      </c>
      <c r="C2047">
        <v>12230</v>
      </c>
      <c r="D2047" t="s">
        <v>481</v>
      </c>
      <c r="E2047" t="s">
        <v>373</v>
      </c>
      <c r="F2047">
        <v>2025</v>
      </c>
      <c r="G2047" t="s">
        <v>482</v>
      </c>
      <c r="H2047" t="s">
        <v>342</v>
      </c>
      <c r="I2047" t="s">
        <v>1400</v>
      </c>
      <c r="J2047" t="s">
        <v>1476</v>
      </c>
      <c r="K2047">
        <v>7</v>
      </c>
      <c r="L2047" t="s">
        <v>1480</v>
      </c>
      <c r="M2047">
        <f>MAX(Metro_Ridership__2[passengers])</f>
        <v>19997</v>
      </c>
    </row>
    <row r="2048" spans="1:13">
      <c r="A2048" t="s">
        <v>342</v>
      </c>
      <c r="B2048" s="5">
        <v>45860</v>
      </c>
      <c r="C2048">
        <v>8347</v>
      </c>
      <c r="D2048" t="s">
        <v>484</v>
      </c>
      <c r="E2048" t="s">
        <v>373</v>
      </c>
      <c r="F2048">
        <v>2025</v>
      </c>
      <c r="G2048" t="s">
        <v>482</v>
      </c>
      <c r="H2048" t="s">
        <v>342</v>
      </c>
      <c r="I2048" t="s">
        <v>1400</v>
      </c>
      <c r="J2048" t="s">
        <v>1476</v>
      </c>
      <c r="K2048">
        <v>7</v>
      </c>
      <c r="L2048" t="s">
        <v>1480</v>
      </c>
      <c r="M2048">
        <f>MAX(Metro_Ridership__2[passengers])</f>
        <v>19997</v>
      </c>
    </row>
    <row r="2049" spans="1:13">
      <c r="A2049" t="s">
        <v>342</v>
      </c>
      <c r="B2049" s="5">
        <v>45861</v>
      </c>
      <c r="C2049">
        <v>17182</v>
      </c>
      <c r="D2049" t="s">
        <v>485</v>
      </c>
      <c r="E2049" t="s">
        <v>373</v>
      </c>
      <c r="F2049">
        <v>2025</v>
      </c>
      <c r="G2049" t="s">
        <v>482</v>
      </c>
      <c r="H2049" t="s">
        <v>342</v>
      </c>
      <c r="I2049" t="s">
        <v>1400</v>
      </c>
      <c r="J2049" t="s">
        <v>1476</v>
      </c>
      <c r="K2049">
        <v>7</v>
      </c>
      <c r="L2049" t="s">
        <v>1480</v>
      </c>
      <c r="M2049">
        <f>MAX(Metro_Ridership__2[passengers])</f>
        <v>19997</v>
      </c>
    </row>
    <row r="2050" spans="1:13">
      <c r="A2050" t="s">
        <v>342</v>
      </c>
      <c r="B2050" s="5">
        <v>45862</v>
      </c>
      <c r="C2050">
        <v>19976</v>
      </c>
      <c r="D2050" t="s">
        <v>486</v>
      </c>
      <c r="E2050" t="s">
        <v>373</v>
      </c>
      <c r="F2050">
        <v>2025</v>
      </c>
      <c r="G2050" t="s">
        <v>482</v>
      </c>
      <c r="H2050" t="s">
        <v>342</v>
      </c>
      <c r="I2050" t="s">
        <v>1400</v>
      </c>
      <c r="J2050" t="s">
        <v>1476</v>
      </c>
      <c r="K2050">
        <v>7</v>
      </c>
      <c r="L2050" t="s">
        <v>1480</v>
      </c>
      <c r="M2050">
        <f>MAX(Metro_Ridership__2[passengers])</f>
        <v>19997</v>
      </c>
    </row>
    <row r="2051" spans="1:13">
      <c r="A2051" t="s">
        <v>342</v>
      </c>
      <c r="B2051" s="5">
        <v>45865</v>
      </c>
      <c r="C2051">
        <v>14523</v>
      </c>
      <c r="D2051" t="s">
        <v>487</v>
      </c>
      <c r="E2051" t="s">
        <v>373</v>
      </c>
      <c r="F2051">
        <v>2025</v>
      </c>
      <c r="G2051" t="s">
        <v>482</v>
      </c>
      <c r="H2051" t="s">
        <v>342</v>
      </c>
      <c r="I2051" t="s">
        <v>1400</v>
      </c>
      <c r="J2051" t="s">
        <v>1476</v>
      </c>
      <c r="K2051">
        <v>7</v>
      </c>
      <c r="L2051" t="s">
        <v>1480</v>
      </c>
      <c r="M2051">
        <f>MAX(Metro_Ridership__2[passengers])</f>
        <v>19997</v>
      </c>
    </row>
    <row r="2052" spans="1:13">
      <c r="A2052" t="s">
        <v>342</v>
      </c>
      <c r="B2052" s="5">
        <v>45866</v>
      </c>
      <c r="C2052">
        <v>8609</v>
      </c>
      <c r="D2052" t="s">
        <v>481</v>
      </c>
      <c r="E2052" t="s">
        <v>373</v>
      </c>
      <c r="F2052">
        <v>2025</v>
      </c>
      <c r="G2052" t="s">
        <v>482</v>
      </c>
      <c r="H2052" t="s">
        <v>342</v>
      </c>
      <c r="I2052" t="s">
        <v>1400</v>
      </c>
      <c r="J2052" t="s">
        <v>1476</v>
      </c>
      <c r="K2052">
        <v>7</v>
      </c>
      <c r="L2052" t="s">
        <v>1480</v>
      </c>
      <c r="M2052">
        <f>MAX(Metro_Ridership__2[passengers])</f>
        <v>19997</v>
      </c>
    </row>
    <row r="2053" spans="1:13">
      <c r="A2053" t="s">
        <v>342</v>
      </c>
      <c r="B2053" s="5">
        <v>45867</v>
      </c>
      <c r="C2053">
        <v>7774</v>
      </c>
      <c r="D2053" t="s">
        <v>484</v>
      </c>
      <c r="E2053" t="s">
        <v>373</v>
      </c>
      <c r="F2053">
        <v>2025</v>
      </c>
      <c r="G2053" t="s">
        <v>482</v>
      </c>
      <c r="H2053" t="s">
        <v>342</v>
      </c>
      <c r="I2053" t="s">
        <v>1400</v>
      </c>
      <c r="J2053" t="s">
        <v>1476</v>
      </c>
      <c r="K2053">
        <v>7</v>
      </c>
      <c r="L2053" t="s">
        <v>1480</v>
      </c>
      <c r="M2053">
        <f>MAX(Metro_Ridership__2[passengers])</f>
        <v>19997</v>
      </c>
    </row>
    <row r="2054" spans="1:13">
      <c r="A2054" t="s">
        <v>342</v>
      </c>
      <c r="B2054" s="5">
        <v>45868</v>
      </c>
      <c r="C2054">
        <v>5217</v>
      </c>
      <c r="D2054" t="s">
        <v>485</v>
      </c>
      <c r="E2054" t="s">
        <v>373</v>
      </c>
      <c r="F2054">
        <v>2025</v>
      </c>
      <c r="G2054" t="s">
        <v>482</v>
      </c>
      <c r="H2054" t="s">
        <v>342</v>
      </c>
      <c r="I2054" t="s">
        <v>1400</v>
      </c>
      <c r="J2054" t="s">
        <v>1476</v>
      </c>
      <c r="K2054">
        <v>7</v>
      </c>
      <c r="L2054" t="s">
        <v>1480</v>
      </c>
      <c r="M2054">
        <f>MAX(Metro_Ridership__2[passengers])</f>
        <v>19997</v>
      </c>
    </row>
    <row r="2055" spans="1:13">
      <c r="A2055" t="s">
        <v>342</v>
      </c>
      <c r="B2055" s="5">
        <v>45869</v>
      </c>
      <c r="C2055">
        <v>6866</v>
      </c>
      <c r="D2055" t="s">
        <v>486</v>
      </c>
      <c r="E2055" t="s">
        <v>373</v>
      </c>
      <c r="F2055">
        <v>2025</v>
      </c>
      <c r="G2055" t="s">
        <v>482</v>
      </c>
      <c r="H2055" t="s">
        <v>342</v>
      </c>
      <c r="I2055" t="s">
        <v>1400</v>
      </c>
      <c r="J2055" t="s">
        <v>1476</v>
      </c>
      <c r="K2055">
        <v>7</v>
      </c>
      <c r="L2055" t="s">
        <v>1480</v>
      </c>
      <c r="M2055">
        <f>MAX(Metro_Ridership__2[passengers])</f>
        <v>19997</v>
      </c>
    </row>
    <row r="2056" spans="1:13">
      <c r="A2056" t="s">
        <v>342</v>
      </c>
      <c r="B2056" s="5">
        <v>45292</v>
      </c>
      <c r="C2056">
        <v>10001</v>
      </c>
      <c r="D2056" t="s">
        <v>481</v>
      </c>
      <c r="E2056" t="s">
        <v>367</v>
      </c>
      <c r="F2056">
        <v>2024</v>
      </c>
      <c r="G2056" t="s">
        <v>482</v>
      </c>
      <c r="H2056" t="s">
        <v>342</v>
      </c>
      <c r="I2056" t="s">
        <v>407</v>
      </c>
      <c r="J2056" t="s">
        <v>1478</v>
      </c>
      <c r="K2056">
        <v>1</v>
      </c>
      <c r="L2056" t="s">
        <v>1479</v>
      </c>
      <c r="M2056">
        <f>MAX(Metro_Ridership__2[passengers])</f>
        <v>19997</v>
      </c>
    </row>
    <row r="2057" spans="1:13">
      <c r="A2057" t="s">
        <v>342</v>
      </c>
      <c r="B2057" s="5">
        <v>45293</v>
      </c>
      <c r="C2057">
        <v>15541</v>
      </c>
      <c r="D2057" t="s">
        <v>484</v>
      </c>
      <c r="E2057" t="s">
        <v>367</v>
      </c>
      <c r="F2057">
        <v>2024</v>
      </c>
      <c r="G2057" t="s">
        <v>482</v>
      </c>
      <c r="H2057" t="s">
        <v>342</v>
      </c>
      <c r="I2057" t="s">
        <v>407</v>
      </c>
      <c r="J2057" t="s">
        <v>1478</v>
      </c>
      <c r="K2057">
        <v>1</v>
      </c>
      <c r="L2057" t="s">
        <v>1479</v>
      </c>
      <c r="M2057">
        <f>MAX(Metro_Ridership__2[passengers])</f>
        <v>19997</v>
      </c>
    </row>
    <row r="2058" spans="1:13">
      <c r="A2058" t="s">
        <v>342</v>
      </c>
      <c r="B2058" s="5">
        <v>45294</v>
      </c>
      <c r="C2058">
        <v>12082</v>
      </c>
      <c r="D2058" t="s">
        <v>485</v>
      </c>
      <c r="E2058" t="s">
        <v>367</v>
      </c>
      <c r="F2058">
        <v>2024</v>
      </c>
      <c r="G2058" t="s">
        <v>482</v>
      </c>
      <c r="H2058" t="s">
        <v>342</v>
      </c>
      <c r="I2058" t="s">
        <v>407</v>
      </c>
      <c r="J2058" t="s">
        <v>1478</v>
      </c>
      <c r="K2058">
        <v>1</v>
      </c>
      <c r="L2058" t="s">
        <v>1479</v>
      </c>
      <c r="M2058">
        <f>MAX(Metro_Ridership__2[passengers])</f>
        <v>19997</v>
      </c>
    </row>
    <row r="2059" spans="1:13">
      <c r="A2059" t="s">
        <v>342</v>
      </c>
      <c r="B2059" s="5">
        <v>45295</v>
      </c>
      <c r="C2059">
        <v>17248</v>
      </c>
      <c r="D2059" t="s">
        <v>486</v>
      </c>
      <c r="E2059" t="s">
        <v>367</v>
      </c>
      <c r="F2059">
        <v>2024</v>
      </c>
      <c r="G2059" t="s">
        <v>482</v>
      </c>
      <c r="H2059" t="s">
        <v>342</v>
      </c>
      <c r="I2059" t="s">
        <v>407</v>
      </c>
      <c r="J2059" t="s">
        <v>1478</v>
      </c>
      <c r="K2059">
        <v>1</v>
      </c>
      <c r="L2059" t="s">
        <v>1479</v>
      </c>
      <c r="M2059">
        <f>MAX(Metro_Ridership__2[passengers])</f>
        <v>19997</v>
      </c>
    </row>
    <row r="2060" spans="1:13">
      <c r="A2060" t="s">
        <v>342</v>
      </c>
      <c r="B2060" s="5">
        <v>45298</v>
      </c>
      <c r="C2060">
        <v>19643</v>
      </c>
      <c r="D2060" t="s">
        <v>487</v>
      </c>
      <c r="E2060" t="s">
        <v>367</v>
      </c>
      <c r="F2060">
        <v>2024</v>
      </c>
      <c r="G2060" t="s">
        <v>482</v>
      </c>
      <c r="H2060" t="s">
        <v>342</v>
      </c>
      <c r="I2060" t="s">
        <v>407</v>
      </c>
      <c r="J2060" t="s">
        <v>1478</v>
      </c>
      <c r="K2060">
        <v>1</v>
      </c>
      <c r="L2060" t="s">
        <v>1479</v>
      </c>
      <c r="M2060">
        <f>MAX(Metro_Ridership__2[passengers])</f>
        <v>19997</v>
      </c>
    </row>
    <row r="2061" spans="1:13">
      <c r="A2061" t="s">
        <v>342</v>
      </c>
      <c r="B2061" s="5">
        <v>45299</v>
      </c>
      <c r="C2061">
        <v>9060</v>
      </c>
      <c r="D2061" t="s">
        <v>481</v>
      </c>
      <c r="E2061" t="s">
        <v>367</v>
      </c>
      <c r="F2061">
        <v>2024</v>
      </c>
      <c r="G2061" t="s">
        <v>482</v>
      </c>
      <c r="H2061" t="s">
        <v>342</v>
      </c>
      <c r="I2061" t="s">
        <v>407</v>
      </c>
      <c r="J2061" t="s">
        <v>1478</v>
      </c>
      <c r="K2061">
        <v>1</v>
      </c>
      <c r="L2061" t="s">
        <v>1479</v>
      </c>
      <c r="M2061">
        <f>MAX(Metro_Ridership__2[passengers])</f>
        <v>19997</v>
      </c>
    </row>
    <row r="2062" spans="1:13">
      <c r="A2062" t="s">
        <v>342</v>
      </c>
      <c r="B2062" s="5">
        <v>45300</v>
      </c>
      <c r="C2062">
        <v>8791</v>
      </c>
      <c r="D2062" t="s">
        <v>484</v>
      </c>
      <c r="E2062" t="s">
        <v>367</v>
      </c>
      <c r="F2062">
        <v>2024</v>
      </c>
      <c r="G2062" t="s">
        <v>482</v>
      </c>
      <c r="H2062" t="s">
        <v>342</v>
      </c>
      <c r="I2062" t="s">
        <v>407</v>
      </c>
      <c r="J2062" t="s">
        <v>1478</v>
      </c>
      <c r="K2062">
        <v>1</v>
      </c>
      <c r="L2062" t="s">
        <v>1479</v>
      </c>
      <c r="M2062">
        <f>MAX(Metro_Ridership__2[passengers])</f>
        <v>19997</v>
      </c>
    </row>
    <row r="2063" spans="1:13">
      <c r="A2063" t="s">
        <v>342</v>
      </c>
      <c r="B2063" s="5">
        <v>45301</v>
      </c>
      <c r="C2063">
        <v>18218</v>
      </c>
      <c r="D2063" t="s">
        <v>485</v>
      </c>
      <c r="E2063" t="s">
        <v>367</v>
      </c>
      <c r="F2063">
        <v>2024</v>
      </c>
      <c r="G2063" t="s">
        <v>482</v>
      </c>
      <c r="H2063" t="s">
        <v>342</v>
      </c>
      <c r="I2063" t="s">
        <v>407</v>
      </c>
      <c r="J2063" t="s">
        <v>1478</v>
      </c>
      <c r="K2063">
        <v>1</v>
      </c>
      <c r="L2063" t="s">
        <v>1479</v>
      </c>
      <c r="M2063">
        <f>MAX(Metro_Ridership__2[passengers])</f>
        <v>19997</v>
      </c>
    </row>
    <row r="2064" spans="1:13">
      <c r="A2064" t="s">
        <v>342</v>
      </c>
      <c r="B2064" s="5">
        <v>45302</v>
      </c>
      <c r="C2064">
        <v>10959</v>
      </c>
      <c r="D2064" t="s">
        <v>486</v>
      </c>
      <c r="E2064" t="s">
        <v>367</v>
      </c>
      <c r="F2064">
        <v>2024</v>
      </c>
      <c r="G2064" t="s">
        <v>482</v>
      </c>
      <c r="H2064" t="s">
        <v>342</v>
      </c>
      <c r="I2064" t="s">
        <v>407</v>
      </c>
      <c r="J2064" t="s">
        <v>1478</v>
      </c>
      <c r="K2064">
        <v>1</v>
      </c>
      <c r="L2064" t="s">
        <v>1479</v>
      </c>
      <c r="M2064">
        <f>MAX(Metro_Ridership__2[passengers])</f>
        <v>19997</v>
      </c>
    </row>
    <row r="2065" spans="1:13">
      <c r="A2065" t="s">
        <v>342</v>
      </c>
      <c r="B2065" s="5">
        <v>45305</v>
      </c>
      <c r="C2065">
        <v>13197</v>
      </c>
      <c r="D2065" t="s">
        <v>487</v>
      </c>
      <c r="E2065" t="s">
        <v>367</v>
      </c>
      <c r="F2065">
        <v>2024</v>
      </c>
      <c r="G2065" t="s">
        <v>482</v>
      </c>
      <c r="H2065" t="s">
        <v>342</v>
      </c>
      <c r="I2065" t="s">
        <v>407</v>
      </c>
      <c r="J2065" t="s">
        <v>1478</v>
      </c>
      <c r="K2065">
        <v>1</v>
      </c>
      <c r="L2065" t="s">
        <v>1479</v>
      </c>
      <c r="M2065">
        <f>MAX(Metro_Ridership__2[passengers])</f>
        <v>19997</v>
      </c>
    </row>
    <row r="2066" spans="1:13">
      <c r="A2066" t="s">
        <v>342</v>
      </c>
      <c r="B2066" s="5">
        <v>45306</v>
      </c>
      <c r="C2066">
        <v>15535</v>
      </c>
      <c r="D2066" t="s">
        <v>481</v>
      </c>
      <c r="E2066" t="s">
        <v>367</v>
      </c>
      <c r="F2066">
        <v>2024</v>
      </c>
      <c r="G2066" t="s">
        <v>482</v>
      </c>
      <c r="H2066" t="s">
        <v>342</v>
      </c>
      <c r="I2066" t="s">
        <v>407</v>
      </c>
      <c r="J2066" t="s">
        <v>1478</v>
      </c>
      <c r="K2066">
        <v>1</v>
      </c>
      <c r="L2066" t="s">
        <v>1479</v>
      </c>
      <c r="M2066">
        <f>MAX(Metro_Ridership__2[passengers])</f>
        <v>19997</v>
      </c>
    </row>
    <row r="2067" spans="1:13">
      <c r="A2067" t="s">
        <v>342</v>
      </c>
      <c r="B2067" s="5">
        <v>45307</v>
      </c>
      <c r="C2067">
        <v>9226</v>
      </c>
      <c r="D2067" t="s">
        <v>484</v>
      </c>
      <c r="E2067" t="s">
        <v>367</v>
      </c>
      <c r="F2067">
        <v>2024</v>
      </c>
      <c r="G2067" t="s">
        <v>482</v>
      </c>
      <c r="H2067" t="s">
        <v>342</v>
      </c>
      <c r="I2067" t="s">
        <v>407</v>
      </c>
      <c r="J2067" t="s">
        <v>1478</v>
      </c>
      <c r="K2067">
        <v>1</v>
      </c>
      <c r="L2067" t="s">
        <v>1479</v>
      </c>
      <c r="M2067">
        <f>MAX(Metro_Ridership__2[passengers])</f>
        <v>19997</v>
      </c>
    </row>
    <row r="2068" spans="1:13">
      <c r="A2068" t="s">
        <v>342</v>
      </c>
      <c r="B2068" s="5">
        <v>45308</v>
      </c>
      <c r="C2068">
        <v>13595</v>
      </c>
      <c r="D2068" t="s">
        <v>485</v>
      </c>
      <c r="E2068" t="s">
        <v>367</v>
      </c>
      <c r="F2068">
        <v>2024</v>
      </c>
      <c r="G2068" t="s">
        <v>482</v>
      </c>
      <c r="H2068" t="s">
        <v>342</v>
      </c>
      <c r="I2068" t="s">
        <v>407</v>
      </c>
      <c r="J2068" t="s">
        <v>1478</v>
      </c>
      <c r="K2068">
        <v>1</v>
      </c>
      <c r="L2068" t="s">
        <v>1479</v>
      </c>
      <c r="M2068">
        <f>MAX(Metro_Ridership__2[passengers])</f>
        <v>19997</v>
      </c>
    </row>
    <row r="2069" spans="1:13">
      <c r="A2069" t="s">
        <v>342</v>
      </c>
      <c r="B2069" s="5">
        <v>45309</v>
      </c>
      <c r="C2069">
        <v>6083</v>
      </c>
      <c r="D2069" t="s">
        <v>486</v>
      </c>
      <c r="E2069" t="s">
        <v>367</v>
      </c>
      <c r="F2069">
        <v>2024</v>
      </c>
      <c r="G2069" t="s">
        <v>482</v>
      </c>
      <c r="H2069" t="s">
        <v>342</v>
      </c>
      <c r="I2069" t="s">
        <v>407</v>
      </c>
      <c r="J2069" t="s">
        <v>1478</v>
      </c>
      <c r="K2069">
        <v>1</v>
      </c>
      <c r="L2069" t="s">
        <v>1479</v>
      </c>
      <c r="M2069">
        <f>MAX(Metro_Ridership__2[passengers])</f>
        <v>19997</v>
      </c>
    </row>
    <row r="2070" spans="1:13">
      <c r="A2070" t="s">
        <v>342</v>
      </c>
      <c r="B2070" s="5">
        <v>45312</v>
      </c>
      <c r="C2070">
        <v>7295</v>
      </c>
      <c r="D2070" t="s">
        <v>487</v>
      </c>
      <c r="E2070" t="s">
        <v>367</v>
      </c>
      <c r="F2070">
        <v>2024</v>
      </c>
      <c r="G2070" t="s">
        <v>482</v>
      </c>
      <c r="H2070" t="s">
        <v>342</v>
      </c>
      <c r="I2070" t="s">
        <v>407</v>
      </c>
      <c r="J2070" t="s">
        <v>1478</v>
      </c>
      <c r="K2070">
        <v>1</v>
      </c>
      <c r="L2070" t="s">
        <v>1479</v>
      </c>
      <c r="M2070">
        <f>MAX(Metro_Ridership__2[passengers])</f>
        <v>19997</v>
      </c>
    </row>
    <row r="2071" spans="1:13">
      <c r="A2071" t="s">
        <v>342</v>
      </c>
      <c r="B2071" s="5">
        <v>45313</v>
      </c>
      <c r="C2071">
        <v>16830</v>
      </c>
      <c r="D2071" t="s">
        <v>481</v>
      </c>
      <c r="E2071" t="s">
        <v>367</v>
      </c>
      <c r="F2071">
        <v>2024</v>
      </c>
      <c r="G2071" t="s">
        <v>482</v>
      </c>
      <c r="H2071" t="s">
        <v>342</v>
      </c>
      <c r="I2071" t="s">
        <v>407</v>
      </c>
      <c r="J2071" t="s">
        <v>1478</v>
      </c>
      <c r="K2071">
        <v>1</v>
      </c>
      <c r="L2071" t="s">
        <v>1479</v>
      </c>
      <c r="M2071">
        <f>MAX(Metro_Ridership__2[passengers])</f>
        <v>19997</v>
      </c>
    </row>
    <row r="2072" spans="1:13">
      <c r="A2072" t="s">
        <v>342</v>
      </c>
      <c r="B2072" s="5">
        <v>45314</v>
      </c>
      <c r="C2072">
        <v>17928</v>
      </c>
      <c r="D2072" t="s">
        <v>484</v>
      </c>
      <c r="E2072" t="s">
        <v>367</v>
      </c>
      <c r="F2072">
        <v>2024</v>
      </c>
      <c r="G2072" t="s">
        <v>482</v>
      </c>
      <c r="H2072" t="s">
        <v>342</v>
      </c>
      <c r="I2072" t="s">
        <v>407</v>
      </c>
      <c r="J2072" t="s">
        <v>1478</v>
      </c>
      <c r="K2072">
        <v>1</v>
      </c>
      <c r="L2072" t="s">
        <v>1479</v>
      </c>
      <c r="M2072">
        <f>MAX(Metro_Ridership__2[passengers])</f>
        <v>19997</v>
      </c>
    </row>
    <row r="2073" spans="1:13">
      <c r="A2073" t="s">
        <v>342</v>
      </c>
      <c r="B2073" s="5">
        <v>45315</v>
      </c>
      <c r="C2073">
        <v>17222</v>
      </c>
      <c r="D2073" t="s">
        <v>485</v>
      </c>
      <c r="E2073" t="s">
        <v>367</v>
      </c>
      <c r="F2073">
        <v>2024</v>
      </c>
      <c r="G2073" t="s">
        <v>482</v>
      </c>
      <c r="H2073" t="s">
        <v>342</v>
      </c>
      <c r="I2073" t="s">
        <v>407</v>
      </c>
      <c r="J2073" t="s">
        <v>1478</v>
      </c>
      <c r="K2073">
        <v>1</v>
      </c>
      <c r="L2073" t="s">
        <v>1479</v>
      </c>
      <c r="M2073">
        <f>MAX(Metro_Ridership__2[passengers])</f>
        <v>19997</v>
      </c>
    </row>
    <row r="2074" spans="1:13">
      <c r="A2074" t="s">
        <v>342</v>
      </c>
      <c r="B2074" s="5">
        <v>45316</v>
      </c>
      <c r="C2074">
        <v>13161</v>
      </c>
      <c r="D2074" t="s">
        <v>486</v>
      </c>
      <c r="E2074" t="s">
        <v>367</v>
      </c>
      <c r="F2074">
        <v>2024</v>
      </c>
      <c r="G2074" t="s">
        <v>482</v>
      </c>
      <c r="H2074" t="s">
        <v>342</v>
      </c>
      <c r="I2074" t="s">
        <v>407</v>
      </c>
      <c r="J2074" t="s">
        <v>1478</v>
      </c>
      <c r="K2074">
        <v>1</v>
      </c>
      <c r="L2074" t="s">
        <v>1479</v>
      </c>
      <c r="M2074">
        <f>MAX(Metro_Ridership__2[passengers])</f>
        <v>19997</v>
      </c>
    </row>
    <row r="2075" spans="1:13">
      <c r="A2075" t="s">
        <v>342</v>
      </c>
      <c r="B2075" s="5">
        <v>45319</v>
      </c>
      <c r="C2075">
        <v>9689</v>
      </c>
      <c r="D2075" t="s">
        <v>487</v>
      </c>
      <c r="E2075" t="s">
        <v>367</v>
      </c>
      <c r="F2075">
        <v>2024</v>
      </c>
      <c r="G2075" t="s">
        <v>482</v>
      </c>
      <c r="H2075" t="s">
        <v>342</v>
      </c>
      <c r="I2075" t="s">
        <v>407</v>
      </c>
      <c r="J2075" t="s">
        <v>1478</v>
      </c>
      <c r="K2075">
        <v>1</v>
      </c>
      <c r="L2075" t="s">
        <v>1479</v>
      </c>
      <c r="M2075">
        <f>MAX(Metro_Ridership__2[passengers])</f>
        <v>19997</v>
      </c>
    </row>
    <row r="2076" spans="1:13">
      <c r="A2076" t="s">
        <v>342</v>
      </c>
      <c r="B2076" s="5">
        <v>45320</v>
      </c>
      <c r="C2076">
        <v>15886</v>
      </c>
      <c r="D2076" t="s">
        <v>481</v>
      </c>
      <c r="E2076" t="s">
        <v>367</v>
      </c>
      <c r="F2076">
        <v>2024</v>
      </c>
      <c r="G2076" t="s">
        <v>482</v>
      </c>
      <c r="H2076" t="s">
        <v>342</v>
      </c>
      <c r="I2076" t="s">
        <v>407</v>
      </c>
      <c r="J2076" t="s">
        <v>1478</v>
      </c>
      <c r="K2076">
        <v>1</v>
      </c>
      <c r="L2076" t="s">
        <v>1479</v>
      </c>
      <c r="M2076">
        <f>MAX(Metro_Ridership__2[passengers])</f>
        <v>19997</v>
      </c>
    </row>
    <row r="2077" spans="1:13">
      <c r="A2077" t="s">
        <v>342</v>
      </c>
      <c r="B2077" s="5">
        <v>45321</v>
      </c>
      <c r="C2077">
        <v>9522</v>
      </c>
      <c r="D2077" t="s">
        <v>484</v>
      </c>
      <c r="E2077" t="s">
        <v>367</v>
      </c>
      <c r="F2077">
        <v>2024</v>
      </c>
      <c r="G2077" t="s">
        <v>482</v>
      </c>
      <c r="H2077" t="s">
        <v>342</v>
      </c>
      <c r="I2077" t="s">
        <v>407</v>
      </c>
      <c r="J2077" t="s">
        <v>1478</v>
      </c>
      <c r="K2077">
        <v>1</v>
      </c>
      <c r="L2077" t="s">
        <v>1479</v>
      </c>
      <c r="M2077">
        <f>MAX(Metro_Ridership__2[passengers])</f>
        <v>19997</v>
      </c>
    </row>
    <row r="2078" spans="1:13">
      <c r="A2078" t="s">
        <v>342</v>
      </c>
      <c r="B2078" s="5">
        <v>45322</v>
      </c>
      <c r="C2078">
        <v>9446</v>
      </c>
      <c r="D2078" t="s">
        <v>485</v>
      </c>
      <c r="E2078" t="s">
        <v>367</v>
      </c>
      <c r="F2078">
        <v>2024</v>
      </c>
      <c r="G2078" t="s">
        <v>482</v>
      </c>
      <c r="H2078" t="s">
        <v>342</v>
      </c>
      <c r="I2078" t="s">
        <v>407</v>
      </c>
      <c r="J2078" t="s">
        <v>1478</v>
      </c>
      <c r="K2078">
        <v>1</v>
      </c>
      <c r="L2078" t="s">
        <v>1479</v>
      </c>
      <c r="M2078">
        <f>MAX(Metro_Ridership__2[passengers])</f>
        <v>19997</v>
      </c>
    </row>
    <row r="2079" spans="1:13">
      <c r="A2079" t="s">
        <v>342</v>
      </c>
      <c r="B2079" s="5">
        <v>45323</v>
      </c>
      <c r="C2079">
        <v>17704</v>
      </c>
      <c r="D2079" t="s">
        <v>486</v>
      </c>
      <c r="E2079" t="s">
        <v>379</v>
      </c>
      <c r="F2079">
        <v>2024</v>
      </c>
      <c r="G2079" t="s">
        <v>482</v>
      </c>
      <c r="H2079" t="s">
        <v>342</v>
      </c>
      <c r="I2079" t="s">
        <v>407</v>
      </c>
      <c r="J2079" t="s">
        <v>1478</v>
      </c>
      <c r="K2079">
        <v>2</v>
      </c>
      <c r="L2079" t="s">
        <v>1482</v>
      </c>
      <c r="M2079">
        <f>MAX(Metro_Ridership__2[passengers])</f>
        <v>19997</v>
      </c>
    </row>
    <row r="2080" spans="1:13">
      <c r="A2080" t="s">
        <v>342</v>
      </c>
      <c r="B2080" s="5">
        <v>45326</v>
      </c>
      <c r="C2080">
        <v>12585</v>
      </c>
      <c r="D2080" t="s">
        <v>487</v>
      </c>
      <c r="E2080" t="s">
        <v>379</v>
      </c>
      <c r="F2080">
        <v>2024</v>
      </c>
      <c r="G2080" t="s">
        <v>482</v>
      </c>
      <c r="H2080" t="s">
        <v>342</v>
      </c>
      <c r="I2080" t="s">
        <v>407</v>
      </c>
      <c r="J2080" t="s">
        <v>1478</v>
      </c>
      <c r="K2080">
        <v>2</v>
      </c>
      <c r="L2080" t="s">
        <v>1482</v>
      </c>
      <c r="M2080">
        <f>MAX(Metro_Ridership__2[passengers])</f>
        <v>19997</v>
      </c>
    </row>
    <row r="2081" spans="1:13">
      <c r="A2081" t="s">
        <v>342</v>
      </c>
      <c r="B2081" s="5">
        <v>45327</v>
      </c>
      <c r="C2081">
        <v>3403</v>
      </c>
      <c r="D2081" t="s">
        <v>481</v>
      </c>
      <c r="E2081" t="s">
        <v>379</v>
      </c>
      <c r="F2081">
        <v>2024</v>
      </c>
      <c r="G2081" t="s">
        <v>482</v>
      </c>
      <c r="H2081" t="s">
        <v>342</v>
      </c>
      <c r="I2081" t="s">
        <v>407</v>
      </c>
      <c r="J2081" t="s">
        <v>1478</v>
      </c>
      <c r="K2081">
        <v>2</v>
      </c>
      <c r="L2081" t="s">
        <v>1482</v>
      </c>
      <c r="M2081">
        <f>MAX(Metro_Ridership__2[passengers])</f>
        <v>19997</v>
      </c>
    </row>
    <row r="2082" spans="1:13">
      <c r="A2082" t="s">
        <v>342</v>
      </c>
      <c r="B2082" s="5">
        <v>45328</v>
      </c>
      <c r="C2082">
        <v>17061</v>
      </c>
      <c r="D2082" t="s">
        <v>484</v>
      </c>
      <c r="E2082" t="s">
        <v>379</v>
      </c>
      <c r="F2082">
        <v>2024</v>
      </c>
      <c r="G2082" t="s">
        <v>482</v>
      </c>
      <c r="H2082" t="s">
        <v>342</v>
      </c>
      <c r="I2082" t="s">
        <v>407</v>
      </c>
      <c r="J2082" t="s">
        <v>1478</v>
      </c>
      <c r="K2082">
        <v>2</v>
      </c>
      <c r="L2082" t="s">
        <v>1482</v>
      </c>
      <c r="M2082">
        <f>MAX(Metro_Ridership__2[passengers])</f>
        <v>19997</v>
      </c>
    </row>
    <row r="2083" spans="1:13">
      <c r="A2083" t="s">
        <v>342</v>
      </c>
      <c r="B2083" s="5">
        <v>45329</v>
      </c>
      <c r="C2083">
        <v>15739</v>
      </c>
      <c r="D2083" t="s">
        <v>485</v>
      </c>
      <c r="E2083" t="s">
        <v>379</v>
      </c>
      <c r="F2083">
        <v>2024</v>
      </c>
      <c r="G2083" t="s">
        <v>482</v>
      </c>
      <c r="H2083" t="s">
        <v>342</v>
      </c>
      <c r="I2083" t="s">
        <v>407</v>
      </c>
      <c r="J2083" t="s">
        <v>1478</v>
      </c>
      <c r="K2083">
        <v>2</v>
      </c>
      <c r="L2083" t="s">
        <v>1482</v>
      </c>
      <c r="M2083">
        <f>MAX(Metro_Ridership__2[passengers])</f>
        <v>19997</v>
      </c>
    </row>
    <row r="2084" spans="1:13">
      <c r="A2084" t="s">
        <v>342</v>
      </c>
      <c r="B2084" s="5">
        <v>45330</v>
      </c>
      <c r="C2084">
        <v>6299</v>
      </c>
      <c r="D2084" t="s">
        <v>486</v>
      </c>
      <c r="E2084" t="s">
        <v>379</v>
      </c>
      <c r="F2084">
        <v>2024</v>
      </c>
      <c r="G2084" t="s">
        <v>482</v>
      </c>
      <c r="H2084" t="s">
        <v>342</v>
      </c>
      <c r="I2084" t="s">
        <v>407</v>
      </c>
      <c r="J2084" t="s">
        <v>1478</v>
      </c>
      <c r="K2084">
        <v>2</v>
      </c>
      <c r="L2084" t="s">
        <v>1482</v>
      </c>
      <c r="M2084">
        <f>MAX(Metro_Ridership__2[passengers])</f>
        <v>19997</v>
      </c>
    </row>
    <row r="2085" spans="1:13">
      <c r="A2085" t="s">
        <v>342</v>
      </c>
      <c r="B2085" s="5">
        <v>45333</v>
      </c>
      <c r="C2085">
        <v>18150</v>
      </c>
      <c r="D2085" t="s">
        <v>487</v>
      </c>
      <c r="E2085" t="s">
        <v>379</v>
      </c>
      <c r="F2085">
        <v>2024</v>
      </c>
      <c r="G2085" t="s">
        <v>482</v>
      </c>
      <c r="H2085" t="s">
        <v>342</v>
      </c>
      <c r="I2085" t="s">
        <v>407</v>
      </c>
      <c r="J2085" t="s">
        <v>1478</v>
      </c>
      <c r="K2085">
        <v>2</v>
      </c>
      <c r="L2085" t="s">
        <v>1482</v>
      </c>
      <c r="M2085">
        <f>MAX(Metro_Ridership__2[passengers])</f>
        <v>19997</v>
      </c>
    </row>
    <row r="2086" spans="1:13">
      <c r="A2086" t="s">
        <v>342</v>
      </c>
      <c r="B2086" s="5">
        <v>45334</v>
      </c>
      <c r="C2086">
        <v>3245</v>
      </c>
      <c r="D2086" t="s">
        <v>481</v>
      </c>
      <c r="E2086" t="s">
        <v>379</v>
      </c>
      <c r="F2086">
        <v>2024</v>
      </c>
      <c r="G2086" t="s">
        <v>482</v>
      </c>
      <c r="H2086" t="s">
        <v>342</v>
      </c>
      <c r="I2086" t="s">
        <v>407</v>
      </c>
      <c r="J2086" t="s">
        <v>1478</v>
      </c>
      <c r="K2086">
        <v>2</v>
      </c>
      <c r="L2086" t="s">
        <v>1482</v>
      </c>
      <c r="M2086">
        <f>MAX(Metro_Ridership__2[passengers])</f>
        <v>19997</v>
      </c>
    </row>
    <row r="2087" spans="1:13">
      <c r="A2087" t="s">
        <v>342</v>
      </c>
      <c r="B2087" s="5">
        <v>45335</v>
      </c>
      <c r="C2087">
        <v>15895</v>
      </c>
      <c r="D2087" t="s">
        <v>484</v>
      </c>
      <c r="E2087" t="s">
        <v>379</v>
      </c>
      <c r="F2087">
        <v>2024</v>
      </c>
      <c r="G2087" t="s">
        <v>482</v>
      </c>
      <c r="H2087" t="s">
        <v>342</v>
      </c>
      <c r="I2087" t="s">
        <v>407</v>
      </c>
      <c r="J2087" t="s">
        <v>1478</v>
      </c>
      <c r="K2087">
        <v>2</v>
      </c>
      <c r="L2087" t="s">
        <v>1482</v>
      </c>
      <c r="M2087">
        <f>MAX(Metro_Ridership__2[passengers])</f>
        <v>19997</v>
      </c>
    </row>
    <row r="2088" spans="1:13">
      <c r="A2088" t="s">
        <v>342</v>
      </c>
      <c r="B2088" s="5">
        <v>45336</v>
      </c>
      <c r="C2088">
        <v>3800</v>
      </c>
      <c r="D2088" t="s">
        <v>485</v>
      </c>
      <c r="E2088" t="s">
        <v>379</v>
      </c>
      <c r="F2088">
        <v>2024</v>
      </c>
      <c r="G2088" t="s">
        <v>482</v>
      </c>
      <c r="H2088" t="s">
        <v>342</v>
      </c>
      <c r="I2088" t="s">
        <v>407</v>
      </c>
      <c r="J2088" t="s">
        <v>1478</v>
      </c>
      <c r="K2088">
        <v>2</v>
      </c>
      <c r="L2088" t="s">
        <v>1482</v>
      </c>
      <c r="M2088">
        <f>MAX(Metro_Ridership__2[passengers])</f>
        <v>19997</v>
      </c>
    </row>
    <row r="2089" spans="1:13">
      <c r="A2089" t="s">
        <v>342</v>
      </c>
      <c r="B2089" s="5">
        <v>45337</v>
      </c>
      <c r="C2089">
        <v>5873</v>
      </c>
      <c r="D2089" t="s">
        <v>486</v>
      </c>
      <c r="E2089" t="s">
        <v>379</v>
      </c>
      <c r="F2089">
        <v>2024</v>
      </c>
      <c r="G2089" t="s">
        <v>482</v>
      </c>
      <c r="H2089" t="s">
        <v>342</v>
      </c>
      <c r="I2089" t="s">
        <v>407</v>
      </c>
      <c r="J2089" t="s">
        <v>1478</v>
      </c>
      <c r="K2089">
        <v>2</v>
      </c>
      <c r="L2089" t="s">
        <v>1482</v>
      </c>
      <c r="M2089">
        <f>MAX(Metro_Ridership__2[passengers])</f>
        <v>19997</v>
      </c>
    </row>
    <row r="2090" spans="1:13">
      <c r="A2090" t="s">
        <v>342</v>
      </c>
      <c r="B2090" s="5">
        <v>45340</v>
      </c>
      <c r="C2090">
        <v>7329</v>
      </c>
      <c r="D2090" t="s">
        <v>487</v>
      </c>
      <c r="E2090" t="s">
        <v>379</v>
      </c>
      <c r="F2090">
        <v>2024</v>
      </c>
      <c r="G2090" t="s">
        <v>482</v>
      </c>
      <c r="H2090" t="s">
        <v>342</v>
      </c>
      <c r="I2090" t="s">
        <v>407</v>
      </c>
      <c r="J2090" t="s">
        <v>1478</v>
      </c>
      <c r="K2090">
        <v>2</v>
      </c>
      <c r="L2090" t="s">
        <v>1482</v>
      </c>
      <c r="M2090">
        <f>MAX(Metro_Ridership__2[passengers])</f>
        <v>19997</v>
      </c>
    </row>
    <row r="2091" spans="1:13">
      <c r="A2091" t="s">
        <v>342</v>
      </c>
      <c r="B2091" s="5">
        <v>45341</v>
      </c>
      <c r="C2091">
        <v>11850</v>
      </c>
      <c r="D2091" t="s">
        <v>481</v>
      </c>
      <c r="E2091" t="s">
        <v>379</v>
      </c>
      <c r="F2091">
        <v>2024</v>
      </c>
      <c r="G2091" t="s">
        <v>482</v>
      </c>
      <c r="H2091" t="s">
        <v>342</v>
      </c>
      <c r="I2091" t="s">
        <v>407</v>
      </c>
      <c r="J2091" t="s">
        <v>1478</v>
      </c>
      <c r="K2091">
        <v>2</v>
      </c>
      <c r="L2091" t="s">
        <v>1482</v>
      </c>
      <c r="M2091">
        <f>MAX(Metro_Ridership__2[passengers])</f>
        <v>19997</v>
      </c>
    </row>
    <row r="2092" spans="1:13">
      <c r="A2092" t="s">
        <v>342</v>
      </c>
      <c r="B2092" s="5">
        <v>45342</v>
      </c>
      <c r="C2092">
        <v>7372</v>
      </c>
      <c r="D2092" t="s">
        <v>484</v>
      </c>
      <c r="E2092" t="s">
        <v>379</v>
      </c>
      <c r="F2092">
        <v>2024</v>
      </c>
      <c r="G2092" t="s">
        <v>482</v>
      </c>
      <c r="H2092" t="s">
        <v>342</v>
      </c>
      <c r="I2092" t="s">
        <v>407</v>
      </c>
      <c r="J2092" t="s">
        <v>1478</v>
      </c>
      <c r="K2092">
        <v>2</v>
      </c>
      <c r="L2092" t="s">
        <v>1482</v>
      </c>
      <c r="M2092">
        <f>MAX(Metro_Ridership__2[passengers])</f>
        <v>19997</v>
      </c>
    </row>
    <row r="2093" spans="1:13">
      <c r="A2093" t="s">
        <v>342</v>
      </c>
      <c r="B2093" s="5">
        <v>45343</v>
      </c>
      <c r="C2093">
        <v>14779</v>
      </c>
      <c r="D2093" t="s">
        <v>485</v>
      </c>
      <c r="E2093" t="s">
        <v>379</v>
      </c>
      <c r="F2093">
        <v>2024</v>
      </c>
      <c r="G2093" t="s">
        <v>482</v>
      </c>
      <c r="H2093" t="s">
        <v>342</v>
      </c>
      <c r="I2093" t="s">
        <v>407</v>
      </c>
      <c r="J2093" t="s">
        <v>1478</v>
      </c>
      <c r="K2093">
        <v>2</v>
      </c>
      <c r="L2093" t="s">
        <v>1482</v>
      </c>
      <c r="M2093">
        <f>MAX(Metro_Ridership__2[passengers])</f>
        <v>19997</v>
      </c>
    </row>
    <row r="2094" spans="1:13">
      <c r="A2094" t="s">
        <v>342</v>
      </c>
      <c r="B2094" s="5">
        <v>45344</v>
      </c>
      <c r="C2094">
        <v>13009</v>
      </c>
      <c r="D2094" t="s">
        <v>486</v>
      </c>
      <c r="E2094" t="s">
        <v>379</v>
      </c>
      <c r="F2094">
        <v>2024</v>
      </c>
      <c r="G2094" t="s">
        <v>482</v>
      </c>
      <c r="H2094" t="s">
        <v>342</v>
      </c>
      <c r="I2094" t="s">
        <v>407</v>
      </c>
      <c r="J2094" t="s">
        <v>1478</v>
      </c>
      <c r="K2094">
        <v>2</v>
      </c>
      <c r="L2094" t="s">
        <v>1482</v>
      </c>
      <c r="M2094">
        <f>MAX(Metro_Ridership__2[passengers])</f>
        <v>19997</v>
      </c>
    </row>
    <row r="2095" spans="1:13">
      <c r="A2095" t="s">
        <v>342</v>
      </c>
      <c r="B2095" s="5">
        <v>45347</v>
      </c>
      <c r="C2095">
        <v>13735</v>
      </c>
      <c r="D2095" t="s">
        <v>487</v>
      </c>
      <c r="E2095" t="s">
        <v>379</v>
      </c>
      <c r="F2095">
        <v>2024</v>
      </c>
      <c r="G2095" t="s">
        <v>482</v>
      </c>
      <c r="H2095" t="s">
        <v>342</v>
      </c>
      <c r="I2095" t="s">
        <v>407</v>
      </c>
      <c r="J2095" t="s">
        <v>1478</v>
      </c>
      <c r="K2095">
        <v>2</v>
      </c>
      <c r="L2095" t="s">
        <v>1482</v>
      </c>
      <c r="M2095">
        <f>MAX(Metro_Ridership__2[passengers])</f>
        <v>19997</v>
      </c>
    </row>
    <row r="2096" spans="1:13">
      <c r="A2096" t="s">
        <v>342</v>
      </c>
      <c r="B2096" s="5">
        <v>45348</v>
      </c>
      <c r="C2096">
        <v>14614</v>
      </c>
      <c r="D2096" t="s">
        <v>481</v>
      </c>
      <c r="E2096" t="s">
        <v>379</v>
      </c>
      <c r="F2096">
        <v>2024</v>
      </c>
      <c r="G2096" t="s">
        <v>482</v>
      </c>
      <c r="H2096" t="s">
        <v>342</v>
      </c>
      <c r="I2096" t="s">
        <v>407</v>
      </c>
      <c r="J2096" t="s">
        <v>1478</v>
      </c>
      <c r="K2096">
        <v>2</v>
      </c>
      <c r="L2096" t="s">
        <v>1482</v>
      </c>
      <c r="M2096">
        <f>MAX(Metro_Ridership__2[passengers])</f>
        <v>19997</v>
      </c>
    </row>
    <row r="2097" spans="1:13">
      <c r="A2097" t="s">
        <v>342</v>
      </c>
      <c r="B2097" s="5">
        <v>45349</v>
      </c>
      <c r="C2097">
        <v>2364</v>
      </c>
      <c r="D2097" t="s">
        <v>484</v>
      </c>
      <c r="E2097" t="s">
        <v>379</v>
      </c>
      <c r="F2097">
        <v>2024</v>
      </c>
      <c r="G2097" t="s">
        <v>482</v>
      </c>
      <c r="H2097" t="s">
        <v>342</v>
      </c>
      <c r="I2097" t="s">
        <v>407</v>
      </c>
      <c r="J2097" t="s">
        <v>1478</v>
      </c>
      <c r="K2097">
        <v>2</v>
      </c>
      <c r="L2097" t="s">
        <v>1482</v>
      </c>
      <c r="M2097">
        <f>MAX(Metro_Ridership__2[passengers])</f>
        <v>19997</v>
      </c>
    </row>
    <row r="2098" spans="1:13">
      <c r="A2098" t="s">
        <v>342</v>
      </c>
      <c r="B2098" s="5">
        <v>45350</v>
      </c>
      <c r="C2098">
        <v>11261</v>
      </c>
      <c r="D2098" t="s">
        <v>485</v>
      </c>
      <c r="E2098" t="s">
        <v>379</v>
      </c>
      <c r="F2098">
        <v>2024</v>
      </c>
      <c r="G2098" t="s">
        <v>482</v>
      </c>
      <c r="H2098" t="s">
        <v>342</v>
      </c>
      <c r="I2098" t="s">
        <v>407</v>
      </c>
      <c r="J2098" t="s">
        <v>1478</v>
      </c>
      <c r="K2098">
        <v>2</v>
      </c>
      <c r="L2098" t="s">
        <v>1482</v>
      </c>
      <c r="M2098">
        <f>MAX(Metro_Ridership__2[passengers])</f>
        <v>19997</v>
      </c>
    </row>
    <row r="2099" spans="1:13">
      <c r="A2099" t="s">
        <v>342</v>
      </c>
      <c r="B2099" s="5">
        <v>45351</v>
      </c>
      <c r="C2099">
        <v>7448</v>
      </c>
      <c r="D2099" t="s">
        <v>486</v>
      </c>
      <c r="E2099" t="s">
        <v>379</v>
      </c>
      <c r="F2099">
        <v>2024</v>
      </c>
      <c r="G2099" t="s">
        <v>482</v>
      </c>
      <c r="H2099" t="s">
        <v>342</v>
      </c>
      <c r="I2099" t="s">
        <v>407</v>
      </c>
      <c r="J2099" t="s">
        <v>1478</v>
      </c>
      <c r="K2099">
        <v>2</v>
      </c>
      <c r="L2099" t="s">
        <v>1482</v>
      </c>
      <c r="M2099">
        <f>MAX(Metro_Ridership__2[passengers])</f>
        <v>19997</v>
      </c>
    </row>
    <row r="2100" spans="1:13">
      <c r="A2100" t="s">
        <v>342</v>
      </c>
      <c r="B2100" s="5">
        <v>45354</v>
      </c>
      <c r="C2100">
        <v>16080</v>
      </c>
      <c r="D2100" t="s">
        <v>487</v>
      </c>
      <c r="E2100" t="s">
        <v>405</v>
      </c>
      <c r="F2100">
        <v>2024</v>
      </c>
      <c r="G2100" t="s">
        <v>482</v>
      </c>
      <c r="H2100" t="s">
        <v>342</v>
      </c>
      <c r="I2100" t="s">
        <v>407</v>
      </c>
      <c r="J2100" t="s">
        <v>1478</v>
      </c>
      <c r="K2100">
        <v>3</v>
      </c>
      <c r="L2100" t="s">
        <v>1487</v>
      </c>
      <c r="M2100">
        <f>MAX(Metro_Ridership__2[passengers])</f>
        <v>19997</v>
      </c>
    </row>
    <row r="2101" spans="1:13">
      <c r="A2101" t="s">
        <v>342</v>
      </c>
      <c r="B2101" s="5">
        <v>45355</v>
      </c>
      <c r="C2101">
        <v>5747</v>
      </c>
      <c r="D2101" t="s">
        <v>481</v>
      </c>
      <c r="E2101" t="s">
        <v>405</v>
      </c>
      <c r="F2101">
        <v>2024</v>
      </c>
      <c r="G2101" t="s">
        <v>482</v>
      </c>
      <c r="H2101" t="s">
        <v>342</v>
      </c>
      <c r="I2101" t="s">
        <v>407</v>
      </c>
      <c r="J2101" t="s">
        <v>1478</v>
      </c>
      <c r="K2101">
        <v>3</v>
      </c>
      <c r="L2101" t="s">
        <v>1487</v>
      </c>
      <c r="M2101">
        <f>MAX(Metro_Ridership__2[passengers])</f>
        <v>19997</v>
      </c>
    </row>
    <row r="2102" spans="1:13">
      <c r="A2102" t="s">
        <v>342</v>
      </c>
      <c r="B2102" s="5">
        <v>45356</v>
      </c>
      <c r="C2102">
        <v>15092</v>
      </c>
      <c r="D2102" t="s">
        <v>484</v>
      </c>
      <c r="E2102" t="s">
        <v>405</v>
      </c>
      <c r="F2102">
        <v>2024</v>
      </c>
      <c r="G2102" t="s">
        <v>482</v>
      </c>
      <c r="H2102" t="s">
        <v>342</v>
      </c>
      <c r="I2102" t="s">
        <v>407</v>
      </c>
      <c r="J2102" t="s">
        <v>1478</v>
      </c>
      <c r="K2102">
        <v>3</v>
      </c>
      <c r="L2102" t="s">
        <v>1487</v>
      </c>
      <c r="M2102">
        <f>MAX(Metro_Ridership__2[passengers])</f>
        <v>19997</v>
      </c>
    </row>
    <row r="2103" spans="1:13">
      <c r="A2103" t="s">
        <v>342</v>
      </c>
      <c r="B2103" s="5">
        <v>45357</v>
      </c>
      <c r="C2103">
        <v>4335</v>
      </c>
      <c r="D2103" t="s">
        <v>485</v>
      </c>
      <c r="E2103" t="s">
        <v>405</v>
      </c>
      <c r="F2103">
        <v>2024</v>
      </c>
      <c r="G2103" t="s">
        <v>482</v>
      </c>
      <c r="H2103" t="s">
        <v>342</v>
      </c>
      <c r="I2103" t="s">
        <v>407</v>
      </c>
      <c r="J2103" t="s">
        <v>1478</v>
      </c>
      <c r="K2103">
        <v>3</v>
      </c>
      <c r="L2103" t="s">
        <v>1487</v>
      </c>
      <c r="M2103">
        <f>MAX(Metro_Ridership__2[passengers])</f>
        <v>19997</v>
      </c>
    </row>
    <row r="2104" spans="1:13">
      <c r="A2104" t="s">
        <v>342</v>
      </c>
      <c r="B2104" s="5">
        <v>45358</v>
      </c>
      <c r="C2104">
        <v>17261</v>
      </c>
      <c r="D2104" t="s">
        <v>486</v>
      </c>
      <c r="E2104" t="s">
        <v>405</v>
      </c>
      <c r="F2104">
        <v>2024</v>
      </c>
      <c r="G2104" t="s">
        <v>482</v>
      </c>
      <c r="H2104" t="s">
        <v>342</v>
      </c>
      <c r="I2104" t="s">
        <v>407</v>
      </c>
      <c r="J2104" t="s">
        <v>1478</v>
      </c>
      <c r="K2104">
        <v>3</v>
      </c>
      <c r="L2104" t="s">
        <v>1487</v>
      </c>
      <c r="M2104">
        <f>MAX(Metro_Ridership__2[passengers])</f>
        <v>19997</v>
      </c>
    </row>
    <row r="2105" spans="1:13">
      <c r="A2105" t="s">
        <v>342</v>
      </c>
      <c r="B2105" s="5">
        <v>45361</v>
      </c>
      <c r="C2105">
        <v>4460</v>
      </c>
      <c r="D2105" t="s">
        <v>487</v>
      </c>
      <c r="E2105" t="s">
        <v>405</v>
      </c>
      <c r="F2105">
        <v>2024</v>
      </c>
      <c r="G2105" t="s">
        <v>482</v>
      </c>
      <c r="H2105" t="s">
        <v>342</v>
      </c>
      <c r="I2105" t="s">
        <v>407</v>
      </c>
      <c r="J2105" t="s">
        <v>1478</v>
      </c>
      <c r="K2105">
        <v>3</v>
      </c>
      <c r="L2105" t="s">
        <v>1487</v>
      </c>
      <c r="M2105">
        <f>MAX(Metro_Ridership__2[passengers])</f>
        <v>19997</v>
      </c>
    </row>
    <row r="2106" spans="1:13">
      <c r="A2106" t="s">
        <v>342</v>
      </c>
      <c r="B2106" s="5">
        <v>45362</v>
      </c>
      <c r="C2106">
        <v>14048</v>
      </c>
      <c r="D2106" t="s">
        <v>481</v>
      </c>
      <c r="E2106" t="s">
        <v>405</v>
      </c>
      <c r="F2106">
        <v>2024</v>
      </c>
      <c r="G2106" t="s">
        <v>482</v>
      </c>
      <c r="H2106" t="s">
        <v>342</v>
      </c>
      <c r="I2106" t="s">
        <v>407</v>
      </c>
      <c r="J2106" t="s">
        <v>1478</v>
      </c>
      <c r="K2106">
        <v>3</v>
      </c>
      <c r="L2106" t="s">
        <v>1487</v>
      </c>
      <c r="M2106">
        <f>MAX(Metro_Ridership__2[passengers])</f>
        <v>19997</v>
      </c>
    </row>
    <row r="2107" spans="1:13">
      <c r="A2107" t="s">
        <v>342</v>
      </c>
      <c r="B2107" s="5">
        <v>45363</v>
      </c>
      <c r="C2107">
        <v>9345</v>
      </c>
      <c r="D2107" t="s">
        <v>484</v>
      </c>
      <c r="E2107" t="s">
        <v>405</v>
      </c>
      <c r="F2107">
        <v>2024</v>
      </c>
      <c r="G2107" t="s">
        <v>482</v>
      </c>
      <c r="H2107" t="s">
        <v>342</v>
      </c>
      <c r="I2107" t="s">
        <v>407</v>
      </c>
      <c r="J2107" t="s">
        <v>1478</v>
      </c>
      <c r="K2107">
        <v>3</v>
      </c>
      <c r="L2107" t="s">
        <v>1487</v>
      </c>
      <c r="M2107">
        <f>MAX(Metro_Ridership__2[passengers])</f>
        <v>19997</v>
      </c>
    </row>
    <row r="2108" spans="1:13">
      <c r="A2108" t="s">
        <v>342</v>
      </c>
      <c r="B2108" s="5">
        <v>45364</v>
      </c>
      <c r="C2108">
        <v>5775</v>
      </c>
      <c r="D2108" t="s">
        <v>485</v>
      </c>
      <c r="E2108" t="s">
        <v>405</v>
      </c>
      <c r="F2108">
        <v>2024</v>
      </c>
      <c r="G2108" t="s">
        <v>482</v>
      </c>
      <c r="H2108" t="s">
        <v>342</v>
      </c>
      <c r="I2108" t="s">
        <v>407</v>
      </c>
      <c r="J2108" t="s">
        <v>1478</v>
      </c>
      <c r="K2108">
        <v>3</v>
      </c>
      <c r="L2108" t="s">
        <v>1487</v>
      </c>
      <c r="M2108">
        <f>MAX(Metro_Ridership__2[passengers])</f>
        <v>19997</v>
      </c>
    </row>
    <row r="2109" spans="1:13">
      <c r="A2109" t="s">
        <v>342</v>
      </c>
      <c r="B2109" s="5">
        <v>45365</v>
      </c>
      <c r="C2109">
        <v>7323</v>
      </c>
      <c r="D2109" t="s">
        <v>486</v>
      </c>
      <c r="E2109" t="s">
        <v>405</v>
      </c>
      <c r="F2109">
        <v>2024</v>
      </c>
      <c r="G2109" t="s">
        <v>482</v>
      </c>
      <c r="H2109" t="s">
        <v>342</v>
      </c>
      <c r="I2109" t="s">
        <v>407</v>
      </c>
      <c r="J2109" t="s">
        <v>1478</v>
      </c>
      <c r="K2109">
        <v>3</v>
      </c>
      <c r="L2109" t="s">
        <v>1487</v>
      </c>
      <c r="M2109">
        <f>MAX(Metro_Ridership__2[passengers])</f>
        <v>19997</v>
      </c>
    </row>
    <row r="2110" spans="1:13">
      <c r="A2110" t="s">
        <v>342</v>
      </c>
      <c r="B2110" s="5">
        <v>45368</v>
      </c>
      <c r="C2110">
        <v>3845</v>
      </c>
      <c r="D2110" t="s">
        <v>487</v>
      </c>
      <c r="E2110" t="s">
        <v>405</v>
      </c>
      <c r="F2110">
        <v>2024</v>
      </c>
      <c r="G2110" t="s">
        <v>482</v>
      </c>
      <c r="H2110" t="s">
        <v>342</v>
      </c>
      <c r="I2110" t="s">
        <v>407</v>
      </c>
      <c r="J2110" t="s">
        <v>1478</v>
      </c>
      <c r="K2110">
        <v>3</v>
      </c>
      <c r="L2110" t="s">
        <v>1487</v>
      </c>
      <c r="M2110">
        <f>MAX(Metro_Ridership__2[passengers])</f>
        <v>19997</v>
      </c>
    </row>
    <row r="2111" spans="1:13">
      <c r="A2111" t="s">
        <v>342</v>
      </c>
      <c r="B2111" s="5">
        <v>45369</v>
      </c>
      <c r="C2111">
        <v>3509</v>
      </c>
      <c r="D2111" t="s">
        <v>481</v>
      </c>
      <c r="E2111" t="s">
        <v>405</v>
      </c>
      <c r="F2111">
        <v>2024</v>
      </c>
      <c r="G2111" t="s">
        <v>482</v>
      </c>
      <c r="H2111" t="s">
        <v>342</v>
      </c>
      <c r="I2111" t="s">
        <v>407</v>
      </c>
      <c r="J2111" t="s">
        <v>1478</v>
      </c>
      <c r="K2111">
        <v>3</v>
      </c>
      <c r="L2111" t="s">
        <v>1487</v>
      </c>
      <c r="M2111">
        <f>MAX(Metro_Ridership__2[passengers])</f>
        <v>19997</v>
      </c>
    </row>
    <row r="2112" spans="1:13">
      <c r="A2112" t="s">
        <v>342</v>
      </c>
      <c r="B2112" s="5">
        <v>45370</v>
      </c>
      <c r="C2112">
        <v>3359</v>
      </c>
      <c r="D2112" t="s">
        <v>484</v>
      </c>
      <c r="E2112" t="s">
        <v>405</v>
      </c>
      <c r="F2112">
        <v>2024</v>
      </c>
      <c r="G2112" t="s">
        <v>482</v>
      </c>
      <c r="H2112" t="s">
        <v>342</v>
      </c>
      <c r="I2112" t="s">
        <v>407</v>
      </c>
      <c r="J2112" t="s">
        <v>1478</v>
      </c>
      <c r="K2112">
        <v>3</v>
      </c>
      <c r="L2112" t="s">
        <v>1487</v>
      </c>
      <c r="M2112">
        <f>MAX(Metro_Ridership__2[passengers])</f>
        <v>19997</v>
      </c>
    </row>
    <row r="2113" spans="1:13">
      <c r="A2113" t="s">
        <v>342</v>
      </c>
      <c r="B2113" s="5">
        <v>45371</v>
      </c>
      <c r="C2113">
        <v>13690</v>
      </c>
      <c r="D2113" t="s">
        <v>485</v>
      </c>
      <c r="E2113" t="s">
        <v>405</v>
      </c>
      <c r="F2113">
        <v>2024</v>
      </c>
      <c r="G2113" t="s">
        <v>482</v>
      </c>
      <c r="H2113" t="s">
        <v>342</v>
      </c>
      <c r="I2113" t="s">
        <v>407</v>
      </c>
      <c r="J2113" t="s">
        <v>1478</v>
      </c>
      <c r="K2113">
        <v>3</v>
      </c>
      <c r="L2113" t="s">
        <v>1487</v>
      </c>
      <c r="M2113">
        <f>MAX(Metro_Ridership__2[passengers])</f>
        <v>19997</v>
      </c>
    </row>
    <row r="2114" spans="1:13">
      <c r="A2114" t="s">
        <v>342</v>
      </c>
      <c r="B2114" s="5">
        <v>45372</v>
      </c>
      <c r="C2114">
        <v>2071</v>
      </c>
      <c r="D2114" t="s">
        <v>486</v>
      </c>
      <c r="E2114" t="s">
        <v>405</v>
      </c>
      <c r="F2114">
        <v>2024</v>
      </c>
      <c r="G2114" t="s">
        <v>482</v>
      </c>
      <c r="H2114" t="s">
        <v>342</v>
      </c>
      <c r="I2114" t="s">
        <v>407</v>
      </c>
      <c r="J2114" t="s">
        <v>1478</v>
      </c>
      <c r="K2114">
        <v>3</v>
      </c>
      <c r="L2114" t="s">
        <v>1487</v>
      </c>
      <c r="M2114">
        <f>MAX(Metro_Ridership__2[passengers])</f>
        <v>19997</v>
      </c>
    </row>
    <row r="2115" spans="1:13">
      <c r="A2115" t="s">
        <v>342</v>
      </c>
      <c r="B2115" s="5">
        <v>45375</v>
      </c>
      <c r="C2115">
        <v>13343</v>
      </c>
      <c r="D2115" t="s">
        <v>487</v>
      </c>
      <c r="E2115" t="s">
        <v>405</v>
      </c>
      <c r="F2115">
        <v>2024</v>
      </c>
      <c r="G2115" t="s">
        <v>482</v>
      </c>
      <c r="H2115" t="s">
        <v>342</v>
      </c>
      <c r="I2115" t="s">
        <v>407</v>
      </c>
      <c r="J2115" t="s">
        <v>1478</v>
      </c>
      <c r="K2115">
        <v>3</v>
      </c>
      <c r="L2115" t="s">
        <v>1487</v>
      </c>
      <c r="M2115">
        <f>MAX(Metro_Ridership__2[passengers])</f>
        <v>19997</v>
      </c>
    </row>
    <row r="2116" spans="1:13">
      <c r="A2116" t="s">
        <v>342</v>
      </c>
      <c r="B2116" s="5">
        <v>45376</v>
      </c>
      <c r="C2116">
        <v>11341</v>
      </c>
      <c r="D2116" t="s">
        <v>481</v>
      </c>
      <c r="E2116" t="s">
        <v>405</v>
      </c>
      <c r="F2116">
        <v>2024</v>
      </c>
      <c r="G2116" t="s">
        <v>482</v>
      </c>
      <c r="H2116" t="s">
        <v>342</v>
      </c>
      <c r="I2116" t="s">
        <v>407</v>
      </c>
      <c r="J2116" t="s">
        <v>1478</v>
      </c>
      <c r="K2116">
        <v>3</v>
      </c>
      <c r="L2116" t="s">
        <v>1487</v>
      </c>
      <c r="M2116">
        <f>MAX(Metro_Ridership__2[passengers])</f>
        <v>19997</v>
      </c>
    </row>
    <row r="2117" spans="1:13">
      <c r="A2117" t="s">
        <v>342</v>
      </c>
      <c r="B2117" s="5">
        <v>45377</v>
      </c>
      <c r="C2117">
        <v>11834</v>
      </c>
      <c r="D2117" t="s">
        <v>484</v>
      </c>
      <c r="E2117" t="s">
        <v>405</v>
      </c>
      <c r="F2117">
        <v>2024</v>
      </c>
      <c r="G2117" t="s">
        <v>482</v>
      </c>
      <c r="H2117" t="s">
        <v>342</v>
      </c>
      <c r="I2117" t="s">
        <v>407</v>
      </c>
      <c r="J2117" t="s">
        <v>1478</v>
      </c>
      <c r="K2117">
        <v>3</v>
      </c>
      <c r="L2117" t="s">
        <v>1487</v>
      </c>
      <c r="M2117">
        <f>MAX(Metro_Ridership__2[passengers])</f>
        <v>19997</v>
      </c>
    </row>
    <row r="2118" spans="1:13">
      <c r="A2118" t="s">
        <v>342</v>
      </c>
      <c r="B2118" s="5">
        <v>45378</v>
      </c>
      <c r="C2118">
        <v>8005</v>
      </c>
      <c r="D2118" t="s">
        <v>485</v>
      </c>
      <c r="E2118" t="s">
        <v>405</v>
      </c>
      <c r="F2118">
        <v>2024</v>
      </c>
      <c r="G2118" t="s">
        <v>482</v>
      </c>
      <c r="H2118" t="s">
        <v>342</v>
      </c>
      <c r="I2118" t="s">
        <v>407</v>
      </c>
      <c r="J2118" t="s">
        <v>1478</v>
      </c>
      <c r="K2118">
        <v>3</v>
      </c>
      <c r="L2118" t="s">
        <v>1487</v>
      </c>
      <c r="M2118">
        <f>MAX(Metro_Ridership__2[passengers])</f>
        <v>19997</v>
      </c>
    </row>
    <row r="2119" spans="1:13">
      <c r="A2119" t="s">
        <v>342</v>
      </c>
      <c r="B2119" s="5">
        <v>45379</v>
      </c>
      <c r="C2119">
        <v>15113</v>
      </c>
      <c r="D2119" t="s">
        <v>486</v>
      </c>
      <c r="E2119" t="s">
        <v>405</v>
      </c>
      <c r="F2119">
        <v>2024</v>
      </c>
      <c r="G2119" t="s">
        <v>482</v>
      </c>
      <c r="H2119" t="s">
        <v>342</v>
      </c>
      <c r="I2119" t="s">
        <v>407</v>
      </c>
      <c r="J2119" t="s">
        <v>1478</v>
      </c>
      <c r="K2119">
        <v>3</v>
      </c>
      <c r="L2119" t="s">
        <v>1487</v>
      </c>
      <c r="M2119">
        <f>MAX(Metro_Ridership__2[passengers])</f>
        <v>19997</v>
      </c>
    </row>
    <row r="2120" spans="1:13">
      <c r="A2120" t="s">
        <v>342</v>
      </c>
      <c r="B2120" s="5">
        <v>45382</v>
      </c>
      <c r="C2120">
        <v>17120</v>
      </c>
      <c r="D2120" t="s">
        <v>487</v>
      </c>
      <c r="E2120" t="s">
        <v>405</v>
      </c>
      <c r="F2120">
        <v>2024</v>
      </c>
      <c r="G2120" t="s">
        <v>482</v>
      </c>
      <c r="H2120" t="s">
        <v>342</v>
      </c>
      <c r="I2120" t="s">
        <v>407</v>
      </c>
      <c r="J2120" t="s">
        <v>1478</v>
      </c>
      <c r="K2120">
        <v>3</v>
      </c>
      <c r="L2120" t="s">
        <v>1487</v>
      </c>
      <c r="M2120">
        <f>MAX(Metro_Ridership__2[passengers])</f>
        <v>19997</v>
      </c>
    </row>
    <row r="2121" spans="1:13">
      <c r="A2121" t="s">
        <v>342</v>
      </c>
      <c r="B2121" s="5">
        <v>45383</v>
      </c>
      <c r="C2121">
        <v>18884</v>
      </c>
      <c r="D2121" t="s">
        <v>481</v>
      </c>
      <c r="E2121" t="s">
        <v>381</v>
      </c>
      <c r="F2121">
        <v>2024</v>
      </c>
      <c r="G2121" t="s">
        <v>482</v>
      </c>
      <c r="H2121" t="s">
        <v>342</v>
      </c>
      <c r="I2121" t="s">
        <v>407</v>
      </c>
      <c r="J2121" t="s">
        <v>1473</v>
      </c>
      <c r="K2121">
        <v>4</v>
      </c>
      <c r="L2121" t="s">
        <v>1483</v>
      </c>
      <c r="M2121">
        <f>MAX(Metro_Ridership__2[passengers])</f>
        <v>19997</v>
      </c>
    </row>
    <row r="2122" spans="1:13">
      <c r="A2122" t="s">
        <v>342</v>
      </c>
      <c r="B2122" s="5">
        <v>45384</v>
      </c>
      <c r="C2122">
        <v>15411</v>
      </c>
      <c r="D2122" t="s">
        <v>484</v>
      </c>
      <c r="E2122" t="s">
        <v>381</v>
      </c>
      <c r="F2122">
        <v>2024</v>
      </c>
      <c r="G2122" t="s">
        <v>482</v>
      </c>
      <c r="H2122" t="s">
        <v>342</v>
      </c>
      <c r="I2122" t="s">
        <v>407</v>
      </c>
      <c r="J2122" t="s">
        <v>1473</v>
      </c>
      <c r="K2122">
        <v>4</v>
      </c>
      <c r="L2122" t="s">
        <v>1483</v>
      </c>
      <c r="M2122">
        <f>MAX(Metro_Ridership__2[passengers])</f>
        <v>19997</v>
      </c>
    </row>
    <row r="2123" spans="1:13">
      <c r="A2123" t="s">
        <v>342</v>
      </c>
      <c r="B2123" s="5">
        <v>45385</v>
      </c>
      <c r="C2123">
        <v>12415</v>
      </c>
      <c r="D2123" t="s">
        <v>485</v>
      </c>
      <c r="E2123" t="s">
        <v>381</v>
      </c>
      <c r="F2123">
        <v>2024</v>
      </c>
      <c r="G2123" t="s">
        <v>482</v>
      </c>
      <c r="H2123" t="s">
        <v>342</v>
      </c>
      <c r="I2123" t="s">
        <v>407</v>
      </c>
      <c r="J2123" t="s">
        <v>1473</v>
      </c>
      <c r="K2123">
        <v>4</v>
      </c>
      <c r="L2123" t="s">
        <v>1483</v>
      </c>
      <c r="M2123">
        <f>MAX(Metro_Ridership__2[passengers])</f>
        <v>19997</v>
      </c>
    </row>
    <row r="2124" spans="1:13">
      <c r="A2124" t="s">
        <v>342</v>
      </c>
      <c r="B2124" s="5">
        <v>45386</v>
      </c>
      <c r="C2124">
        <v>9338</v>
      </c>
      <c r="D2124" t="s">
        <v>486</v>
      </c>
      <c r="E2124" t="s">
        <v>381</v>
      </c>
      <c r="F2124">
        <v>2024</v>
      </c>
      <c r="G2124" t="s">
        <v>482</v>
      </c>
      <c r="H2124" t="s">
        <v>342</v>
      </c>
      <c r="I2124" t="s">
        <v>407</v>
      </c>
      <c r="J2124" t="s">
        <v>1473</v>
      </c>
      <c r="K2124">
        <v>4</v>
      </c>
      <c r="L2124" t="s">
        <v>1483</v>
      </c>
      <c r="M2124">
        <f>MAX(Metro_Ridership__2[passengers])</f>
        <v>19997</v>
      </c>
    </row>
    <row r="2125" spans="1:13">
      <c r="A2125" t="s">
        <v>342</v>
      </c>
      <c r="B2125" s="5">
        <v>45389</v>
      </c>
      <c r="C2125">
        <v>6150</v>
      </c>
      <c r="D2125" t="s">
        <v>487</v>
      </c>
      <c r="E2125" t="s">
        <v>381</v>
      </c>
      <c r="F2125">
        <v>2024</v>
      </c>
      <c r="G2125" t="s">
        <v>482</v>
      </c>
      <c r="H2125" t="s">
        <v>342</v>
      </c>
      <c r="I2125" t="s">
        <v>407</v>
      </c>
      <c r="J2125" t="s">
        <v>1473</v>
      </c>
      <c r="K2125">
        <v>4</v>
      </c>
      <c r="L2125" t="s">
        <v>1483</v>
      </c>
      <c r="M2125">
        <f>MAX(Metro_Ridership__2[passengers])</f>
        <v>19997</v>
      </c>
    </row>
    <row r="2126" spans="1:13">
      <c r="A2126" t="s">
        <v>342</v>
      </c>
      <c r="B2126" s="5">
        <v>45390</v>
      </c>
      <c r="C2126">
        <v>6175</v>
      </c>
      <c r="D2126" t="s">
        <v>481</v>
      </c>
      <c r="E2126" t="s">
        <v>381</v>
      </c>
      <c r="F2126">
        <v>2024</v>
      </c>
      <c r="G2126" t="s">
        <v>482</v>
      </c>
      <c r="H2126" t="s">
        <v>342</v>
      </c>
      <c r="I2126" t="s">
        <v>407</v>
      </c>
      <c r="J2126" t="s">
        <v>1473</v>
      </c>
      <c r="K2126">
        <v>4</v>
      </c>
      <c r="L2126" t="s">
        <v>1483</v>
      </c>
      <c r="M2126">
        <f>MAX(Metro_Ridership__2[passengers])</f>
        <v>19997</v>
      </c>
    </row>
    <row r="2127" spans="1:13">
      <c r="A2127" t="s">
        <v>342</v>
      </c>
      <c r="B2127" s="5">
        <v>45391</v>
      </c>
      <c r="C2127">
        <v>8217</v>
      </c>
      <c r="D2127" t="s">
        <v>484</v>
      </c>
      <c r="E2127" t="s">
        <v>381</v>
      </c>
      <c r="F2127">
        <v>2024</v>
      </c>
      <c r="G2127" t="s">
        <v>482</v>
      </c>
      <c r="H2127" t="s">
        <v>342</v>
      </c>
      <c r="I2127" t="s">
        <v>407</v>
      </c>
      <c r="J2127" t="s">
        <v>1473</v>
      </c>
      <c r="K2127">
        <v>4</v>
      </c>
      <c r="L2127" t="s">
        <v>1483</v>
      </c>
      <c r="M2127">
        <f>MAX(Metro_Ridership__2[passengers])</f>
        <v>19997</v>
      </c>
    </row>
    <row r="2128" spans="1:13">
      <c r="A2128" t="s">
        <v>342</v>
      </c>
      <c r="B2128" s="5">
        <v>45392</v>
      </c>
      <c r="C2128">
        <v>2598</v>
      </c>
      <c r="D2128" t="s">
        <v>485</v>
      </c>
      <c r="E2128" t="s">
        <v>381</v>
      </c>
      <c r="F2128">
        <v>2024</v>
      </c>
      <c r="G2128" t="s">
        <v>482</v>
      </c>
      <c r="H2128" t="s">
        <v>342</v>
      </c>
      <c r="I2128" t="s">
        <v>407</v>
      </c>
      <c r="J2128" t="s">
        <v>1473</v>
      </c>
      <c r="K2128">
        <v>4</v>
      </c>
      <c r="L2128" t="s">
        <v>1483</v>
      </c>
      <c r="M2128">
        <f>MAX(Metro_Ridership__2[passengers])</f>
        <v>19997</v>
      </c>
    </row>
    <row r="2129" spans="1:13">
      <c r="A2129" t="s">
        <v>342</v>
      </c>
      <c r="B2129" s="5">
        <v>45393</v>
      </c>
      <c r="C2129">
        <v>4750</v>
      </c>
      <c r="D2129" t="s">
        <v>486</v>
      </c>
      <c r="E2129" t="s">
        <v>381</v>
      </c>
      <c r="F2129">
        <v>2024</v>
      </c>
      <c r="G2129" t="s">
        <v>482</v>
      </c>
      <c r="H2129" t="s">
        <v>342</v>
      </c>
      <c r="I2129" t="s">
        <v>407</v>
      </c>
      <c r="J2129" t="s">
        <v>1473</v>
      </c>
      <c r="K2129">
        <v>4</v>
      </c>
      <c r="L2129" t="s">
        <v>1483</v>
      </c>
      <c r="M2129">
        <f>MAX(Metro_Ridership__2[passengers])</f>
        <v>19997</v>
      </c>
    </row>
    <row r="2130" spans="1:13">
      <c r="A2130" t="s">
        <v>342</v>
      </c>
      <c r="B2130" s="5">
        <v>45396</v>
      </c>
      <c r="C2130">
        <v>19625</v>
      </c>
      <c r="D2130" t="s">
        <v>487</v>
      </c>
      <c r="E2130" t="s">
        <v>381</v>
      </c>
      <c r="F2130">
        <v>2024</v>
      </c>
      <c r="G2130" t="s">
        <v>482</v>
      </c>
      <c r="H2130" t="s">
        <v>342</v>
      </c>
      <c r="I2130" t="s">
        <v>407</v>
      </c>
      <c r="J2130" t="s">
        <v>1473</v>
      </c>
      <c r="K2130">
        <v>4</v>
      </c>
      <c r="L2130" t="s">
        <v>1483</v>
      </c>
      <c r="M2130">
        <f>MAX(Metro_Ridership__2[passengers])</f>
        <v>19997</v>
      </c>
    </row>
    <row r="2131" spans="1:13">
      <c r="A2131" t="s">
        <v>342</v>
      </c>
      <c r="B2131" s="5">
        <v>45397</v>
      </c>
      <c r="C2131">
        <v>4690</v>
      </c>
      <c r="D2131" t="s">
        <v>481</v>
      </c>
      <c r="E2131" t="s">
        <v>381</v>
      </c>
      <c r="F2131">
        <v>2024</v>
      </c>
      <c r="G2131" t="s">
        <v>482</v>
      </c>
      <c r="H2131" t="s">
        <v>342</v>
      </c>
      <c r="I2131" t="s">
        <v>407</v>
      </c>
      <c r="J2131" t="s">
        <v>1473</v>
      </c>
      <c r="K2131">
        <v>4</v>
      </c>
      <c r="L2131" t="s">
        <v>1483</v>
      </c>
      <c r="M2131">
        <f>MAX(Metro_Ridership__2[passengers])</f>
        <v>19997</v>
      </c>
    </row>
    <row r="2132" spans="1:13">
      <c r="A2132" t="s">
        <v>342</v>
      </c>
      <c r="B2132" s="5">
        <v>45398</v>
      </c>
      <c r="C2132">
        <v>12720</v>
      </c>
      <c r="D2132" t="s">
        <v>484</v>
      </c>
      <c r="E2132" t="s">
        <v>381</v>
      </c>
      <c r="F2132">
        <v>2024</v>
      </c>
      <c r="G2132" t="s">
        <v>482</v>
      </c>
      <c r="H2132" t="s">
        <v>342</v>
      </c>
      <c r="I2132" t="s">
        <v>407</v>
      </c>
      <c r="J2132" t="s">
        <v>1473</v>
      </c>
      <c r="K2132">
        <v>4</v>
      </c>
      <c r="L2132" t="s">
        <v>1483</v>
      </c>
      <c r="M2132">
        <f>MAX(Metro_Ridership__2[passengers])</f>
        <v>19997</v>
      </c>
    </row>
    <row r="2133" spans="1:13">
      <c r="A2133" t="s">
        <v>342</v>
      </c>
      <c r="B2133" s="5">
        <v>45399</v>
      </c>
      <c r="C2133">
        <v>5695</v>
      </c>
      <c r="D2133" t="s">
        <v>485</v>
      </c>
      <c r="E2133" t="s">
        <v>381</v>
      </c>
      <c r="F2133">
        <v>2024</v>
      </c>
      <c r="G2133" t="s">
        <v>482</v>
      </c>
      <c r="H2133" t="s">
        <v>342</v>
      </c>
      <c r="I2133" t="s">
        <v>407</v>
      </c>
      <c r="J2133" t="s">
        <v>1473</v>
      </c>
      <c r="K2133">
        <v>4</v>
      </c>
      <c r="L2133" t="s">
        <v>1483</v>
      </c>
      <c r="M2133">
        <f>MAX(Metro_Ridership__2[passengers])</f>
        <v>19997</v>
      </c>
    </row>
    <row r="2134" spans="1:13">
      <c r="A2134" t="s">
        <v>342</v>
      </c>
      <c r="B2134" s="5">
        <v>45400</v>
      </c>
      <c r="C2134">
        <v>6262</v>
      </c>
      <c r="D2134" t="s">
        <v>486</v>
      </c>
      <c r="E2134" t="s">
        <v>381</v>
      </c>
      <c r="F2134">
        <v>2024</v>
      </c>
      <c r="G2134" t="s">
        <v>482</v>
      </c>
      <c r="H2134" t="s">
        <v>342</v>
      </c>
      <c r="I2134" t="s">
        <v>407</v>
      </c>
      <c r="J2134" t="s">
        <v>1473</v>
      </c>
      <c r="K2134">
        <v>4</v>
      </c>
      <c r="L2134" t="s">
        <v>1483</v>
      </c>
      <c r="M2134">
        <f>MAX(Metro_Ridership__2[passengers])</f>
        <v>19997</v>
      </c>
    </row>
    <row r="2135" spans="1:13">
      <c r="A2135" t="s">
        <v>342</v>
      </c>
      <c r="B2135" s="5">
        <v>45403</v>
      </c>
      <c r="C2135">
        <v>15280</v>
      </c>
      <c r="D2135" t="s">
        <v>487</v>
      </c>
      <c r="E2135" t="s">
        <v>381</v>
      </c>
      <c r="F2135">
        <v>2024</v>
      </c>
      <c r="G2135" t="s">
        <v>482</v>
      </c>
      <c r="H2135" t="s">
        <v>342</v>
      </c>
      <c r="I2135" t="s">
        <v>407</v>
      </c>
      <c r="J2135" t="s">
        <v>1473</v>
      </c>
      <c r="K2135">
        <v>4</v>
      </c>
      <c r="L2135" t="s">
        <v>1483</v>
      </c>
      <c r="M2135">
        <f>MAX(Metro_Ridership__2[passengers])</f>
        <v>19997</v>
      </c>
    </row>
    <row r="2136" spans="1:13">
      <c r="A2136" t="s">
        <v>342</v>
      </c>
      <c r="B2136" s="5">
        <v>45404</v>
      </c>
      <c r="C2136">
        <v>3054</v>
      </c>
      <c r="D2136" t="s">
        <v>481</v>
      </c>
      <c r="E2136" t="s">
        <v>381</v>
      </c>
      <c r="F2136">
        <v>2024</v>
      </c>
      <c r="G2136" t="s">
        <v>482</v>
      </c>
      <c r="H2136" t="s">
        <v>342</v>
      </c>
      <c r="I2136" t="s">
        <v>407</v>
      </c>
      <c r="J2136" t="s">
        <v>1473</v>
      </c>
      <c r="K2136">
        <v>4</v>
      </c>
      <c r="L2136" t="s">
        <v>1483</v>
      </c>
      <c r="M2136">
        <f>MAX(Metro_Ridership__2[passengers])</f>
        <v>19997</v>
      </c>
    </row>
    <row r="2137" spans="1:13">
      <c r="A2137" t="s">
        <v>342</v>
      </c>
      <c r="B2137" s="5">
        <v>45405</v>
      </c>
      <c r="C2137">
        <v>6261</v>
      </c>
      <c r="D2137" t="s">
        <v>484</v>
      </c>
      <c r="E2137" t="s">
        <v>381</v>
      </c>
      <c r="F2137">
        <v>2024</v>
      </c>
      <c r="G2137" t="s">
        <v>482</v>
      </c>
      <c r="H2137" t="s">
        <v>342</v>
      </c>
      <c r="I2137" t="s">
        <v>407</v>
      </c>
      <c r="J2137" t="s">
        <v>1473</v>
      </c>
      <c r="K2137">
        <v>4</v>
      </c>
      <c r="L2137" t="s">
        <v>1483</v>
      </c>
      <c r="M2137">
        <f>MAX(Metro_Ridership__2[passengers])</f>
        <v>19997</v>
      </c>
    </row>
    <row r="2138" spans="1:13">
      <c r="A2138" t="s">
        <v>342</v>
      </c>
      <c r="B2138" s="5">
        <v>45406</v>
      </c>
      <c r="C2138">
        <v>12559</v>
      </c>
      <c r="D2138" t="s">
        <v>485</v>
      </c>
      <c r="E2138" t="s">
        <v>381</v>
      </c>
      <c r="F2138">
        <v>2024</v>
      </c>
      <c r="G2138" t="s">
        <v>482</v>
      </c>
      <c r="H2138" t="s">
        <v>342</v>
      </c>
      <c r="I2138" t="s">
        <v>407</v>
      </c>
      <c r="J2138" t="s">
        <v>1473</v>
      </c>
      <c r="K2138">
        <v>4</v>
      </c>
      <c r="L2138" t="s">
        <v>1483</v>
      </c>
      <c r="M2138">
        <f>MAX(Metro_Ridership__2[passengers])</f>
        <v>19997</v>
      </c>
    </row>
    <row r="2139" spans="1:13">
      <c r="A2139" t="s">
        <v>342</v>
      </c>
      <c r="B2139" s="5">
        <v>45407</v>
      </c>
      <c r="C2139">
        <v>18480</v>
      </c>
      <c r="D2139" t="s">
        <v>486</v>
      </c>
      <c r="E2139" t="s">
        <v>381</v>
      </c>
      <c r="F2139">
        <v>2024</v>
      </c>
      <c r="G2139" t="s">
        <v>482</v>
      </c>
      <c r="H2139" t="s">
        <v>342</v>
      </c>
      <c r="I2139" t="s">
        <v>407</v>
      </c>
      <c r="J2139" t="s">
        <v>1473</v>
      </c>
      <c r="K2139">
        <v>4</v>
      </c>
      <c r="L2139" t="s">
        <v>1483</v>
      </c>
      <c r="M2139">
        <f>MAX(Metro_Ridership__2[passengers])</f>
        <v>19997</v>
      </c>
    </row>
    <row r="2140" spans="1:13">
      <c r="A2140" t="s">
        <v>342</v>
      </c>
      <c r="B2140" s="5">
        <v>45410</v>
      </c>
      <c r="C2140">
        <v>16674</v>
      </c>
      <c r="D2140" t="s">
        <v>487</v>
      </c>
      <c r="E2140" t="s">
        <v>381</v>
      </c>
      <c r="F2140">
        <v>2024</v>
      </c>
      <c r="G2140" t="s">
        <v>482</v>
      </c>
      <c r="H2140" t="s">
        <v>342</v>
      </c>
      <c r="I2140" t="s">
        <v>407</v>
      </c>
      <c r="J2140" t="s">
        <v>1473</v>
      </c>
      <c r="K2140">
        <v>4</v>
      </c>
      <c r="L2140" t="s">
        <v>1483</v>
      </c>
      <c r="M2140">
        <f>MAX(Metro_Ridership__2[passengers])</f>
        <v>19997</v>
      </c>
    </row>
    <row r="2141" spans="1:13">
      <c r="A2141" t="s">
        <v>342</v>
      </c>
      <c r="B2141" s="5">
        <v>45411</v>
      </c>
      <c r="C2141">
        <v>11910</v>
      </c>
      <c r="D2141" t="s">
        <v>481</v>
      </c>
      <c r="E2141" t="s">
        <v>381</v>
      </c>
      <c r="F2141">
        <v>2024</v>
      </c>
      <c r="G2141" t="s">
        <v>482</v>
      </c>
      <c r="H2141" t="s">
        <v>342</v>
      </c>
      <c r="I2141" t="s">
        <v>407</v>
      </c>
      <c r="J2141" t="s">
        <v>1473</v>
      </c>
      <c r="K2141">
        <v>4</v>
      </c>
      <c r="L2141" t="s">
        <v>1483</v>
      </c>
      <c r="M2141">
        <f>MAX(Metro_Ridership__2[passengers])</f>
        <v>19997</v>
      </c>
    </row>
    <row r="2142" spans="1:13">
      <c r="A2142" t="s">
        <v>342</v>
      </c>
      <c r="B2142" s="5">
        <v>45412</v>
      </c>
      <c r="C2142">
        <v>9205</v>
      </c>
      <c r="D2142" t="s">
        <v>484</v>
      </c>
      <c r="E2142" t="s">
        <v>381</v>
      </c>
      <c r="F2142">
        <v>2024</v>
      </c>
      <c r="G2142" t="s">
        <v>482</v>
      </c>
      <c r="H2142" t="s">
        <v>342</v>
      </c>
      <c r="I2142" t="s">
        <v>407</v>
      </c>
      <c r="J2142" t="s">
        <v>1473</v>
      </c>
      <c r="K2142">
        <v>4</v>
      </c>
      <c r="L2142" t="s">
        <v>1483</v>
      </c>
      <c r="M2142">
        <f>MAX(Metro_Ridership__2[passengers])</f>
        <v>19997</v>
      </c>
    </row>
    <row r="2143" spans="1:13">
      <c r="A2143" t="s">
        <v>342</v>
      </c>
      <c r="B2143" s="5">
        <v>45413</v>
      </c>
      <c r="C2143">
        <v>4597</v>
      </c>
      <c r="D2143" t="s">
        <v>485</v>
      </c>
      <c r="E2143" t="s">
        <v>353</v>
      </c>
      <c r="F2143">
        <v>2024</v>
      </c>
      <c r="G2143" t="s">
        <v>482</v>
      </c>
      <c r="H2143" t="s">
        <v>342</v>
      </c>
      <c r="I2143" t="s">
        <v>407</v>
      </c>
      <c r="J2143" t="s">
        <v>1473</v>
      </c>
      <c r="K2143">
        <v>5</v>
      </c>
      <c r="L2143" t="s">
        <v>353</v>
      </c>
      <c r="M2143">
        <f>MAX(Metro_Ridership__2[passengers])</f>
        <v>19997</v>
      </c>
    </row>
    <row r="2144" spans="1:13">
      <c r="A2144" t="s">
        <v>342</v>
      </c>
      <c r="B2144" s="5">
        <v>45414</v>
      </c>
      <c r="C2144">
        <v>14004</v>
      </c>
      <c r="D2144" t="s">
        <v>486</v>
      </c>
      <c r="E2144" t="s">
        <v>353</v>
      </c>
      <c r="F2144">
        <v>2024</v>
      </c>
      <c r="G2144" t="s">
        <v>482</v>
      </c>
      <c r="H2144" t="s">
        <v>342</v>
      </c>
      <c r="I2144" t="s">
        <v>407</v>
      </c>
      <c r="J2144" t="s">
        <v>1473</v>
      </c>
      <c r="K2144">
        <v>5</v>
      </c>
      <c r="L2144" t="s">
        <v>353</v>
      </c>
      <c r="M2144">
        <f>MAX(Metro_Ridership__2[passengers])</f>
        <v>19997</v>
      </c>
    </row>
    <row r="2145" spans="1:13">
      <c r="A2145" t="s">
        <v>342</v>
      </c>
      <c r="B2145" s="5">
        <v>45417</v>
      </c>
      <c r="C2145">
        <v>17588</v>
      </c>
      <c r="D2145" t="s">
        <v>487</v>
      </c>
      <c r="E2145" t="s">
        <v>353</v>
      </c>
      <c r="F2145">
        <v>2024</v>
      </c>
      <c r="G2145" t="s">
        <v>482</v>
      </c>
      <c r="H2145" t="s">
        <v>342</v>
      </c>
      <c r="I2145" t="s">
        <v>407</v>
      </c>
      <c r="J2145" t="s">
        <v>1473</v>
      </c>
      <c r="K2145">
        <v>5</v>
      </c>
      <c r="L2145" t="s">
        <v>353</v>
      </c>
      <c r="M2145">
        <f>MAX(Metro_Ridership__2[passengers])</f>
        <v>19997</v>
      </c>
    </row>
    <row r="2146" spans="1:13">
      <c r="A2146" t="s">
        <v>342</v>
      </c>
      <c r="B2146" s="5">
        <v>45418</v>
      </c>
      <c r="C2146">
        <v>10055</v>
      </c>
      <c r="D2146" t="s">
        <v>481</v>
      </c>
      <c r="E2146" t="s">
        <v>353</v>
      </c>
      <c r="F2146">
        <v>2024</v>
      </c>
      <c r="G2146" t="s">
        <v>482</v>
      </c>
      <c r="H2146" t="s">
        <v>342</v>
      </c>
      <c r="I2146" t="s">
        <v>407</v>
      </c>
      <c r="J2146" t="s">
        <v>1473</v>
      </c>
      <c r="K2146">
        <v>5</v>
      </c>
      <c r="L2146" t="s">
        <v>353</v>
      </c>
      <c r="M2146">
        <f>MAX(Metro_Ridership__2[passengers])</f>
        <v>19997</v>
      </c>
    </row>
    <row r="2147" spans="1:13">
      <c r="A2147" t="s">
        <v>342</v>
      </c>
      <c r="B2147" s="5">
        <v>45419</v>
      </c>
      <c r="C2147">
        <v>8403</v>
      </c>
      <c r="D2147" t="s">
        <v>484</v>
      </c>
      <c r="E2147" t="s">
        <v>353</v>
      </c>
      <c r="F2147">
        <v>2024</v>
      </c>
      <c r="G2147" t="s">
        <v>482</v>
      </c>
      <c r="H2147" t="s">
        <v>342</v>
      </c>
      <c r="I2147" t="s">
        <v>407</v>
      </c>
      <c r="J2147" t="s">
        <v>1473</v>
      </c>
      <c r="K2147">
        <v>5</v>
      </c>
      <c r="L2147" t="s">
        <v>353</v>
      </c>
      <c r="M2147">
        <f>MAX(Metro_Ridership__2[passengers])</f>
        <v>19997</v>
      </c>
    </row>
    <row r="2148" spans="1:13">
      <c r="A2148" t="s">
        <v>342</v>
      </c>
      <c r="B2148" s="5">
        <v>45420</v>
      </c>
      <c r="C2148">
        <v>8212</v>
      </c>
      <c r="D2148" t="s">
        <v>485</v>
      </c>
      <c r="E2148" t="s">
        <v>353</v>
      </c>
      <c r="F2148">
        <v>2024</v>
      </c>
      <c r="G2148" t="s">
        <v>482</v>
      </c>
      <c r="H2148" t="s">
        <v>342</v>
      </c>
      <c r="I2148" t="s">
        <v>407</v>
      </c>
      <c r="J2148" t="s">
        <v>1473</v>
      </c>
      <c r="K2148">
        <v>5</v>
      </c>
      <c r="L2148" t="s">
        <v>353</v>
      </c>
      <c r="M2148">
        <f>MAX(Metro_Ridership__2[passengers])</f>
        <v>19997</v>
      </c>
    </row>
    <row r="2149" spans="1:13">
      <c r="A2149" t="s">
        <v>342</v>
      </c>
      <c r="B2149" s="5">
        <v>45421</v>
      </c>
      <c r="C2149">
        <v>15518</v>
      </c>
      <c r="D2149" t="s">
        <v>486</v>
      </c>
      <c r="E2149" t="s">
        <v>353</v>
      </c>
      <c r="F2149">
        <v>2024</v>
      </c>
      <c r="G2149" t="s">
        <v>482</v>
      </c>
      <c r="H2149" t="s">
        <v>342</v>
      </c>
      <c r="I2149" t="s">
        <v>407</v>
      </c>
      <c r="J2149" t="s">
        <v>1473</v>
      </c>
      <c r="K2149">
        <v>5</v>
      </c>
      <c r="L2149" t="s">
        <v>353</v>
      </c>
      <c r="M2149">
        <f>MAX(Metro_Ridership__2[passengers])</f>
        <v>19997</v>
      </c>
    </row>
    <row r="2150" spans="1:13">
      <c r="A2150" t="s">
        <v>342</v>
      </c>
      <c r="B2150" s="5">
        <v>45424</v>
      </c>
      <c r="C2150">
        <v>14773</v>
      </c>
      <c r="D2150" t="s">
        <v>487</v>
      </c>
      <c r="E2150" t="s">
        <v>353</v>
      </c>
      <c r="F2150">
        <v>2024</v>
      </c>
      <c r="G2150" t="s">
        <v>482</v>
      </c>
      <c r="H2150" t="s">
        <v>342</v>
      </c>
      <c r="I2150" t="s">
        <v>407</v>
      </c>
      <c r="J2150" t="s">
        <v>1473</v>
      </c>
      <c r="K2150">
        <v>5</v>
      </c>
      <c r="L2150" t="s">
        <v>353</v>
      </c>
      <c r="M2150">
        <f>MAX(Metro_Ridership__2[passengers])</f>
        <v>19997</v>
      </c>
    </row>
    <row r="2151" spans="1:13">
      <c r="A2151" t="s">
        <v>342</v>
      </c>
      <c r="B2151" s="5">
        <v>45425</v>
      </c>
      <c r="C2151">
        <v>7266</v>
      </c>
      <c r="D2151" t="s">
        <v>481</v>
      </c>
      <c r="E2151" t="s">
        <v>353</v>
      </c>
      <c r="F2151">
        <v>2024</v>
      </c>
      <c r="G2151" t="s">
        <v>482</v>
      </c>
      <c r="H2151" t="s">
        <v>342</v>
      </c>
      <c r="I2151" t="s">
        <v>407</v>
      </c>
      <c r="J2151" t="s">
        <v>1473</v>
      </c>
      <c r="K2151">
        <v>5</v>
      </c>
      <c r="L2151" t="s">
        <v>353</v>
      </c>
      <c r="M2151">
        <f>MAX(Metro_Ridership__2[passengers])</f>
        <v>19997</v>
      </c>
    </row>
    <row r="2152" spans="1:13">
      <c r="A2152" t="s">
        <v>342</v>
      </c>
      <c r="B2152" s="5">
        <v>45426</v>
      </c>
      <c r="C2152">
        <v>6576</v>
      </c>
      <c r="D2152" t="s">
        <v>484</v>
      </c>
      <c r="E2152" t="s">
        <v>353</v>
      </c>
      <c r="F2152">
        <v>2024</v>
      </c>
      <c r="G2152" t="s">
        <v>482</v>
      </c>
      <c r="H2152" t="s">
        <v>342</v>
      </c>
      <c r="I2152" t="s">
        <v>407</v>
      </c>
      <c r="J2152" t="s">
        <v>1473</v>
      </c>
      <c r="K2152">
        <v>5</v>
      </c>
      <c r="L2152" t="s">
        <v>353</v>
      </c>
      <c r="M2152">
        <f>MAX(Metro_Ridership__2[passengers])</f>
        <v>19997</v>
      </c>
    </row>
    <row r="2153" spans="1:13">
      <c r="A2153" t="s">
        <v>342</v>
      </c>
      <c r="B2153" s="5">
        <v>45427</v>
      </c>
      <c r="C2153">
        <v>11781</v>
      </c>
      <c r="D2153" t="s">
        <v>485</v>
      </c>
      <c r="E2153" t="s">
        <v>353</v>
      </c>
      <c r="F2153">
        <v>2024</v>
      </c>
      <c r="G2153" t="s">
        <v>482</v>
      </c>
      <c r="H2153" t="s">
        <v>342</v>
      </c>
      <c r="I2153" t="s">
        <v>407</v>
      </c>
      <c r="J2153" t="s">
        <v>1473</v>
      </c>
      <c r="K2153">
        <v>5</v>
      </c>
      <c r="L2153" t="s">
        <v>353</v>
      </c>
      <c r="M2153">
        <f>MAX(Metro_Ridership__2[passengers])</f>
        <v>19997</v>
      </c>
    </row>
    <row r="2154" spans="1:13">
      <c r="A2154" t="s">
        <v>342</v>
      </c>
      <c r="B2154" s="5">
        <v>45428</v>
      </c>
      <c r="C2154">
        <v>11531</v>
      </c>
      <c r="D2154" t="s">
        <v>486</v>
      </c>
      <c r="E2154" t="s">
        <v>353</v>
      </c>
      <c r="F2154">
        <v>2024</v>
      </c>
      <c r="G2154" t="s">
        <v>482</v>
      </c>
      <c r="H2154" t="s">
        <v>342</v>
      </c>
      <c r="I2154" t="s">
        <v>407</v>
      </c>
      <c r="J2154" t="s">
        <v>1473</v>
      </c>
      <c r="K2154">
        <v>5</v>
      </c>
      <c r="L2154" t="s">
        <v>353</v>
      </c>
      <c r="M2154">
        <f>MAX(Metro_Ridership__2[passengers])</f>
        <v>19997</v>
      </c>
    </row>
    <row r="2155" spans="1:13">
      <c r="A2155" t="s">
        <v>342</v>
      </c>
      <c r="B2155" s="5">
        <v>45431</v>
      </c>
      <c r="C2155">
        <v>17815</v>
      </c>
      <c r="D2155" t="s">
        <v>487</v>
      </c>
      <c r="E2155" t="s">
        <v>353</v>
      </c>
      <c r="F2155">
        <v>2024</v>
      </c>
      <c r="G2155" t="s">
        <v>482</v>
      </c>
      <c r="H2155" t="s">
        <v>342</v>
      </c>
      <c r="I2155" t="s">
        <v>407</v>
      </c>
      <c r="J2155" t="s">
        <v>1473</v>
      </c>
      <c r="K2155">
        <v>5</v>
      </c>
      <c r="L2155" t="s">
        <v>353</v>
      </c>
      <c r="M2155">
        <f>MAX(Metro_Ridership__2[passengers])</f>
        <v>19997</v>
      </c>
    </row>
    <row r="2156" spans="1:13">
      <c r="A2156" t="s">
        <v>342</v>
      </c>
      <c r="B2156" s="5">
        <v>45432</v>
      </c>
      <c r="C2156">
        <v>16738</v>
      </c>
      <c r="D2156" t="s">
        <v>481</v>
      </c>
      <c r="E2156" t="s">
        <v>353</v>
      </c>
      <c r="F2156">
        <v>2024</v>
      </c>
      <c r="G2156" t="s">
        <v>482</v>
      </c>
      <c r="H2156" t="s">
        <v>342</v>
      </c>
      <c r="I2156" t="s">
        <v>407</v>
      </c>
      <c r="J2156" t="s">
        <v>1473</v>
      </c>
      <c r="K2156">
        <v>5</v>
      </c>
      <c r="L2156" t="s">
        <v>353</v>
      </c>
      <c r="M2156">
        <f>MAX(Metro_Ridership__2[passengers])</f>
        <v>19997</v>
      </c>
    </row>
    <row r="2157" spans="1:13">
      <c r="A2157" t="s">
        <v>342</v>
      </c>
      <c r="B2157" s="5">
        <v>45433</v>
      </c>
      <c r="C2157">
        <v>14510</v>
      </c>
      <c r="D2157" t="s">
        <v>484</v>
      </c>
      <c r="E2157" t="s">
        <v>353</v>
      </c>
      <c r="F2157">
        <v>2024</v>
      </c>
      <c r="G2157" t="s">
        <v>482</v>
      </c>
      <c r="H2157" t="s">
        <v>342</v>
      </c>
      <c r="I2157" t="s">
        <v>407</v>
      </c>
      <c r="J2157" t="s">
        <v>1473</v>
      </c>
      <c r="K2157">
        <v>5</v>
      </c>
      <c r="L2157" t="s">
        <v>353</v>
      </c>
      <c r="M2157">
        <f>MAX(Metro_Ridership__2[passengers])</f>
        <v>19997</v>
      </c>
    </row>
    <row r="2158" spans="1:13">
      <c r="A2158" t="s">
        <v>342</v>
      </c>
      <c r="B2158" s="5">
        <v>45434</v>
      </c>
      <c r="C2158">
        <v>2419</v>
      </c>
      <c r="D2158" t="s">
        <v>485</v>
      </c>
      <c r="E2158" t="s">
        <v>353</v>
      </c>
      <c r="F2158">
        <v>2024</v>
      </c>
      <c r="G2158" t="s">
        <v>482</v>
      </c>
      <c r="H2158" t="s">
        <v>342</v>
      </c>
      <c r="I2158" t="s">
        <v>407</v>
      </c>
      <c r="J2158" t="s">
        <v>1473</v>
      </c>
      <c r="K2158">
        <v>5</v>
      </c>
      <c r="L2158" t="s">
        <v>353</v>
      </c>
      <c r="M2158">
        <f>MAX(Metro_Ridership__2[passengers])</f>
        <v>19997</v>
      </c>
    </row>
    <row r="2159" spans="1:13">
      <c r="A2159" t="s">
        <v>342</v>
      </c>
      <c r="B2159" s="5">
        <v>45435</v>
      </c>
      <c r="C2159">
        <v>16805</v>
      </c>
      <c r="D2159" t="s">
        <v>486</v>
      </c>
      <c r="E2159" t="s">
        <v>353</v>
      </c>
      <c r="F2159">
        <v>2024</v>
      </c>
      <c r="G2159" t="s">
        <v>482</v>
      </c>
      <c r="H2159" t="s">
        <v>342</v>
      </c>
      <c r="I2159" t="s">
        <v>407</v>
      </c>
      <c r="J2159" t="s">
        <v>1473</v>
      </c>
      <c r="K2159">
        <v>5</v>
      </c>
      <c r="L2159" t="s">
        <v>353</v>
      </c>
      <c r="M2159">
        <f>MAX(Metro_Ridership__2[passengers])</f>
        <v>19997</v>
      </c>
    </row>
    <row r="2160" spans="1:13">
      <c r="A2160" t="s">
        <v>342</v>
      </c>
      <c r="B2160" s="5">
        <v>45438</v>
      </c>
      <c r="C2160">
        <v>5574</v>
      </c>
      <c r="D2160" t="s">
        <v>487</v>
      </c>
      <c r="E2160" t="s">
        <v>353</v>
      </c>
      <c r="F2160">
        <v>2024</v>
      </c>
      <c r="G2160" t="s">
        <v>482</v>
      </c>
      <c r="H2160" t="s">
        <v>342</v>
      </c>
      <c r="I2160" t="s">
        <v>407</v>
      </c>
      <c r="J2160" t="s">
        <v>1473</v>
      </c>
      <c r="K2160">
        <v>5</v>
      </c>
      <c r="L2160" t="s">
        <v>353</v>
      </c>
      <c r="M2160">
        <f>MAX(Metro_Ridership__2[passengers])</f>
        <v>19997</v>
      </c>
    </row>
    <row r="2161" spans="1:13">
      <c r="A2161" t="s">
        <v>342</v>
      </c>
      <c r="B2161" s="5">
        <v>45439</v>
      </c>
      <c r="C2161">
        <v>18611</v>
      </c>
      <c r="D2161" t="s">
        <v>481</v>
      </c>
      <c r="E2161" t="s">
        <v>353</v>
      </c>
      <c r="F2161">
        <v>2024</v>
      </c>
      <c r="G2161" t="s">
        <v>482</v>
      </c>
      <c r="H2161" t="s">
        <v>342</v>
      </c>
      <c r="I2161" t="s">
        <v>407</v>
      </c>
      <c r="J2161" t="s">
        <v>1473</v>
      </c>
      <c r="K2161">
        <v>5</v>
      </c>
      <c r="L2161" t="s">
        <v>353</v>
      </c>
      <c r="M2161">
        <f>MAX(Metro_Ridership__2[passengers])</f>
        <v>19997</v>
      </c>
    </row>
    <row r="2162" spans="1:13">
      <c r="A2162" t="s">
        <v>342</v>
      </c>
      <c r="B2162" s="5">
        <v>45440</v>
      </c>
      <c r="C2162">
        <v>7205</v>
      </c>
      <c r="D2162" t="s">
        <v>484</v>
      </c>
      <c r="E2162" t="s">
        <v>353</v>
      </c>
      <c r="F2162">
        <v>2024</v>
      </c>
      <c r="G2162" t="s">
        <v>482</v>
      </c>
      <c r="H2162" t="s">
        <v>342</v>
      </c>
      <c r="I2162" t="s">
        <v>407</v>
      </c>
      <c r="J2162" t="s">
        <v>1473</v>
      </c>
      <c r="K2162">
        <v>5</v>
      </c>
      <c r="L2162" t="s">
        <v>353</v>
      </c>
      <c r="M2162">
        <f>MAX(Metro_Ridership__2[passengers])</f>
        <v>19997</v>
      </c>
    </row>
    <row r="2163" spans="1:13">
      <c r="A2163" t="s">
        <v>342</v>
      </c>
      <c r="B2163" s="5">
        <v>45441</v>
      </c>
      <c r="C2163">
        <v>10261</v>
      </c>
      <c r="D2163" t="s">
        <v>485</v>
      </c>
      <c r="E2163" t="s">
        <v>353</v>
      </c>
      <c r="F2163">
        <v>2024</v>
      </c>
      <c r="G2163" t="s">
        <v>482</v>
      </c>
      <c r="H2163" t="s">
        <v>342</v>
      </c>
      <c r="I2163" t="s">
        <v>407</v>
      </c>
      <c r="J2163" t="s">
        <v>1473</v>
      </c>
      <c r="K2163">
        <v>5</v>
      </c>
      <c r="L2163" t="s">
        <v>353</v>
      </c>
      <c r="M2163">
        <f>MAX(Metro_Ridership__2[passengers])</f>
        <v>19997</v>
      </c>
    </row>
    <row r="2164" spans="1:13">
      <c r="A2164" t="s">
        <v>342</v>
      </c>
      <c r="B2164" s="5">
        <v>45442</v>
      </c>
      <c r="C2164">
        <v>4793</v>
      </c>
      <c r="D2164" t="s">
        <v>486</v>
      </c>
      <c r="E2164" t="s">
        <v>353</v>
      </c>
      <c r="F2164">
        <v>2024</v>
      </c>
      <c r="G2164" t="s">
        <v>482</v>
      </c>
      <c r="H2164" t="s">
        <v>342</v>
      </c>
      <c r="I2164" t="s">
        <v>407</v>
      </c>
      <c r="J2164" t="s">
        <v>1473</v>
      </c>
      <c r="K2164">
        <v>5</v>
      </c>
      <c r="L2164" t="s">
        <v>353</v>
      </c>
      <c r="M2164">
        <f>MAX(Metro_Ridership__2[passengers])</f>
        <v>19997</v>
      </c>
    </row>
    <row r="2165" spans="1:13">
      <c r="A2165" t="s">
        <v>342</v>
      </c>
      <c r="B2165" s="5">
        <v>45445</v>
      </c>
      <c r="C2165">
        <v>2565</v>
      </c>
      <c r="D2165" t="s">
        <v>487</v>
      </c>
      <c r="E2165" t="s">
        <v>395</v>
      </c>
      <c r="F2165">
        <v>2024</v>
      </c>
      <c r="G2165" t="s">
        <v>482</v>
      </c>
      <c r="H2165" t="s">
        <v>342</v>
      </c>
      <c r="I2165" t="s">
        <v>407</v>
      </c>
      <c r="J2165" t="s">
        <v>1473</v>
      </c>
      <c r="K2165">
        <v>6</v>
      </c>
      <c r="L2165" t="s">
        <v>1486</v>
      </c>
      <c r="M2165">
        <f>MAX(Metro_Ridership__2[passengers])</f>
        <v>19997</v>
      </c>
    </row>
    <row r="2166" spans="1:13">
      <c r="A2166" t="s">
        <v>342</v>
      </c>
      <c r="B2166" s="5">
        <v>45446</v>
      </c>
      <c r="C2166">
        <v>5883</v>
      </c>
      <c r="D2166" t="s">
        <v>481</v>
      </c>
      <c r="E2166" t="s">
        <v>395</v>
      </c>
      <c r="F2166">
        <v>2024</v>
      </c>
      <c r="G2166" t="s">
        <v>482</v>
      </c>
      <c r="H2166" t="s">
        <v>342</v>
      </c>
      <c r="I2166" t="s">
        <v>407</v>
      </c>
      <c r="J2166" t="s">
        <v>1473</v>
      </c>
      <c r="K2166">
        <v>6</v>
      </c>
      <c r="L2166" t="s">
        <v>1486</v>
      </c>
      <c r="M2166">
        <f>MAX(Metro_Ridership__2[passengers])</f>
        <v>19997</v>
      </c>
    </row>
    <row r="2167" spans="1:13">
      <c r="A2167" t="s">
        <v>342</v>
      </c>
      <c r="B2167" s="5">
        <v>45447</v>
      </c>
      <c r="C2167">
        <v>19573</v>
      </c>
      <c r="D2167" t="s">
        <v>484</v>
      </c>
      <c r="E2167" t="s">
        <v>395</v>
      </c>
      <c r="F2167">
        <v>2024</v>
      </c>
      <c r="G2167" t="s">
        <v>482</v>
      </c>
      <c r="H2167" t="s">
        <v>342</v>
      </c>
      <c r="I2167" t="s">
        <v>407</v>
      </c>
      <c r="J2167" t="s">
        <v>1473</v>
      </c>
      <c r="K2167">
        <v>6</v>
      </c>
      <c r="L2167" t="s">
        <v>1486</v>
      </c>
      <c r="M2167">
        <f>MAX(Metro_Ridership__2[passengers])</f>
        <v>19997</v>
      </c>
    </row>
    <row r="2168" spans="1:13">
      <c r="A2168" t="s">
        <v>342</v>
      </c>
      <c r="B2168" s="5">
        <v>45448</v>
      </c>
      <c r="C2168">
        <v>7369</v>
      </c>
      <c r="D2168" t="s">
        <v>485</v>
      </c>
      <c r="E2168" t="s">
        <v>395</v>
      </c>
      <c r="F2168">
        <v>2024</v>
      </c>
      <c r="G2168" t="s">
        <v>482</v>
      </c>
      <c r="H2168" t="s">
        <v>342</v>
      </c>
      <c r="I2168" t="s">
        <v>407</v>
      </c>
      <c r="J2168" t="s">
        <v>1473</v>
      </c>
      <c r="K2168">
        <v>6</v>
      </c>
      <c r="L2168" t="s">
        <v>1486</v>
      </c>
      <c r="M2168">
        <f>MAX(Metro_Ridership__2[passengers])</f>
        <v>19997</v>
      </c>
    </row>
    <row r="2169" spans="1:13">
      <c r="A2169" t="s">
        <v>342</v>
      </c>
      <c r="B2169" s="5">
        <v>45449</v>
      </c>
      <c r="C2169">
        <v>8450</v>
      </c>
      <c r="D2169" t="s">
        <v>486</v>
      </c>
      <c r="E2169" t="s">
        <v>395</v>
      </c>
      <c r="F2169">
        <v>2024</v>
      </c>
      <c r="G2169" t="s">
        <v>482</v>
      </c>
      <c r="H2169" t="s">
        <v>342</v>
      </c>
      <c r="I2169" t="s">
        <v>407</v>
      </c>
      <c r="J2169" t="s">
        <v>1473</v>
      </c>
      <c r="K2169">
        <v>6</v>
      </c>
      <c r="L2169" t="s">
        <v>1486</v>
      </c>
      <c r="M2169">
        <f>MAX(Metro_Ridership__2[passengers])</f>
        <v>19997</v>
      </c>
    </row>
    <row r="2170" spans="1:13">
      <c r="A2170" t="s">
        <v>342</v>
      </c>
      <c r="B2170" s="5">
        <v>45452</v>
      </c>
      <c r="C2170">
        <v>2731</v>
      </c>
      <c r="D2170" t="s">
        <v>487</v>
      </c>
      <c r="E2170" t="s">
        <v>395</v>
      </c>
      <c r="F2170">
        <v>2024</v>
      </c>
      <c r="G2170" t="s">
        <v>482</v>
      </c>
      <c r="H2170" t="s">
        <v>342</v>
      </c>
      <c r="I2170" t="s">
        <v>407</v>
      </c>
      <c r="J2170" t="s">
        <v>1473</v>
      </c>
      <c r="K2170">
        <v>6</v>
      </c>
      <c r="L2170" t="s">
        <v>1486</v>
      </c>
      <c r="M2170">
        <f>MAX(Metro_Ridership__2[passengers])</f>
        <v>19997</v>
      </c>
    </row>
    <row r="2171" spans="1:13">
      <c r="A2171" t="s">
        <v>342</v>
      </c>
      <c r="B2171" s="5">
        <v>45453</v>
      </c>
      <c r="C2171">
        <v>5367</v>
      </c>
      <c r="D2171" t="s">
        <v>481</v>
      </c>
      <c r="E2171" t="s">
        <v>395</v>
      </c>
      <c r="F2171">
        <v>2024</v>
      </c>
      <c r="G2171" t="s">
        <v>482</v>
      </c>
      <c r="H2171" t="s">
        <v>342</v>
      </c>
      <c r="I2171" t="s">
        <v>407</v>
      </c>
      <c r="J2171" t="s">
        <v>1473</v>
      </c>
      <c r="K2171">
        <v>6</v>
      </c>
      <c r="L2171" t="s">
        <v>1486</v>
      </c>
      <c r="M2171">
        <f>MAX(Metro_Ridership__2[passengers])</f>
        <v>19997</v>
      </c>
    </row>
    <row r="2172" spans="1:13">
      <c r="A2172" t="s">
        <v>342</v>
      </c>
      <c r="B2172" s="5">
        <v>45454</v>
      </c>
      <c r="C2172">
        <v>5088</v>
      </c>
      <c r="D2172" t="s">
        <v>484</v>
      </c>
      <c r="E2172" t="s">
        <v>395</v>
      </c>
      <c r="F2172">
        <v>2024</v>
      </c>
      <c r="G2172" t="s">
        <v>482</v>
      </c>
      <c r="H2172" t="s">
        <v>342</v>
      </c>
      <c r="I2172" t="s">
        <v>407</v>
      </c>
      <c r="J2172" t="s">
        <v>1473</v>
      </c>
      <c r="K2172">
        <v>6</v>
      </c>
      <c r="L2172" t="s">
        <v>1486</v>
      </c>
      <c r="M2172">
        <f>MAX(Metro_Ridership__2[passengers])</f>
        <v>19997</v>
      </c>
    </row>
    <row r="2173" spans="1:13">
      <c r="A2173" t="s">
        <v>342</v>
      </c>
      <c r="B2173" s="5">
        <v>45455</v>
      </c>
      <c r="C2173">
        <v>4978</v>
      </c>
      <c r="D2173" t="s">
        <v>485</v>
      </c>
      <c r="E2173" t="s">
        <v>395</v>
      </c>
      <c r="F2173">
        <v>2024</v>
      </c>
      <c r="G2173" t="s">
        <v>482</v>
      </c>
      <c r="H2173" t="s">
        <v>342</v>
      </c>
      <c r="I2173" t="s">
        <v>407</v>
      </c>
      <c r="J2173" t="s">
        <v>1473</v>
      </c>
      <c r="K2173">
        <v>6</v>
      </c>
      <c r="L2173" t="s">
        <v>1486</v>
      </c>
      <c r="M2173">
        <f>MAX(Metro_Ridership__2[passengers])</f>
        <v>19997</v>
      </c>
    </row>
    <row r="2174" spans="1:13">
      <c r="A2174" t="s">
        <v>342</v>
      </c>
      <c r="B2174" s="5">
        <v>45456</v>
      </c>
      <c r="C2174">
        <v>16716</v>
      </c>
      <c r="D2174" t="s">
        <v>486</v>
      </c>
      <c r="E2174" t="s">
        <v>395</v>
      </c>
      <c r="F2174">
        <v>2024</v>
      </c>
      <c r="G2174" t="s">
        <v>482</v>
      </c>
      <c r="H2174" t="s">
        <v>342</v>
      </c>
      <c r="I2174" t="s">
        <v>407</v>
      </c>
      <c r="J2174" t="s">
        <v>1473</v>
      </c>
      <c r="K2174">
        <v>6</v>
      </c>
      <c r="L2174" t="s">
        <v>1486</v>
      </c>
      <c r="M2174">
        <f>MAX(Metro_Ridership__2[passengers])</f>
        <v>19997</v>
      </c>
    </row>
    <row r="2175" spans="1:13">
      <c r="A2175" t="s">
        <v>342</v>
      </c>
      <c r="B2175" s="5">
        <v>45459</v>
      </c>
      <c r="C2175">
        <v>15407</v>
      </c>
      <c r="D2175" t="s">
        <v>487</v>
      </c>
      <c r="E2175" t="s">
        <v>395</v>
      </c>
      <c r="F2175">
        <v>2024</v>
      </c>
      <c r="G2175" t="s">
        <v>482</v>
      </c>
      <c r="H2175" t="s">
        <v>342</v>
      </c>
      <c r="I2175" t="s">
        <v>407</v>
      </c>
      <c r="J2175" t="s">
        <v>1473</v>
      </c>
      <c r="K2175">
        <v>6</v>
      </c>
      <c r="L2175" t="s">
        <v>1486</v>
      </c>
      <c r="M2175">
        <f>MAX(Metro_Ridership__2[passengers])</f>
        <v>19997</v>
      </c>
    </row>
    <row r="2176" spans="1:13">
      <c r="A2176" t="s">
        <v>342</v>
      </c>
      <c r="B2176" s="5">
        <v>45460</v>
      </c>
      <c r="C2176">
        <v>11696</v>
      </c>
      <c r="D2176" t="s">
        <v>481</v>
      </c>
      <c r="E2176" t="s">
        <v>395</v>
      </c>
      <c r="F2176">
        <v>2024</v>
      </c>
      <c r="G2176" t="s">
        <v>482</v>
      </c>
      <c r="H2176" t="s">
        <v>342</v>
      </c>
      <c r="I2176" t="s">
        <v>407</v>
      </c>
      <c r="J2176" t="s">
        <v>1473</v>
      </c>
      <c r="K2176">
        <v>6</v>
      </c>
      <c r="L2176" t="s">
        <v>1486</v>
      </c>
      <c r="M2176">
        <f>MAX(Metro_Ridership__2[passengers])</f>
        <v>19997</v>
      </c>
    </row>
    <row r="2177" spans="1:13">
      <c r="A2177" t="s">
        <v>342</v>
      </c>
      <c r="B2177" s="5">
        <v>45461</v>
      </c>
      <c r="C2177">
        <v>15378</v>
      </c>
      <c r="D2177" t="s">
        <v>484</v>
      </c>
      <c r="E2177" t="s">
        <v>395</v>
      </c>
      <c r="F2177">
        <v>2024</v>
      </c>
      <c r="G2177" t="s">
        <v>482</v>
      </c>
      <c r="H2177" t="s">
        <v>342</v>
      </c>
      <c r="I2177" t="s">
        <v>407</v>
      </c>
      <c r="J2177" t="s">
        <v>1473</v>
      </c>
      <c r="K2177">
        <v>6</v>
      </c>
      <c r="L2177" t="s">
        <v>1486</v>
      </c>
      <c r="M2177">
        <f>MAX(Metro_Ridership__2[passengers])</f>
        <v>19997</v>
      </c>
    </row>
    <row r="2178" spans="1:13">
      <c r="A2178" t="s">
        <v>342</v>
      </c>
      <c r="B2178" s="5">
        <v>45462</v>
      </c>
      <c r="C2178">
        <v>16691</v>
      </c>
      <c r="D2178" t="s">
        <v>485</v>
      </c>
      <c r="E2178" t="s">
        <v>395</v>
      </c>
      <c r="F2178">
        <v>2024</v>
      </c>
      <c r="G2178" t="s">
        <v>482</v>
      </c>
      <c r="H2178" t="s">
        <v>342</v>
      </c>
      <c r="I2178" t="s">
        <v>407</v>
      </c>
      <c r="J2178" t="s">
        <v>1473</v>
      </c>
      <c r="K2178">
        <v>6</v>
      </c>
      <c r="L2178" t="s">
        <v>1486</v>
      </c>
      <c r="M2178">
        <f>MAX(Metro_Ridership__2[passengers])</f>
        <v>19997</v>
      </c>
    </row>
    <row r="2179" spans="1:13">
      <c r="A2179" t="s">
        <v>342</v>
      </c>
      <c r="B2179" s="5">
        <v>45463</v>
      </c>
      <c r="C2179">
        <v>2444</v>
      </c>
      <c r="D2179" t="s">
        <v>486</v>
      </c>
      <c r="E2179" t="s">
        <v>395</v>
      </c>
      <c r="F2179">
        <v>2024</v>
      </c>
      <c r="G2179" t="s">
        <v>482</v>
      </c>
      <c r="H2179" t="s">
        <v>342</v>
      </c>
      <c r="I2179" t="s">
        <v>407</v>
      </c>
      <c r="J2179" t="s">
        <v>1473</v>
      </c>
      <c r="K2179">
        <v>6</v>
      </c>
      <c r="L2179" t="s">
        <v>1486</v>
      </c>
      <c r="M2179">
        <f>MAX(Metro_Ridership__2[passengers])</f>
        <v>19997</v>
      </c>
    </row>
    <row r="2180" spans="1:13">
      <c r="A2180" t="s">
        <v>342</v>
      </c>
      <c r="B2180" s="5">
        <v>45466</v>
      </c>
      <c r="C2180">
        <v>6350</v>
      </c>
      <c r="D2180" t="s">
        <v>487</v>
      </c>
      <c r="E2180" t="s">
        <v>395</v>
      </c>
      <c r="F2180">
        <v>2024</v>
      </c>
      <c r="G2180" t="s">
        <v>482</v>
      </c>
      <c r="H2180" t="s">
        <v>342</v>
      </c>
      <c r="I2180" t="s">
        <v>407</v>
      </c>
      <c r="J2180" t="s">
        <v>1473</v>
      </c>
      <c r="K2180">
        <v>6</v>
      </c>
      <c r="L2180" t="s">
        <v>1486</v>
      </c>
      <c r="M2180">
        <f>MAX(Metro_Ridership__2[passengers])</f>
        <v>19997</v>
      </c>
    </row>
    <row r="2181" spans="1:13">
      <c r="A2181" t="s">
        <v>342</v>
      </c>
      <c r="B2181" s="5">
        <v>45467</v>
      </c>
      <c r="C2181">
        <v>10381</v>
      </c>
      <c r="D2181" t="s">
        <v>481</v>
      </c>
      <c r="E2181" t="s">
        <v>395</v>
      </c>
      <c r="F2181">
        <v>2024</v>
      </c>
      <c r="G2181" t="s">
        <v>482</v>
      </c>
      <c r="H2181" t="s">
        <v>342</v>
      </c>
      <c r="I2181" t="s">
        <v>407</v>
      </c>
      <c r="J2181" t="s">
        <v>1473</v>
      </c>
      <c r="K2181">
        <v>6</v>
      </c>
      <c r="L2181" t="s">
        <v>1486</v>
      </c>
      <c r="M2181">
        <f>MAX(Metro_Ridership__2[passengers])</f>
        <v>19997</v>
      </c>
    </row>
    <row r="2182" spans="1:13">
      <c r="A2182" t="s">
        <v>342</v>
      </c>
      <c r="B2182" s="5">
        <v>45468</v>
      </c>
      <c r="C2182">
        <v>14420</v>
      </c>
      <c r="D2182" t="s">
        <v>484</v>
      </c>
      <c r="E2182" t="s">
        <v>395</v>
      </c>
      <c r="F2182">
        <v>2024</v>
      </c>
      <c r="G2182" t="s">
        <v>482</v>
      </c>
      <c r="H2182" t="s">
        <v>342</v>
      </c>
      <c r="I2182" t="s">
        <v>407</v>
      </c>
      <c r="J2182" t="s">
        <v>1473</v>
      </c>
      <c r="K2182">
        <v>6</v>
      </c>
      <c r="L2182" t="s">
        <v>1486</v>
      </c>
      <c r="M2182">
        <f>MAX(Metro_Ridership__2[passengers])</f>
        <v>19997</v>
      </c>
    </row>
    <row r="2183" spans="1:13">
      <c r="A2183" t="s">
        <v>342</v>
      </c>
      <c r="B2183" s="5">
        <v>45469</v>
      </c>
      <c r="C2183">
        <v>5186</v>
      </c>
      <c r="D2183" t="s">
        <v>485</v>
      </c>
      <c r="E2183" t="s">
        <v>395</v>
      </c>
      <c r="F2183">
        <v>2024</v>
      </c>
      <c r="G2183" t="s">
        <v>482</v>
      </c>
      <c r="H2183" t="s">
        <v>342</v>
      </c>
      <c r="I2183" t="s">
        <v>407</v>
      </c>
      <c r="J2183" t="s">
        <v>1473</v>
      </c>
      <c r="K2183">
        <v>6</v>
      </c>
      <c r="L2183" t="s">
        <v>1486</v>
      </c>
      <c r="M2183">
        <f>MAX(Metro_Ridership__2[passengers])</f>
        <v>19997</v>
      </c>
    </row>
    <row r="2184" spans="1:13">
      <c r="A2184" t="s">
        <v>342</v>
      </c>
      <c r="B2184" s="5">
        <v>45470</v>
      </c>
      <c r="C2184">
        <v>2296</v>
      </c>
      <c r="D2184" t="s">
        <v>486</v>
      </c>
      <c r="E2184" t="s">
        <v>395</v>
      </c>
      <c r="F2184">
        <v>2024</v>
      </c>
      <c r="G2184" t="s">
        <v>482</v>
      </c>
      <c r="H2184" t="s">
        <v>342</v>
      </c>
      <c r="I2184" t="s">
        <v>407</v>
      </c>
      <c r="J2184" t="s">
        <v>1473</v>
      </c>
      <c r="K2184">
        <v>6</v>
      </c>
      <c r="L2184" t="s">
        <v>1486</v>
      </c>
      <c r="M2184">
        <f>MAX(Metro_Ridership__2[passengers])</f>
        <v>19997</v>
      </c>
    </row>
    <row r="2185" spans="1:13">
      <c r="A2185" t="s">
        <v>342</v>
      </c>
      <c r="B2185" s="5">
        <v>45473</v>
      </c>
      <c r="C2185">
        <v>15465</v>
      </c>
      <c r="D2185" t="s">
        <v>487</v>
      </c>
      <c r="E2185" t="s">
        <v>395</v>
      </c>
      <c r="F2185">
        <v>2024</v>
      </c>
      <c r="G2185" t="s">
        <v>482</v>
      </c>
      <c r="H2185" t="s">
        <v>342</v>
      </c>
      <c r="I2185" t="s">
        <v>407</v>
      </c>
      <c r="J2185" t="s">
        <v>1473</v>
      </c>
      <c r="K2185">
        <v>6</v>
      </c>
      <c r="L2185" t="s">
        <v>1486</v>
      </c>
      <c r="M2185">
        <f>MAX(Metro_Ridership__2[passengers])</f>
        <v>19997</v>
      </c>
    </row>
    <row r="2186" spans="1:13">
      <c r="A2186" t="s">
        <v>342</v>
      </c>
      <c r="B2186" s="5">
        <v>45474</v>
      </c>
      <c r="C2186">
        <v>18158</v>
      </c>
      <c r="D2186" t="s">
        <v>481</v>
      </c>
      <c r="E2186" t="s">
        <v>373</v>
      </c>
      <c r="F2186">
        <v>2024</v>
      </c>
      <c r="G2186" t="s">
        <v>482</v>
      </c>
      <c r="H2186" t="s">
        <v>342</v>
      </c>
      <c r="I2186" t="s">
        <v>407</v>
      </c>
      <c r="J2186" t="s">
        <v>1476</v>
      </c>
      <c r="K2186">
        <v>7</v>
      </c>
      <c r="L2186" t="s">
        <v>1480</v>
      </c>
      <c r="M2186">
        <f>MAX(Metro_Ridership__2[passengers])</f>
        <v>19997</v>
      </c>
    </row>
    <row r="2187" spans="1:13">
      <c r="A2187" t="s">
        <v>342</v>
      </c>
      <c r="B2187" s="5">
        <v>45475</v>
      </c>
      <c r="C2187">
        <v>7355</v>
      </c>
      <c r="D2187" t="s">
        <v>484</v>
      </c>
      <c r="E2187" t="s">
        <v>373</v>
      </c>
      <c r="F2187">
        <v>2024</v>
      </c>
      <c r="G2187" t="s">
        <v>482</v>
      </c>
      <c r="H2187" t="s">
        <v>342</v>
      </c>
      <c r="I2187" t="s">
        <v>407</v>
      </c>
      <c r="J2187" t="s">
        <v>1476</v>
      </c>
      <c r="K2187">
        <v>7</v>
      </c>
      <c r="L2187" t="s">
        <v>1480</v>
      </c>
      <c r="M2187">
        <f>MAX(Metro_Ridership__2[passengers])</f>
        <v>19997</v>
      </c>
    </row>
    <row r="2188" spans="1:13">
      <c r="A2188" t="s">
        <v>342</v>
      </c>
      <c r="B2188" s="5">
        <v>45476</v>
      </c>
      <c r="C2188">
        <v>9238</v>
      </c>
      <c r="D2188" t="s">
        <v>485</v>
      </c>
      <c r="E2188" t="s">
        <v>373</v>
      </c>
      <c r="F2188">
        <v>2024</v>
      </c>
      <c r="G2188" t="s">
        <v>482</v>
      </c>
      <c r="H2188" t="s">
        <v>342</v>
      </c>
      <c r="I2188" t="s">
        <v>407</v>
      </c>
      <c r="J2188" t="s">
        <v>1476</v>
      </c>
      <c r="K2188">
        <v>7</v>
      </c>
      <c r="L2188" t="s">
        <v>1480</v>
      </c>
      <c r="M2188">
        <f>MAX(Metro_Ridership__2[passengers])</f>
        <v>19997</v>
      </c>
    </row>
    <row r="2189" spans="1:13">
      <c r="A2189" t="s">
        <v>342</v>
      </c>
      <c r="B2189" s="5">
        <v>45477</v>
      </c>
      <c r="C2189">
        <v>19342</v>
      </c>
      <c r="D2189" t="s">
        <v>486</v>
      </c>
      <c r="E2189" t="s">
        <v>373</v>
      </c>
      <c r="F2189">
        <v>2024</v>
      </c>
      <c r="G2189" t="s">
        <v>482</v>
      </c>
      <c r="H2189" t="s">
        <v>342</v>
      </c>
      <c r="I2189" t="s">
        <v>407</v>
      </c>
      <c r="J2189" t="s">
        <v>1476</v>
      </c>
      <c r="K2189">
        <v>7</v>
      </c>
      <c r="L2189" t="s">
        <v>1480</v>
      </c>
      <c r="M2189">
        <f>MAX(Metro_Ridership__2[passengers])</f>
        <v>19997</v>
      </c>
    </row>
    <row r="2190" spans="1:13">
      <c r="A2190" t="s">
        <v>342</v>
      </c>
      <c r="B2190" s="5">
        <v>45480</v>
      </c>
      <c r="C2190">
        <v>15880</v>
      </c>
      <c r="D2190" t="s">
        <v>487</v>
      </c>
      <c r="E2190" t="s">
        <v>373</v>
      </c>
      <c r="F2190">
        <v>2024</v>
      </c>
      <c r="G2190" t="s">
        <v>482</v>
      </c>
      <c r="H2190" t="s">
        <v>342</v>
      </c>
      <c r="I2190" t="s">
        <v>407</v>
      </c>
      <c r="J2190" t="s">
        <v>1476</v>
      </c>
      <c r="K2190">
        <v>7</v>
      </c>
      <c r="L2190" t="s">
        <v>1480</v>
      </c>
      <c r="M2190">
        <f>MAX(Metro_Ridership__2[passengers])</f>
        <v>19997</v>
      </c>
    </row>
    <row r="2191" spans="1:13">
      <c r="A2191" t="s">
        <v>342</v>
      </c>
      <c r="B2191" s="5">
        <v>45481</v>
      </c>
      <c r="C2191">
        <v>7957</v>
      </c>
      <c r="D2191" t="s">
        <v>481</v>
      </c>
      <c r="E2191" t="s">
        <v>373</v>
      </c>
      <c r="F2191">
        <v>2024</v>
      </c>
      <c r="G2191" t="s">
        <v>482</v>
      </c>
      <c r="H2191" t="s">
        <v>342</v>
      </c>
      <c r="I2191" t="s">
        <v>407</v>
      </c>
      <c r="J2191" t="s">
        <v>1476</v>
      </c>
      <c r="K2191">
        <v>7</v>
      </c>
      <c r="L2191" t="s">
        <v>1480</v>
      </c>
      <c r="M2191">
        <f>MAX(Metro_Ridership__2[passengers])</f>
        <v>19997</v>
      </c>
    </row>
    <row r="2192" spans="1:13">
      <c r="A2192" t="s">
        <v>342</v>
      </c>
      <c r="B2192" s="5">
        <v>45482</v>
      </c>
      <c r="C2192">
        <v>5044</v>
      </c>
      <c r="D2192" t="s">
        <v>484</v>
      </c>
      <c r="E2192" t="s">
        <v>373</v>
      </c>
      <c r="F2192">
        <v>2024</v>
      </c>
      <c r="G2192" t="s">
        <v>482</v>
      </c>
      <c r="H2192" t="s">
        <v>342</v>
      </c>
      <c r="I2192" t="s">
        <v>407</v>
      </c>
      <c r="J2192" t="s">
        <v>1476</v>
      </c>
      <c r="K2192">
        <v>7</v>
      </c>
      <c r="L2192" t="s">
        <v>1480</v>
      </c>
      <c r="M2192">
        <f>MAX(Metro_Ridership__2[passengers])</f>
        <v>19997</v>
      </c>
    </row>
    <row r="2193" spans="1:13">
      <c r="A2193" t="s">
        <v>342</v>
      </c>
      <c r="B2193" s="5">
        <v>45483</v>
      </c>
      <c r="C2193">
        <v>9507</v>
      </c>
      <c r="D2193" t="s">
        <v>485</v>
      </c>
      <c r="E2193" t="s">
        <v>373</v>
      </c>
      <c r="F2193">
        <v>2024</v>
      </c>
      <c r="G2193" t="s">
        <v>482</v>
      </c>
      <c r="H2193" t="s">
        <v>342</v>
      </c>
      <c r="I2193" t="s">
        <v>407</v>
      </c>
      <c r="J2193" t="s">
        <v>1476</v>
      </c>
      <c r="K2193">
        <v>7</v>
      </c>
      <c r="L2193" t="s">
        <v>1480</v>
      </c>
      <c r="M2193">
        <f>MAX(Metro_Ridership__2[passengers])</f>
        <v>19997</v>
      </c>
    </row>
    <row r="2194" spans="1:13">
      <c r="A2194" t="s">
        <v>342</v>
      </c>
      <c r="B2194" s="5">
        <v>45484</v>
      </c>
      <c r="C2194">
        <v>6414</v>
      </c>
      <c r="D2194" t="s">
        <v>486</v>
      </c>
      <c r="E2194" t="s">
        <v>373</v>
      </c>
      <c r="F2194">
        <v>2024</v>
      </c>
      <c r="G2194" t="s">
        <v>482</v>
      </c>
      <c r="H2194" t="s">
        <v>342</v>
      </c>
      <c r="I2194" t="s">
        <v>407</v>
      </c>
      <c r="J2194" t="s">
        <v>1476</v>
      </c>
      <c r="K2194">
        <v>7</v>
      </c>
      <c r="L2194" t="s">
        <v>1480</v>
      </c>
      <c r="M2194">
        <f>MAX(Metro_Ridership__2[passengers])</f>
        <v>19997</v>
      </c>
    </row>
    <row r="2195" spans="1:13">
      <c r="A2195" t="s">
        <v>342</v>
      </c>
      <c r="B2195" s="5">
        <v>45487</v>
      </c>
      <c r="C2195">
        <v>9933</v>
      </c>
      <c r="D2195" t="s">
        <v>487</v>
      </c>
      <c r="E2195" t="s">
        <v>373</v>
      </c>
      <c r="F2195">
        <v>2024</v>
      </c>
      <c r="G2195" t="s">
        <v>482</v>
      </c>
      <c r="H2195" t="s">
        <v>342</v>
      </c>
      <c r="I2195" t="s">
        <v>407</v>
      </c>
      <c r="J2195" t="s">
        <v>1476</v>
      </c>
      <c r="K2195">
        <v>7</v>
      </c>
      <c r="L2195" t="s">
        <v>1480</v>
      </c>
      <c r="M2195">
        <f>MAX(Metro_Ridership__2[passengers])</f>
        <v>19997</v>
      </c>
    </row>
    <row r="2196" spans="1:13">
      <c r="A2196" t="s">
        <v>342</v>
      </c>
      <c r="B2196" s="5">
        <v>45488</v>
      </c>
      <c r="C2196">
        <v>3843</v>
      </c>
      <c r="D2196" t="s">
        <v>481</v>
      </c>
      <c r="E2196" t="s">
        <v>373</v>
      </c>
      <c r="F2196">
        <v>2024</v>
      </c>
      <c r="G2196" t="s">
        <v>482</v>
      </c>
      <c r="H2196" t="s">
        <v>342</v>
      </c>
      <c r="I2196" t="s">
        <v>407</v>
      </c>
      <c r="J2196" t="s">
        <v>1476</v>
      </c>
      <c r="K2196">
        <v>7</v>
      </c>
      <c r="L2196" t="s">
        <v>1480</v>
      </c>
      <c r="M2196">
        <f>MAX(Metro_Ridership__2[passengers])</f>
        <v>19997</v>
      </c>
    </row>
    <row r="2197" spans="1:13">
      <c r="A2197" t="s">
        <v>342</v>
      </c>
      <c r="B2197" s="5">
        <v>45489</v>
      </c>
      <c r="C2197">
        <v>19805</v>
      </c>
      <c r="D2197" t="s">
        <v>484</v>
      </c>
      <c r="E2197" t="s">
        <v>373</v>
      </c>
      <c r="F2197">
        <v>2024</v>
      </c>
      <c r="G2197" t="s">
        <v>482</v>
      </c>
      <c r="H2197" t="s">
        <v>342</v>
      </c>
      <c r="I2197" t="s">
        <v>407</v>
      </c>
      <c r="J2197" t="s">
        <v>1476</v>
      </c>
      <c r="K2197">
        <v>7</v>
      </c>
      <c r="L2197" t="s">
        <v>1480</v>
      </c>
      <c r="M2197">
        <f>MAX(Metro_Ridership__2[passengers])</f>
        <v>19997</v>
      </c>
    </row>
    <row r="2198" spans="1:13">
      <c r="A2198" t="s">
        <v>342</v>
      </c>
      <c r="B2198" s="5">
        <v>45490</v>
      </c>
      <c r="C2198">
        <v>4881</v>
      </c>
      <c r="D2198" t="s">
        <v>485</v>
      </c>
      <c r="E2198" t="s">
        <v>373</v>
      </c>
      <c r="F2198">
        <v>2024</v>
      </c>
      <c r="G2198" t="s">
        <v>482</v>
      </c>
      <c r="H2198" t="s">
        <v>342</v>
      </c>
      <c r="I2198" t="s">
        <v>407</v>
      </c>
      <c r="J2198" t="s">
        <v>1476</v>
      </c>
      <c r="K2198">
        <v>7</v>
      </c>
      <c r="L2198" t="s">
        <v>1480</v>
      </c>
      <c r="M2198">
        <f>MAX(Metro_Ridership__2[passengers])</f>
        <v>19997</v>
      </c>
    </row>
    <row r="2199" spans="1:13">
      <c r="A2199" t="s">
        <v>342</v>
      </c>
      <c r="B2199" s="5">
        <v>45491</v>
      </c>
      <c r="C2199">
        <v>7741</v>
      </c>
      <c r="D2199" t="s">
        <v>486</v>
      </c>
      <c r="E2199" t="s">
        <v>373</v>
      </c>
      <c r="F2199">
        <v>2024</v>
      </c>
      <c r="G2199" t="s">
        <v>482</v>
      </c>
      <c r="H2199" t="s">
        <v>342</v>
      </c>
      <c r="I2199" t="s">
        <v>407</v>
      </c>
      <c r="J2199" t="s">
        <v>1476</v>
      </c>
      <c r="K2199">
        <v>7</v>
      </c>
      <c r="L2199" t="s">
        <v>1480</v>
      </c>
      <c r="M2199">
        <f>MAX(Metro_Ridership__2[passengers])</f>
        <v>19997</v>
      </c>
    </row>
    <row r="2200" spans="1:13">
      <c r="A2200" t="s">
        <v>342</v>
      </c>
      <c r="B2200" s="5">
        <v>45494</v>
      </c>
      <c r="C2200">
        <v>15311</v>
      </c>
      <c r="D2200" t="s">
        <v>487</v>
      </c>
      <c r="E2200" t="s">
        <v>373</v>
      </c>
      <c r="F2200">
        <v>2024</v>
      </c>
      <c r="G2200" t="s">
        <v>482</v>
      </c>
      <c r="H2200" t="s">
        <v>342</v>
      </c>
      <c r="I2200" t="s">
        <v>407</v>
      </c>
      <c r="J2200" t="s">
        <v>1476</v>
      </c>
      <c r="K2200">
        <v>7</v>
      </c>
      <c r="L2200" t="s">
        <v>1480</v>
      </c>
      <c r="M2200">
        <f>MAX(Metro_Ridership__2[passengers])</f>
        <v>19997</v>
      </c>
    </row>
    <row r="2201" spans="1:13">
      <c r="A2201" t="s">
        <v>342</v>
      </c>
      <c r="B2201" s="5">
        <v>45495</v>
      </c>
      <c r="C2201">
        <v>8461</v>
      </c>
      <c r="D2201" t="s">
        <v>481</v>
      </c>
      <c r="E2201" t="s">
        <v>373</v>
      </c>
      <c r="F2201">
        <v>2024</v>
      </c>
      <c r="G2201" t="s">
        <v>482</v>
      </c>
      <c r="H2201" t="s">
        <v>342</v>
      </c>
      <c r="I2201" t="s">
        <v>407</v>
      </c>
      <c r="J2201" t="s">
        <v>1476</v>
      </c>
      <c r="K2201">
        <v>7</v>
      </c>
      <c r="L2201" t="s">
        <v>1480</v>
      </c>
      <c r="M2201">
        <f>MAX(Metro_Ridership__2[passengers])</f>
        <v>19997</v>
      </c>
    </row>
    <row r="2202" spans="1:13">
      <c r="A2202" t="s">
        <v>342</v>
      </c>
      <c r="B2202" s="5">
        <v>45496</v>
      </c>
      <c r="C2202">
        <v>13260</v>
      </c>
      <c r="D2202" t="s">
        <v>484</v>
      </c>
      <c r="E2202" t="s">
        <v>373</v>
      </c>
      <c r="F2202">
        <v>2024</v>
      </c>
      <c r="G2202" t="s">
        <v>482</v>
      </c>
      <c r="H2202" t="s">
        <v>342</v>
      </c>
      <c r="I2202" t="s">
        <v>407</v>
      </c>
      <c r="J2202" t="s">
        <v>1476</v>
      </c>
      <c r="K2202">
        <v>7</v>
      </c>
      <c r="L2202" t="s">
        <v>1480</v>
      </c>
      <c r="M2202">
        <f>MAX(Metro_Ridership__2[passengers])</f>
        <v>19997</v>
      </c>
    </row>
    <row r="2203" spans="1:13">
      <c r="A2203" t="s">
        <v>342</v>
      </c>
      <c r="B2203" s="5">
        <v>45497</v>
      </c>
      <c r="C2203">
        <v>13322</v>
      </c>
      <c r="D2203" t="s">
        <v>485</v>
      </c>
      <c r="E2203" t="s">
        <v>373</v>
      </c>
      <c r="F2203">
        <v>2024</v>
      </c>
      <c r="G2203" t="s">
        <v>482</v>
      </c>
      <c r="H2203" t="s">
        <v>342</v>
      </c>
      <c r="I2203" t="s">
        <v>407</v>
      </c>
      <c r="J2203" t="s">
        <v>1476</v>
      </c>
      <c r="K2203">
        <v>7</v>
      </c>
      <c r="L2203" t="s">
        <v>1480</v>
      </c>
      <c r="M2203">
        <f>MAX(Metro_Ridership__2[passengers])</f>
        <v>19997</v>
      </c>
    </row>
    <row r="2204" spans="1:13">
      <c r="A2204" t="s">
        <v>342</v>
      </c>
      <c r="B2204" s="5">
        <v>45498</v>
      </c>
      <c r="C2204">
        <v>18226</v>
      </c>
      <c r="D2204" t="s">
        <v>486</v>
      </c>
      <c r="E2204" t="s">
        <v>373</v>
      </c>
      <c r="F2204">
        <v>2024</v>
      </c>
      <c r="G2204" t="s">
        <v>482</v>
      </c>
      <c r="H2204" t="s">
        <v>342</v>
      </c>
      <c r="I2204" t="s">
        <v>407</v>
      </c>
      <c r="J2204" t="s">
        <v>1476</v>
      </c>
      <c r="K2204">
        <v>7</v>
      </c>
      <c r="L2204" t="s">
        <v>1480</v>
      </c>
      <c r="M2204">
        <f>MAX(Metro_Ridership__2[passengers])</f>
        <v>19997</v>
      </c>
    </row>
    <row r="2205" spans="1:13">
      <c r="A2205" t="s">
        <v>342</v>
      </c>
      <c r="B2205" s="5">
        <v>45501</v>
      </c>
      <c r="C2205">
        <v>11308</v>
      </c>
      <c r="D2205" t="s">
        <v>487</v>
      </c>
      <c r="E2205" t="s">
        <v>373</v>
      </c>
      <c r="F2205">
        <v>2024</v>
      </c>
      <c r="G2205" t="s">
        <v>482</v>
      </c>
      <c r="H2205" t="s">
        <v>342</v>
      </c>
      <c r="I2205" t="s">
        <v>407</v>
      </c>
      <c r="J2205" t="s">
        <v>1476</v>
      </c>
      <c r="K2205">
        <v>7</v>
      </c>
      <c r="L2205" t="s">
        <v>1480</v>
      </c>
      <c r="M2205">
        <f>MAX(Metro_Ridership__2[passengers])</f>
        <v>19997</v>
      </c>
    </row>
    <row r="2206" spans="1:13">
      <c r="A2206" t="s">
        <v>342</v>
      </c>
      <c r="B2206" s="5">
        <v>45502</v>
      </c>
      <c r="C2206">
        <v>16345</v>
      </c>
      <c r="D2206" t="s">
        <v>481</v>
      </c>
      <c r="E2206" t="s">
        <v>373</v>
      </c>
      <c r="F2206">
        <v>2024</v>
      </c>
      <c r="G2206" t="s">
        <v>482</v>
      </c>
      <c r="H2206" t="s">
        <v>342</v>
      </c>
      <c r="I2206" t="s">
        <v>407</v>
      </c>
      <c r="J2206" t="s">
        <v>1476</v>
      </c>
      <c r="K2206">
        <v>7</v>
      </c>
      <c r="L2206" t="s">
        <v>1480</v>
      </c>
      <c r="M2206">
        <f>MAX(Metro_Ridership__2[passengers])</f>
        <v>19997</v>
      </c>
    </row>
    <row r="2207" spans="1:13">
      <c r="A2207" t="s">
        <v>342</v>
      </c>
      <c r="B2207" s="5">
        <v>45503</v>
      </c>
      <c r="C2207">
        <v>17052</v>
      </c>
      <c r="D2207" t="s">
        <v>484</v>
      </c>
      <c r="E2207" t="s">
        <v>373</v>
      </c>
      <c r="F2207">
        <v>2024</v>
      </c>
      <c r="G2207" t="s">
        <v>482</v>
      </c>
      <c r="H2207" t="s">
        <v>342</v>
      </c>
      <c r="I2207" t="s">
        <v>407</v>
      </c>
      <c r="J2207" t="s">
        <v>1476</v>
      </c>
      <c r="K2207">
        <v>7</v>
      </c>
      <c r="L2207" t="s">
        <v>1480</v>
      </c>
      <c r="M2207">
        <f>MAX(Metro_Ridership__2[passengers])</f>
        <v>19997</v>
      </c>
    </row>
    <row r="2208" spans="1:13">
      <c r="A2208" t="s">
        <v>342</v>
      </c>
      <c r="B2208" s="5">
        <v>45504</v>
      </c>
      <c r="C2208">
        <v>19124</v>
      </c>
      <c r="D2208" t="s">
        <v>485</v>
      </c>
      <c r="E2208" t="s">
        <v>373</v>
      </c>
      <c r="F2208">
        <v>2024</v>
      </c>
      <c r="G2208" t="s">
        <v>482</v>
      </c>
      <c r="H2208" t="s">
        <v>342</v>
      </c>
      <c r="I2208" t="s">
        <v>407</v>
      </c>
      <c r="J2208" t="s">
        <v>1476</v>
      </c>
      <c r="K2208">
        <v>7</v>
      </c>
      <c r="L2208" t="s">
        <v>1480</v>
      </c>
      <c r="M2208">
        <f>MAX(Metro_Ridership__2[passengers])</f>
        <v>19997</v>
      </c>
    </row>
    <row r="2209" spans="1:13">
      <c r="A2209" t="s">
        <v>342</v>
      </c>
      <c r="B2209" s="5">
        <v>45505</v>
      </c>
      <c r="C2209">
        <v>9991</v>
      </c>
      <c r="D2209" t="s">
        <v>486</v>
      </c>
      <c r="E2209" t="s">
        <v>384</v>
      </c>
      <c r="F2209">
        <v>2024</v>
      </c>
      <c r="G2209" t="s">
        <v>482</v>
      </c>
      <c r="H2209" t="s">
        <v>342</v>
      </c>
      <c r="I2209" t="s">
        <v>407</v>
      </c>
      <c r="J2209" t="s">
        <v>1476</v>
      </c>
      <c r="K2209">
        <v>8</v>
      </c>
      <c r="L2209" t="s">
        <v>1484</v>
      </c>
      <c r="M2209">
        <f>MAX(Metro_Ridership__2[passengers])</f>
        <v>19997</v>
      </c>
    </row>
    <row r="2210" spans="1:13">
      <c r="A2210" t="s">
        <v>342</v>
      </c>
      <c r="B2210" s="5">
        <v>45508</v>
      </c>
      <c r="C2210">
        <v>3257</v>
      </c>
      <c r="D2210" t="s">
        <v>487</v>
      </c>
      <c r="E2210" t="s">
        <v>384</v>
      </c>
      <c r="F2210">
        <v>2024</v>
      </c>
      <c r="G2210" t="s">
        <v>482</v>
      </c>
      <c r="H2210" t="s">
        <v>342</v>
      </c>
      <c r="I2210" t="s">
        <v>407</v>
      </c>
      <c r="J2210" t="s">
        <v>1476</v>
      </c>
      <c r="K2210">
        <v>8</v>
      </c>
      <c r="L2210" t="s">
        <v>1484</v>
      </c>
      <c r="M2210">
        <f>MAX(Metro_Ridership__2[passengers])</f>
        <v>19997</v>
      </c>
    </row>
    <row r="2211" spans="1:13">
      <c r="A2211" t="s">
        <v>342</v>
      </c>
      <c r="B2211" s="5">
        <v>45509</v>
      </c>
      <c r="C2211">
        <v>14870</v>
      </c>
      <c r="D2211" t="s">
        <v>481</v>
      </c>
      <c r="E2211" t="s">
        <v>384</v>
      </c>
      <c r="F2211">
        <v>2024</v>
      </c>
      <c r="G2211" t="s">
        <v>482</v>
      </c>
      <c r="H2211" t="s">
        <v>342</v>
      </c>
      <c r="I2211" t="s">
        <v>407</v>
      </c>
      <c r="J2211" t="s">
        <v>1476</v>
      </c>
      <c r="K2211">
        <v>8</v>
      </c>
      <c r="L2211" t="s">
        <v>1484</v>
      </c>
      <c r="M2211">
        <f>MAX(Metro_Ridership__2[passengers])</f>
        <v>19997</v>
      </c>
    </row>
    <row r="2212" spans="1:13">
      <c r="A2212" t="s">
        <v>342</v>
      </c>
      <c r="B2212" s="5">
        <v>45510</v>
      </c>
      <c r="C2212">
        <v>13572</v>
      </c>
      <c r="D2212" t="s">
        <v>484</v>
      </c>
      <c r="E2212" t="s">
        <v>384</v>
      </c>
      <c r="F2212">
        <v>2024</v>
      </c>
      <c r="G2212" t="s">
        <v>482</v>
      </c>
      <c r="H2212" t="s">
        <v>342</v>
      </c>
      <c r="I2212" t="s">
        <v>407</v>
      </c>
      <c r="J2212" t="s">
        <v>1476</v>
      </c>
      <c r="K2212">
        <v>8</v>
      </c>
      <c r="L2212" t="s">
        <v>1484</v>
      </c>
      <c r="M2212">
        <f>MAX(Metro_Ridership__2[passengers])</f>
        <v>19997</v>
      </c>
    </row>
    <row r="2213" spans="1:13">
      <c r="A2213" t="s">
        <v>342</v>
      </c>
      <c r="B2213" s="5">
        <v>45511</v>
      </c>
      <c r="C2213">
        <v>9351</v>
      </c>
      <c r="D2213" t="s">
        <v>485</v>
      </c>
      <c r="E2213" t="s">
        <v>384</v>
      </c>
      <c r="F2213">
        <v>2024</v>
      </c>
      <c r="G2213" t="s">
        <v>482</v>
      </c>
      <c r="H2213" t="s">
        <v>342</v>
      </c>
      <c r="I2213" t="s">
        <v>407</v>
      </c>
      <c r="J2213" t="s">
        <v>1476</v>
      </c>
      <c r="K2213">
        <v>8</v>
      </c>
      <c r="L2213" t="s">
        <v>1484</v>
      </c>
      <c r="M2213">
        <f>MAX(Metro_Ridership__2[passengers])</f>
        <v>19997</v>
      </c>
    </row>
    <row r="2214" spans="1:13">
      <c r="A2214" t="s">
        <v>342</v>
      </c>
      <c r="B2214" s="5">
        <v>45512</v>
      </c>
      <c r="C2214">
        <v>3757</v>
      </c>
      <c r="D2214" t="s">
        <v>486</v>
      </c>
      <c r="E2214" t="s">
        <v>384</v>
      </c>
      <c r="F2214">
        <v>2024</v>
      </c>
      <c r="G2214" t="s">
        <v>482</v>
      </c>
      <c r="H2214" t="s">
        <v>342</v>
      </c>
      <c r="I2214" t="s">
        <v>407</v>
      </c>
      <c r="J2214" t="s">
        <v>1476</v>
      </c>
      <c r="K2214">
        <v>8</v>
      </c>
      <c r="L2214" t="s">
        <v>1484</v>
      </c>
      <c r="M2214">
        <f>MAX(Metro_Ridership__2[passengers])</f>
        <v>19997</v>
      </c>
    </row>
    <row r="2215" spans="1:13">
      <c r="A2215" t="s">
        <v>342</v>
      </c>
      <c r="B2215" s="5">
        <v>45515</v>
      </c>
      <c r="C2215">
        <v>3746</v>
      </c>
      <c r="D2215" t="s">
        <v>487</v>
      </c>
      <c r="E2215" t="s">
        <v>384</v>
      </c>
      <c r="F2215">
        <v>2024</v>
      </c>
      <c r="G2215" t="s">
        <v>482</v>
      </c>
      <c r="H2215" t="s">
        <v>342</v>
      </c>
      <c r="I2215" t="s">
        <v>407</v>
      </c>
      <c r="J2215" t="s">
        <v>1476</v>
      </c>
      <c r="K2215">
        <v>8</v>
      </c>
      <c r="L2215" t="s">
        <v>1484</v>
      </c>
      <c r="M2215">
        <f>MAX(Metro_Ridership__2[passengers])</f>
        <v>19997</v>
      </c>
    </row>
    <row r="2216" spans="1:13">
      <c r="A2216" t="s">
        <v>342</v>
      </c>
      <c r="B2216" s="5">
        <v>45516</v>
      </c>
      <c r="C2216">
        <v>9127</v>
      </c>
      <c r="D2216" t="s">
        <v>481</v>
      </c>
      <c r="E2216" t="s">
        <v>384</v>
      </c>
      <c r="F2216">
        <v>2024</v>
      </c>
      <c r="G2216" t="s">
        <v>482</v>
      </c>
      <c r="H2216" t="s">
        <v>342</v>
      </c>
      <c r="I2216" t="s">
        <v>407</v>
      </c>
      <c r="J2216" t="s">
        <v>1476</v>
      </c>
      <c r="K2216">
        <v>8</v>
      </c>
      <c r="L2216" t="s">
        <v>1484</v>
      </c>
      <c r="M2216">
        <f>MAX(Metro_Ridership__2[passengers])</f>
        <v>19997</v>
      </c>
    </row>
    <row r="2217" spans="1:13">
      <c r="A2217" t="s">
        <v>342</v>
      </c>
      <c r="B2217" s="5">
        <v>45517</v>
      </c>
      <c r="C2217">
        <v>9692</v>
      </c>
      <c r="D2217" t="s">
        <v>484</v>
      </c>
      <c r="E2217" t="s">
        <v>384</v>
      </c>
      <c r="F2217">
        <v>2024</v>
      </c>
      <c r="G2217" t="s">
        <v>482</v>
      </c>
      <c r="H2217" t="s">
        <v>342</v>
      </c>
      <c r="I2217" t="s">
        <v>407</v>
      </c>
      <c r="J2217" t="s">
        <v>1476</v>
      </c>
      <c r="K2217">
        <v>8</v>
      </c>
      <c r="L2217" t="s">
        <v>1484</v>
      </c>
      <c r="M2217">
        <f>MAX(Metro_Ridership__2[passengers])</f>
        <v>19997</v>
      </c>
    </row>
    <row r="2218" spans="1:13">
      <c r="A2218" t="s">
        <v>342</v>
      </c>
      <c r="B2218" s="5">
        <v>45518</v>
      </c>
      <c r="C2218">
        <v>2036</v>
      </c>
      <c r="D2218" t="s">
        <v>485</v>
      </c>
      <c r="E2218" t="s">
        <v>384</v>
      </c>
      <c r="F2218">
        <v>2024</v>
      </c>
      <c r="G2218" t="s">
        <v>482</v>
      </c>
      <c r="H2218" t="s">
        <v>342</v>
      </c>
      <c r="I2218" t="s">
        <v>407</v>
      </c>
      <c r="J2218" t="s">
        <v>1476</v>
      </c>
      <c r="K2218">
        <v>8</v>
      </c>
      <c r="L2218" t="s">
        <v>1484</v>
      </c>
      <c r="M2218">
        <f>MAX(Metro_Ridership__2[passengers])</f>
        <v>19997</v>
      </c>
    </row>
    <row r="2219" spans="1:13">
      <c r="A2219" t="s">
        <v>342</v>
      </c>
      <c r="B2219" s="5">
        <v>45519</v>
      </c>
      <c r="C2219">
        <v>10328</v>
      </c>
      <c r="D2219" t="s">
        <v>486</v>
      </c>
      <c r="E2219" t="s">
        <v>384</v>
      </c>
      <c r="F2219">
        <v>2024</v>
      </c>
      <c r="G2219" t="s">
        <v>482</v>
      </c>
      <c r="H2219" t="s">
        <v>342</v>
      </c>
      <c r="I2219" t="s">
        <v>407</v>
      </c>
      <c r="J2219" t="s">
        <v>1476</v>
      </c>
      <c r="K2219">
        <v>8</v>
      </c>
      <c r="L2219" t="s">
        <v>1484</v>
      </c>
      <c r="M2219">
        <f>MAX(Metro_Ridership__2[passengers])</f>
        <v>19997</v>
      </c>
    </row>
    <row r="2220" spans="1:13">
      <c r="A2220" t="s">
        <v>342</v>
      </c>
      <c r="B2220" s="5">
        <v>45522</v>
      </c>
      <c r="C2220">
        <v>3515</v>
      </c>
      <c r="D2220" t="s">
        <v>487</v>
      </c>
      <c r="E2220" t="s">
        <v>384</v>
      </c>
      <c r="F2220">
        <v>2024</v>
      </c>
      <c r="G2220" t="s">
        <v>482</v>
      </c>
      <c r="H2220" t="s">
        <v>342</v>
      </c>
      <c r="I2220" t="s">
        <v>407</v>
      </c>
      <c r="J2220" t="s">
        <v>1476</v>
      </c>
      <c r="K2220">
        <v>8</v>
      </c>
      <c r="L2220" t="s">
        <v>1484</v>
      </c>
      <c r="M2220">
        <f>MAX(Metro_Ridership__2[passengers])</f>
        <v>19997</v>
      </c>
    </row>
    <row r="2221" spans="1:13">
      <c r="A2221" t="s">
        <v>342</v>
      </c>
      <c r="B2221" s="5">
        <v>45523</v>
      </c>
      <c r="C2221">
        <v>16179</v>
      </c>
      <c r="D2221" t="s">
        <v>481</v>
      </c>
      <c r="E2221" t="s">
        <v>384</v>
      </c>
      <c r="F2221">
        <v>2024</v>
      </c>
      <c r="G2221" t="s">
        <v>482</v>
      </c>
      <c r="H2221" t="s">
        <v>342</v>
      </c>
      <c r="I2221" t="s">
        <v>407</v>
      </c>
      <c r="J2221" t="s">
        <v>1476</v>
      </c>
      <c r="K2221">
        <v>8</v>
      </c>
      <c r="L2221" t="s">
        <v>1484</v>
      </c>
      <c r="M2221">
        <f>MAX(Metro_Ridership__2[passengers])</f>
        <v>19997</v>
      </c>
    </row>
    <row r="2222" spans="1:13">
      <c r="A2222" t="s">
        <v>342</v>
      </c>
      <c r="B2222" s="5">
        <v>45524</v>
      </c>
      <c r="C2222">
        <v>19667</v>
      </c>
      <c r="D2222" t="s">
        <v>484</v>
      </c>
      <c r="E2222" t="s">
        <v>384</v>
      </c>
      <c r="F2222">
        <v>2024</v>
      </c>
      <c r="G2222" t="s">
        <v>482</v>
      </c>
      <c r="H2222" t="s">
        <v>342</v>
      </c>
      <c r="I2222" t="s">
        <v>407</v>
      </c>
      <c r="J2222" t="s">
        <v>1476</v>
      </c>
      <c r="K2222">
        <v>8</v>
      </c>
      <c r="L2222" t="s">
        <v>1484</v>
      </c>
      <c r="M2222">
        <f>MAX(Metro_Ridership__2[passengers])</f>
        <v>19997</v>
      </c>
    </row>
    <row r="2223" spans="1:13">
      <c r="A2223" t="s">
        <v>342</v>
      </c>
      <c r="B2223" s="5">
        <v>45525</v>
      </c>
      <c r="C2223">
        <v>18044</v>
      </c>
      <c r="D2223" t="s">
        <v>485</v>
      </c>
      <c r="E2223" t="s">
        <v>384</v>
      </c>
      <c r="F2223">
        <v>2024</v>
      </c>
      <c r="G2223" t="s">
        <v>482</v>
      </c>
      <c r="H2223" t="s">
        <v>342</v>
      </c>
      <c r="I2223" t="s">
        <v>407</v>
      </c>
      <c r="J2223" t="s">
        <v>1476</v>
      </c>
      <c r="K2223">
        <v>8</v>
      </c>
      <c r="L2223" t="s">
        <v>1484</v>
      </c>
      <c r="M2223">
        <f>MAX(Metro_Ridership__2[passengers])</f>
        <v>19997</v>
      </c>
    </row>
    <row r="2224" spans="1:13">
      <c r="A2224" t="s">
        <v>342</v>
      </c>
      <c r="B2224" s="5">
        <v>45526</v>
      </c>
      <c r="C2224">
        <v>11030</v>
      </c>
      <c r="D2224" t="s">
        <v>486</v>
      </c>
      <c r="E2224" t="s">
        <v>384</v>
      </c>
      <c r="F2224">
        <v>2024</v>
      </c>
      <c r="G2224" t="s">
        <v>482</v>
      </c>
      <c r="H2224" t="s">
        <v>342</v>
      </c>
      <c r="I2224" t="s">
        <v>407</v>
      </c>
      <c r="J2224" t="s">
        <v>1476</v>
      </c>
      <c r="K2224">
        <v>8</v>
      </c>
      <c r="L2224" t="s">
        <v>1484</v>
      </c>
      <c r="M2224">
        <f>MAX(Metro_Ridership__2[passengers])</f>
        <v>19997</v>
      </c>
    </row>
    <row r="2225" spans="1:13">
      <c r="A2225" t="s">
        <v>342</v>
      </c>
      <c r="B2225" s="5">
        <v>45529</v>
      </c>
      <c r="C2225">
        <v>10774</v>
      </c>
      <c r="D2225" t="s">
        <v>487</v>
      </c>
      <c r="E2225" t="s">
        <v>384</v>
      </c>
      <c r="F2225">
        <v>2024</v>
      </c>
      <c r="G2225" t="s">
        <v>482</v>
      </c>
      <c r="H2225" t="s">
        <v>342</v>
      </c>
      <c r="I2225" t="s">
        <v>407</v>
      </c>
      <c r="J2225" t="s">
        <v>1476</v>
      </c>
      <c r="K2225">
        <v>8</v>
      </c>
      <c r="L2225" t="s">
        <v>1484</v>
      </c>
      <c r="M2225">
        <f>MAX(Metro_Ridership__2[passengers])</f>
        <v>19997</v>
      </c>
    </row>
    <row r="2226" spans="1:13">
      <c r="A2226" t="s">
        <v>342</v>
      </c>
      <c r="B2226" s="5">
        <v>45530</v>
      </c>
      <c r="C2226">
        <v>13159</v>
      </c>
      <c r="D2226" t="s">
        <v>481</v>
      </c>
      <c r="E2226" t="s">
        <v>384</v>
      </c>
      <c r="F2226">
        <v>2024</v>
      </c>
      <c r="G2226" t="s">
        <v>482</v>
      </c>
      <c r="H2226" t="s">
        <v>342</v>
      </c>
      <c r="I2226" t="s">
        <v>407</v>
      </c>
      <c r="J2226" t="s">
        <v>1476</v>
      </c>
      <c r="K2226">
        <v>8</v>
      </c>
      <c r="L2226" t="s">
        <v>1484</v>
      </c>
      <c r="M2226">
        <f>MAX(Metro_Ridership__2[passengers])</f>
        <v>19997</v>
      </c>
    </row>
    <row r="2227" spans="1:13">
      <c r="A2227" t="s">
        <v>342</v>
      </c>
      <c r="B2227" s="5">
        <v>45531</v>
      </c>
      <c r="C2227">
        <v>3950</v>
      </c>
      <c r="D2227" t="s">
        <v>484</v>
      </c>
      <c r="E2227" t="s">
        <v>384</v>
      </c>
      <c r="F2227">
        <v>2024</v>
      </c>
      <c r="G2227" t="s">
        <v>482</v>
      </c>
      <c r="H2227" t="s">
        <v>342</v>
      </c>
      <c r="I2227" t="s">
        <v>407</v>
      </c>
      <c r="J2227" t="s">
        <v>1476</v>
      </c>
      <c r="K2227">
        <v>8</v>
      </c>
      <c r="L2227" t="s">
        <v>1484</v>
      </c>
      <c r="M2227">
        <f>MAX(Metro_Ridership__2[passengers])</f>
        <v>19997</v>
      </c>
    </row>
    <row r="2228" spans="1:13">
      <c r="A2228" t="s">
        <v>342</v>
      </c>
      <c r="B2228" s="5">
        <v>45532</v>
      </c>
      <c r="C2228">
        <v>3618</v>
      </c>
      <c r="D2228" t="s">
        <v>485</v>
      </c>
      <c r="E2228" t="s">
        <v>384</v>
      </c>
      <c r="F2228">
        <v>2024</v>
      </c>
      <c r="G2228" t="s">
        <v>482</v>
      </c>
      <c r="H2228" t="s">
        <v>342</v>
      </c>
      <c r="I2228" t="s">
        <v>407</v>
      </c>
      <c r="J2228" t="s">
        <v>1476</v>
      </c>
      <c r="K2228">
        <v>8</v>
      </c>
      <c r="L2228" t="s">
        <v>1484</v>
      </c>
      <c r="M2228">
        <f>MAX(Metro_Ridership__2[passengers])</f>
        <v>19997</v>
      </c>
    </row>
    <row r="2229" spans="1:13">
      <c r="A2229" t="s">
        <v>342</v>
      </c>
      <c r="B2229" s="5">
        <v>45533</v>
      </c>
      <c r="C2229">
        <v>19732</v>
      </c>
      <c r="D2229" t="s">
        <v>486</v>
      </c>
      <c r="E2229" t="s">
        <v>384</v>
      </c>
      <c r="F2229">
        <v>2024</v>
      </c>
      <c r="G2229" t="s">
        <v>482</v>
      </c>
      <c r="H2229" t="s">
        <v>342</v>
      </c>
      <c r="I2229" t="s">
        <v>407</v>
      </c>
      <c r="J2229" t="s">
        <v>1476</v>
      </c>
      <c r="K2229">
        <v>8</v>
      </c>
      <c r="L2229" t="s">
        <v>1484</v>
      </c>
      <c r="M2229">
        <f>MAX(Metro_Ridership__2[passengers])</f>
        <v>19997</v>
      </c>
    </row>
    <row r="2230" spans="1:13">
      <c r="A2230" t="s">
        <v>342</v>
      </c>
      <c r="B2230" s="5">
        <v>45536</v>
      </c>
      <c r="C2230">
        <v>18991</v>
      </c>
      <c r="D2230" t="s">
        <v>487</v>
      </c>
      <c r="E2230" t="s">
        <v>362</v>
      </c>
      <c r="F2230">
        <v>2024</v>
      </c>
      <c r="G2230" t="s">
        <v>482</v>
      </c>
      <c r="H2230" t="s">
        <v>342</v>
      </c>
      <c r="I2230" t="s">
        <v>407</v>
      </c>
      <c r="J2230" t="s">
        <v>1476</v>
      </c>
      <c r="K2230">
        <v>9</v>
      </c>
      <c r="L2230" t="s">
        <v>1477</v>
      </c>
      <c r="M2230">
        <f>MAX(Metro_Ridership__2[passengers])</f>
        <v>19997</v>
      </c>
    </row>
    <row r="2231" spans="1:13">
      <c r="A2231" t="s">
        <v>342</v>
      </c>
      <c r="B2231" s="5">
        <v>45537</v>
      </c>
      <c r="C2231">
        <v>8351</v>
      </c>
      <c r="D2231" t="s">
        <v>481</v>
      </c>
      <c r="E2231" t="s">
        <v>362</v>
      </c>
      <c r="F2231">
        <v>2024</v>
      </c>
      <c r="G2231" t="s">
        <v>482</v>
      </c>
      <c r="H2231" t="s">
        <v>342</v>
      </c>
      <c r="I2231" t="s">
        <v>407</v>
      </c>
      <c r="J2231" t="s">
        <v>1476</v>
      </c>
      <c r="K2231">
        <v>9</v>
      </c>
      <c r="L2231" t="s">
        <v>1477</v>
      </c>
      <c r="M2231">
        <f>MAX(Metro_Ridership__2[passengers])</f>
        <v>19997</v>
      </c>
    </row>
    <row r="2232" spans="1:13">
      <c r="A2232" t="s">
        <v>342</v>
      </c>
      <c r="B2232" s="5">
        <v>45538</v>
      </c>
      <c r="C2232">
        <v>12271</v>
      </c>
      <c r="D2232" t="s">
        <v>484</v>
      </c>
      <c r="E2232" t="s">
        <v>362</v>
      </c>
      <c r="F2232">
        <v>2024</v>
      </c>
      <c r="G2232" t="s">
        <v>482</v>
      </c>
      <c r="H2232" t="s">
        <v>342</v>
      </c>
      <c r="I2232" t="s">
        <v>407</v>
      </c>
      <c r="J2232" t="s">
        <v>1476</v>
      </c>
      <c r="K2232">
        <v>9</v>
      </c>
      <c r="L2232" t="s">
        <v>1477</v>
      </c>
      <c r="M2232">
        <f>MAX(Metro_Ridership__2[passengers])</f>
        <v>19997</v>
      </c>
    </row>
    <row r="2233" spans="1:13">
      <c r="A2233" t="s">
        <v>342</v>
      </c>
      <c r="B2233" s="5">
        <v>45539</v>
      </c>
      <c r="C2233">
        <v>7914</v>
      </c>
      <c r="D2233" t="s">
        <v>485</v>
      </c>
      <c r="E2233" t="s">
        <v>362</v>
      </c>
      <c r="F2233">
        <v>2024</v>
      </c>
      <c r="G2233" t="s">
        <v>482</v>
      </c>
      <c r="H2233" t="s">
        <v>342</v>
      </c>
      <c r="I2233" t="s">
        <v>407</v>
      </c>
      <c r="J2233" t="s">
        <v>1476</v>
      </c>
      <c r="K2233">
        <v>9</v>
      </c>
      <c r="L2233" t="s">
        <v>1477</v>
      </c>
      <c r="M2233">
        <f>MAX(Metro_Ridership__2[passengers])</f>
        <v>19997</v>
      </c>
    </row>
    <row r="2234" spans="1:13">
      <c r="A2234" t="s">
        <v>342</v>
      </c>
      <c r="B2234" s="5">
        <v>45540</v>
      </c>
      <c r="C2234">
        <v>10640</v>
      </c>
      <c r="D2234" t="s">
        <v>486</v>
      </c>
      <c r="E2234" t="s">
        <v>362</v>
      </c>
      <c r="F2234">
        <v>2024</v>
      </c>
      <c r="G2234" t="s">
        <v>482</v>
      </c>
      <c r="H2234" t="s">
        <v>342</v>
      </c>
      <c r="I2234" t="s">
        <v>407</v>
      </c>
      <c r="J2234" t="s">
        <v>1476</v>
      </c>
      <c r="K2234">
        <v>9</v>
      </c>
      <c r="L2234" t="s">
        <v>1477</v>
      </c>
      <c r="M2234">
        <f>MAX(Metro_Ridership__2[passengers])</f>
        <v>19997</v>
      </c>
    </row>
    <row r="2235" spans="1:13">
      <c r="A2235" t="s">
        <v>342</v>
      </c>
      <c r="B2235" s="5">
        <v>45543</v>
      </c>
      <c r="C2235">
        <v>3501</v>
      </c>
      <c r="D2235" t="s">
        <v>487</v>
      </c>
      <c r="E2235" t="s">
        <v>362</v>
      </c>
      <c r="F2235">
        <v>2024</v>
      </c>
      <c r="G2235" t="s">
        <v>482</v>
      </c>
      <c r="H2235" t="s">
        <v>342</v>
      </c>
      <c r="I2235" t="s">
        <v>407</v>
      </c>
      <c r="J2235" t="s">
        <v>1476</v>
      </c>
      <c r="K2235">
        <v>9</v>
      </c>
      <c r="L2235" t="s">
        <v>1477</v>
      </c>
      <c r="M2235">
        <f>MAX(Metro_Ridership__2[passengers])</f>
        <v>19997</v>
      </c>
    </row>
    <row r="2236" spans="1:13">
      <c r="A2236" t="s">
        <v>342</v>
      </c>
      <c r="B2236" s="5">
        <v>45544</v>
      </c>
      <c r="C2236">
        <v>3041</v>
      </c>
      <c r="D2236" t="s">
        <v>481</v>
      </c>
      <c r="E2236" t="s">
        <v>362</v>
      </c>
      <c r="F2236">
        <v>2024</v>
      </c>
      <c r="G2236" t="s">
        <v>482</v>
      </c>
      <c r="H2236" t="s">
        <v>342</v>
      </c>
      <c r="I2236" t="s">
        <v>407</v>
      </c>
      <c r="J2236" t="s">
        <v>1476</v>
      </c>
      <c r="K2236">
        <v>9</v>
      </c>
      <c r="L2236" t="s">
        <v>1477</v>
      </c>
      <c r="M2236">
        <f>MAX(Metro_Ridership__2[passengers])</f>
        <v>19997</v>
      </c>
    </row>
    <row r="2237" spans="1:13">
      <c r="A2237" t="s">
        <v>342</v>
      </c>
      <c r="B2237" s="5">
        <v>45545</v>
      </c>
      <c r="C2237">
        <v>5065</v>
      </c>
      <c r="D2237" t="s">
        <v>484</v>
      </c>
      <c r="E2237" t="s">
        <v>362</v>
      </c>
      <c r="F2237">
        <v>2024</v>
      </c>
      <c r="G2237" t="s">
        <v>482</v>
      </c>
      <c r="H2237" t="s">
        <v>342</v>
      </c>
      <c r="I2237" t="s">
        <v>407</v>
      </c>
      <c r="J2237" t="s">
        <v>1476</v>
      </c>
      <c r="K2237">
        <v>9</v>
      </c>
      <c r="L2237" t="s">
        <v>1477</v>
      </c>
      <c r="M2237">
        <f>MAX(Metro_Ridership__2[passengers])</f>
        <v>19997</v>
      </c>
    </row>
    <row r="2238" spans="1:13">
      <c r="A2238" t="s">
        <v>342</v>
      </c>
      <c r="B2238" s="5">
        <v>45546</v>
      </c>
      <c r="C2238">
        <v>19059</v>
      </c>
      <c r="D2238" t="s">
        <v>485</v>
      </c>
      <c r="E2238" t="s">
        <v>362</v>
      </c>
      <c r="F2238">
        <v>2024</v>
      </c>
      <c r="G2238" t="s">
        <v>482</v>
      </c>
      <c r="H2238" t="s">
        <v>342</v>
      </c>
      <c r="I2238" t="s">
        <v>407</v>
      </c>
      <c r="J2238" t="s">
        <v>1476</v>
      </c>
      <c r="K2238">
        <v>9</v>
      </c>
      <c r="L2238" t="s">
        <v>1477</v>
      </c>
      <c r="M2238">
        <f>MAX(Metro_Ridership__2[passengers])</f>
        <v>19997</v>
      </c>
    </row>
    <row r="2239" spans="1:13">
      <c r="A2239" t="s">
        <v>342</v>
      </c>
      <c r="B2239" s="5">
        <v>45547</v>
      </c>
      <c r="C2239">
        <v>17312</v>
      </c>
      <c r="D2239" t="s">
        <v>486</v>
      </c>
      <c r="E2239" t="s">
        <v>362</v>
      </c>
      <c r="F2239">
        <v>2024</v>
      </c>
      <c r="G2239" t="s">
        <v>482</v>
      </c>
      <c r="H2239" t="s">
        <v>342</v>
      </c>
      <c r="I2239" t="s">
        <v>407</v>
      </c>
      <c r="J2239" t="s">
        <v>1476</v>
      </c>
      <c r="K2239">
        <v>9</v>
      </c>
      <c r="L2239" t="s">
        <v>1477</v>
      </c>
      <c r="M2239">
        <f>MAX(Metro_Ridership__2[passengers])</f>
        <v>19997</v>
      </c>
    </row>
    <row r="2240" spans="1:13">
      <c r="A2240" t="s">
        <v>342</v>
      </c>
      <c r="B2240" s="5">
        <v>45550</v>
      </c>
      <c r="C2240">
        <v>10532</v>
      </c>
      <c r="D2240" t="s">
        <v>487</v>
      </c>
      <c r="E2240" t="s">
        <v>362</v>
      </c>
      <c r="F2240">
        <v>2024</v>
      </c>
      <c r="G2240" t="s">
        <v>482</v>
      </c>
      <c r="H2240" t="s">
        <v>342</v>
      </c>
      <c r="I2240" t="s">
        <v>407</v>
      </c>
      <c r="J2240" t="s">
        <v>1476</v>
      </c>
      <c r="K2240">
        <v>9</v>
      </c>
      <c r="L2240" t="s">
        <v>1477</v>
      </c>
      <c r="M2240">
        <f>MAX(Metro_Ridership__2[passengers])</f>
        <v>19997</v>
      </c>
    </row>
    <row r="2241" spans="1:13">
      <c r="A2241" t="s">
        <v>342</v>
      </c>
      <c r="B2241" s="5">
        <v>45551</v>
      </c>
      <c r="C2241">
        <v>17595</v>
      </c>
      <c r="D2241" t="s">
        <v>481</v>
      </c>
      <c r="E2241" t="s">
        <v>362</v>
      </c>
      <c r="F2241">
        <v>2024</v>
      </c>
      <c r="G2241" t="s">
        <v>482</v>
      </c>
      <c r="H2241" t="s">
        <v>342</v>
      </c>
      <c r="I2241" t="s">
        <v>407</v>
      </c>
      <c r="J2241" t="s">
        <v>1476</v>
      </c>
      <c r="K2241">
        <v>9</v>
      </c>
      <c r="L2241" t="s">
        <v>1477</v>
      </c>
      <c r="M2241">
        <f>MAX(Metro_Ridership__2[passengers])</f>
        <v>19997</v>
      </c>
    </row>
    <row r="2242" spans="1:13">
      <c r="A2242" t="s">
        <v>342</v>
      </c>
      <c r="B2242" s="5">
        <v>45552</v>
      </c>
      <c r="C2242">
        <v>14748</v>
      </c>
      <c r="D2242" t="s">
        <v>484</v>
      </c>
      <c r="E2242" t="s">
        <v>362</v>
      </c>
      <c r="F2242">
        <v>2024</v>
      </c>
      <c r="G2242" t="s">
        <v>482</v>
      </c>
      <c r="H2242" t="s">
        <v>342</v>
      </c>
      <c r="I2242" t="s">
        <v>407</v>
      </c>
      <c r="J2242" t="s">
        <v>1476</v>
      </c>
      <c r="K2242">
        <v>9</v>
      </c>
      <c r="L2242" t="s">
        <v>1477</v>
      </c>
      <c r="M2242">
        <f>MAX(Metro_Ridership__2[passengers])</f>
        <v>19997</v>
      </c>
    </row>
    <row r="2243" spans="1:13">
      <c r="A2243" t="s">
        <v>342</v>
      </c>
      <c r="B2243" s="5">
        <v>45553</v>
      </c>
      <c r="C2243">
        <v>11703</v>
      </c>
      <c r="D2243" t="s">
        <v>485</v>
      </c>
      <c r="E2243" t="s">
        <v>362</v>
      </c>
      <c r="F2243">
        <v>2024</v>
      </c>
      <c r="G2243" t="s">
        <v>482</v>
      </c>
      <c r="H2243" t="s">
        <v>342</v>
      </c>
      <c r="I2243" t="s">
        <v>407</v>
      </c>
      <c r="J2243" t="s">
        <v>1476</v>
      </c>
      <c r="K2243">
        <v>9</v>
      </c>
      <c r="L2243" t="s">
        <v>1477</v>
      </c>
      <c r="M2243">
        <f>MAX(Metro_Ridership__2[passengers])</f>
        <v>19997</v>
      </c>
    </row>
    <row r="2244" spans="1:13">
      <c r="A2244" t="s">
        <v>342</v>
      </c>
      <c r="B2244" s="5">
        <v>45554</v>
      </c>
      <c r="C2244">
        <v>10484</v>
      </c>
      <c r="D2244" t="s">
        <v>486</v>
      </c>
      <c r="E2244" t="s">
        <v>362</v>
      </c>
      <c r="F2244">
        <v>2024</v>
      </c>
      <c r="G2244" t="s">
        <v>482</v>
      </c>
      <c r="H2244" t="s">
        <v>342</v>
      </c>
      <c r="I2244" t="s">
        <v>407</v>
      </c>
      <c r="J2244" t="s">
        <v>1476</v>
      </c>
      <c r="K2244">
        <v>9</v>
      </c>
      <c r="L2244" t="s">
        <v>1477</v>
      </c>
      <c r="M2244">
        <f>MAX(Metro_Ridership__2[passengers])</f>
        <v>19997</v>
      </c>
    </row>
    <row r="2245" spans="1:13">
      <c r="A2245" t="s">
        <v>342</v>
      </c>
      <c r="B2245" s="5">
        <v>45557</v>
      </c>
      <c r="C2245">
        <v>9147</v>
      </c>
      <c r="D2245" t="s">
        <v>487</v>
      </c>
      <c r="E2245" t="s">
        <v>362</v>
      </c>
      <c r="F2245">
        <v>2024</v>
      </c>
      <c r="G2245" t="s">
        <v>482</v>
      </c>
      <c r="H2245" t="s">
        <v>342</v>
      </c>
      <c r="I2245" t="s">
        <v>407</v>
      </c>
      <c r="J2245" t="s">
        <v>1476</v>
      </c>
      <c r="K2245">
        <v>9</v>
      </c>
      <c r="L2245" t="s">
        <v>1477</v>
      </c>
      <c r="M2245">
        <f>MAX(Metro_Ridership__2[passengers])</f>
        <v>19997</v>
      </c>
    </row>
    <row r="2246" spans="1:13">
      <c r="A2246" t="s">
        <v>342</v>
      </c>
      <c r="B2246" s="5">
        <v>45558</v>
      </c>
      <c r="C2246">
        <v>18476</v>
      </c>
      <c r="D2246" t="s">
        <v>481</v>
      </c>
      <c r="E2246" t="s">
        <v>362</v>
      </c>
      <c r="F2246">
        <v>2024</v>
      </c>
      <c r="G2246" t="s">
        <v>482</v>
      </c>
      <c r="H2246" t="s">
        <v>342</v>
      </c>
      <c r="I2246" t="s">
        <v>407</v>
      </c>
      <c r="J2246" t="s">
        <v>1476</v>
      </c>
      <c r="K2246">
        <v>9</v>
      </c>
      <c r="L2246" t="s">
        <v>1477</v>
      </c>
      <c r="M2246">
        <f>MAX(Metro_Ridership__2[passengers])</f>
        <v>19997</v>
      </c>
    </row>
    <row r="2247" spans="1:13">
      <c r="A2247" t="s">
        <v>342</v>
      </c>
      <c r="B2247" s="5">
        <v>45559</v>
      </c>
      <c r="C2247">
        <v>14934</v>
      </c>
      <c r="D2247" t="s">
        <v>484</v>
      </c>
      <c r="E2247" t="s">
        <v>362</v>
      </c>
      <c r="F2247">
        <v>2024</v>
      </c>
      <c r="G2247" t="s">
        <v>482</v>
      </c>
      <c r="H2247" t="s">
        <v>342</v>
      </c>
      <c r="I2247" t="s">
        <v>407</v>
      </c>
      <c r="J2247" t="s">
        <v>1476</v>
      </c>
      <c r="K2247">
        <v>9</v>
      </c>
      <c r="L2247" t="s">
        <v>1477</v>
      </c>
      <c r="M2247">
        <f>MAX(Metro_Ridership__2[passengers])</f>
        <v>19997</v>
      </c>
    </row>
    <row r="2248" spans="1:13">
      <c r="A2248" t="s">
        <v>342</v>
      </c>
      <c r="B2248" s="5">
        <v>45560</v>
      </c>
      <c r="C2248">
        <v>15277</v>
      </c>
      <c r="D2248" t="s">
        <v>485</v>
      </c>
      <c r="E2248" t="s">
        <v>362</v>
      </c>
      <c r="F2248">
        <v>2024</v>
      </c>
      <c r="G2248" t="s">
        <v>482</v>
      </c>
      <c r="H2248" t="s">
        <v>342</v>
      </c>
      <c r="I2248" t="s">
        <v>407</v>
      </c>
      <c r="J2248" t="s">
        <v>1476</v>
      </c>
      <c r="K2248">
        <v>9</v>
      </c>
      <c r="L2248" t="s">
        <v>1477</v>
      </c>
      <c r="M2248">
        <f>MAX(Metro_Ridership__2[passengers])</f>
        <v>19997</v>
      </c>
    </row>
    <row r="2249" spans="1:13">
      <c r="A2249" t="s">
        <v>342</v>
      </c>
      <c r="B2249" s="5">
        <v>45561</v>
      </c>
      <c r="C2249">
        <v>16955</v>
      </c>
      <c r="D2249" t="s">
        <v>486</v>
      </c>
      <c r="E2249" t="s">
        <v>362</v>
      </c>
      <c r="F2249">
        <v>2024</v>
      </c>
      <c r="G2249" t="s">
        <v>482</v>
      </c>
      <c r="H2249" t="s">
        <v>342</v>
      </c>
      <c r="I2249" t="s">
        <v>407</v>
      </c>
      <c r="J2249" t="s">
        <v>1476</v>
      </c>
      <c r="K2249">
        <v>9</v>
      </c>
      <c r="L2249" t="s">
        <v>1477</v>
      </c>
      <c r="M2249">
        <f>MAX(Metro_Ridership__2[passengers])</f>
        <v>19997</v>
      </c>
    </row>
    <row r="2250" spans="1:13">
      <c r="A2250" t="s">
        <v>342</v>
      </c>
      <c r="B2250" s="5">
        <v>45564</v>
      </c>
      <c r="C2250">
        <v>18714</v>
      </c>
      <c r="D2250" t="s">
        <v>487</v>
      </c>
      <c r="E2250" t="s">
        <v>362</v>
      </c>
      <c r="F2250">
        <v>2024</v>
      </c>
      <c r="G2250" t="s">
        <v>482</v>
      </c>
      <c r="H2250" t="s">
        <v>342</v>
      </c>
      <c r="I2250" t="s">
        <v>407</v>
      </c>
      <c r="J2250" t="s">
        <v>1476</v>
      </c>
      <c r="K2250">
        <v>9</v>
      </c>
      <c r="L2250" t="s">
        <v>1477</v>
      </c>
      <c r="M2250">
        <f>MAX(Metro_Ridership__2[passengers])</f>
        <v>19997</v>
      </c>
    </row>
    <row r="2251" spans="1:13">
      <c r="A2251" t="s">
        <v>342</v>
      </c>
      <c r="B2251" s="5">
        <v>45565</v>
      </c>
      <c r="C2251">
        <v>17389</v>
      </c>
      <c r="D2251" t="s">
        <v>481</v>
      </c>
      <c r="E2251" t="s">
        <v>362</v>
      </c>
      <c r="F2251">
        <v>2024</v>
      </c>
      <c r="G2251" t="s">
        <v>482</v>
      </c>
      <c r="H2251" t="s">
        <v>342</v>
      </c>
      <c r="I2251" t="s">
        <v>407</v>
      </c>
      <c r="J2251" t="s">
        <v>1476</v>
      </c>
      <c r="K2251">
        <v>9</v>
      </c>
      <c r="L2251" t="s">
        <v>1477</v>
      </c>
      <c r="M2251">
        <f>MAX(Metro_Ridership__2[passengers])</f>
        <v>19997</v>
      </c>
    </row>
    <row r="2252" spans="1:13">
      <c r="A2252" t="s">
        <v>342</v>
      </c>
      <c r="B2252" s="5">
        <v>45566</v>
      </c>
      <c r="C2252">
        <v>2329</v>
      </c>
      <c r="D2252" t="s">
        <v>484</v>
      </c>
      <c r="E2252" t="s">
        <v>376</v>
      </c>
      <c r="F2252">
        <v>2024</v>
      </c>
      <c r="G2252" t="s">
        <v>482</v>
      </c>
      <c r="H2252" t="s">
        <v>342</v>
      </c>
      <c r="I2252" t="s">
        <v>407</v>
      </c>
      <c r="J2252" t="s">
        <v>1474</v>
      </c>
      <c r="K2252">
        <v>10</v>
      </c>
      <c r="L2252" t="s">
        <v>1481</v>
      </c>
      <c r="M2252">
        <f>MAX(Metro_Ridership__2[passengers])</f>
        <v>19997</v>
      </c>
    </row>
    <row r="2253" spans="1:13">
      <c r="A2253" t="s">
        <v>342</v>
      </c>
      <c r="B2253" s="5">
        <v>45567</v>
      </c>
      <c r="C2253">
        <v>6155</v>
      </c>
      <c r="D2253" t="s">
        <v>485</v>
      </c>
      <c r="E2253" t="s">
        <v>376</v>
      </c>
      <c r="F2253">
        <v>2024</v>
      </c>
      <c r="G2253" t="s">
        <v>482</v>
      </c>
      <c r="H2253" t="s">
        <v>342</v>
      </c>
      <c r="I2253" t="s">
        <v>407</v>
      </c>
      <c r="J2253" t="s">
        <v>1474</v>
      </c>
      <c r="K2253">
        <v>10</v>
      </c>
      <c r="L2253" t="s">
        <v>1481</v>
      </c>
      <c r="M2253">
        <f>MAX(Metro_Ridership__2[passengers])</f>
        <v>19997</v>
      </c>
    </row>
    <row r="2254" spans="1:13">
      <c r="A2254" t="s">
        <v>342</v>
      </c>
      <c r="B2254" s="5">
        <v>45568</v>
      </c>
      <c r="C2254">
        <v>12350</v>
      </c>
      <c r="D2254" t="s">
        <v>486</v>
      </c>
      <c r="E2254" t="s">
        <v>376</v>
      </c>
      <c r="F2254">
        <v>2024</v>
      </c>
      <c r="G2254" t="s">
        <v>482</v>
      </c>
      <c r="H2254" t="s">
        <v>342</v>
      </c>
      <c r="I2254" t="s">
        <v>407</v>
      </c>
      <c r="J2254" t="s">
        <v>1474</v>
      </c>
      <c r="K2254">
        <v>10</v>
      </c>
      <c r="L2254" t="s">
        <v>1481</v>
      </c>
      <c r="M2254">
        <f>MAX(Metro_Ridership__2[passengers])</f>
        <v>19997</v>
      </c>
    </row>
    <row r="2255" spans="1:13">
      <c r="A2255" t="s">
        <v>342</v>
      </c>
      <c r="B2255" s="5">
        <v>45571</v>
      </c>
      <c r="C2255">
        <v>4196</v>
      </c>
      <c r="D2255" t="s">
        <v>487</v>
      </c>
      <c r="E2255" t="s">
        <v>376</v>
      </c>
      <c r="F2255">
        <v>2024</v>
      </c>
      <c r="G2255" t="s">
        <v>482</v>
      </c>
      <c r="H2255" t="s">
        <v>342</v>
      </c>
      <c r="I2255" t="s">
        <v>407</v>
      </c>
      <c r="J2255" t="s">
        <v>1474</v>
      </c>
      <c r="K2255">
        <v>10</v>
      </c>
      <c r="L2255" t="s">
        <v>1481</v>
      </c>
      <c r="M2255">
        <f>MAX(Metro_Ridership__2[passengers])</f>
        <v>19997</v>
      </c>
    </row>
    <row r="2256" spans="1:13">
      <c r="A2256" t="s">
        <v>342</v>
      </c>
      <c r="B2256" s="5">
        <v>45572</v>
      </c>
      <c r="C2256">
        <v>12713</v>
      </c>
      <c r="D2256" t="s">
        <v>481</v>
      </c>
      <c r="E2256" t="s">
        <v>376</v>
      </c>
      <c r="F2256">
        <v>2024</v>
      </c>
      <c r="G2256" t="s">
        <v>482</v>
      </c>
      <c r="H2256" t="s">
        <v>342</v>
      </c>
      <c r="I2256" t="s">
        <v>407</v>
      </c>
      <c r="J2256" t="s">
        <v>1474</v>
      </c>
      <c r="K2256">
        <v>10</v>
      </c>
      <c r="L2256" t="s">
        <v>1481</v>
      </c>
      <c r="M2256">
        <f>MAX(Metro_Ridership__2[passengers])</f>
        <v>19997</v>
      </c>
    </row>
    <row r="2257" spans="1:13">
      <c r="A2257" t="s">
        <v>342</v>
      </c>
      <c r="B2257" s="5">
        <v>45573</v>
      </c>
      <c r="C2257">
        <v>14809</v>
      </c>
      <c r="D2257" t="s">
        <v>484</v>
      </c>
      <c r="E2257" t="s">
        <v>376</v>
      </c>
      <c r="F2257">
        <v>2024</v>
      </c>
      <c r="G2257" t="s">
        <v>482</v>
      </c>
      <c r="H2257" t="s">
        <v>342</v>
      </c>
      <c r="I2257" t="s">
        <v>407</v>
      </c>
      <c r="J2257" t="s">
        <v>1474</v>
      </c>
      <c r="K2257">
        <v>10</v>
      </c>
      <c r="L2257" t="s">
        <v>1481</v>
      </c>
      <c r="M2257">
        <f>MAX(Metro_Ridership__2[passengers])</f>
        <v>19997</v>
      </c>
    </row>
    <row r="2258" spans="1:13">
      <c r="A2258" t="s">
        <v>342</v>
      </c>
      <c r="B2258" s="5">
        <v>45574</v>
      </c>
      <c r="C2258">
        <v>10217</v>
      </c>
      <c r="D2258" t="s">
        <v>485</v>
      </c>
      <c r="E2258" t="s">
        <v>376</v>
      </c>
      <c r="F2258">
        <v>2024</v>
      </c>
      <c r="G2258" t="s">
        <v>482</v>
      </c>
      <c r="H2258" t="s">
        <v>342</v>
      </c>
      <c r="I2258" t="s">
        <v>407</v>
      </c>
      <c r="J2258" t="s">
        <v>1474</v>
      </c>
      <c r="K2258">
        <v>10</v>
      </c>
      <c r="L2258" t="s">
        <v>1481</v>
      </c>
      <c r="M2258">
        <f>MAX(Metro_Ridership__2[passengers])</f>
        <v>19997</v>
      </c>
    </row>
    <row r="2259" spans="1:13">
      <c r="A2259" t="s">
        <v>342</v>
      </c>
      <c r="B2259" s="5">
        <v>45575</v>
      </c>
      <c r="C2259">
        <v>15897</v>
      </c>
      <c r="D2259" t="s">
        <v>486</v>
      </c>
      <c r="E2259" t="s">
        <v>376</v>
      </c>
      <c r="F2259">
        <v>2024</v>
      </c>
      <c r="G2259" t="s">
        <v>482</v>
      </c>
      <c r="H2259" t="s">
        <v>342</v>
      </c>
      <c r="I2259" t="s">
        <v>407</v>
      </c>
      <c r="J2259" t="s">
        <v>1474</v>
      </c>
      <c r="K2259">
        <v>10</v>
      </c>
      <c r="L2259" t="s">
        <v>1481</v>
      </c>
      <c r="M2259">
        <f>MAX(Metro_Ridership__2[passengers])</f>
        <v>19997</v>
      </c>
    </row>
    <row r="2260" spans="1:13">
      <c r="A2260" t="s">
        <v>342</v>
      </c>
      <c r="B2260" s="5">
        <v>45578</v>
      </c>
      <c r="C2260">
        <v>17701</v>
      </c>
      <c r="D2260" t="s">
        <v>487</v>
      </c>
      <c r="E2260" t="s">
        <v>376</v>
      </c>
      <c r="F2260">
        <v>2024</v>
      </c>
      <c r="G2260" t="s">
        <v>482</v>
      </c>
      <c r="H2260" t="s">
        <v>342</v>
      </c>
      <c r="I2260" t="s">
        <v>407</v>
      </c>
      <c r="J2260" t="s">
        <v>1474</v>
      </c>
      <c r="K2260">
        <v>10</v>
      </c>
      <c r="L2260" t="s">
        <v>1481</v>
      </c>
      <c r="M2260">
        <f>MAX(Metro_Ridership__2[passengers])</f>
        <v>19997</v>
      </c>
    </row>
    <row r="2261" spans="1:13">
      <c r="A2261" t="s">
        <v>342</v>
      </c>
      <c r="B2261" s="5">
        <v>45579</v>
      </c>
      <c r="C2261">
        <v>7897</v>
      </c>
      <c r="D2261" t="s">
        <v>481</v>
      </c>
      <c r="E2261" t="s">
        <v>376</v>
      </c>
      <c r="F2261">
        <v>2024</v>
      </c>
      <c r="G2261" t="s">
        <v>482</v>
      </c>
      <c r="H2261" t="s">
        <v>342</v>
      </c>
      <c r="I2261" t="s">
        <v>407</v>
      </c>
      <c r="J2261" t="s">
        <v>1474</v>
      </c>
      <c r="K2261">
        <v>10</v>
      </c>
      <c r="L2261" t="s">
        <v>1481</v>
      </c>
      <c r="M2261">
        <f>MAX(Metro_Ridership__2[passengers])</f>
        <v>19997</v>
      </c>
    </row>
    <row r="2262" spans="1:13">
      <c r="A2262" t="s">
        <v>342</v>
      </c>
      <c r="B2262" s="5">
        <v>45580</v>
      </c>
      <c r="C2262">
        <v>8229</v>
      </c>
      <c r="D2262" t="s">
        <v>484</v>
      </c>
      <c r="E2262" t="s">
        <v>376</v>
      </c>
      <c r="F2262">
        <v>2024</v>
      </c>
      <c r="G2262" t="s">
        <v>482</v>
      </c>
      <c r="H2262" t="s">
        <v>342</v>
      </c>
      <c r="I2262" t="s">
        <v>407</v>
      </c>
      <c r="J2262" t="s">
        <v>1474</v>
      </c>
      <c r="K2262">
        <v>10</v>
      </c>
      <c r="L2262" t="s">
        <v>1481</v>
      </c>
      <c r="M2262">
        <f>MAX(Metro_Ridership__2[passengers])</f>
        <v>19997</v>
      </c>
    </row>
    <row r="2263" spans="1:13">
      <c r="A2263" t="s">
        <v>342</v>
      </c>
      <c r="B2263" s="5">
        <v>45581</v>
      </c>
      <c r="C2263">
        <v>13745</v>
      </c>
      <c r="D2263" t="s">
        <v>485</v>
      </c>
      <c r="E2263" t="s">
        <v>376</v>
      </c>
      <c r="F2263">
        <v>2024</v>
      </c>
      <c r="G2263" t="s">
        <v>482</v>
      </c>
      <c r="H2263" t="s">
        <v>342</v>
      </c>
      <c r="I2263" t="s">
        <v>407</v>
      </c>
      <c r="J2263" t="s">
        <v>1474</v>
      </c>
      <c r="K2263">
        <v>10</v>
      </c>
      <c r="L2263" t="s">
        <v>1481</v>
      </c>
      <c r="M2263">
        <f>MAX(Metro_Ridership__2[passengers])</f>
        <v>19997</v>
      </c>
    </row>
    <row r="2264" spans="1:13">
      <c r="A2264" t="s">
        <v>342</v>
      </c>
      <c r="B2264" s="5">
        <v>45582</v>
      </c>
      <c r="C2264">
        <v>15856</v>
      </c>
      <c r="D2264" t="s">
        <v>486</v>
      </c>
      <c r="E2264" t="s">
        <v>376</v>
      </c>
      <c r="F2264">
        <v>2024</v>
      </c>
      <c r="G2264" t="s">
        <v>482</v>
      </c>
      <c r="H2264" t="s">
        <v>342</v>
      </c>
      <c r="I2264" t="s">
        <v>407</v>
      </c>
      <c r="J2264" t="s">
        <v>1474</v>
      </c>
      <c r="K2264">
        <v>10</v>
      </c>
      <c r="L2264" t="s">
        <v>1481</v>
      </c>
      <c r="M2264">
        <f>MAX(Metro_Ridership__2[passengers])</f>
        <v>19997</v>
      </c>
    </row>
    <row r="2265" spans="1:13">
      <c r="A2265" t="s">
        <v>342</v>
      </c>
      <c r="B2265" s="5">
        <v>45585</v>
      </c>
      <c r="C2265">
        <v>6295</v>
      </c>
      <c r="D2265" t="s">
        <v>487</v>
      </c>
      <c r="E2265" t="s">
        <v>376</v>
      </c>
      <c r="F2265">
        <v>2024</v>
      </c>
      <c r="G2265" t="s">
        <v>482</v>
      </c>
      <c r="H2265" t="s">
        <v>342</v>
      </c>
      <c r="I2265" t="s">
        <v>407</v>
      </c>
      <c r="J2265" t="s">
        <v>1474</v>
      </c>
      <c r="K2265">
        <v>10</v>
      </c>
      <c r="L2265" t="s">
        <v>1481</v>
      </c>
      <c r="M2265">
        <f>MAX(Metro_Ridership__2[passengers])</f>
        <v>19997</v>
      </c>
    </row>
    <row r="2266" spans="1:13">
      <c r="A2266" t="s">
        <v>342</v>
      </c>
      <c r="B2266" s="5">
        <v>45586</v>
      </c>
      <c r="C2266">
        <v>9963</v>
      </c>
      <c r="D2266" t="s">
        <v>481</v>
      </c>
      <c r="E2266" t="s">
        <v>376</v>
      </c>
      <c r="F2266">
        <v>2024</v>
      </c>
      <c r="G2266" t="s">
        <v>482</v>
      </c>
      <c r="H2266" t="s">
        <v>342</v>
      </c>
      <c r="I2266" t="s">
        <v>407</v>
      </c>
      <c r="J2266" t="s">
        <v>1474</v>
      </c>
      <c r="K2266">
        <v>10</v>
      </c>
      <c r="L2266" t="s">
        <v>1481</v>
      </c>
      <c r="M2266">
        <f>MAX(Metro_Ridership__2[passengers])</f>
        <v>19997</v>
      </c>
    </row>
    <row r="2267" spans="1:13">
      <c r="A2267" t="s">
        <v>342</v>
      </c>
      <c r="B2267" s="5">
        <v>45587</v>
      </c>
      <c r="C2267">
        <v>8975</v>
      </c>
      <c r="D2267" t="s">
        <v>484</v>
      </c>
      <c r="E2267" t="s">
        <v>376</v>
      </c>
      <c r="F2267">
        <v>2024</v>
      </c>
      <c r="G2267" t="s">
        <v>482</v>
      </c>
      <c r="H2267" t="s">
        <v>342</v>
      </c>
      <c r="I2267" t="s">
        <v>407</v>
      </c>
      <c r="J2267" t="s">
        <v>1474</v>
      </c>
      <c r="K2267">
        <v>10</v>
      </c>
      <c r="L2267" t="s">
        <v>1481</v>
      </c>
      <c r="M2267">
        <f>MAX(Metro_Ridership__2[passengers])</f>
        <v>19997</v>
      </c>
    </row>
    <row r="2268" spans="1:13">
      <c r="A2268" t="s">
        <v>342</v>
      </c>
      <c r="B2268" s="5">
        <v>45588</v>
      </c>
      <c r="C2268">
        <v>14260</v>
      </c>
      <c r="D2268" t="s">
        <v>485</v>
      </c>
      <c r="E2268" t="s">
        <v>376</v>
      </c>
      <c r="F2268">
        <v>2024</v>
      </c>
      <c r="G2268" t="s">
        <v>482</v>
      </c>
      <c r="H2268" t="s">
        <v>342</v>
      </c>
      <c r="I2268" t="s">
        <v>407</v>
      </c>
      <c r="J2268" t="s">
        <v>1474</v>
      </c>
      <c r="K2268">
        <v>10</v>
      </c>
      <c r="L2268" t="s">
        <v>1481</v>
      </c>
      <c r="M2268">
        <f>MAX(Metro_Ridership__2[passengers])</f>
        <v>19997</v>
      </c>
    </row>
    <row r="2269" spans="1:13">
      <c r="A2269" t="s">
        <v>342</v>
      </c>
      <c r="B2269" s="5">
        <v>45589</v>
      </c>
      <c r="C2269">
        <v>15731</v>
      </c>
      <c r="D2269" t="s">
        <v>486</v>
      </c>
      <c r="E2269" t="s">
        <v>376</v>
      </c>
      <c r="F2269">
        <v>2024</v>
      </c>
      <c r="G2269" t="s">
        <v>482</v>
      </c>
      <c r="H2269" t="s">
        <v>342</v>
      </c>
      <c r="I2269" t="s">
        <v>407</v>
      </c>
      <c r="J2269" t="s">
        <v>1474</v>
      </c>
      <c r="K2269">
        <v>10</v>
      </c>
      <c r="L2269" t="s">
        <v>1481</v>
      </c>
      <c r="M2269">
        <f>MAX(Metro_Ridership__2[passengers])</f>
        <v>19997</v>
      </c>
    </row>
    <row r="2270" spans="1:13">
      <c r="A2270" t="s">
        <v>342</v>
      </c>
      <c r="B2270" s="5">
        <v>45592</v>
      </c>
      <c r="C2270">
        <v>9670</v>
      </c>
      <c r="D2270" t="s">
        <v>487</v>
      </c>
      <c r="E2270" t="s">
        <v>376</v>
      </c>
      <c r="F2270">
        <v>2024</v>
      </c>
      <c r="G2270" t="s">
        <v>482</v>
      </c>
      <c r="H2270" t="s">
        <v>342</v>
      </c>
      <c r="I2270" t="s">
        <v>407</v>
      </c>
      <c r="J2270" t="s">
        <v>1474</v>
      </c>
      <c r="K2270">
        <v>10</v>
      </c>
      <c r="L2270" t="s">
        <v>1481</v>
      </c>
      <c r="M2270">
        <f>MAX(Metro_Ridership__2[passengers])</f>
        <v>19997</v>
      </c>
    </row>
    <row r="2271" spans="1:13">
      <c r="A2271" t="s">
        <v>342</v>
      </c>
      <c r="B2271" s="5">
        <v>45593</v>
      </c>
      <c r="C2271">
        <v>3245</v>
      </c>
      <c r="D2271" t="s">
        <v>481</v>
      </c>
      <c r="E2271" t="s">
        <v>376</v>
      </c>
      <c r="F2271">
        <v>2024</v>
      </c>
      <c r="G2271" t="s">
        <v>482</v>
      </c>
      <c r="H2271" t="s">
        <v>342</v>
      </c>
      <c r="I2271" t="s">
        <v>407</v>
      </c>
      <c r="J2271" t="s">
        <v>1474</v>
      </c>
      <c r="K2271">
        <v>10</v>
      </c>
      <c r="L2271" t="s">
        <v>1481</v>
      </c>
      <c r="M2271">
        <f>MAX(Metro_Ridership__2[passengers])</f>
        <v>19997</v>
      </c>
    </row>
    <row r="2272" spans="1:13">
      <c r="A2272" t="s">
        <v>342</v>
      </c>
      <c r="B2272" s="5">
        <v>45594</v>
      </c>
      <c r="C2272">
        <v>19198</v>
      </c>
      <c r="D2272" t="s">
        <v>484</v>
      </c>
      <c r="E2272" t="s">
        <v>376</v>
      </c>
      <c r="F2272">
        <v>2024</v>
      </c>
      <c r="G2272" t="s">
        <v>482</v>
      </c>
      <c r="H2272" t="s">
        <v>342</v>
      </c>
      <c r="I2272" t="s">
        <v>407</v>
      </c>
      <c r="J2272" t="s">
        <v>1474</v>
      </c>
      <c r="K2272">
        <v>10</v>
      </c>
      <c r="L2272" t="s">
        <v>1481</v>
      </c>
      <c r="M2272">
        <f>MAX(Metro_Ridership__2[passengers])</f>
        <v>19997</v>
      </c>
    </row>
    <row r="2273" spans="1:13">
      <c r="A2273" t="s">
        <v>342</v>
      </c>
      <c r="B2273" s="5">
        <v>45595</v>
      </c>
      <c r="C2273">
        <v>3551</v>
      </c>
      <c r="D2273" t="s">
        <v>485</v>
      </c>
      <c r="E2273" t="s">
        <v>376</v>
      </c>
      <c r="F2273">
        <v>2024</v>
      </c>
      <c r="G2273" t="s">
        <v>482</v>
      </c>
      <c r="H2273" t="s">
        <v>342</v>
      </c>
      <c r="I2273" t="s">
        <v>407</v>
      </c>
      <c r="J2273" t="s">
        <v>1474</v>
      </c>
      <c r="K2273">
        <v>10</v>
      </c>
      <c r="L2273" t="s">
        <v>1481</v>
      </c>
      <c r="M2273">
        <f>MAX(Metro_Ridership__2[passengers])</f>
        <v>19997</v>
      </c>
    </row>
    <row r="2274" spans="1:13">
      <c r="A2274" t="s">
        <v>342</v>
      </c>
      <c r="B2274" s="5">
        <v>45596</v>
      </c>
      <c r="C2274">
        <v>18065</v>
      </c>
      <c r="D2274" t="s">
        <v>486</v>
      </c>
      <c r="E2274" t="s">
        <v>376</v>
      </c>
      <c r="F2274">
        <v>2024</v>
      </c>
      <c r="G2274" t="s">
        <v>482</v>
      </c>
      <c r="H2274" t="s">
        <v>342</v>
      </c>
      <c r="I2274" t="s">
        <v>407</v>
      </c>
      <c r="J2274" t="s">
        <v>1474</v>
      </c>
      <c r="K2274">
        <v>10</v>
      </c>
      <c r="L2274" t="s">
        <v>1481</v>
      </c>
      <c r="M2274">
        <f>MAX(Metro_Ridership__2[passengers])</f>
        <v>19997</v>
      </c>
    </row>
    <row r="2275" spans="1:13">
      <c r="A2275" t="s">
        <v>342</v>
      </c>
      <c r="B2275" s="5">
        <v>45599</v>
      </c>
      <c r="C2275">
        <v>15731</v>
      </c>
      <c r="D2275" t="s">
        <v>487</v>
      </c>
      <c r="E2275" t="s">
        <v>357</v>
      </c>
      <c r="F2275">
        <v>2024</v>
      </c>
      <c r="G2275" t="s">
        <v>482</v>
      </c>
      <c r="H2275" t="s">
        <v>342</v>
      </c>
      <c r="I2275" t="s">
        <v>407</v>
      </c>
      <c r="J2275" t="s">
        <v>1474</v>
      </c>
      <c r="K2275">
        <v>11</v>
      </c>
      <c r="L2275" t="s">
        <v>1475</v>
      </c>
      <c r="M2275">
        <f>MAX(Metro_Ridership__2[passengers])</f>
        <v>19997</v>
      </c>
    </row>
    <row r="2276" spans="1:13">
      <c r="A2276" t="s">
        <v>342</v>
      </c>
      <c r="B2276" s="5">
        <v>45600</v>
      </c>
      <c r="C2276">
        <v>16551</v>
      </c>
      <c r="D2276" t="s">
        <v>481</v>
      </c>
      <c r="E2276" t="s">
        <v>357</v>
      </c>
      <c r="F2276">
        <v>2024</v>
      </c>
      <c r="G2276" t="s">
        <v>482</v>
      </c>
      <c r="H2276" t="s">
        <v>342</v>
      </c>
      <c r="I2276" t="s">
        <v>407</v>
      </c>
      <c r="J2276" t="s">
        <v>1474</v>
      </c>
      <c r="K2276">
        <v>11</v>
      </c>
      <c r="L2276" t="s">
        <v>1475</v>
      </c>
      <c r="M2276">
        <f>MAX(Metro_Ridership__2[passengers])</f>
        <v>19997</v>
      </c>
    </row>
    <row r="2277" spans="1:13">
      <c r="A2277" t="s">
        <v>342</v>
      </c>
      <c r="B2277" s="5">
        <v>45601</v>
      </c>
      <c r="C2277">
        <v>17231</v>
      </c>
      <c r="D2277" t="s">
        <v>484</v>
      </c>
      <c r="E2277" t="s">
        <v>357</v>
      </c>
      <c r="F2277">
        <v>2024</v>
      </c>
      <c r="G2277" t="s">
        <v>482</v>
      </c>
      <c r="H2277" t="s">
        <v>342</v>
      </c>
      <c r="I2277" t="s">
        <v>407</v>
      </c>
      <c r="J2277" t="s">
        <v>1474</v>
      </c>
      <c r="K2277">
        <v>11</v>
      </c>
      <c r="L2277" t="s">
        <v>1475</v>
      </c>
      <c r="M2277">
        <f>MAX(Metro_Ridership__2[passengers])</f>
        <v>19997</v>
      </c>
    </row>
    <row r="2278" spans="1:13">
      <c r="A2278" t="s">
        <v>342</v>
      </c>
      <c r="B2278" s="5">
        <v>45602</v>
      </c>
      <c r="C2278">
        <v>13366</v>
      </c>
      <c r="D2278" t="s">
        <v>485</v>
      </c>
      <c r="E2278" t="s">
        <v>357</v>
      </c>
      <c r="F2278">
        <v>2024</v>
      </c>
      <c r="G2278" t="s">
        <v>482</v>
      </c>
      <c r="H2278" t="s">
        <v>342</v>
      </c>
      <c r="I2278" t="s">
        <v>407</v>
      </c>
      <c r="J2278" t="s">
        <v>1474</v>
      </c>
      <c r="K2278">
        <v>11</v>
      </c>
      <c r="L2278" t="s">
        <v>1475</v>
      </c>
      <c r="M2278">
        <f>MAX(Metro_Ridership__2[passengers])</f>
        <v>19997</v>
      </c>
    </row>
    <row r="2279" spans="1:13">
      <c r="A2279" t="s">
        <v>342</v>
      </c>
      <c r="B2279" s="5">
        <v>45603</v>
      </c>
      <c r="C2279">
        <v>12032</v>
      </c>
      <c r="D2279" t="s">
        <v>486</v>
      </c>
      <c r="E2279" t="s">
        <v>357</v>
      </c>
      <c r="F2279">
        <v>2024</v>
      </c>
      <c r="G2279" t="s">
        <v>482</v>
      </c>
      <c r="H2279" t="s">
        <v>342</v>
      </c>
      <c r="I2279" t="s">
        <v>407</v>
      </c>
      <c r="J2279" t="s">
        <v>1474</v>
      </c>
      <c r="K2279">
        <v>11</v>
      </c>
      <c r="L2279" t="s">
        <v>1475</v>
      </c>
      <c r="M2279">
        <f>MAX(Metro_Ridership__2[passengers])</f>
        <v>19997</v>
      </c>
    </row>
    <row r="2280" spans="1:13">
      <c r="A2280" t="s">
        <v>342</v>
      </c>
      <c r="B2280" s="5">
        <v>45606</v>
      </c>
      <c r="C2280">
        <v>3142</v>
      </c>
      <c r="D2280" t="s">
        <v>487</v>
      </c>
      <c r="E2280" t="s">
        <v>357</v>
      </c>
      <c r="F2280">
        <v>2024</v>
      </c>
      <c r="G2280" t="s">
        <v>482</v>
      </c>
      <c r="H2280" t="s">
        <v>342</v>
      </c>
      <c r="I2280" t="s">
        <v>407</v>
      </c>
      <c r="J2280" t="s">
        <v>1474</v>
      </c>
      <c r="K2280">
        <v>11</v>
      </c>
      <c r="L2280" t="s">
        <v>1475</v>
      </c>
      <c r="M2280">
        <f>MAX(Metro_Ridership__2[passengers])</f>
        <v>19997</v>
      </c>
    </row>
    <row r="2281" spans="1:13">
      <c r="A2281" t="s">
        <v>342</v>
      </c>
      <c r="B2281" s="5">
        <v>45607</v>
      </c>
      <c r="C2281">
        <v>5957</v>
      </c>
      <c r="D2281" t="s">
        <v>481</v>
      </c>
      <c r="E2281" t="s">
        <v>357</v>
      </c>
      <c r="F2281">
        <v>2024</v>
      </c>
      <c r="G2281" t="s">
        <v>482</v>
      </c>
      <c r="H2281" t="s">
        <v>342</v>
      </c>
      <c r="I2281" t="s">
        <v>407</v>
      </c>
      <c r="J2281" t="s">
        <v>1474</v>
      </c>
      <c r="K2281">
        <v>11</v>
      </c>
      <c r="L2281" t="s">
        <v>1475</v>
      </c>
      <c r="M2281">
        <f>MAX(Metro_Ridership__2[passengers])</f>
        <v>19997</v>
      </c>
    </row>
    <row r="2282" spans="1:13">
      <c r="A2282" t="s">
        <v>342</v>
      </c>
      <c r="B2282" s="5">
        <v>45608</v>
      </c>
      <c r="C2282">
        <v>8998</v>
      </c>
      <c r="D2282" t="s">
        <v>484</v>
      </c>
      <c r="E2282" t="s">
        <v>357</v>
      </c>
      <c r="F2282">
        <v>2024</v>
      </c>
      <c r="G2282" t="s">
        <v>482</v>
      </c>
      <c r="H2282" t="s">
        <v>342</v>
      </c>
      <c r="I2282" t="s">
        <v>407</v>
      </c>
      <c r="J2282" t="s">
        <v>1474</v>
      </c>
      <c r="K2282">
        <v>11</v>
      </c>
      <c r="L2282" t="s">
        <v>1475</v>
      </c>
      <c r="M2282">
        <f>MAX(Metro_Ridership__2[passengers])</f>
        <v>19997</v>
      </c>
    </row>
    <row r="2283" spans="1:13">
      <c r="A2283" t="s">
        <v>342</v>
      </c>
      <c r="B2283" s="5">
        <v>45609</v>
      </c>
      <c r="C2283">
        <v>6666</v>
      </c>
      <c r="D2283" t="s">
        <v>485</v>
      </c>
      <c r="E2283" t="s">
        <v>357</v>
      </c>
      <c r="F2283">
        <v>2024</v>
      </c>
      <c r="G2283" t="s">
        <v>482</v>
      </c>
      <c r="H2283" t="s">
        <v>342</v>
      </c>
      <c r="I2283" t="s">
        <v>407</v>
      </c>
      <c r="J2283" t="s">
        <v>1474</v>
      </c>
      <c r="K2283">
        <v>11</v>
      </c>
      <c r="L2283" t="s">
        <v>1475</v>
      </c>
      <c r="M2283">
        <f>MAX(Metro_Ridership__2[passengers])</f>
        <v>19997</v>
      </c>
    </row>
    <row r="2284" spans="1:13">
      <c r="A2284" t="s">
        <v>342</v>
      </c>
      <c r="B2284" s="5">
        <v>45610</v>
      </c>
      <c r="C2284">
        <v>12336</v>
      </c>
      <c r="D2284" t="s">
        <v>486</v>
      </c>
      <c r="E2284" t="s">
        <v>357</v>
      </c>
      <c r="F2284">
        <v>2024</v>
      </c>
      <c r="G2284" t="s">
        <v>482</v>
      </c>
      <c r="H2284" t="s">
        <v>342</v>
      </c>
      <c r="I2284" t="s">
        <v>407</v>
      </c>
      <c r="J2284" t="s">
        <v>1474</v>
      </c>
      <c r="K2284">
        <v>11</v>
      </c>
      <c r="L2284" t="s">
        <v>1475</v>
      </c>
      <c r="M2284">
        <f>MAX(Metro_Ridership__2[passengers])</f>
        <v>19997</v>
      </c>
    </row>
    <row r="2285" spans="1:13">
      <c r="A2285" t="s">
        <v>342</v>
      </c>
      <c r="B2285" s="5">
        <v>45613</v>
      </c>
      <c r="C2285">
        <v>11649</v>
      </c>
      <c r="D2285" t="s">
        <v>487</v>
      </c>
      <c r="E2285" t="s">
        <v>357</v>
      </c>
      <c r="F2285">
        <v>2024</v>
      </c>
      <c r="G2285" t="s">
        <v>482</v>
      </c>
      <c r="H2285" t="s">
        <v>342</v>
      </c>
      <c r="I2285" t="s">
        <v>407</v>
      </c>
      <c r="J2285" t="s">
        <v>1474</v>
      </c>
      <c r="K2285">
        <v>11</v>
      </c>
      <c r="L2285" t="s">
        <v>1475</v>
      </c>
      <c r="M2285">
        <f>MAX(Metro_Ridership__2[passengers])</f>
        <v>19997</v>
      </c>
    </row>
    <row r="2286" spans="1:13">
      <c r="A2286" t="s">
        <v>342</v>
      </c>
      <c r="B2286" s="5">
        <v>45614</v>
      </c>
      <c r="C2286">
        <v>10473</v>
      </c>
      <c r="D2286" t="s">
        <v>481</v>
      </c>
      <c r="E2286" t="s">
        <v>357</v>
      </c>
      <c r="F2286">
        <v>2024</v>
      </c>
      <c r="G2286" t="s">
        <v>482</v>
      </c>
      <c r="H2286" t="s">
        <v>342</v>
      </c>
      <c r="I2286" t="s">
        <v>407</v>
      </c>
      <c r="J2286" t="s">
        <v>1474</v>
      </c>
      <c r="K2286">
        <v>11</v>
      </c>
      <c r="L2286" t="s">
        <v>1475</v>
      </c>
      <c r="M2286">
        <f>MAX(Metro_Ridership__2[passengers])</f>
        <v>19997</v>
      </c>
    </row>
    <row r="2287" spans="1:13">
      <c r="A2287" t="s">
        <v>342</v>
      </c>
      <c r="B2287" s="5">
        <v>45615</v>
      </c>
      <c r="C2287">
        <v>18863</v>
      </c>
      <c r="D2287" t="s">
        <v>484</v>
      </c>
      <c r="E2287" t="s">
        <v>357</v>
      </c>
      <c r="F2287">
        <v>2024</v>
      </c>
      <c r="G2287" t="s">
        <v>482</v>
      </c>
      <c r="H2287" t="s">
        <v>342</v>
      </c>
      <c r="I2287" t="s">
        <v>407</v>
      </c>
      <c r="J2287" t="s">
        <v>1474</v>
      </c>
      <c r="K2287">
        <v>11</v>
      </c>
      <c r="L2287" t="s">
        <v>1475</v>
      </c>
      <c r="M2287">
        <f>MAX(Metro_Ridership__2[passengers])</f>
        <v>19997</v>
      </c>
    </row>
    <row r="2288" spans="1:13">
      <c r="A2288" t="s">
        <v>342</v>
      </c>
      <c r="B2288" s="5">
        <v>45616</v>
      </c>
      <c r="C2288">
        <v>7624</v>
      </c>
      <c r="D2288" t="s">
        <v>485</v>
      </c>
      <c r="E2288" t="s">
        <v>357</v>
      </c>
      <c r="F2288">
        <v>2024</v>
      </c>
      <c r="G2288" t="s">
        <v>482</v>
      </c>
      <c r="H2288" t="s">
        <v>342</v>
      </c>
      <c r="I2288" t="s">
        <v>407</v>
      </c>
      <c r="J2288" t="s">
        <v>1474</v>
      </c>
      <c r="K2288">
        <v>11</v>
      </c>
      <c r="L2288" t="s">
        <v>1475</v>
      </c>
      <c r="M2288">
        <f>MAX(Metro_Ridership__2[passengers])</f>
        <v>19997</v>
      </c>
    </row>
    <row r="2289" spans="1:13">
      <c r="A2289" t="s">
        <v>342</v>
      </c>
      <c r="B2289" s="5">
        <v>45617</v>
      </c>
      <c r="C2289">
        <v>14091</v>
      </c>
      <c r="D2289" t="s">
        <v>486</v>
      </c>
      <c r="E2289" t="s">
        <v>357</v>
      </c>
      <c r="F2289">
        <v>2024</v>
      </c>
      <c r="G2289" t="s">
        <v>482</v>
      </c>
      <c r="H2289" t="s">
        <v>342</v>
      </c>
      <c r="I2289" t="s">
        <v>407</v>
      </c>
      <c r="J2289" t="s">
        <v>1474</v>
      </c>
      <c r="K2289">
        <v>11</v>
      </c>
      <c r="L2289" t="s">
        <v>1475</v>
      </c>
      <c r="M2289">
        <f>MAX(Metro_Ridership__2[passengers])</f>
        <v>19997</v>
      </c>
    </row>
    <row r="2290" spans="1:13">
      <c r="A2290" t="s">
        <v>342</v>
      </c>
      <c r="B2290" s="5">
        <v>45620</v>
      </c>
      <c r="C2290">
        <v>12582</v>
      </c>
      <c r="D2290" t="s">
        <v>487</v>
      </c>
      <c r="E2290" t="s">
        <v>357</v>
      </c>
      <c r="F2290">
        <v>2024</v>
      </c>
      <c r="G2290" t="s">
        <v>482</v>
      </c>
      <c r="H2290" t="s">
        <v>342</v>
      </c>
      <c r="I2290" t="s">
        <v>407</v>
      </c>
      <c r="J2290" t="s">
        <v>1474</v>
      </c>
      <c r="K2290">
        <v>11</v>
      </c>
      <c r="L2290" t="s">
        <v>1475</v>
      </c>
      <c r="M2290">
        <f>MAX(Metro_Ridership__2[passengers])</f>
        <v>19997</v>
      </c>
    </row>
    <row r="2291" spans="1:13">
      <c r="A2291" t="s">
        <v>342</v>
      </c>
      <c r="B2291" s="5">
        <v>45621</v>
      </c>
      <c r="C2291">
        <v>4902</v>
      </c>
      <c r="D2291" t="s">
        <v>481</v>
      </c>
      <c r="E2291" t="s">
        <v>357</v>
      </c>
      <c r="F2291">
        <v>2024</v>
      </c>
      <c r="G2291" t="s">
        <v>482</v>
      </c>
      <c r="H2291" t="s">
        <v>342</v>
      </c>
      <c r="I2291" t="s">
        <v>407</v>
      </c>
      <c r="J2291" t="s">
        <v>1474</v>
      </c>
      <c r="K2291">
        <v>11</v>
      </c>
      <c r="L2291" t="s">
        <v>1475</v>
      </c>
      <c r="M2291">
        <f>MAX(Metro_Ridership__2[passengers])</f>
        <v>19997</v>
      </c>
    </row>
    <row r="2292" spans="1:13">
      <c r="A2292" t="s">
        <v>342</v>
      </c>
      <c r="B2292" s="5">
        <v>45622</v>
      </c>
      <c r="C2292">
        <v>12364</v>
      </c>
      <c r="D2292" t="s">
        <v>484</v>
      </c>
      <c r="E2292" t="s">
        <v>357</v>
      </c>
      <c r="F2292">
        <v>2024</v>
      </c>
      <c r="G2292" t="s">
        <v>482</v>
      </c>
      <c r="H2292" t="s">
        <v>342</v>
      </c>
      <c r="I2292" t="s">
        <v>407</v>
      </c>
      <c r="J2292" t="s">
        <v>1474</v>
      </c>
      <c r="K2292">
        <v>11</v>
      </c>
      <c r="L2292" t="s">
        <v>1475</v>
      </c>
      <c r="M2292">
        <f>MAX(Metro_Ridership__2[passengers])</f>
        <v>19997</v>
      </c>
    </row>
    <row r="2293" spans="1:13">
      <c r="A2293" t="s">
        <v>342</v>
      </c>
      <c r="B2293" s="5">
        <v>45623</v>
      </c>
      <c r="C2293">
        <v>17157</v>
      </c>
      <c r="D2293" t="s">
        <v>485</v>
      </c>
      <c r="E2293" t="s">
        <v>357</v>
      </c>
      <c r="F2293">
        <v>2024</v>
      </c>
      <c r="G2293" t="s">
        <v>482</v>
      </c>
      <c r="H2293" t="s">
        <v>342</v>
      </c>
      <c r="I2293" t="s">
        <v>407</v>
      </c>
      <c r="J2293" t="s">
        <v>1474</v>
      </c>
      <c r="K2293">
        <v>11</v>
      </c>
      <c r="L2293" t="s">
        <v>1475</v>
      </c>
      <c r="M2293">
        <f>MAX(Metro_Ridership__2[passengers])</f>
        <v>19997</v>
      </c>
    </row>
    <row r="2294" spans="1:13">
      <c r="A2294" t="s">
        <v>342</v>
      </c>
      <c r="B2294" s="5">
        <v>45624</v>
      </c>
      <c r="C2294">
        <v>11862</v>
      </c>
      <c r="D2294" t="s">
        <v>486</v>
      </c>
      <c r="E2294" t="s">
        <v>357</v>
      </c>
      <c r="F2294">
        <v>2024</v>
      </c>
      <c r="G2294" t="s">
        <v>482</v>
      </c>
      <c r="H2294" t="s">
        <v>342</v>
      </c>
      <c r="I2294" t="s">
        <v>407</v>
      </c>
      <c r="J2294" t="s">
        <v>1474</v>
      </c>
      <c r="K2294">
        <v>11</v>
      </c>
      <c r="L2294" t="s">
        <v>1475</v>
      </c>
      <c r="M2294">
        <f>MAX(Metro_Ridership__2[passengers])</f>
        <v>19997</v>
      </c>
    </row>
    <row r="2295" spans="1:13">
      <c r="A2295" t="s">
        <v>342</v>
      </c>
      <c r="B2295" s="5">
        <v>45627</v>
      </c>
      <c r="C2295">
        <v>3614</v>
      </c>
      <c r="D2295" t="s">
        <v>487</v>
      </c>
      <c r="E2295" t="s">
        <v>386</v>
      </c>
      <c r="F2295">
        <v>2024</v>
      </c>
      <c r="G2295" t="s">
        <v>482</v>
      </c>
      <c r="H2295" t="s">
        <v>342</v>
      </c>
      <c r="I2295" t="s">
        <v>407</v>
      </c>
      <c r="J2295" t="s">
        <v>1474</v>
      </c>
      <c r="K2295">
        <v>12</v>
      </c>
      <c r="L2295" t="s">
        <v>1485</v>
      </c>
      <c r="M2295">
        <f>MAX(Metro_Ridership__2[passengers])</f>
        <v>19997</v>
      </c>
    </row>
    <row r="2296" spans="1:13">
      <c r="A2296" t="s">
        <v>342</v>
      </c>
      <c r="B2296" s="5">
        <v>45628</v>
      </c>
      <c r="C2296">
        <v>14269</v>
      </c>
      <c r="D2296" t="s">
        <v>481</v>
      </c>
      <c r="E2296" t="s">
        <v>386</v>
      </c>
      <c r="F2296">
        <v>2024</v>
      </c>
      <c r="G2296" t="s">
        <v>482</v>
      </c>
      <c r="H2296" t="s">
        <v>342</v>
      </c>
      <c r="I2296" t="s">
        <v>407</v>
      </c>
      <c r="J2296" t="s">
        <v>1474</v>
      </c>
      <c r="K2296">
        <v>12</v>
      </c>
      <c r="L2296" t="s">
        <v>1485</v>
      </c>
      <c r="M2296">
        <f>MAX(Metro_Ridership__2[passengers])</f>
        <v>19997</v>
      </c>
    </row>
    <row r="2297" spans="1:13">
      <c r="A2297" t="s">
        <v>342</v>
      </c>
      <c r="B2297" s="5">
        <v>45629</v>
      </c>
      <c r="C2297">
        <v>19883</v>
      </c>
      <c r="D2297" t="s">
        <v>484</v>
      </c>
      <c r="E2297" t="s">
        <v>386</v>
      </c>
      <c r="F2297">
        <v>2024</v>
      </c>
      <c r="G2297" t="s">
        <v>482</v>
      </c>
      <c r="H2297" t="s">
        <v>342</v>
      </c>
      <c r="I2297" t="s">
        <v>407</v>
      </c>
      <c r="J2297" t="s">
        <v>1474</v>
      </c>
      <c r="K2297">
        <v>12</v>
      </c>
      <c r="L2297" t="s">
        <v>1485</v>
      </c>
      <c r="M2297">
        <f>MAX(Metro_Ridership__2[passengers])</f>
        <v>19997</v>
      </c>
    </row>
    <row r="2298" spans="1:13">
      <c r="A2298" t="s">
        <v>342</v>
      </c>
      <c r="B2298" s="5">
        <v>45630</v>
      </c>
      <c r="C2298">
        <v>19670</v>
      </c>
      <c r="D2298" t="s">
        <v>485</v>
      </c>
      <c r="E2298" t="s">
        <v>386</v>
      </c>
      <c r="F2298">
        <v>2024</v>
      </c>
      <c r="G2298" t="s">
        <v>482</v>
      </c>
      <c r="H2298" t="s">
        <v>342</v>
      </c>
      <c r="I2298" t="s">
        <v>407</v>
      </c>
      <c r="J2298" t="s">
        <v>1474</v>
      </c>
      <c r="K2298">
        <v>12</v>
      </c>
      <c r="L2298" t="s">
        <v>1485</v>
      </c>
      <c r="M2298">
        <f>MAX(Metro_Ridership__2[passengers])</f>
        <v>19997</v>
      </c>
    </row>
    <row r="2299" spans="1:13">
      <c r="A2299" t="s">
        <v>342</v>
      </c>
      <c r="B2299" s="5">
        <v>45631</v>
      </c>
      <c r="C2299">
        <v>2757</v>
      </c>
      <c r="D2299" t="s">
        <v>486</v>
      </c>
      <c r="E2299" t="s">
        <v>386</v>
      </c>
      <c r="F2299">
        <v>2024</v>
      </c>
      <c r="G2299" t="s">
        <v>482</v>
      </c>
      <c r="H2299" t="s">
        <v>342</v>
      </c>
      <c r="I2299" t="s">
        <v>407</v>
      </c>
      <c r="J2299" t="s">
        <v>1474</v>
      </c>
      <c r="K2299">
        <v>12</v>
      </c>
      <c r="L2299" t="s">
        <v>1485</v>
      </c>
      <c r="M2299">
        <f>MAX(Metro_Ridership__2[passengers])</f>
        <v>19997</v>
      </c>
    </row>
    <row r="2300" spans="1:13">
      <c r="A2300" t="s">
        <v>342</v>
      </c>
      <c r="B2300" s="5">
        <v>45634</v>
      </c>
      <c r="C2300">
        <v>3049</v>
      </c>
      <c r="D2300" t="s">
        <v>487</v>
      </c>
      <c r="E2300" t="s">
        <v>386</v>
      </c>
      <c r="F2300">
        <v>2024</v>
      </c>
      <c r="G2300" t="s">
        <v>482</v>
      </c>
      <c r="H2300" t="s">
        <v>342</v>
      </c>
      <c r="I2300" t="s">
        <v>407</v>
      </c>
      <c r="J2300" t="s">
        <v>1474</v>
      </c>
      <c r="K2300">
        <v>12</v>
      </c>
      <c r="L2300" t="s">
        <v>1485</v>
      </c>
      <c r="M2300">
        <f>MAX(Metro_Ridership__2[passengers])</f>
        <v>19997</v>
      </c>
    </row>
    <row r="2301" spans="1:13">
      <c r="A2301" t="s">
        <v>342</v>
      </c>
      <c r="B2301" s="5">
        <v>45635</v>
      </c>
      <c r="C2301">
        <v>10272</v>
      </c>
      <c r="D2301" t="s">
        <v>481</v>
      </c>
      <c r="E2301" t="s">
        <v>386</v>
      </c>
      <c r="F2301">
        <v>2024</v>
      </c>
      <c r="G2301" t="s">
        <v>482</v>
      </c>
      <c r="H2301" t="s">
        <v>342</v>
      </c>
      <c r="I2301" t="s">
        <v>407</v>
      </c>
      <c r="J2301" t="s">
        <v>1474</v>
      </c>
      <c r="K2301">
        <v>12</v>
      </c>
      <c r="L2301" t="s">
        <v>1485</v>
      </c>
      <c r="M2301">
        <f>MAX(Metro_Ridership__2[passengers])</f>
        <v>19997</v>
      </c>
    </row>
    <row r="2302" spans="1:13">
      <c r="A2302" t="s">
        <v>342</v>
      </c>
      <c r="B2302" s="5">
        <v>45636</v>
      </c>
      <c r="C2302">
        <v>18318</v>
      </c>
      <c r="D2302" t="s">
        <v>484</v>
      </c>
      <c r="E2302" t="s">
        <v>386</v>
      </c>
      <c r="F2302">
        <v>2024</v>
      </c>
      <c r="G2302" t="s">
        <v>482</v>
      </c>
      <c r="H2302" t="s">
        <v>342</v>
      </c>
      <c r="I2302" t="s">
        <v>407</v>
      </c>
      <c r="J2302" t="s">
        <v>1474</v>
      </c>
      <c r="K2302">
        <v>12</v>
      </c>
      <c r="L2302" t="s">
        <v>1485</v>
      </c>
      <c r="M2302">
        <f>MAX(Metro_Ridership__2[passengers])</f>
        <v>19997</v>
      </c>
    </row>
    <row r="2303" spans="1:13">
      <c r="A2303" t="s">
        <v>342</v>
      </c>
      <c r="B2303" s="5">
        <v>45637</v>
      </c>
      <c r="C2303">
        <v>9982</v>
      </c>
      <c r="D2303" t="s">
        <v>485</v>
      </c>
      <c r="E2303" t="s">
        <v>386</v>
      </c>
      <c r="F2303">
        <v>2024</v>
      </c>
      <c r="G2303" t="s">
        <v>482</v>
      </c>
      <c r="H2303" t="s">
        <v>342</v>
      </c>
      <c r="I2303" t="s">
        <v>407</v>
      </c>
      <c r="J2303" t="s">
        <v>1474</v>
      </c>
      <c r="K2303">
        <v>12</v>
      </c>
      <c r="L2303" t="s">
        <v>1485</v>
      </c>
      <c r="M2303">
        <f>MAX(Metro_Ridership__2[passengers])</f>
        <v>19997</v>
      </c>
    </row>
    <row r="2304" spans="1:13">
      <c r="A2304" t="s">
        <v>342</v>
      </c>
      <c r="B2304" s="5">
        <v>45638</v>
      </c>
      <c r="C2304">
        <v>5442</v>
      </c>
      <c r="D2304" t="s">
        <v>486</v>
      </c>
      <c r="E2304" t="s">
        <v>386</v>
      </c>
      <c r="F2304">
        <v>2024</v>
      </c>
      <c r="G2304" t="s">
        <v>482</v>
      </c>
      <c r="H2304" t="s">
        <v>342</v>
      </c>
      <c r="I2304" t="s">
        <v>407</v>
      </c>
      <c r="J2304" t="s">
        <v>1474</v>
      </c>
      <c r="K2304">
        <v>12</v>
      </c>
      <c r="L2304" t="s">
        <v>1485</v>
      </c>
      <c r="M2304">
        <f>MAX(Metro_Ridership__2[passengers])</f>
        <v>19997</v>
      </c>
    </row>
    <row r="2305" spans="1:13">
      <c r="A2305" t="s">
        <v>342</v>
      </c>
      <c r="B2305" s="5">
        <v>45641</v>
      </c>
      <c r="C2305">
        <v>12363</v>
      </c>
      <c r="D2305" t="s">
        <v>487</v>
      </c>
      <c r="E2305" t="s">
        <v>386</v>
      </c>
      <c r="F2305">
        <v>2024</v>
      </c>
      <c r="G2305" t="s">
        <v>482</v>
      </c>
      <c r="H2305" t="s">
        <v>342</v>
      </c>
      <c r="I2305" t="s">
        <v>407</v>
      </c>
      <c r="J2305" t="s">
        <v>1474</v>
      </c>
      <c r="K2305">
        <v>12</v>
      </c>
      <c r="L2305" t="s">
        <v>1485</v>
      </c>
      <c r="M2305">
        <f>MAX(Metro_Ridership__2[passengers])</f>
        <v>19997</v>
      </c>
    </row>
    <row r="2306" spans="1:13">
      <c r="A2306" t="s">
        <v>342</v>
      </c>
      <c r="B2306" s="5">
        <v>45642</v>
      </c>
      <c r="C2306">
        <v>19302</v>
      </c>
      <c r="D2306" t="s">
        <v>481</v>
      </c>
      <c r="E2306" t="s">
        <v>386</v>
      </c>
      <c r="F2306">
        <v>2024</v>
      </c>
      <c r="G2306" t="s">
        <v>482</v>
      </c>
      <c r="H2306" t="s">
        <v>342</v>
      </c>
      <c r="I2306" t="s">
        <v>407</v>
      </c>
      <c r="J2306" t="s">
        <v>1474</v>
      </c>
      <c r="K2306">
        <v>12</v>
      </c>
      <c r="L2306" t="s">
        <v>1485</v>
      </c>
      <c r="M2306">
        <f>MAX(Metro_Ridership__2[passengers])</f>
        <v>19997</v>
      </c>
    </row>
    <row r="2307" spans="1:13">
      <c r="A2307" t="s">
        <v>342</v>
      </c>
      <c r="B2307" s="5">
        <v>45643</v>
      </c>
      <c r="C2307">
        <v>5881</v>
      </c>
      <c r="D2307" t="s">
        <v>484</v>
      </c>
      <c r="E2307" t="s">
        <v>386</v>
      </c>
      <c r="F2307">
        <v>2024</v>
      </c>
      <c r="G2307" t="s">
        <v>482</v>
      </c>
      <c r="H2307" t="s">
        <v>342</v>
      </c>
      <c r="I2307" t="s">
        <v>407</v>
      </c>
      <c r="J2307" t="s">
        <v>1474</v>
      </c>
      <c r="K2307">
        <v>12</v>
      </c>
      <c r="L2307" t="s">
        <v>1485</v>
      </c>
      <c r="M2307">
        <f>MAX(Metro_Ridership__2[passengers])</f>
        <v>19997</v>
      </c>
    </row>
    <row r="2308" spans="1:13">
      <c r="A2308" t="s">
        <v>342</v>
      </c>
      <c r="B2308" s="5">
        <v>45644</v>
      </c>
      <c r="C2308">
        <v>4628</v>
      </c>
      <c r="D2308" t="s">
        <v>485</v>
      </c>
      <c r="E2308" t="s">
        <v>386</v>
      </c>
      <c r="F2308">
        <v>2024</v>
      </c>
      <c r="G2308" t="s">
        <v>482</v>
      </c>
      <c r="H2308" t="s">
        <v>342</v>
      </c>
      <c r="I2308" t="s">
        <v>407</v>
      </c>
      <c r="J2308" t="s">
        <v>1474</v>
      </c>
      <c r="K2308">
        <v>12</v>
      </c>
      <c r="L2308" t="s">
        <v>1485</v>
      </c>
      <c r="M2308">
        <f>MAX(Metro_Ridership__2[passengers])</f>
        <v>19997</v>
      </c>
    </row>
    <row r="2309" spans="1:13">
      <c r="A2309" t="s">
        <v>342</v>
      </c>
      <c r="B2309" s="5">
        <v>45645</v>
      </c>
      <c r="C2309">
        <v>3839</v>
      </c>
      <c r="D2309" t="s">
        <v>486</v>
      </c>
      <c r="E2309" t="s">
        <v>386</v>
      </c>
      <c r="F2309">
        <v>2024</v>
      </c>
      <c r="G2309" t="s">
        <v>482</v>
      </c>
      <c r="H2309" t="s">
        <v>342</v>
      </c>
      <c r="I2309" t="s">
        <v>407</v>
      </c>
      <c r="J2309" t="s">
        <v>1474</v>
      </c>
      <c r="K2309">
        <v>12</v>
      </c>
      <c r="L2309" t="s">
        <v>1485</v>
      </c>
      <c r="M2309">
        <f>MAX(Metro_Ridership__2[passengers])</f>
        <v>19997</v>
      </c>
    </row>
    <row r="2310" spans="1:13">
      <c r="A2310" t="s">
        <v>342</v>
      </c>
      <c r="B2310" s="5">
        <v>45648</v>
      </c>
      <c r="C2310">
        <v>12547</v>
      </c>
      <c r="D2310" t="s">
        <v>487</v>
      </c>
      <c r="E2310" t="s">
        <v>386</v>
      </c>
      <c r="F2310">
        <v>2024</v>
      </c>
      <c r="G2310" t="s">
        <v>482</v>
      </c>
      <c r="H2310" t="s">
        <v>342</v>
      </c>
      <c r="I2310" t="s">
        <v>407</v>
      </c>
      <c r="J2310" t="s">
        <v>1474</v>
      </c>
      <c r="K2310">
        <v>12</v>
      </c>
      <c r="L2310" t="s">
        <v>1485</v>
      </c>
      <c r="M2310">
        <f>MAX(Metro_Ridership__2[passengers])</f>
        <v>19997</v>
      </c>
    </row>
    <row r="2311" spans="1:13">
      <c r="A2311" t="s">
        <v>342</v>
      </c>
      <c r="B2311" s="5">
        <v>45649</v>
      </c>
      <c r="C2311">
        <v>19434</v>
      </c>
      <c r="D2311" t="s">
        <v>481</v>
      </c>
      <c r="E2311" t="s">
        <v>386</v>
      </c>
      <c r="F2311">
        <v>2024</v>
      </c>
      <c r="G2311" t="s">
        <v>482</v>
      </c>
      <c r="H2311" t="s">
        <v>342</v>
      </c>
      <c r="I2311" t="s">
        <v>407</v>
      </c>
      <c r="J2311" t="s">
        <v>1474</v>
      </c>
      <c r="K2311">
        <v>12</v>
      </c>
      <c r="L2311" t="s">
        <v>1485</v>
      </c>
      <c r="M2311">
        <f>MAX(Metro_Ridership__2[passengers])</f>
        <v>19997</v>
      </c>
    </row>
    <row r="2312" spans="1:13">
      <c r="A2312" t="s">
        <v>342</v>
      </c>
      <c r="B2312" s="5">
        <v>45650</v>
      </c>
      <c r="C2312">
        <v>4417</v>
      </c>
      <c r="D2312" t="s">
        <v>484</v>
      </c>
      <c r="E2312" t="s">
        <v>386</v>
      </c>
      <c r="F2312">
        <v>2024</v>
      </c>
      <c r="G2312" t="s">
        <v>482</v>
      </c>
      <c r="H2312" t="s">
        <v>342</v>
      </c>
      <c r="I2312" t="s">
        <v>407</v>
      </c>
      <c r="J2312" t="s">
        <v>1474</v>
      </c>
      <c r="K2312">
        <v>12</v>
      </c>
      <c r="L2312" t="s">
        <v>1485</v>
      </c>
      <c r="M2312">
        <f>MAX(Metro_Ridership__2[passengers])</f>
        <v>19997</v>
      </c>
    </row>
    <row r="2313" spans="1:13">
      <c r="A2313" t="s">
        <v>342</v>
      </c>
      <c r="B2313" s="5">
        <v>45651</v>
      </c>
      <c r="C2313">
        <v>3091</v>
      </c>
      <c r="D2313" t="s">
        <v>485</v>
      </c>
      <c r="E2313" t="s">
        <v>386</v>
      </c>
      <c r="F2313">
        <v>2024</v>
      </c>
      <c r="G2313" t="s">
        <v>482</v>
      </c>
      <c r="H2313" t="s">
        <v>342</v>
      </c>
      <c r="I2313" t="s">
        <v>407</v>
      </c>
      <c r="J2313" t="s">
        <v>1474</v>
      </c>
      <c r="K2313">
        <v>12</v>
      </c>
      <c r="L2313" t="s">
        <v>1485</v>
      </c>
      <c r="M2313">
        <f>MAX(Metro_Ridership__2[passengers])</f>
        <v>19997</v>
      </c>
    </row>
    <row r="2314" spans="1:13">
      <c r="A2314" t="s">
        <v>342</v>
      </c>
      <c r="B2314" s="5">
        <v>45652</v>
      </c>
      <c r="C2314">
        <v>6301</v>
      </c>
      <c r="D2314" t="s">
        <v>486</v>
      </c>
      <c r="E2314" t="s">
        <v>386</v>
      </c>
      <c r="F2314">
        <v>2024</v>
      </c>
      <c r="G2314" t="s">
        <v>482</v>
      </c>
      <c r="H2314" t="s">
        <v>342</v>
      </c>
      <c r="I2314" t="s">
        <v>407</v>
      </c>
      <c r="J2314" t="s">
        <v>1474</v>
      </c>
      <c r="K2314">
        <v>12</v>
      </c>
      <c r="L2314" t="s">
        <v>1485</v>
      </c>
      <c r="M2314">
        <f>MAX(Metro_Ridership__2[passengers])</f>
        <v>19997</v>
      </c>
    </row>
    <row r="2315" spans="1:13">
      <c r="A2315" t="s">
        <v>342</v>
      </c>
      <c r="B2315" s="5">
        <v>45655</v>
      </c>
      <c r="C2315">
        <v>19049</v>
      </c>
      <c r="D2315" t="s">
        <v>487</v>
      </c>
      <c r="E2315" t="s">
        <v>386</v>
      </c>
      <c r="F2315">
        <v>2024</v>
      </c>
      <c r="G2315" t="s">
        <v>482</v>
      </c>
      <c r="H2315" t="s">
        <v>342</v>
      </c>
      <c r="I2315" t="s">
        <v>407</v>
      </c>
      <c r="J2315" t="s">
        <v>1474</v>
      </c>
      <c r="K2315">
        <v>12</v>
      </c>
      <c r="L2315" t="s">
        <v>1485</v>
      </c>
      <c r="M2315">
        <f>MAX(Metro_Ridership__2[passengers])</f>
        <v>19997</v>
      </c>
    </row>
    <row r="2316" spans="1:13">
      <c r="A2316" t="s">
        <v>342</v>
      </c>
      <c r="B2316" s="5">
        <v>45656</v>
      </c>
      <c r="C2316">
        <v>14812</v>
      </c>
      <c r="D2316" t="s">
        <v>481</v>
      </c>
      <c r="E2316" t="s">
        <v>386</v>
      </c>
      <c r="F2316">
        <v>2024</v>
      </c>
      <c r="G2316" t="s">
        <v>482</v>
      </c>
      <c r="H2316" t="s">
        <v>342</v>
      </c>
      <c r="I2316" t="s">
        <v>407</v>
      </c>
      <c r="J2316" t="s">
        <v>1474</v>
      </c>
      <c r="K2316">
        <v>12</v>
      </c>
      <c r="L2316" t="s">
        <v>1485</v>
      </c>
      <c r="M2316">
        <f>MAX(Metro_Ridership__2[passengers])</f>
        <v>19997</v>
      </c>
    </row>
    <row r="2317" spans="1:13">
      <c r="A2317" t="s">
        <v>342</v>
      </c>
      <c r="B2317" s="5">
        <v>45657</v>
      </c>
      <c r="C2317">
        <v>6030</v>
      </c>
      <c r="D2317" t="s">
        <v>484</v>
      </c>
      <c r="E2317" t="s">
        <v>386</v>
      </c>
      <c r="F2317">
        <v>2024</v>
      </c>
      <c r="G2317" t="s">
        <v>482</v>
      </c>
      <c r="H2317" t="s">
        <v>342</v>
      </c>
      <c r="I2317" t="s">
        <v>407</v>
      </c>
      <c r="J2317" t="s">
        <v>1474</v>
      </c>
      <c r="K2317">
        <v>12</v>
      </c>
      <c r="L2317" t="s">
        <v>1485</v>
      </c>
      <c r="M2317">
        <f>MAX(Metro_Ridership__2[passengers])</f>
        <v>19997</v>
      </c>
    </row>
    <row r="2318" spans="1:13">
      <c r="A2318" t="s">
        <v>341</v>
      </c>
      <c r="B2318" s="5">
        <v>45292</v>
      </c>
      <c r="C2318">
        <v>15016</v>
      </c>
      <c r="D2318" t="s">
        <v>481</v>
      </c>
      <c r="E2318" t="s">
        <v>367</v>
      </c>
      <c r="F2318">
        <v>2024</v>
      </c>
      <c r="G2318" t="s">
        <v>482</v>
      </c>
      <c r="H2318" t="s">
        <v>341</v>
      </c>
      <c r="I2318" t="s">
        <v>407</v>
      </c>
      <c r="J2318" t="s">
        <v>1478</v>
      </c>
      <c r="K2318">
        <v>1</v>
      </c>
      <c r="L2318" t="s">
        <v>1479</v>
      </c>
      <c r="M2318">
        <f>MAX(Metro_Ridership__2[passengers])</f>
        <v>19997</v>
      </c>
    </row>
    <row r="2319" spans="1:13">
      <c r="A2319" t="s">
        <v>341</v>
      </c>
      <c r="B2319" s="5">
        <v>45293</v>
      </c>
      <c r="C2319">
        <v>6392</v>
      </c>
      <c r="D2319" t="s">
        <v>484</v>
      </c>
      <c r="E2319" t="s">
        <v>367</v>
      </c>
      <c r="F2319">
        <v>2024</v>
      </c>
      <c r="G2319" t="s">
        <v>482</v>
      </c>
      <c r="H2319" t="s">
        <v>341</v>
      </c>
      <c r="I2319" t="s">
        <v>407</v>
      </c>
      <c r="J2319" t="s">
        <v>1478</v>
      </c>
      <c r="K2319">
        <v>1</v>
      </c>
      <c r="L2319" t="s">
        <v>1479</v>
      </c>
      <c r="M2319">
        <f>MAX(Metro_Ridership__2[passengers])</f>
        <v>19997</v>
      </c>
    </row>
    <row r="2320" spans="1:13">
      <c r="A2320" t="s">
        <v>341</v>
      </c>
      <c r="B2320" s="5">
        <v>45294</v>
      </c>
      <c r="C2320">
        <v>3155</v>
      </c>
      <c r="D2320" t="s">
        <v>485</v>
      </c>
      <c r="E2320" t="s">
        <v>367</v>
      </c>
      <c r="F2320">
        <v>2024</v>
      </c>
      <c r="G2320" t="s">
        <v>482</v>
      </c>
      <c r="H2320" t="s">
        <v>341</v>
      </c>
      <c r="I2320" t="s">
        <v>407</v>
      </c>
      <c r="J2320" t="s">
        <v>1478</v>
      </c>
      <c r="K2320">
        <v>1</v>
      </c>
      <c r="L2320" t="s">
        <v>1479</v>
      </c>
      <c r="M2320">
        <f>MAX(Metro_Ridership__2[passengers])</f>
        <v>19997</v>
      </c>
    </row>
    <row r="2321" spans="1:13">
      <c r="A2321" t="s">
        <v>341</v>
      </c>
      <c r="B2321" s="5">
        <v>45295</v>
      </c>
      <c r="C2321">
        <v>17916</v>
      </c>
      <c r="D2321" t="s">
        <v>486</v>
      </c>
      <c r="E2321" t="s">
        <v>367</v>
      </c>
      <c r="F2321">
        <v>2024</v>
      </c>
      <c r="G2321" t="s">
        <v>482</v>
      </c>
      <c r="H2321" t="s">
        <v>341</v>
      </c>
      <c r="I2321" t="s">
        <v>407</v>
      </c>
      <c r="J2321" t="s">
        <v>1478</v>
      </c>
      <c r="K2321">
        <v>1</v>
      </c>
      <c r="L2321" t="s">
        <v>1479</v>
      </c>
      <c r="M2321">
        <f>MAX(Metro_Ridership__2[passengers])</f>
        <v>19997</v>
      </c>
    </row>
    <row r="2322" spans="1:13">
      <c r="A2322" t="s">
        <v>341</v>
      </c>
      <c r="B2322" s="5">
        <v>45298</v>
      </c>
      <c r="C2322">
        <v>2002</v>
      </c>
      <c r="D2322" t="s">
        <v>487</v>
      </c>
      <c r="E2322" t="s">
        <v>367</v>
      </c>
      <c r="F2322">
        <v>2024</v>
      </c>
      <c r="G2322" t="s">
        <v>482</v>
      </c>
      <c r="H2322" t="s">
        <v>341</v>
      </c>
      <c r="I2322" t="s">
        <v>407</v>
      </c>
      <c r="J2322" t="s">
        <v>1478</v>
      </c>
      <c r="K2322">
        <v>1</v>
      </c>
      <c r="L2322" t="s">
        <v>1479</v>
      </c>
      <c r="M2322">
        <f>MAX(Metro_Ridership__2[passengers])</f>
        <v>19997</v>
      </c>
    </row>
    <row r="2323" spans="1:13">
      <c r="A2323" t="s">
        <v>341</v>
      </c>
      <c r="B2323" s="5">
        <v>45299</v>
      </c>
      <c r="C2323">
        <v>3885</v>
      </c>
      <c r="D2323" t="s">
        <v>481</v>
      </c>
      <c r="E2323" t="s">
        <v>367</v>
      </c>
      <c r="F2323">
        <v>2024</v>
      </c>
      <c r="G2323" t="s">
        <v>482</v>
      </c>
      <c r="H2323" t="s">
        <v>341</v>
      </c>
      <c r="I2323" t="s">
        <v>407</v>
      </c>
      <c r="J2323" t="s">
        <v>1478</v>
      </c>
      <c r="K2323">
        <v>1</v>
      </c>
      <c r="L2323" t="s">
        <v>1479</v>
      </c>
      <c r="M2323">
        <f>MAX(Metro_Ridership__2[passengers])</f>
        <v>19997</v>
      </c>
    </row>
    <row r="2324" spans="1:13">
      <c r="A2324" t="s">
        <v>341</v>
      </c>
      <c r="B2324" s="5">
        <v>45300</v>
      </c>
      <c r="C2324">
        <v>11139</v>
      </c>
      <c r="D2324" t="s">
        <v>484</v>
      </c>
      <c r="E2324" t="s">
        <v>367</v>
      </c>
      <c r="F2324">
        <v>2024</v>
      </c>
      <c r="G2324" t="s">
        <v>482</v>
      </c>
      <c r="H2324" t="s">
        <v>341</v>
      </c>
      <c r="I2324" t="s">
        <v>407</v>
      </c>
      <c r="J2324" t="s">
        <v>1478</v>
      </c>
      <c r="K2324">
        <v>1</v>
      </c>
      <c r="L2324" t="s">
        <v>1479</v>
      </c>
      <c r="M2324">
        <f>MAX(Metro_Ridership__2[passengers])</f>
        <v>19997</v>
      </c>
    </row>
    <row r="2325" spans="1:13">
      <c r="A2325" t="s">
        <v>341</v>
      </c>
      <c r="B2325" s="5">
        <v>45301</v>
      </c>
      <c r="C2325">
        <v>11967</v>
      </c>
      <c r="D2325" t="s">
        <v>485</v>
      </c>
      <c r="E2325" t="s">
        <v>367</v>
      </c>
      <c r="F2325">
        <v>2024</v>
      </c>
      <c r="G2325" t="s">
        <v>482</v>
      </c>
      <c r="H2325" t="s">
        <v>341</v>
      </c>
      <c r="I2325" t="s">
        <v>407</v>
      </c>
      <c r="J2325" t="s">
        <v>1478</v>
      </c>
      <c r="K2325">
        <v>1</v>
      </c>
      <c r="L2325" t="s">
        <v>1479</v>
      </c>
      <c r="M2325">
        <f>MAX(Metro_Ridership__2[passengers])</f>
        <v>19997</v>
      </c>
    </row>
    <row r="2326" spans="1:13">
      <c r="A2326" t="s">
        <v>341</v>
      </c>
      <c r="B2326" s="5">
        <v>45302</v>
      </c>
      <c r="C2326">
        <v>18460</v>
      </c>
      <c r="D2326" t="s">
        <v>486</v>
      </c>
      <c r="E2326" t="s">
        <v>367</v>
      </c>
      <c r="F2326">
        <v>2024</v>
      </c>
      <c r="G2326" t="s">
        <v>482</v>
      </c>
      <c r="H2326" t="s">
        <v>341</v>
      </c>
      <c r="I2326" t="s">
        <v>407</v>
      </c>
      <c r="J2326" t="s">
        <v>1478</v>
      </c>
      <c r="K2326">
        <v>1</v>
      </c>
      <c r="L2326" t="s">
        <v>1479</v>
      </c>
      <c r="M2326">
        <f>MAX(Metro_Ridership__2[passengers])</f>
        <v>19997</v>
      </c>
    </row>
    <row r="2327" spans="1:13">
      <c r="A2327" t="s">
        <v>341</v>
      </c>
      <c r="B2327" s="5">
        <v>45305</v>
      </c>
      <c r="C2327">
        <v>12892</v>
      </c>
      <c r="D2327" t="s">
        <v>487</v>
      </c>
      <c r="E2327" t="s">
        <v>367</v>
      </c>
      <c r="F2327">
        <v>2024</v>
      </c>
      <c r="G2327" t="s">
        <v>482</v>
      </c>
      <c r="H2327" t="s">
        <v>341</v>
      </c>
      <c r="I2327" t="s">
        <v>407</v>
      </c>
      <c r="J2327" t="s">
        <v>1478</v>
      </c>
      <c r="K2327">
        <v>1</v>
      </c>
      <c r="L2327" t="s">
        <v>1479</v>
      </c>
      <c r="M2327">
        <f>MAX(Metro_Ridership__2[passengers])</f>
        <v>19997</v>
      </c>
    </row>
    <row r="2328" spans="1:13">
      <c r="A2328" t="s">
        <v>341</v>
      </c>
      <c r="B2328" s="5">
        <v>45306</v>
      </c>
      <c r="C2328">
        <v>12960</v>
      </c>
      <c r="D2328" t="s">
        <v>481</v>
      </c>
      <c r="E2328" t="s">
        <v>367</v>
      </c>
      <c r="F2328">
        <v>2024</v>
      </c>
      <c r="G2328" t="s">
        <v>482</v>
      </c>
      <c r="H2328" t="s">
        <v>341</v>
      </c>
      <c r="I2328" t="s">
        <v>407</v>
      </c>
      <c r="J2328" t="s">
        <v>1478</v>
      </c>
      <c r="K2328">
        <v>1</v>
      </c>
      <c r="L2328" t="s">
        <v>1479</v>
      </c>
      <c r="M2328">
        <f>MAX(Metro_Ridership__2[passengers])</f>
        <v>19997</v>
      </c>
    </row>
    <row r="2329" spans="1:13">
      <c r="A2329" t="s">
        <v>341</v>
      </c>
      <c r="B2329" s="5">
        <v>45307</v>
      </c>
      <c r="C2329">
        <v>9631</v>
      </c>
      <c r="D2329" t="s">
        <v>484</v>
      </c>
      <c r="E2329" t="s">
        <v>367</v>
      </c>
      <c r="F2329">
        <v>2024</v>
      </c>
      <c r="G2329" t="s">
        <v>482</v>
      </c>
      <c r="H2329" t="s">
        <v>341</v>
      </c>
      <c r="I2329" t="s">
        <v>407</v>
      </c>
      <c r="J2329" t="s">
        <v>1478</v>
      </c>
      <c r="K2329">
        <v>1</v>
      </c>
      <c r="L2329" t="s">
        <v>1479</v>
      </c>
      <c r="M2329">
        <f>MAX(Metro_Ridership__2[passengers])</f>
        <v>19997</v>
      </c>
    </row>
    <row r="2330" spans="1:13">
      <c r="A2330" t="s">
        <v>341</v>
      </c>
      <c r="B2330" s="5">
        <v>45308</v>
      </c>
      <c r="C2330">
        <v>3312</v>
      </c>
      <c r="D2330" t="s">
        <v>485</v>
      </c>
      <c r="E2330" t="s">
        <v>367</v>
      </c>
      <c r="F2330">
        <v>2024</v>
      </c>
      <c r="G2330" t="s">
        <v>482</v>
      </c>
      <c r="H2330" t="s">
        <v>341</v>
      </c>
      <c r="I2330" t="s">
        <v>407</v>
      </c>
      <c r="J2330" t="s">
        <v>1478</v>
      </c>
      <c r="K2330">
        <v>1</v>
      </c>
      <c r="L2330" t="s">
        <v>1479</v>
      </c>
      <c r="M2330">
        <f>MAX(Metro_Ridership__2[passengers])</f>
        <v>19997</v>
      </c>
    </row>
    <row r="2331" spans="1:13">
      <c r="A2331" t="s">
        <v>341</v>
      </c>
      <c r="B2331" s="5">
        <v>45309</v>
      </c>
      <c r="C2331">
        <v>4877</v>
      </c>
      <c r="D2331" t="s">
        <v>486</v>
      </c>
      <c r="E2331" t="s">
        <v>367</v>
      </c>
      <c r="F2331">
        <v>2024</v>
      </c>
      <c r="G2331" t="s">
        <v>482</v>
      </c>
      <c r="H2331" t="s">
        <v>341</v>
      </c>
      <c r="I2331" t="s">
        <v>407</v>
      </c>
      <c r="J2331" t="s">
        <v>1478</v>
      </c>
      <c r="K2331">
        <v>1</v>
      </c>
      <c r="L2331" t="s">
        <v>1479</v>
      </c>
      <c r="M2331">
        <f>MAX(Metro_Ridership__2[passengers])</f>
        <v>19997</v>
      </c>
    </row>
    <row r="2332" spans="1:13">
      <c r="A2332" t="s">
        <v>341</v>
      </c>
      <c r="B2332" s="5">
        <v>45312</v>
      </c>
      <c r="C2332">
        <v>2271</v>
      </c>
      <c r="D2332" t="s">
        <v>487</v>
      </c>
      <c r="E2332" t="s">
        <v>367</v>
      </c>
      <c r="F2332">
        <v>2024</v>
      </c>
      <c r="G2332" t="s">
        <v>482</v>
      </c>
      <c r="H2332" t="s">
        <v>341</v>
      </c>
      <c r="I2332" t="s">
        <v>407</v>
      </c>
      <c r="J2332" t="s">
        <v>1478</v>
      </c>
      <c r="K2332">
        <v>1</v>
      </c>
      <c r="L2332" t="s">
        <v>1479</v>
      </c>
      <c r="M2332">
        <f>MAX(Metro_Ridership__2[passengers])</f>
        <v>19997</v>
      </c>
    </row>
    <row r="2333" spans="1:13">
      <c r="A2333" t="s">
        <v>341</v>
      </c>
      <c r="B2333" s="5">
        <v>45313</v>
      </c>
      <c r="C2333">
        <v>11937</v>
      </c>
      <c r="D2333" t="s">
        <v>481</v>
      </c>
      <c r="E2333" t="s">
        <v>367</v>
      </c>
      <c r="F2333">
        <v>2024</v>
      </c>
      <c r="G2333" t="s">
        <v>482</v>
      </c>
      <c r="H2333" t="s">
        <v>341</v>
      </c>
      <c r="I2333" t="s">
        <v>407</v>
      </c>
      <c r="J2333" t="s">
        <v>1478</v>
      </c>
      <c r="K2333">
        <v>1</v>
      </c>
      <c r="L2333" t="s">
        <v>1479</v>
      </c>
      <c r="M2333">
        <f>MAX(Metro_Ridership__2[passengers])</f>
        <v>19997</v>
      </c>
    </row>
    <row r="2334" spans="1:13">
      <c r="A2334" t="s">
        <v>341</v>
      </c>
      <c r="B2334" s="5">
        <v>45314</v>
      </c>
      <c r="C2334">
        <v>19114</v>
      </c>
      <c r="D2334" t="s">
        <v>484</v>
      </c>
      <c r="E2334" t="s">
        <v>367</v>
      </c>
      <c r="F2334">
        <v>2024</v>
      </c>
      <c r="G2334" t="s">
        <v>482</v>
      </c>
      <c r="H2334" t="s">
        <v>341</v>
      </c>
      <c r="I2334" t="s">
        <v>407</v>
      </c>
      <c r="J2334" t="s">
        <v>1478</v>
      </c>
      <c r="K2334">
        <v>1</v>
      </c>
      <c r="L2334" t="s">
        <v>1479</v>
      </c>
      <c r="M2334">
        <f>MAX(Metro_Ridership__2[passengers])</f>
        <v>19997</v>
      </c>
    </row>
    <row r="2335" spans="1:13">
      <c r="A2335" t="s">
        <v>341</v>
      </c>
      <c r="B2335" s="5">
        <v>45315</v>
      </c>
      <c r="C2335">
        <v>3506</v>
      </c>
      <c r="D2335" t="s">
        <v>485</v>
      </c>
      <c r="E2335" t="s">
        <v>367</v>
      </c>
      <c r="F2335">
        <v>2024</v>
      </c>
      <c r="G2335" t="s">
        <v>482</v>
      </c>
      <c r="H2335" t="s">
        <v>341</v>
      </c>
      <c r="I2335" t="s">
        <v>407</v>
      </c>
      <c r="J2335" t="s">
        <v>1478</v>
      </c>
      <c r="K2335">
        <v>1</v>
      </c>
      <c r="L2335" t="s">
        <v>1479</v>
      </c>
      <c r="M2335">
        <f>MAX(Metro_Ridership__2[passengers])</f>
        <v>19997</v>
      </c>
    </row>
    <row r="2336" spans="1:13">
      <c r="A2336" t="s">
        <v>341</v>
      </c>
      <c r="B2336" s="5">
        <v>45316</v>
      </c>
      <c r="C2336">
        <v>15478</v>
      </c>
      <c r="D2336" t="s">
        <v>486</v>
      </c>
      <c r="E2336" t="s">
        <v>367</v>
      </c>
      <c r="F2336">
        <v>2024</v>
      </c>
      <c r="G2336" t="s">
        <v>482</v>
      </c>
      <c r="H2336" t="s">
        <v>341</v>
      </c>
      <c r="I2336" t="s">
        <v>407</v>
      </c>
      <c r="J2336" t="s">
        <v>1478</v>
      </c>
      <c r="K2336">
        <v>1</v>
      </c>
      <c r="L2336" t="s">
        <v>1479</v>
      </c>
      <c r="M2336">
        <f>MAX(Metro_Ridership__2[passengers])</f>
        <v>19997</v>
      </c>
    </row>
    <row r="2337" spans="1:13">
      <c r="A2337" t="s">
        <v>341</v>
      </c>
      <c r="B2337" s="5">
        <v>45319</v>
      </c>
      <c r="C2337">
        <v>5688</v>
      </c>
      <c r="D2337" t="s">
        <v>487</v>
      </c>
      <c r="E2337" t="s">
        <v>367</v>
      </c>
      <c r="F2337">
        <v>2024</v>
      </c>
      <c r="G2337" t="s">
        <v>482</v>
      </c>
      <c r="H2337" t="s">
        <v>341</v>
      </c>
      <c r="I2337" t="s">
        <v>407</v>
      </c>
      <c r="J2337" t="s">
        <v>1478</v>
      </c>
      <c r="K2337">
        <v>1</v>
      </c>
      <c r="L2337" t="s">
        <v>1479</v>
      </c>
      <c r="M2337">
        <f>MAX(Metro_Ridership__2[passengers])</f>
        <v>19997</v>
      </c>
    </row>
    <row r="2338" spans="1:13">
      <c r="A2338" t="s">
        <v>341</v>
      </c>
      <c r="B2338" s="5">
        <v>45320</v>
      </c>
      <c r="C2338">
        <v>14516</v>
      </c>
      <c r="D2338" t="s">
        <v>481</v>
      </c>
      <c r="E2338" t="s">
        <v>367</v>
      </c>
      <c r="F2338">
        <v>2024</v>
      </c>
      <c r="G2338" t="s">
        <v>482</v>
      </c>
      <c r="H2338" t="s">
        <v>341</v>
      </c>
      <c r="I2338" t="s">
        <v>407</v>
      </c>
      <c r="J2338" t="s">
        <v>1478</v>
      </c>
      <c r="K2338">
        <v>1</v>
      </c>
      <c r="L2338" t="s">
        <v>1479</v>
      </c>
      <c r="M2338">
        <f>MAX(Metro_Ridership__2[passengers])</f>
        <v>19997</v>
      </c>
    </row>
    <row r="2339" spans="1:13">
      <c r="A2339" t="s">
        <v>341</v>
      </c>
      <c r="B2339" s="5">
        <v>45321</v>
      </c>
      <c r="C2339">
        <v>11304</v>
      </c>
      <c r="D2339" t="s">
        <v>484</v>
      </c>
      <c r="E2339" t="s">
        <v>367</v>
      </c>
      <c r="F2339">
        <v>2024</v>
      </c>
      <c r="G2339" t="s">
        <v>482</v>
      </c>
      <c r="H2339" t="s">
        <v>341</v>
      </c>
      <c r="I2339" t="s">
        <v>407</v>
      </c>
      <c r="J2339" t="s">
        <v>1478</v>
      </c>
      <c r="K2339">
        <v>1</v>
      </c>
      <c r="L2339" t="s">
        <v>1479</v>
      </c>
      <c r="M2339">
        <f>MAX(Metro_Ridership__2[passengers])</f>
        <v>19997</v>
      </c>
    </row>
    <row r="2340" spans="1:13">
      <c r="A2340" t="s">
        <v>341</v>
      </c>
      <c r="B2340" s="5">
        <v>45322</v>
      </c>
      <c r="C2340">
        <v>14676</v>
      </c>
      <c r="D2340" t="s">
        <v>485</v>
      </c>
      <c r="E2340" t="s">
        <v>367</v>
      </c>
      <c r="F2340">
        <v>2024</v>
      </c>
      <c r="G2340" t="s">
        <v>482</v>
      </c>
      <c r="H2340" t="s">
        <v>341</v>
      </c>
      <c r="I2340" t="s">
        <v>407</v>
      </c>
      <c r="J2340" t="s">
        <v>1478</v>
      </c>
      <c r="K2340">
        <v>1</v>
      </c>
      <c r="L2340" t="s">
        <v>1479</v>
      </c>
      <c r="M2340">
        <f>MAX(Metro_Ridership__2[passengers])</f>
        <v>19997</v>
      </c>
    </row>
    <row r="2341" spans="1:13">
      <c r="A2341" t="s">
        <v>341</v>
      </c>
      <c r="B2341" s="5">
        <v>45323</v>
      </c>
      <c r="C2341">
        <v>2256</v>
      </c>
      <c r="D2341" t="s">
        <v>486</v>
      </c>
      <c r="E2341" t="s">
        <v>379</v>
      </c>
      <c r="F2341">
        <v>2024</v>
      </c>
      <c r="G2341" t="s">
        <v>482</v>
      </c>
      <c r="H2341" t="s">
        <v>341</v>
      </c>
      <c r="I2341" t="s">
        <v>407</v>
      </c>
      <c r="J2341" t="s">
        <v>1478</v>
      </c>
      <c r="K2341">
        <v>2</v>
      </c>
      <c r="L2341" t="s">
        <v>1482</v>
      </c>
      <c r="M2341">
        <f>MAX(Metro_Ridership__2[passengers])</f>
        <v>19997</v>
      </c>
    </row>
    <row r="2342" spans="1:13">
      <c r="A2342" t="s">
        <v>341</v>
      </c>
      <c r="B2342" s="5">
        <v>45326</v>
      </c>
      <c r="C2342">
        <v>4431</v>
      </c>
      <c r="D2342" t="s">
        <v>487</v>
      </c>
      <c r="E2342" t="s">
        <v>379</v>
      </c>
      <c r="F2342">
        <v>2024</v>
      </c>
      <c r="G2342" t="s">
        <v>482</v>
      </c>
      <c r="H2342" t="s">
        <v>341</v>
      </c>
      <c r="I2342" t="s">
        <v>407</v>
      </c>
      <c r="J2342" t="s">
        <v>1478</v>
      </c>
      <c r="K2342">
        <v>2</v>
      </c>
      <c r="L2342" t="s">
        <v>1482</v>
      </c>
      <c r="M2342">
        <f>MAX(Metro_Ridership__2[passengers])</f>
        <v>19997</v>
      </c>
    </row>
    <row r="2343" spans="1:13">
      <c r="A2343" t="s">
        <v>341</v>
      </c>
      <c r="B2343" s="5">
        <v>45327</v>
      </c>
      <c r="C2343">
        <v>13457</v>
      </c>
      <c r="D2343" t="s">
        <v>481</v>
      </c>
      <c r="E2343" t="s">
        <v>379</v>
      </c>
      <c r="F2343">
        <v>2024</v>
      </c>
      <c r="G2343" t="s">
        <v>482</v>
      </c>
      <c r="H2343" t="s">
        <v>341</v>
      </c>
      <c r="I2343" t="s">
        <v>407</v>
      </c>
      <c r="J2343" t="s">
        <v>1478</v>
      </c>
      <c r="K2343">
        <v>2</v>
      </c>
      <c r="L2343" t="s">
        <v>1482</v>
      </c>
      <c r="M2343">
        <f>MAX(Metro_Ridership__2[passengers])</f>
        <v>19997</v>
      </c>
    </row>
    <row r="2344" spans="1:13">
      <c r="A2344" t="s">
        <v>341</v>
      </c>
      <c r="B2344" s="5">
        <v>45328</v>
      </c>
      <c r="C2344">
        <v>8330</v>
      </c>
      <c r="D2344" t="s">
        <v>484</v>
      </c>
      <c r="E2344" t="s">
        <v>379</v>
      </c>
      <c r="F2344">
        <v>2024</v>
      </c>
      <c r="G2344" t="s">
        <v>482</v>
      </c>
      <c r="H2344" t="s">
        <v>341</v>
      </c>
      <c r="I2344" t="s">
        <v>407</v>
      </c>
      <c r="J2344" t="s">
        <v>1478</v>
      </c>
      <c r="K2344">
        <v>2</v>
      </c>
      <c r="L2344" t="s">
        <v>1482</v>
      </c>
      <c r="M2344">
        <f>MAX(Metro_Ridership__2[passengers])</f>
        <v>19997</v>
      </c>
    </row>
    <row r="2345" spans="1:13">
      <c r="A2345" t="s">
        <v>341</v>
      </c>
      <c r="B2345" s="5">
        <v>45329</v>
      </c>
      <c r="C2345">
        <v>15662</v>
      </c>
      <c r="D2345" t="s">
        <v>485</v>
      </c>
      <c r="E2345" t="s">
        <v>379</v>
      </c>
      <c r="F2345">
        <v>2024</v>
      </c>
      <c r="G2345" t="s">
        <v>482</v>
      </c>
      <c r="H2345" t="s">
        <v>341</v>
      </c>
      <c r="I2345" t="s">
        <v>407</v>
      </c>
      <c r="J2345" t="s">
        <v>1478</v>
      </c>
      <c r="K2345">
        <v>2</v>
      </c>
      <c r="L2345" t="s">
        <v>1482</v>
      </c>
      <c r="M2345">
        <f>MAX(Metro_Ridership__2[passengers])</f>
        <v>19997</v>
      </c>
    </row>
    <row r="2346" spans="1:13">
      <c r="A2346" t="s">
        <v>341</v>
      </c>
      <c r="B2346" s="5">
        <v>45330</v>
      </c>
      <c r="C2346">
        <v>13367</v>
      </c>
      <c r="D2346" t="s">
        <v>486</v>
      </c>
      <c r="E2346" t="s">
        <v>379</v>
      </c>
      <c r="F2346">
        <v>2024</v>
      </c>
      <c r="G2346" t="s">
        <v>482</v>
      </c>
      <c r="H2346" t="s">
        <v>341</v>
      </c>
      <c r="I2346" t="s">
        <v>407</v>
      </c>
      <c r="J2346" t="s">
        <v>1478</v>
      </c>
      <c r="K2346">
        <v>2</v>
      </c>
      <c r="L2346" t="s">
        <v>1482</v>
      </c>
      <c r="M2346">
        <f>MAX(Metro_Ridership__2[passengers])</f>
        <v>19997</v>
      </c>
    </row>
    <row r="2347" spans="1:13">
      <c r="A2347" t="s">
        <v>341</v>
      </c>
      <c r="B2347" s="5">
        <v>45333</v>
      </c>
      <c r="C2347">
        <v>14006</v>
      </c>
      <c r="D2347" t="s">
        <v>487</v>
      </c>
      <c r="E2347" t="s">
        <v>379</v>
      </c>
      <c r="F2347">
        <v>2024</v>
      </c>
      <c r="G2347" t="s">
        <v>482</v>
      </c>
      <c r="H2347" t="s">
        <v>341</v>
      </c>
      <c r="I2347" t="s">
        <v>407</v>
      </c>
      <c r="J2347" t="s">
        <v>1478</v>
      </c>
      <c r="K2347">
        <v>2</v>
      </c>
      <c r="L2347" t="s">
        <v>1482</v>
      </c>
      <c r="M2347">
        <f>MAX(Metro_Ridership__2[passengers])</f>
        <v>19997</v>
      </c>
    </row>
    <row r="2348" spans="1:13">
      <c r="A2348" t="s">
        <v>341</v>
      </c>
      <c r="B2348" s="5">
        <v>45334</v>
      </c>
      <c r="C2348">
        <v>15746</v>
      </c>
      <c r="D2348" t="s">
        <v>481</v>
      </c>
      <c r="E2348" t="s">
        <v>379</v>
      </c>
      <c r="F2348">
        <v>2024</v>
      </c>
      <c r="G2348" t="s">
        <v>482</v>
      </c>
      <c r="H2348" t="s">
        <v>341</v>
      </c>
      <c r="I2348" t="s">
        <v>407</v>
      </c>
      <c r="J2348" t="s">
        <v>1478</v>
      </c>
      <c r="K2348">
        <v>2</v>
      </c>
      <c r="L2348" t="s">
        <v>1482</v>
      </c>
      <c r="M2348">
        <f>MAX(Metro_Ridership__2[passengers])</f>
        <v>19997</v>
      </c>
    </row>
    <row r="2349" spans="1:13">
      <c r="A2349" t="s">
        <v>341</v>
      </c>
      <c r="B2349" s="5">
        <v>45335</v>
      </c>
      <c r="C2349">
        <v>4801</v>
      </c>
      <c r="D2349" t="s">
        <v>484</v>
      </c>
      <c r="E2349" t="s">
        <v>379</v>
      </c>
      <c r="F2349">
        <v>2024</v>
      </c>
      <c r="G2349" t="s">
        <v>482</v>
      </c>
      <c r="H2349" t="s">
        <v>341</v>
      </c>
      <c r="I2349" t="s">
        <v>407</v>
      </c>
      <c r="J2349" t="s">
        <v>1478</v>
      </c>
      <c r="K2349">
        <v>2</v>
      </c>
      <c r="L2349" t="s">
        <v>1482</v>
      </c>
      <c r="M2349">
        <f>MAX(Metro_Ridership__2[passengers])</f>
        <v>19997</v>
      </c>
    </row>
    <row r="2350" spans="1:13">
      <c r="A2350" t="s">
        <v>341</v>
      </c>
      <c r="B2350" s="5">
        <v>45336</v>
      </c>
      <c r="C2350">
        <v>2364</v>
      </c>
      <c r="D2350" t="s">
        <v>485</v>
      </c>
      <c r="E2350" t="s">
        <v>379</v>
      </c>
      <c r="F2350">
        <v>2024</v>
      </c>
      <c r="G2350" t="s">
        <v>482</v>
      </c>
      <c r="H2350" t="s">
        <v>341</v>
      </c>
      <c r="I2350" t="s">
        <v>407</v>
      </c>
      <c r="J2350" t="s">
        <v>1478</v>
      </c>
      <c r="K2350">
        <v>2</v>
      </c>
      <c r="L2350" t="s">
        <v>1482</v>
      </c>
      <c r="M2350">
        <f>MAX(Metro_Ridership__2[passengers])</f>
        <v>19997</v>
      </c>
    </row>
    <row r="2351" spans="1:13">
      <c r="A2351" t="s">
        <v>341</v>
      </c>
      <c r="B2351" s="5">
        <v>45337</v>
      </c>
      <c r="C2351">
        <v>2179</v>
      </c>
      <c r="D2351" t="s">
        <v>486</v>
      </c>
      <c r="E2351" t="s">
        <v>379</v>
      </c>
      <c r="F2351">
        <v>2024</v>
      </c>
      <c r="G2351" t="s">
        <v>482</v>
      </c>
      <c r="H2351" t="s">
        <v>341</v>
      </c>
      <c r="I2351" t="s">
        <v>407</v>
      </c>
      <c r="J2351" t="s">
        <v>1478</v>
      </c>
      <c r="K2351">
        <v>2</v>
      </c>
      <c r="L2351" t="s">
        <v>1482</v>
      </c>
      <c r="M2351">
        <f>MAX(Metro_Ridership__2[passengers])</f>
        <v>19997</v>
      </c>
    </row>
    <row r="2352" spans="1:13">
      <c r="A2352" t="s">
        <v>341</v>
      </c>
      <c r="B2352" s="5">
        <v>45340</v>
      </c>
      <c r="C2352">
        <v>13173</v>
      </c>
      <c r="D2352" t="s">
        <v>487</v>
      </c>
      <c r="E2352" t="s">
        <v>379</v>
      </c>
      <c r="F2352">
        <v>2024</v>
      </c>
      <c r="G2352" t="s">
        <v>482</v>
      </c>
      <c r="H2352" t="s">
        <v>341</v>
      </c>
      <c r="I2352" t="s">
        <v>407</v>
      </c>
      <c r="J2352" t="s">
        <v>1478</v>
      </c>
      <c r="K2352">
        <v>2</v>
      </c>
      <c r="L2352" t="s">
        <v>1482</v>
      </c>
      <c r="M2352">
        <f>MAX(Metro_Ridership__2[passengers])</f>
        <v>19997</v>
      </c>
    </row>
    <row r="2353" spans="1:13">
      <c r="A2353" t="s">
        <v>341</v>
      </c>
      <c r="B2353" s="5">
        <v>45341</v>
      </c>
      <c r="C2353">
        <v>4015</v>
      </c>
      <c r="D2353" t="s">
        <v>481</v>
      </c>
      <c r="E2353" t="s">
        <v>379</v>
      </c>
      <c r="F2353">
        <v>2024</v>
      </c>
      <c r="G2353" t="s">
        <v>482</v>
      </c>
      <c r="H2353" t="s">
        <v>341</v>
      </c>
      <c r="I2353" t="s">
        <v>407</v>
      </c>
      <c r="J2353" t="s">
        <v>1478</v>
      </c>
      <c r="K2353">
        <v>2</v>
      </c>
      <c r="L2353" t="s">
        <v>1482</v>
      </c>
      <c r="M2353">
        <f>MAX(Metro_Ridership__2[passengers])</f>
        <v>19997</v>
      </c>
    </row>
    <row r="2354" spans="1:13">
      <c r="A2354" t="s">
        <v>341</v>
      </c>
      <c r="B2354" s="5">
        <v>45342</v>
      </c>
      <c r="C2354">
        <v>17545</v>
      </c>
      <c r="D2354" t="s">
        <v>484</v>
      </c>
      <c r="E2354" t="s">
        <v>379</v>
      </c>
      <c r="F2354">
        <v>2024</v>
      </c>
      <c r="G2354" t="s">
        <v>482</v>
      </c>
      <c r="H2354" t="s">
        <v>341</v>
      </c>
      <c r="I2354" t="s">
        <v>407</v>
      </c>
      <c r="J2354" t="s">
        <v>1478</v>
      </c>
      <c r="K2354">
        <v>2</v>
      </c>
      <c r="L2354" t="s">
        <v>1482</v>
      </c>
      <c r="M2354">
        <f>MAX(Metro_Ridership__2[passengers])</f>
        <v>19997</v>
      </c>
    </row>
    <row r="2355" spans="1:13">
      <c r="A2355" t="s">
        <v>341</v>
      </c>
      <c r="B2355" s="5">
        <v>45343</v>
      </c>
      <c r="C2355">
        <v>11371</v>
      </c>
      <c r="D2355" t="s">
        <v>485</v>
      </c>
      <c r="E2355" t="s">
        <v>379</v>
      </c>
      <c r="F2355">
        <v>2024</v>
      </c>
      <c r="G2355" t="s">
        <v>482</v>
      </c>
      <c r="H2355" t="s">
        <v>341</v>
      </c>
      <c r="I2355" t="s">
        <v>407</v>
      </c>
      <c r="J2355" t="s">
        <v>1478</v>
      </c>
      <c r="K2355">
        <v>2</v>
      </c>
      <c r="L2355" t="s">
        <v>1482</v>
      </c>
      <c r="M2355">
        <f>MAX(Metro_Ridership__2[passengers])</f>
        <v>19997</v>
      </c>
    </row>
    <row r="2356" spans="1:13">
      <c r="A2356" t="s">
        <v>341</v>
      </c>
      <c r="B2356" s="5">
        <v>45344</v>
      </c>
      <c r="C2356">
        <v>5182</v>
      </c>
      <c r="D2356" t="s">
        <v>486</v>
      </c>
      <c r="E2356" t="s">
        <v>379</v>
      </c>
      <c r="F2356">
        <v>2024</v>
      </c>
      <c r="G2356" t="s">
        <v>482</v>
      </c>
      <c r="H2356" t="s">
        <v>341</v>
      </c>
      <c r="I2356" t="s">
        <v>407</v>
      </c>
      <c r="J2356" t="s">
        <v>1478</v>
      </c>
      <c r="K2356">
        <v>2</v>
      </c>
      <c r="L2356" t="s">
        <v>1482</v>
      </c>
      <c r="M2356">
        <f>MAX(Metro_Ridership__2[passengers])</f>
        <v>19997</v>
      </c>
    </row>
    <row r="2357" spans="1:13">
      <c r="A2357" t="s">
        <v>341</v>
      </c>
      <c r="B2357" s="5">
        <v>45347</v>
      </c>
      <c r="C2357">
        <v>15030</v>
      </c>
      <c r="D2357" t="s">
        <v>487</v>
      </c>
      <c r="E2357" t="s">
        <v>379</v>
      </c>
      <c r="F2357">
        <v>2024</v>
      </c>
      <c r="G2357" t="s">
        <v>482</v>
      </c>
      <c r="H2357" t="s">
        <v>341</v>
      </c>
      <c r="I2357" t="s">
        <v>407</v>
      </c>
      <c r="J2357" t="s">
        <v>1478</v>
      </c>
      <c r="K2357">
        <v>2</v>
      </c>
      <c r="L2357" t="s">
        <v>1482</v>
      </c>
      <c r="M2357">
        <f>MAX(Metro_Ridership__2[passengers])</f>
        <v>19997</v>
      </c>
    </row>
    <row r="2358" spans="1:13">
      <c r="A2358" t="s">
        <v>341</v>
      </c>
      <c r="B2358" s="5">
        <v>45348</v>
      </c>
      <c r="C2358">
        <v>17160</v>
      </c>
      <c r="D2358" t="s">
        <v>481</v>
      </c>
      <c r="E2358" t="s">
        <v>379</v>
      </c>
      <c r="F2358">
        <v>2024</v>
      </c>
      <c r="G2358" t="s">
        <v>482</v>
      </c>
      <c r="H2358" t="s">
        <v>341</v>
      </c>
      <c r="I2358" t="s">
        <v>407</v>
      </c>
      <c r="J2358" t="s">
        <v>1478</v>
      </c>
      <c r="K2358">
        <v>2</v>
      </c>
      <c r="L2358" t="s">
        <v>1482</v>
      </c>
      <c r="M2358">
        <f>MAX(Metro_Ridership__2[passengers])</f>
        <v>19997</v>
      </c>
    </row>
    <row r="2359" spans="1:13">
      <c r="A2359" t="s">
        <v>341</v>
      </c>
      <c r="B2359" s="5">
        <v>45349</v>
      </c>
      <c r="C2359">
        <v>7499</v>
      </c>
      <c r="D2359" t="s">
        <v>484</v>
      </c>
      <c r="E2359" t="s">
        <v>379</v>
      </c>
      <c r="F2359">
        <v>2024</v>
      </c>
      <c r="G2359" t="s">
        <v>482</v>
      </c>
      <c r="H2359" t="s">
        <v>341</v>
      </c>
      <c r="I2359" t="s">
        <v>407</v>
      </c>
      <c r="J2359" t="s">
        <v>1478</v>
      </c>
      <c r="K2359">
        <v>2</v>
      </c>
      <c r="L2359" t="s">
        <v>1482</v>
      </c>
      <c r="M2359">
        <f>MAX(Metro_Ridership__2[passengers])</f>
        <v>19997</v>
      </c>
    </row>
    <row r="2360" spans="1:13">
      <c r="A2360" t="s">
        <v>341</v>
      </c>
      <c r="B2360" s="5">
        <v>45350</v>
      </c>
      <c r="C2360">
        <v>15936</v>
      </c>
      <c r="D2360" t="s">
        <v>485</v>
      </c>
      <c r="E2360" t="s">
        <v>379</v>
      </c>
      <c r="F2360">
        <v>2024</v>
      </c>
      <c r="G2360" t="s">
        <v>482</v>
      </c>
      <c r="H2360" t="s">
        <v>341</v>
      </c>
      <c r="I2360" t="s">
        <v>407</v>
      </c>
      <c r="J2360" t="s">
        <v>1478</v>
      </c>
      <c r="K2360">
        <v>2</v>
      </c>
      <c r="L2360" t="s">
        <v>1482</v>
      </c>
      <c r="M2360">
        <f>MAX(Metro_Ridership__2[passengers])</f>
        <v>19997</v>
      </c>
    </row>
    <row r="2361" spans="1:13">
      <c r="A2361" t="s">
        <v>341</v>
      </c>
      <c r="B2361" s="5">
        <v>45351</v>
      </c>
      <c r="C2361">
        <v>14411</v>
      </c>
      <c r="D2361" t="s">
        <v>486</v>
      </c>
      <c r="E2361" t="s">
        <v>379</v>
      </c>
      <c r="F2361">
        <v>2024</v>
      </c>
      <c r="G2361" t="s">
        <v>482</v>
      </c>
      <c r="H2361" t="s">
        <v>341</v>
      </c>
      <c r="I2361" t="s">
        <v>407</v>
      </c>
      <c r="J2361" t="s">
        <v>1478</v>
      </c>
      <c r="K2361">
        <v>2</v>
      </c>
      <c r="L2361" t="s">
        <v>1482</v>
      </c>
      <c r="M2361">
        <f>MAX(Metro_Ridership__2[passengers])</f>
        <v>19997</v>
      </c>
    </row>
    <row r="2362" spans="1:13">
      <c r="A2362" t="s">
        <v>341</v>
      </c>
      <c r="B2362" s="5">
        <v>45354</v>
      </c>
      <c r="C2362">
        <v>11372</v>
      </c>
      <c r="D2362" t="s">
        <v>487</v>
      </c>
      <c r="E2362" t="s">
        <v>405</v>
      </c>
      <c r="F2362">
        <v>2024</v>
      </c>
      <c r="G2362" t="s">
        <v>482</v>
      </c>
      <c r="H2362" t="s">
        <v>341</v>
      </c>
      <c r="I2362" t="s">
        <v>407</v>
      </c>
      <c r="J2362" t="s">
        <v>1478</v>
      </c>
      <c r="K2362">
        <v>3</v>
      </c>
      <c r="L2362" t="s">
        <v>1487</v>
      </c>
      <c r="M2362">
        <f>MAX(Metro_Ridership__2[passengers])</f>
        <v>19997</v>
      </c>
    </row>
    <row r="2363" spans="1:13">
      <c r="A2363" t="s">
        <v>341</v>
      </c>
      <c r="B2363" s="5">
        <v>45355</v>
      </c>
      <c r="C2363">
        <v>13600</v>
      </c>
      <c r="D2363" t="s">
        <v>481</v>
      </c>
      <c r="E2363" t="s">
        <v>405</v>
      </c>
      <c r="F2363">
        <v>2024</v>
      </c>
      <c r="G2363" t="s">
        <v>482</v>
      </c>
      <c r="H2363" t="s">
        <v>341</v>
      </c>
      <c r="I2363" t="s">
        <v>407</v>
      </c>
      <c r="J2363" t="s">
        <v>1478</v>
      </c>
      <c r="K2363">
        <v>3</v>
      </c>
      <c r="L2363" t="s">
        <v>1487</v>
      </c>
      <c r="M2363">
        <f>MAX(Metro_Ridership__2[passengers])</f>
        <v>19997</v>
      </c>
    </row>
    <row r="2364" spans="1:13">
      <c r="A2364" t="s">
        <v>341</v>
      </c>
      <c r="B2364" s="5">
        <v>45356</v>
      </c>
      <c r="C2364">
        <v>15269</v>
      </c>
      <c r="D2364" t="s">
        <v>484</v>
      </c>
      <c r="E2364" t="s">
        <v>405</v>
      </c>
      <c r="F2364">
        <v>2024</v>
      </c>
      <c r="G2364" t="s">
        <v>482</v>
      </c>
      <c r="H2364" t="s">
        <v>341</v>
      </c>
      <c r="I2364" t="s">
        <v>407</v>
      </c>
      <c r="J2364" t="s">
        <v>1478</v>
      </c>
      <c r="K2364">
        <v>3</v>
      </c>
      <c r="L2364" t="s">
        <v>1487</v>
      </c>
      <c r="M2364">
        <f>MAX(Metro_Ridership__2[passengers])</f>
        <v>19997</v>
      </c>
    </row>
    <row r="2365" spans="1:13">
      <c r="A2365" t="s">
        <v>341</v>
      </c>
      <c r="B2365" s="5">
        <v>45357</v>
      </c>
      <c r="C2365">
        <v>15091</v>
      </c>
      <c r="D2365" t="s">
        <v>485</v>
      </c>
      <c r="E2365" t="s">
        <v>405</v>
      </c>
      <c r="F2365">
        <v>2024</v>
      </c>
      <c r="G2365" t="s">
        <v>482</v>
      </c>
      <c r="H2365" t="s">
        <v>341</v>
      </c>
      <c r="I2365" t="s">
        <v>407</v>
      </c>
      <c r="J2365" t="s">
        <v>1478</v>
      </c>
      <c r="K2365">
        <v>3</v>
      </c>
      <c r="L2365" t="s">
        <v>1487</v>
      </c>
      <c r="M2365">
        <f>MAX(Metro_Ridership__2[passengers])</f>
        <v>19997</v>
      </c>
    </row>
    <row r="2366" spans="1:13">
      <c r="A2366" t="s">
        <v>341</v>
      </c>
      <c r="B2366" s="5">
        <v>45358</v>
      </c>
      <c r="C2366">
        <v>17184</v>
      </c>
      <c r="D2366" t="s">
        <v>486</v>
      </c>
      <c r="E2366" t="s">
        <v>405</v>
      </c>
      <c r="F2366">
        <v>2024</v>
      </c>
      <c r="G2366" t="s">
        <v>482</v>
      </c>
      <c r="H2366" t="s">
        <v>341</v>
      </c>
      <c r="I2366" t="s">
        <v>407</v>
      </c>
      <c r="J2366" t="s">
        <v>1478</v>
      </c>
      <c r="K2366">
        <v>3</v>
      </c>
      <c r="L2366" t="s">
        <v>1487</v>
      </c>
      <c r="M2366">
        <f>MAX(Metro_Ridership__2[passengers])</f>
        <v>19997</v>
      </c>
    </row>
    <row r="2367" spans="1:13">
      <c r="A2367" t="s">
        <v>341</v>
      </c>
      <c r="B2367" s="5">
        <v>45361</v>
      </c>
      <c r="C2367">
        <v>14603</v>
      </c>
      <c r="D2367" t="s">
        <v>487</v>
      </c>
      <c r="E2367" t="s">
        <v>405</v>
      </c>
      <c r="F2367">
        <v>2024</v>
      </c>
      <c r="G2367" t="s">
        <v>482</v>
      </c>
      <c r="H2367" t="s">
        <v>341</v>
      </c>
      <c r="I2367" t="s">
        <v>407</v>
      </c>
      <c r="J2367" t="s">
        <v>1478</v>
      </c>
      <c r="K2367">
        <v>3</v>
      </c>
      <c r="L2367" t="s">
        <v>1487</v>
      </c>
      <c r="M2367">
        <f>MAX(Metro_Ridership__2[passengers])</f>
        <v>19997</v>
      </c>
    </row>
    <row r="2368" spans="1:13">
      <c r="A2368" t="s">
        <v>341</v>
      </c>
      <c r="B2368" s="5">
        <v>45362</v>
      </c>
      <c r="C2368">
        <v>6515</v>
      </c>
      <c r="D2368" t="s">
        <v>481</v>
      </c>
      <c r="E2368" t="s">
        <v>405</v>
      </c>
      <c r="F2368">
        <v>2024</v>
      </c>
      <c r="G2368" t="s">
        <v>482</v>
      </c>
      <c r="H2368" t="s">
        <v>341</v>
      </c>
      <c r="I2368" t="s">
        <v>407</v>
      </c>
      <c r="J2368" t="s">
        <v>1478</v>
      </c>
      <c r="K2368">
        <v>3</v>
      </c>
      <c r="L2368" t="s">
        <v>1487</v>
      </c>
      <c r="M2368">
        <f>MAX(Metro_Ridership__2[passengers])</f>
        <v>19997</v>
      </c>
    </row>
    <row r="2369" spans="1:13">
      <c r="A2369" t="s">
        <v>341</v>
      </c>
      <c r="B2369" s="5">
        <v>45363</v>
      </c>
      <c r="C2369">
        <v>19360</v>
      </c>
      <c r="D2369" t="s">
        <v>484</v>
      </c>
      <c r="E2369" t="s">
        <v>405</v>
      </c>
      <c r="F2369">
        <v>2024</v>
      </c>
      <c r="G2369" t="s">
        <v>482</v>
      </c>
      <c r="H2369" t="s">
        <v>341</v>
      </c>
      <c r="I2369" t="s">
        <v>407</v>
      </c>
      <c r="J2369" t="s">
        <v>1478</v>
      </c>
      <c r="K2369">
        <v>3</v>
      </c>
      <c r="L2369" t="s">
        <v>1487</v>
      </c>
      <c r="M2369">
        <f>MAX(Metro_Ridership__2[passengers])</f>
        <v>19997</v>
      </c>
    </row>
    <row r="2370" spans="1:13">
      <c r="A2370" t="s">
        <v>341</v>
      </c>
      <c r="B2370" s="5">
        <v>45364</v>
      </c>
      <c r="C2370">
        <v>2636</v>
      </c>
      <c r="D2370" t="s">
        <v>485</v>
      </c>
      <c r="E2370" t="s">
        <v>405</v>
      </c>
      <c r="F2370">
        <v>2024</v>
      </c>
      <c r="G2370" t="s">
        <v>482</v>
      </c>
      <c r="H2370" t="s">
        <v>341</v>
      </c>
      <c r="I2370" t="s">
        <v>407</v>
      </c>
      <c r="J2370" t="s">
        <v>1478</v>
      </c>
      <c r="K2370">
        <v>3</v>
      </c>
      <c r="L2370" t="s">
        <v>1487</v>
      </c>
      <c r="M2370">
        <f>MAX(Metro_Ridership__2[passengers])</f>
        <v>19997</v>
      </c>
    </row>
    <row r="2371" spans="1:13">
      <c r="A2371" t="s">
        <v>341</v>
      </c>
      <c r="B2371" s="5">
        <v>45365</v>
      </c>
      <c r="C2371">
        <v>19096</v>
      </c>
      <c r="D2371" t="s">
        <v>486</v>
      </c>
      <c r="E2371" t="s">
        <v>405</v>
      </c>
      <c r="F2371">
        <v>2024</v>
      </c>
      <c r="G2371" t="s">
        <v>482</v>
      </c>
      <c r="H2371" t="s">
        <v>341</v>
      </c>
      <c r="I2371" t="s">
        <v>407</v>
      </c>
      <c r="J2371" t="s">
        <v>1478</v>
      </c>
      <c r="K2371">
        <v>3</v>
      </c>
      <c r="L2371" t="s">
        <v>1487</v>
      </c>
      <c r="M2371">
        <f>MAX(Metro_Ridership__2[passengers])</f>
        <v>19997</v>
      </c>
    </row>
    <row r="2372" spans="1:13">
      <c r="A2372" t="s">
        <v>341</v>
      </c>
      <c r="B2372" s="5">
        <v>45368</v>
      </c>
      <c r="C2372">
        <v>14243</v>
      </c>
      <c r="D2372" t="s">
        <v>487</v>
      </c>
      <c r="E2372" t="s">
        <v>405</v>
      </c>
      <c r="F2372">
        <v>2024</v>
      </c>
      <c r="G2372" t="s">
        <v>482</v>
      </c>
      <c r="H2372" t="s">
        <v>341</v>
      </c>
      <c r="I2372" t="s">
        <v>407</v>
      </c>
      <c r="J2372" t="s">
        <v>1478</v>
      </c>
      <c r="K2372">
        <v>3</v>
      </c>
      <c r="L2372" t="s">
        <v>1487</v>
      </c>
      <c r="M2372">
        <f>MAX(Metro_Ridership__2[passengers])</f>
        <v>19997</v>
      </c>
    </row>
    <row r="2373" spans="1:13">
      <c r="A2373" t="s">
        <v>341</v>
      </c>
      <c r="B2373" s="5">
        <v>45369</v>
      </c>
      <c r="C2373">
        <v>12088</v>
      </c>
      <c r="D2373" t="s">
        <v>481</v>
      </c>
      <c r="E2373" t="s">
        <v>405</v>
      </c>
      <c r="F2373">
        <v>2024</v>
      </c>
      <c r="G2373" t="s">
        <v>482</v>
      </c>
      <c r="H2373" t="s">
        <v>341</v>
      </c>
      <c r="I2373" t="s">
        <v>407</v>
      </c>
      <c r="J2373" t="s">
        <v>1478</v>
      </c>
      <c r="K2373">
        <v>3</v>
      </c>
      <c r="L2373" t="s">
        <v>1487</v>
      </c>
      <c r="M2373">
        <f>MAX(Metro_Ridership__2[passengers])</f>
        <v>19997</v>
      </c>
    </row>
    <row r="2374" spans="1:13">
      <c r="A2374" t="s">
        <v>341</v>
      </c>
      <c r="B2374" s="5">
        <v>45370</v>
      </c>
      <c r="C2374">
        <v>14931</v>
      </c>
      <c r="D2374" t="s">
        <v>484</v>
      </c>
      <c r="E2374" t="s">
        <v>405</v>
      </c>
      <c r="F2374">
        <v>2024</v>
      </c>
      <c r="G2374" t="s">
        <v>482</v>
      </c>
      <c r="H2374" t="s">
        <v>341</v>
      </c>
      <c r="I2374" t="s">
        <v>407</v>
      </c>
      <c r="J2374" t="s">
        <v>1478</v>
      </c>
      <c r="K2374">
        <v>3</v>
      </c>
      <c r="L2374" t="s">
        <v>1487</v>
      </c>
      <c r="M2374">
        <f>MAX(Metro_Ridership__2[passengers])</f>
        <v>19997</v>
      </c>
    </row>
    <row r="2375" spans="1:13">
      <c r="A2375" t="s">
        <v>341</v>
      </c>
      <c r="B2375" s="5">
        <v>45371</v>
      </c>
      <c r="C2375">
        <v>5499</v>
      </c>
      <c r="D2375" t="s">
        <v>485</v>
      </c>
      <c r="E2375" t="s">
        <v>405</v>
      </c>
      <c r="F2375">
        <v>2024</v>
      </c>
      <c r="G2375" t="s">
        <v>482</v>
      </c>
      <c r="H2375" t="s">
        <v>341</v>
      </c>
      <c r="I2375" t="s">
        <v>407</v>
      </c>
      <c r="J2375" t="s">
        <v>1478</v>
      </c>
      <c r="K2375">
        <v>3</v>
      </c>
      <c r="L2375" t="s">
        <v>1487</v>
      </c>
      <c r="M2375">
        <f>MAX(Metro_Ridership__2[passengers])</f>
        <v>19997</v>
      </c>
    </row>
    <row r="2376" spans="1:13">
      <c r="A2376" t="s">
        <v>341</v>
      </c>
      <c r="B2376" s="5">
        <v>45372</v>
      </c>
      <c r="C2376">
        <v>3025</v>
      </c>
      <c r="D2376" t="s">
        <v>486</v>
      </c>
      <c r="E2376" t="s">
        <v>405</v>
      </c>
      <c r="F2376">
        <v>2024</v>
      </c>
      <c r="G2376" t="s">
        <v>482</v>
      </c>
      <c r="H2376" t="s">
        <v>341</v>
      </c>
      <c r="I2376" t="s">
        <v>407</v>
      </c>
      <c r="J2376" t="s">
        <v>1478</v>
      </c>
      <c r="K2376">
        <v>3</v>
      </c>
      <c r="L2376" t="s">
        <v>1487</v>
      </c>
      <c r="M2376">
        <f>MAX(Metro_Ridership__2[passengers])</f>
        <v>19997</v>
      </c>
    </row>
    <row r="2377" spans="1:13">
      <c r="A2377" t="s">
        <v>341</v>
      </c>
      <c r="B2377" s="5">
        <v>45375</v>
      </c>
      <c r="C2377">
        <v>11677</v>
      </c>
      <c r="D2377" t="s">
        <v>487</v>
      </c>
      <c r="E2377" t="s">
        <v>405</v>
      </c>
      <c r="F2377">
        <v>2024</v>
      </c>
      <c r="G2377" t="s">
        <v>482</v>
      </c>
      <c r="H2377" t="s">
        <v>341</v>
      </c>
      <c r="I2377" t="s">
        <v>407</v>
      </c>
      <c r="J2377" t="s">
        <v>1478</v>
      </c>
      <c r="K2377">
        <v>3</v>
      </c>
      <c r="L2377" t="s">
        <v>1487</v>
      </c>
      <c r="M2377">
        <f>MAX(Metro_Ridership__2[passengers])</f>
        <v>19997</v>
      </c>
    </row>
    <row r="2378" spans="1:13">
      <c r="A2378" t="s">
        <v>341</v>
      </c>
      <c r="B2378" s="5">
        <v>45376</v>
      </c>
      <c r="C2378">
        <v>14975</v>
      </c>
      <c r="D2378" t="s">
        <v>481</v>
      </c>
      <c r="E2378" t="s">
        <v>405</v>
      </c>
      <c r="F2378">
        <v>2024</v>
      </c>
      <c r="G2378" t="s">
        <v>482</v>
      </c>
      <c r="H2378" t="s">
        <v>341</v>
      </c>
      <c r="I2378" t="s">
        <v>407</v>
      </c>
      <c r="J2378" t="s">
        <v>1478</v>
      </c>
      <c r="K2378">
        <v>3</v>
      </c>
      <c r="L2378" t="s">
        <v>1487</v>
      </c>
      <c r="M2378">
        <f>MAX(Metro_Ridership__2[passengers])</f>
        <v>19997</v>
      </c>
    </row>
    <row r="2379" spans="1:13">
      <c r="A2379" t="s">
        <v>341</v>
      </c>
      <c r="B2379" s="5">
        <v>45377</v>
      </c>
      <c r="C2379">
        <v>9641</v>
      </c>
      <c r="D2379" t="s">
        <v>484</v>
      </c>
      <c r="E2379" t="s">
        <v>405</v>
      </c>
      <c r="F2379">
        <v>2024</v>
      </c>
      <c r="G2379" t="s">
        <v>482</v>
      </c>
      <c r="H2379" t="s">
        <v>341</v>
      </c>
      <c r="I2379" t="s">
        <v>407</v>
      </c>
      <c r="J2379" t="s">
        <v>1478</v>
      </c>
      <c r="K2379">
        <v>3</v>
      </c>
      <c r="L2379" t="s">
        <v>1487</v>
      </c>
      <c r="M2379">
        <f>MAX(Metro_Ridership__2[passengers])</f>
        <v>19997</v>
      </c>
    </row>
    <row r="2380" spans="1:13">
      <c r="A2380" t="s">
        <v>341</v>
      </c>
      <c r="B2380" s="5">
        <v>45378</v>
      </c>
      <c r="C2380">
        <v>2565</v>
      </c>
      <c r="D2380" t="s">
        <v>485</v>
      </c>
      <c r="E2380" t="s">
        <v>405</v>
      </c>
      <c r="F2380">
        <v>2024</v>
      </c>
      <c r="G2380" t="s">
        <v>482</v>
      </c>
      <c r="H2380" t="s">
        <v>341</v>
      </c>
      <c r="I2380" t="s">
        <v>407</v>
      </c>
      <c r="J2380" t="s">
        <v>1478</v>
      </c>
      <c r="K2380">
        <v>3</v>
      </c>
      <c r="L2380" t="s">
        <v>1487</v>
      </c>
      <c r="M2380">
        <f>MAX(Metro_Ridership__2[passengers])</f>
        <v>19997</v>
      </c>
    </row>
    <row r="2381" spans="1:13">
      <c r="A2381" t="s">
        <v>341</v>
      </c>
      <c r="B2381" s="5">
        <v>45379</v>
      </c>
      <c r="C2381">
        <v>7890</v>
      </c>
      <c r="D2381" t="s">
        <v>486</v>
      </c>
      <c r="E2381" t="s">
        <v>405</v>
      </c>
      <c r="F2381">
        <v>2024</v>
      </c>
      <c r="G2381" t="s">
        <v>482</v>
      </c>
      <c r="H2381" t="s">
        <v>341</v>
      </c>
      <c r="I2381" t="s">
        <v>407</v>
      </c>
      <c r="J2381" t="s">
        <v>1478</v>
      </c>
      <c r="K2381">
        <v>3</v>
      </c>
      <c r="L2381" t="s">
        <v>1487</v>
      </c>
      <c r="M2381">
        <f>MAX(Metro_Ridership__2[passengers])</f>
        <v>19997</v>
      </c>
    </row>
    <row r="2382" spans="1:13">
      <c r="A2382" t="s">
        <v>341</v>
      </c>
      <c r="B2382" s="5">
        <v>45382</v>
      </c>
      <c r="C2382">
        <v>14878</v>
      </c>
      <c r="D2382" t="s">
        <v>487</v>
      </c>
      <c r="E2382" t="s">
        <v>405</v>
      </c>
      <c r="F2382">
        <v>2024</v>
      </c>
      <c r="G2382" t="s">
        <v>482</v>
      </c>
      <c r="H2382" t="s">
        <v>341</v>
      </c>
      <c r="I2382" t="s">
        <v>407</v>
      </c>
      <c r="J2382" t="s">
        <v>1478</v>
      </c>
      <c r="K2382">
        <v>3</v>
      </c>
      <c r="L2382" t="s">
        <v>1487</v>
      </c>
      <c r="M2382">
        <f>MAX(Metro_Ridership__2[passengers])</f>
        <v>19997</v>
      </c>
    </row>
    <row r="2383" spans="1:13">
      <c r="A2383" t="s">
        <v>341</v>
      </c>
      <c r="B2383" s="5">
        <v>45383</v>
      </c>
      <c r="C2383">
        <v>12047</v>
      </c>
      <c r="D2383" t="s">
        <v>481</v>
      </c>
      <c r="E2383" t="s">
        <v>381</v>
      </c>
      <c r="F2383">
        <v>2024</v>
      </c>
      <c r="G2383" t="s">
        <v>482</v>
      </c>
      <c r="H2383" t="s">
        <v>341</v>
      </c>
      <c r="I2383" t="s">
        <v>407</v>
      </c>
      <c r="J2383" t="s">
        <v>1473</v>
      </c>
      <c r="K2383">
        <v>4</v>
      </c>
      <c r="L2383" t="s">
        <v>1483</v>
      </c>
      <c r="M2383">
        <f>MAX(Metro_Ridership__2[passengers])</f>
        <v>19997</v>
      </c>
    </row>
    <row r="2384" spans="1:13">
      <c r="A2384" t="s">
        <v>341</v>
      </c>
      <c r="B2384" s="5">
        <v>45384</v>
      </c>
      <c r="C2384">
        <v>18984</v>
      </c>
      <c r="D2384" t="s">
        <v>484</v>
      </c>
      <c r="E2384" t="s">
        <v>381</v>
      </c>
      <c r="F2384">
        <v>2024</v>
      </c>
      <c r="G2384" t="s">
        <v>482</v>
      </c>
      <c r="H2384" t="s">
        <v>341</v>
      </c>
      <c r="I2384" t="s">
        <v>407</v>
      </c>
      <c r="J2384" t="s">
        <v>1473</v>
      </c>
      <c r="K2384">
        <v>4</v>
      </c>
      <c r="L2384" t="s">
        <v>1483</v>
      </c>
      <c r="M2384">
        <f>MAX(Metro_Ridership__2[passengers])</f>
        <v>19997</v>
      </c>
    </row>
    <row r="2385" spans="1:13">
      <c r="A2385" t="s">
        <v>341</v>
      </c>
      <c r="B2385" s="5">
        <v>45385</v>
      </c>
      <c r="C2385">
        <v>8129</v>
      </c>
      <c r="D2385" t="s">
        <v>485</v>
      </c>
      <c r="E2385" t="s">
        <v>381</v>
      </c>
      <c r="F2385">
        <v>2024</v>
      </c>
      <c r="G2385" t="s">
        <v>482</v>
      </c>
      <c r="H2385" t="s">
        <v>341</v>
      </c>
      <c r="I2385" t="s">
        <v>407</v>
      </c>
      <c r="J2385" t="s">
        <v>1473</v>
      </c>
      <c r="K2385">
        <v>4</v>
      </c>
      <c r="L2385" t="s">
        <v>1483</v>
      </c>
      <c r="M2385">
        <f>MAX(Metro_Ridership__2[passengers])</f>
        <v>19997</v>
      </c>
    </row>
    <row r="2386" spans="1:13">
      <c r="A2386" t="s">
        <v>341</v>
      </c>
      <c r="B2386" s="5">
        <v>45386</v>
      </c>
      <c r="C2386">
        <v>9396</v>
      </c>
      <c r="D2386" t="s">
        <v>486</v>
      </c>
      <c r="E2386" t="s">
        <v>381</v>
      </c>
      <c r="F2386">
        <v>2024</v>
      </c>
      <c r="G2386" t="s">
        <v>482</v>
      </c>
      <c r="H2386" t="s">
        <v>341</v>
      </c>
      <c r="I2386" t="s">
        <v>407</v>
      </c>
      <c r="J2386" t="s">
        <v>1473</v>
      </c>
      <c r="K2386">
        <v>4</v>
      </c>
      <c r="L2386" t="s">
        <v>1483</v>
      </c>
      <c r="M2386">
        <f>MAX(Metro_Ridership__2[passengers])</f>
        <v>19997</v>
      </c>
    </row>
    <row r="2387" spans="1:13">
      <c r="A2387" t="s">
        <v>341</v>
      </c>
      <c r="B2387" s="5">
        <v>45389</v>
      </c>
      <c r="C2387">
        <v>11611</v>
      </c>
      <c r="D2387" t="s">
        <v>487</v>
      </c>
      <c r="E2387" t="s">
        <v>381</v>
      </c>
      <c r="F2387">
        <v>2024</v>
      </c>
      <c r="G2387" t="s">
        <v>482</v>
      </c>
      <c r="H2387" t="s">
        <v>341</v>
      </c>
      <c r="I2387" t="s">
        <v>407</v>
      </c>
      <c r="J2387" t="s">
        <v>1473</v>
      </c>
      <c r="K2387">
        <v>4</v>
      </c>
      <c r="L2387" t="s">
        <v>1483</v>
      </c>
      <c r="M2387">
        <f>MAX(Metro_Ridership__2[passengers])</f>
        <v>19997</v>
      </c>
    </row>
    <row r="2388" spans="1:13">
      <c r="A2388" t="s">
        <v>341</v>
      </c>
      <c r="B2388" s="5">
        <v>45390</v>
      </c>
      <c r="C2388">
        <v>16021</v>
      </c>
      <c r="D2388" t="s">
        <v>481</v>
      </c>
      <c r="E2388" t="s">
        <v>381</v>
      </c>
      <c r="F2388">
        <v>2024</v>
      </c>
      <c r="G2388" t="s">
        <v>482</v>
      </c>
      <c r="H2388" t="s">
        <v>341</v>
      </c>
      <c r="I2388" t="s">
        <v>407</v>
      </c>
      <c r="J2388" t="s">
        <v>1473</v>
      </c>
      <c r="K2388">
        <v>4</v>
      </c>
      <c r="L2388" t="s">
        <v>1483</v>
      </c>
      <c r="M2388">
        <f>MAX(Metro_Ridership__2[passengers])</f>
        <v>19997</v>
      </c>
    </row>
    <row r="2389" spans="1:13">
      <c r="A2389" t="s">
        <v>341</v>
      </c>
      <c r="B2389" s="5">
        <v>45391</v>
      </c>
      <c r="C2389">
        <v>18009</v>
      </c>
      <c r="D2389" t="s">
        <v>484</v>
      </c>
      <c r="E2389" t="s">
        <v>381</v>
      </c>
      <c r="F2389">
        <v>2024</v>
      </c>
      <c r="G2389" t="s">
        <v>482</v>
      </c>
      <c r="H2389" t="s">
        <v>341</v>
      </c>
      <c r="I2389" t="s">
        <v>407</v>
      </c>
      <c r="J2389" t="s">
        <v>1473</v>
      </c>
      <c r="K2389">
        <v>4</v>
      </c>
      <c r="L2389" t="s">
        <v>1483</v>
      </c>
      <c r="M2389">
        <f>MAX(Metro_Ridership__2[passengers])</f>
        <v>19997</v>
      </c>
    </row>
    <row r="2390" spans="1:13">
      <c r="A2390" t="s">
        <v>341</v>
      </c>
      <c r="B2390" s="5">
        <v>45392</v>
      </c>
      <c r="C2390">
        <v>6001</v>
      </c>
      <c r="D2390" t="s">
        <v>485</v>
      </c>
      <c r="E2390" t="s">
        <v>381</v>
      </c>
      <c r="F2390">
        <v>2024</v>
      </c>
      <c r="G2390" t="s">
        <v>482</v>
      </c>
      <c r="H2390" t="s">
        <v>341</v>
      </c>
      <c r="I2390" t="s">
        <v>407</v>
      </c>
      <c r="J2390" t="s">
        <v>1473</v>
      </c>
      <c r="K2390">
        <v>4</v>
      </c>
      <c r="L2390" t="s">
        <v>1483</v>
      </c>
      <c r="M2390">
        <f>MAX(Metro_Ridership__2[passengers])</f>
        <v>19997</v>
      </c>
    </row>
    <row r="2391" spans="1:13">
      <c r="A2391" t="s">
        <v>341</v>
      </c>
      <c r="B2391" s="5">
        <v>45393</v>
      </c>
      <c r="C2391">
        <v>18279</v>
      </c>
      <c r="D2391" t="s">
        <v>486</v>
      </c>
      <c r="E2391" t="s">
        <v>381</v>
      </c>
      <c r="F2391">
        <v>2024</v>
      </c>
      <c r="G2391" t="s">
        <v>482</v>
      </c>
      <c r="H2391" t="s">
        <v>341</v>
      </c>
      <c r="I2391" t="s">
        <v>407</v>
      </c>
      <c r="J2391" t="s">
        <v>1473</v>
      </c>
      <c r="K2391">
        <v>4</v>
      </c>
      <c r="L2391" t="s">
        <v>1483</v>
      </c>
      <c r="M2391">
        <f>MAX(Metro_Ridership__2[passengers])</f>
        <v>19997</v>
      </c>
    </row>
    <row r="2392" spans="1:13">
      <c r="A2392" t="s">
        <v>341</v>
      </c>
      <c r="B2392" s="5">
        <v>45396</v>
      </c>
      <c r="C2392">
        <v>19790</v>
      </c>
      <c r="D2392" t="s">
        <v>487</v>
      </c>
      <c r="E2392" t="s">
        <v>381</v>
      </c>
      <c r="F2392">
        <v>2024</v>
      </c>
      <c r="G2392" t="s">
        <v>482</v>
      </c>
      <c r="H2392" t="s">
        <v>341</v>
      </c>
      <c r="I2392" t="s">
        <v>407</v>
      </c>
      <c r="J2392" t="s">
        <v>1473</v>
      </c>
      <c r="K2392">
        <v>4</v>
      </c>
      <c r="L2392" t="s">
        <v>1483</v>
      </c>
      <c r="M2392">
        <f>MAX(Metro_Ridership__2[passengers])</f>
        <v>19997</v>
      </c>
    </row>
    <row r="2393" spans="1:13">
      <c r="A2393" t="s">
        <v>341</v>
      </c>
      <c r="B2393" s="5">
        <v>45397</v>
      </c>
      <c r="C2393">
        <v>4888</v>
      </c>
      <c r="D2393" t="s">
        <v>481</v>
      </c>
      <c r="E2393" t="s">
        <v>381</v>
      </c>
      <c r="F2393">
        <v>2024</v>
      </c>
      <c r="G2393" t="s">
        <v>482</v>
      </c>
      <c r="H2393" t="s">
        <v>341</v>
      </c>
      <c r="I2393" t="s">
        <v>407</v>
      </c>
      <c r="J2393" t="s">
        <v>1473</v>
      </c>
      <c r="K2393">
        <v>4</v>
      </c>
      <c r="L2393" t="s">
        <v>1483</v>
      </c>
      <c r="M2393">
        <f>MAX(Metro_Ridership__2[passengers])</f>
        <v>19997</v>
      </c>
    </row>
    <row r="2394" spans="1:13">
      <c r="A2394" t="s">
        <v>341</v>
      </c>
      <c r="B2394" s="5">
        <v>45398</v>
      </c>
      <c r="C2394">
        <v>19276</v>
      </c>
      <c r="D2394" t="s">
        <v>484</v>
      </c>
      <c r="E2394" t="s">
        <v>381</v>
      </c>
      <c r="F2394">
        <v>2024</v>
      </c>
      <c r="G2394" t="s">
        <v>482</v>
      </c>
      <c r="H2394" t="s">
        <v>341</v>
      </c>
      <c r="I2394" t="s">
        <v>407</v>
      </c>
      <c r="J2394" t="s">
        <v>1473</v>
      </c>
      <c r="K2394">
        <v>4</v>
      </c>
      <c r="L2394" t="s">
        <v>1483</v>
      </c>
      <c r="M2394">
        <f>MAX(Metro_Ridership__2[passengers])</f>
        <v>19997</v>
      </c>
    </row>
    <row r="2395" spans="1:13">
      <c r="A2395" t="s">
        <v>341</v>
      </c>
      <c r="B2395" s="5">
        <v>45399</v>
      </c>
      <c r="C2395">
        <v>19094</v>
      </c>
      <c r="D2395" t="s">
        <v>485</v>
      </c>
      <c r="E2395" t="s">
        <v>381</v>
      </c>
      <c r="F2395">
        <v>2024</v>
      </c>
      <c r="G2395" t="s">
        <v>482</v>
      </c>
      <c r="H2395" t="s">
        <v>341</v>
      </c>
      <c r="I2395" t="s">
        <v>407</v>
      </c>
      <c r="J2395" t="s">
        <v>1473</v>
      </c>
      <c r="K2395">
        <v>4</v>
      </c>
      <c r="L2395" t="s">
        <v>1483</v>
      </c>
      <c r="M2395">
        <f>MAX(Metro_Ridership__2[passengers])</f>
        <v>19997</v>
      </c>
    </row>
    <row r="2396" spans="1:13">
      <c r="A2396" t="s">
        <v>341</v>
      </c>
      <c r="B2396" s="5">
        <v>45400</v>
      </c>
      <c r="C2396">
        <v>6180</v>
      </c>
      <c r="D2396" t="s">
        <v>486</v>
      </c>
      <c r="E2396" t="s">
        <v>381</v>
      </c>
      <c r="F2396">
        <v>2024</v>
      </c>
      <c r="G2396" t="s">
        <v>482</v>
      </c>
      <c r="H2396" t="s">
        <v>341</v>
      </c>
      <c r="I2396" t="s">
        <v>407</v>
      </c>
      <c r="J2396" t="s">
        <v>1473</v>
      </c>
      <c r="K2396">
        <v>4</v>
      </c>
      <c r="L2396" t="s">
        <v>1483</v>
      </c>
      <c r="M2396">
        <f>MAX(Metro_Ridership__2[passengers])</f>
        <v>19997</v>
      </c>
    </row>
    <row r="2397" spans="1:13">
      <c r="A2397" t="s">
        <v>341</v>
      </c>
      <c r="B2397" s="5">
        <v>45403</v>
      </c>
      <c r="C2397">
        <v>2632</v>
      </c>
      <c r="D2397" t="s">
        <v>487</v>
      </c>
      <c r="E2397" t="s">
        <v>381</v>
      </c>
      <c r="F2397">
        <v>2024</v>
      </c>
      <c r="G2397" t="s">
        <v>482</v>
      </c>
      <c r="H2397" t="s">
        <v>341</v>
      </c>
      <c r="I2397" t="s">
        <v>407</v>
      </c>
      <c r="J2397" t="s">
        <v>1473</v>
      </c>
      <c r="K2397">
        <v>4</v>
      </c>
      <c r="L2397" t="s">
        <v>1483</v>
      </c>
      <c r="M2397">
        <f>MAX(Metro_Ridership__2[passengers])</f>
        <v>19997</v>
      </c>
    </row>
    <row r="2398" spans="1:13">
      <c r="A2398" t="s">
        <v>341</v>
      </c>
      <c r="B2398" s="5">
        <v>45404</v>
      </c>
      <c r="C2398">
        <v>18226</v>
      </c>
      <c r="D2398" t="s">
        <v>481</v>
      </c>
      <c r="E2398" t="s">
        <v>381</v>
      </c>
      <c r="F2398">
        <v>2024</v>
      </c>
      <c r="G2398" t="s">
        <v>482</v>
      </c>
      <c r="H2398" t="s">
        <v>341</v>
      </c>
      <c r="I2398" t="s">
        <v>407</v>
      </c>
      <c r="J2398" t="s">
        <v>1473</v>
      </c>
      <c r="K2398">
        <v>4</v>
      </c>
      <c r="L2398" t="s">
        <v>1483</v>
      </c>
      <c r="M2398">
        <f>MAX(Metro_Ridership__2[passengers])</f>
        <v>19997</v>
      </c>
    </row>
    <row r="2399" spans="1:13">
      <c r="A2399" t="s">
        <v>341</v>
      </c>
      <c r="B2399" s="5">
        <v>45405</v>
      </c>
      <c r="C2399">
        <v>11784</v>
      </c>
      <c r="D2399" t="s">
        <v>484</v>
      </c>
      <c r="E2399" t="s">
        <v>381</v>
      </c>
      <c r="F2399">
        <v>2024</v>
      </c>
      <c r="G2399" t="s">
        <v>482</v>
      </c>
      <c r="H2399" t="s">
        <v>341</v>
      </c>
      <c r="I2399" t="s">
        <v>407</v>
      </c>
      <c r="J2399" t="s">
        <v>1473</v>
      </c>
      <c r="K2399">
        <v>4</v>
      </c>
      <c r="L2399" t="s">
        <v>1483</v>
      </c>
      <c r="M2399">
        <f>MAX(Metro_Ridership__2[passengers])</f>
        <v>19997</v>
      </c>
    </row>
    <row r="2400" spans="1:13">
      <c r="A2400" t="s">
        <v>341</v>
      </c>
      <c r="B2400" s="5">
        <v>45406</v>
      </c>
      <c r="C2400">
        <v>4239</v>
      </c>
      <c r="D2400" t="s">
        <v>485</v>
      </c>
      <c r="E2400" t="s">
        <v>381</v>
      </c>
      <c r="F2400">
        <v>2024</v>
      </c>
      <c r="G2400" t="s">
        <v>482</v>
      </c>
      <c r="H2400" t="s">
        <v>341</v>
      </c>
      <c r="I2400" t="s">
        <v>407</v>
      </c>
      <c r="J2400" t="s">
        <v>1473</v>
      </c>
      <c r="K2400">
        <v>4</v>
      </c>
      <c r="L2400" t="s">
        <v>1483</v>
      </c>
      <c r="M2400">
        <f>MAX(Metro_Ridership__2[passengers])</f>
        <v>19997</v>
      </c>
    </row>
    <row r="2401" spans="1:13">
      <c r="A2401" t="s">
        <v>341</v>
      </c>
      <c r="B2401" s="5">
        <v>45407</v>
      </c>
      <c r="C2401">
        <v>5130</v>
      </c>
      <c r="D2401" t="s">
        <v>486</v>
      </c>
      <c r="E2401" t="s">
        <v>381</v>
      </c>
      <c r="F2401">
        <v>2024</v>
      </c>
      <c r="G2401" t="s">
        <v>482</v>
      </c>
      <c r="H2401" t="s">
        <v>341</v>
      </c>
      <c r="I2401" t="s">
        <v>407</v>
      </c>
      <c r="J2401" t="s">
        <v>1473</v>
      </c>
      <c r="K2401">
        <v>4</v>
      </c>
      <c r="L2401" t="s">
        <v>1483</v>
      </c>
      <c r="M2401">
        <f>MAX(Metro_Ridership__2[passengers])</f>
        <v>19997</v>
      </c>
    </row>
    <row r="2402" spans="1:13">
      <c r="A2402" t="s">
        <v>341</v>
      </c>
      <c r="B2402" s="5">
        <v>45410</v>
      </c>
      <c r="C2402">
        <v>11024</v>
      </c>
      <c r="D2402" t="s">
        <v>487</v>
      </c>
      <c r="E2402" t="s">
        <v>381</v>
      </c>
      <c r="F2402">
        <v>2024</v>
      </c>
      <c r="G2402" t="s">
        <v>482</v>
      </c>
      <c r="H2402" t="s">
        <v>341</v>
      </c>
      <c r="I2402" t="s">
        <v>407</v>
      </c>
      <c r="J2402" t="s">
        <v>1473</v>
      </c>
      <c r="K2402">
        <v>4</v>
      </c>
      <c r="L2402" t="s">
        <v>1483</v>
      </c>
      <c r="M2402">
        <f>MAX(Metro_Ridership__2[passengers])</f>
        <v>19997</v>
      </c>
    </row>
    <row r="2403" spans="1:13">
      <c r="A2403" t="s">
        <v>341</v>
      </c>
      <c r="B2403" s="5">
        <v>45411</v>
      </c>
      <c r="C2403">
        <v>12745</v>
      </c>
      <c r="D2403" t="s">
        <v>481</v>
      </c>
      <c r="E2403" t="s">
        <v>381</v>
      </c>
      <c r="F2403">
        <v>2024</v>
      </c>
      <c r="G2403" t="s">
        <v>482</v>
      </c>
      <c r="H2403" t="s">
        <v>341</v>
      </c>
      <c r="I2403" t="s">
        <v>407</v>
      </c>
      <c r="J2403" t="s">
        <v>1473</v>
      </c>
      <c r="K2403">
        <v>4</v>
      </c>
      <c r="L2403" t="s">
        <v>1483</v>
      </c>
      <c r="M2403">
        <f>MAX(Metro_Ridership__2[passengers])</f>
        <v>19997</v>
      </c>
    </row>
    <row r="2404" spans="1:13">
      <c r="A2404" t="s">
        <v>341</v>
      </c>
      <c r="B2404" s="5">
        <v>45412</v>
      </c>
      <c r="C2404">
        <v>7967</v>
      </c>
      <c r="D2404" t="s">
        <v>484</v>
      </c>
      <c r="E2404" t="s">
        <v>381</v>
      </c>
      <c r="F2404">
        <v>2024</v>
      </c>
      <c r="G2404" t="s">
        <v>482</v>
      </c>
      <c r="H2404" t="s">
        <v>341</v>
      </c>
      <c r="I2404" t="s">
        <v>407</v>
      </c>
      <c r="J2404" t="s">
        <v>1473</v>
      </c>
      <c r="K2404">
        <v>4</v>
      </c>
      <c r="L2404" t="s">
        <v>1483</v>
      </c>
      <c r="M2404">
        <f>MAX(Metro_Ridership__2[passengers])</f>
        <v>19997</v>
      </c>
    </row>
    <row r="2405" spans="1:13">
      <c r="A2405" t="s">
        <v>341</v>
      </c>
      <c r="B2405" s="5">
        <v>45413</v>
      </c>
      <c r="C2405">
        <v>13631</v>
      </c>
      <c r="D2405" t="s">
        <v>485</v>
      </c>
      <c r="E2405" t="s">
        <v>353</v>
      </c>
      <c r="F2405">
        <v>2024</v>
      </c>
      <c r="G2405" t="s">
        <v>482</v>
      </c>
      <c r="H2405" t="s">
        <v>341</v>
      </c>
      <c r="I2405" t="s">
        <v>407</v>
      </c>
      <c r="J2405" t="s">
        <v>1473</v>
      </c>
      <c r="K2405">
        <v>5</v>
      </c>
      <c r="L2405" t="s">
        <v>353</v>
      </c>
      <c r="M2405">
        <f>MAX(Metro_Ridership__2[passengers])</f>
        <v>19997</v>
      </c>
    </row>
    <row r="2406" spans="1:13">
      <c r="A2406" t="s">
        <v>341</v>
      </c>
      <c r="B2406" s="5">
        <v>45414</v>
      </c>
      <c r="C2406">
        <v>19040</v>
      </c>
      <c r="D2406" t="s">
        <v>486</v>
      </c>
      <c r="E2406" t="s">
        <v>353</v>
      </c>
      <c r="F2406">
        <v>2024</v>
      </c>
      <c r="G2406" t="s">
        <v>482</v>
      </c>
      <c r="H2406" t="s">
        <v>341</v>
      </c>
      <c r="I2406" t="s">
        <v>407</v>
      </c>
      <c r="J2406" t="s">
        <v>1473</v>
      </c>
      <c r="K2406">
        <v>5</v>
      </c>
      <c r="L2406" t="s">
        <v>353</v>
      </c>
      <c r="M2406">
        <f>MAX(Metro_Ridership__2[passengers])</f>
        <v>19997</v>
      </c>
    </row>
    <row r="2407" spans="1:13">
      <c r="A2407" t="s">
        <v>341</v>
      </c>
      <c r="B2407" s="5">
        <v>45417</v>
      </c>
      <c r="C2407">
        <v>2694</v>
      </c>
      <c r="D2407" t="s">
        <v>487</v>
      </c>
      <c r="E2407" t="s">
        <v>353</v>
      </c>
      <c r="F2407">
        <v>2024</v>
      </c>
      <c r="G2407" t="s">
        <v>482</v>
      </c>
      <c r="H2407" t="s">
        <v>341</v>
      </c>
      <c r="I2407" t="s">
        <v>407</v>
      </c>
      <c r="J2407" t="s">
        <v>1473</v>
      </c>
      <c r="K2407">
        <v>5</v>
      </c>
      <c r="L2407" t="s">
        <v>353</v>
      </c>
      <c r="M2407">
        <f>MAX(Metro_Ridership__2[passengers])</f>
        <v>19997</v>
      </c>
    </row>
    <row r="2408" spans="1:13">
      <c r="A2408" t="s">
        <v>341</v>
      </c>
      <c r="B2408" s="5">
        <v>45418</v>
      </c>
      <c r="C2408">
        <v>16593</v>
      </c>
      <c r="D2408" t="s">
        <v>481</v>
      </c>
      <c r="E2408" t="s">
        <v>353</v>
      </c>
      <c r="F2408">
        <v>2024</v>
      </c>
      <c r="G2408" t="s">
        <v>482</v>
      </c>
      <c r="H2408" t="s">
        <v>341</v>
      </c>
      <c r="I2408" t="s">
        <v>407</v>
      </c>
      <c r="J2408" t="s">
        <v>1473</v>
      </c>
      <c r="K2408">
        <v>5</v>
      </c>
      <c r="L2408" t="s">
        <v>353</v>
      </c>
      <c r="M2408">
        <f>MAX(Metro_Ridership__2[passengers])</f>
        <v>19997</v>
      </c>
    </row>
    <row r="2409" spans="1:13">
      <c r="A2409" t="s">
        <v>341</v>
      </c>
      <c r="B2409" s="5">
        <v>45419</v>
      </c>
      <c r="C2409">
        <v>14043</v>
      </c>
      <c r="D2409" t="s">
        <v>484</v>
      </c>
      <c r="E2409" t="s">
        <v>353</v>
      </c>
      <c r="F2409">
        <v>2024</v>
      </c>
      <c r="G2409" t="s">
        <v>482</v>
      </c>
      <c r="H2409" t="s">
        <v>341</v>
      </c>
      <c r="I2409" t="s">
        <v>407</v>
      </c>
      <c r="J2409" t="s">
        <v>1473</v>
      </c>
      <c r="K2409">
        <v>5</v>
      </c>
      <c r="L2409" t="s">
        <v>353</v>
      </c>
      <c r="M2409">
        <f>MAX(Metro_Ridership__2[passengers])</f>
        <v>19997</v>
      </c>
    </row>
    <row r="2410" spans="1:13">
      <c r="A2410" t="s">
        <v>341</v>
      </c>
      <c r="B2410" s="5">
        <v>45420</v>
      </c>
      <c r="C2410">
        <v>5542</v>
      </c>
      <c r="D2410" t="s">
        <v>485</v>
      </c>
      <c r="E2410" t="s">
        <v>353</v>
      </c>
      <c r="F2410">
        <v>2024</v>
      </c>
      <c r="G2410" t="s">
        <v>482</v>
      </c>
      <c r="H2410" t="s">
        <v>341</v>
      </c>
      <c r="I2410" t="s">
        <v>407</v>
      </c>
      <c r="J2410" t="s">
        <v>1473</v>
      </c>
      <c r="K2410">
        <v>5</v>
      </c>
      <c r="L2410" t="s">
        <v>353</v>
      </c>
      <c r="M2410">
        <f>MAX(Metro_Ridership__2[passengers])</f>
        <v>19997</v>
      </c>
    </row>
    <row r="2411" spans="1:13">
      <c r="A2411" t="s">
        <v>341</v>
      </c>
      <c r="B2411" s="5">
        <v>45421</v>
      </c>
      <c r="C2411">
        <v>12532</v>
      </c>
      <c r="D2411" t="s">
        <v>486</v>
      </c>
      <c r="E2411" t="s">
        <v>353</v>
      </c>
      <c r="F2411">
        <v>2024</v>
      </c>
      <c r="G2411" t="s">
        <v>482</v>
      </c>
      <c r="H2411" t="s">
        <v>341</v>
      </c>
      <c r="I2411" t="s">
        <v>407</v>
      </c>
      <c r="J2411" t="s">
        <v>1473</v>
      </c>
      <c r="K2411">
        <v>5</v>
      </c>
      <c r="L2411" t="s">
        <v>353</v>
      </c>
      <c r="M2411">
        <f>MAX(Metro_Ridership__2[passengers])</f>
        <v>19997</v>
      </c>
    </row>
    <row r="2412" spans="1:13">
      <c r="A2412" t="s">
        <v>341</v>
      </c>
      <c r="B2412" s="5">
        <v>45424</v>
      </c>
      <c r="C2412">
        <v>6522</v>
      </c>
      <c r="D2412" t="s">
        <v>487</v>
      </c>
      <c r="E2412" t="s">
        <v>353</v>
      </c>
      <c r="F2412">
        <v>2024</v>
      </c>
      <c r="G2412" t="s">
        <v>482</v>
      </c>
      <c r="H2412" t="s">
        <v>341</v>
      </c>
      <c r="I2412" t="s">
        <v>407</v>
      </c>
      <c r="J2412" t="s">
        <v>1473</v>
      </c>
      <c r="K2412">
        <v>5</v>
      </c>
      <c r="L2412" t="s">
        <v>353</v>
      </c>
      <c r="M2412">
        <f>MAX(Metro_Ridership__2[passengers])</f>
        <v>19997</v>
      </c>
    </row>
    <row r="2413" spans="1:13">
      <c r="A2413" t="s">
        <v>341</v>
      </c>
      <c r="B2413" s="5">
        <v>45425</v>
      </c>
      <c r="C2413">
        <v>17326</v>
      </c>
      <c r="D2413" t="s">
        <v>481</v>
      </c>
      <c r="E2413" t="s">
        <v>353</v>
      </c>
      <c r="F2413">
        <v>2024</v>
      </c>
      <c r="G2413" t="s">
        <v>482</v>
      </c>
      <c r="H2413" t="s">
        <v>341</v>
      </c>
      <c r="I2413" t="s">
        <v>407</v>
      </c>
      <c r="J2413" t="s">
        <v>1473</v>
      </c>
      <c r="K2413">
        <v>5</v>
      </c>
      <c r="L2413" t="s">
        <v>353</v>
      </c>
      <c r="M2413">
        <f>MAX(Metro_Ridership__2[passengers])</f>
        <v>19997</v>
      </c>
    </row>
    <row r="2414" spans="1:13">
      <c r="A2414" t="s">
        <v>341</v>
      </c>
      <c r="B2414" s="5">
        <v>45426</v>
      </c>
      <c r="C2414">
        <v>5235</v>
      </c>
      <c r="D2414" t="s">
        <v>484</v>
      </c>
      <c r="E2414" t="s">
        <v>353</v>
      </c>
      <c r="F2414">
        <v>2024</v>
      </c>
      <c r="G2414" t="s">
        <v>482</v>
      </c>
      <c r="H2414" t="s">
        <v>341</v>
      </c>
      <c r="I2414" t="s">
        <v>407</v>
      </c>
      <c r="J2414" t="s">
        <v>1473</v>
      </c>
      <c r="K2414">
        <v>5</v>
      </c>
      <c r="L2414" t="s">
        <v>353</v>
      </c>
      <c r="M2414">
        <f>MAX(Metro_Ridership__2[passengers])</f>
        <v>19997</v>
      </c>
    </row>
    <row r="2415" spans="1:13">
      <c r="A2415" t="s">
        <v>341</v>
      </c>
      <c r="B2415" s="5">
        <v>45427</v>
      </c>
      <c r="C2415">
        <v>13750</v>
      </c>
      <c r="D2415" t="s">
        <v>485</v>
      </c>
      <c r="E2415" t="s">
        <v>353</v>
      </c>
      <c r="F2415">
        <v>2024</v>
      </c>
      <c r="G2415" t="s">
        <v>482</v>
      </c>
      <c r="H2415" t="s">
        <v>341</v>
      </c>
      <c r="I2415" t="s">
        <v>407</v>
      </c>
      <c r="J2415" t="s">
        <v>1473</v>
      </c>
      <c r="K2415">
        <v>5</v>
      </c>
      <c r="L2415" t="s">
        <v>353</v>
      </c>
      <c r="M2415">
        <f>MAX(Metro_Ridership__2[passengers])</f>
        <v>19997</v>
      </c>
    </row>
    <row r="2416" spans="1:13">
      <c r="A2416" t="s">
        <v>341</v>
      </c>
      <c r="B2416" s="5">
        <v>45428</v>
      </c>
      <c r="C2416">
        <v>2502</v>
      </c>
      <c r="D2416" t="s">
        <v>486</v>
      </c>
      <c r="E2416" t="s">
        <v>353</v>
      </c>
      <c r="F2416">
        <v>2024</v>
      </c>
      <c r="G2416" t="s">
        <v>482</v>
      </c>
      <c r="H2416" t="s">
        <v>341</v>
      </c>
      <c r="I2416" t="s">
        <v>407</v>
      </c>
      <c r="J2416" t="s">
        <v>1473</v>
      </c>
      <c r="K2416">
        <v>5</v>
      </c>
      <c r="L2416" t="s">
        <v>353</v>
      </c>
      <c r="M2416">
        <f>MAX(Metro_Ridership__2[passengers])</f>
        <v>19997</v>
      </c>
    </row>
    <row r="2417" spans="1:13">
      <c r="A2417" t="s">
        <v>341</v>
      </c>
      <c r="B2417" s="5">
        <v>45431</v>
      </c>
      <c r="C2417">
        <v>17445</v>
      </c>
      <c r="D2417" t="s">
        <v>487</v>
      </c>
      <c r="E2417" t="s">
        <v>353</v>
      </c>
      <c r="F2417">
        <v>2024</v>
      </c>
      <c r="G2417" t="s">
        <v>482</v>
      </c>
      <c r="H2417" t="s">
        <v>341</v>
      </c>
      <c r="I2417" t="s">
        <v>407</v>
      </c>
      <c r="J2417" t="s">
        <v>1473</v>
      </c>
      <c r="K2417">
        <v>5</v>
      </c>
      <c r="L2417" t="s">
        <v>353</v>
      </c>
      <c r="M2417">
        <f>MAX(Metro_Ridership__2[passengers])</f>
        <v>19997</v>
      </c>
    </row>
    <row r="2418" spans="1:13">
      <c r="A2418" t="s">
        <v>341</v>
      </c>
      <c r="B2418" s="5">
        <v>45432</v>
      </c>
      <c r="C2418">
        <v>15882</v>
      </c>
      <c r="D2418" t="s">
        <v>481</v>
      </c>
      <c r="E2418" t="s">
        <v>353</v>
      </c>
      <c r="F2418">
        <v>2024</v>
      </c>
      <c r="G2418" t="s">
        <v>482</v>
      </c>
      <c r="H2418" t="s">
        <v>341</v>
      </c>
      <c r="I2418" t="s">
        <v>407</v>
      </c>
      <c r="J2418" t="s">
        <v>1473</v>
      </c>
      <c r="K2418">
        <v>5</v>
      </c>
      <c r="L2418" t="s">
        <v>353</v>
      </c>
      <c r="M2418">
        <f>MAX(Metro_Ridership__2[passengers])</f>
        <v>19997</v>
      </c>
    </row>
    <row r="2419" spans="1:13">
      <c r="A2419" t="s">
        <v>341</v>
      </c>
      <c r="B2419" s="5">
        <v>45433</v>
      </c>
      <c r="C2419">
        <v>3079</v>
      </c>
      <c r="D2419" t="s">
        <v>484</v>
      </c>
      <c r="E2419" t="s">
        <v>353</v>
      </c>
      <c r="F2419">
        <v>2024</v>
      </c>
      <c r="G2419" t="s">
        <v>482</v>
      </c>
      <c r="H2419" t="s">
        <v>341</v>
      </c>
      <c r="I2419" t="s">
        <v>407</v>
      </c>
      <c r="J2419" t="s">
        <v>1473</v>
      </c>
      <c r="K2419">
        <v>5</v>
      </c>
      <c r="L2419" t="s">
        <v>353</v>
      </c>
      <c r="M2419">
        <f>MAX(Metro_Ridership__2[passengers])</f>
        <v>19997</v>
      </c>
    </row>
    <row r="2420" spans="1:13">
      <c r="A2420" t="s">
        <v>341</v>
      </c>
      <c r="B2420" s="5">
        <v>45434</v>
      </c>
      <c r="C2420">
        <v>15248</v>
      </c>
      <c r="D2420" t="s">
        <v>485</v>
      </c>
      <c r="E2420" t="s">
        <v>353</v>
      </c>
      <c r="F2420">
        <v>2024</v>
      </c>
      <c r="G2420" t="s">
        <v>482</v>
      </c>
      <c r="H2420" t="s">
        <v>341</v>
      </c>
      <c r="I2420" t="s">
        <v>407</v>
      </c>
      <c r="J2420" t="s">
        <v>1473</v>
      </c>
      <c r="K2420">
        <v>5</v>
      </c>
      <c r="L2420" t="s">
        <v>353</v>
      </c>
      <c r="M2420">
        <f>MAX(Metro_Ridership__2[passengers])</f>
        <v>19997</v>
      </c>
    </row>
    <row r="2421" spans="1:13">
      <c r="A2421" t="s">
        <v>341</v>
      </c>
      <c r="B2421" s="5">
        <v>45435</v>
      </c>
      <c r="C2421">
        <v>3340</v>
      </c>
      <c r="D2421" t="s">
        <v>486</v>
      </c>
      <c r="E2421" t="s">
        <v>353</v>
      </c>
      <c r="F2421">
        <v>2024</v>
      </c>
      <c r="G2421" t="s">
        <v>482</v>
      </c>
      <c r="H2421" t="s">
        <v>341</v>
      </c>
      <c r="I2421" t="s">
        <v>407</v>
      </c>
      <c r="J2421" t="s">
        <v>1473</v>
      </c>
      <c r="K2421">
        <v>5</v>
      </c>
      <c r="L2421" t="s">
        <v>353</v>
      </c>
      <c r="M2421">
        <f>MAX(Metro_Ridership__2[passengers])</f>
        <v>19997</v>
      </c>
    </row>
    <row r="2422" spans="1:13">
      <c r="A2422" t="s">
        <v>341</v>
      </c>
      <c r="B2422" s="5">
        <v>45438</v>
      </c>
      <c r="C2422">
        <v>7794</v>
      </c>
      <c r="D2422" t="s">
        <v>487</v>
      </c>
      <c r="E2422" t="s">
        <v>353</v>
      </c>
      <c r="F2422">
        <v>2024</v>
      </c>
      <c r="G2422" t="s">
        <v>482</v>
      </c>
      <c r="H2422" t="s">
        <v>341</v>
      </c>
      <c r="I2422" t="s">
        <v>407</v>
      </c>
      <c r="J2422" t="s">
        <v>1473</v>
      </c>
      <c r="K2422">
        <v>5</v>
      </c>
      <c r="L2422" t="s">
        <v>353</v>
      </c>
      <c r="M2422">
        <f>MAX(Metro_Ridership__2[passengers])</f>
        <v>19997</v>
      </c>
    </row>
    <row r="2423" spans="1:13">
      <c r="A2423" t="s">
        <v>341</v>
      </c>
      <c r="B2423" s="5">
        <v>45439</v>
      </c>
      <c r="C2423">
        <v>10007</v>
      </c>
      <c r="D2423" t="s">
        <v>481</v>
      </c>
      <c r="E2423" t="s">
        <v>353</v>
      </c>
      <c r="F2423">
        <v>2024</v>
      </c>
      <c r="G2423" t="s">
        <v>482</v>
      </c>
      <c r="H2423" t="s">
        <v>341</v>
      </c>
      <c r="I2423" t="s">
        <v>407</v>
      </c>
      <c r="J2423" t="s">
        <v>1473</v>
      </c>
      <c r="K2423">
        <v>5</v>
      </c>
      <c r="L2423" t="s">
        <v>353</v>
      </c>
      <c r="M2423">
        <f>MAX(Metro_Ridership__2[passengers])</f>
        <v>19997</v>
      </c>
    </row>
    <row r="2424" spans="1:13">
      <c r="A2424" t="s">
        <v>341</v>
      </c>
      <c r="B2424" s="5">
        <v>45440</v>
      </c>
      <c r="C2424">
        <v>3234</v>
      </c>
      <c r="D2424" t="s">
        <v>484</v>
      </c>
      <c r="E2424" t="s">
        <v>353</v>
      </c>
      <c r="F2424">
        <v>2024</v>
      </c>
      <c r="G2424" t="s">
        <v>482</v>
      </c>
      <c r="H2424" t="s">
        <v>341</v>
      </c>
      <c r="I2424" t="s">
        <v>407</v>
      </c>
      <c r="J2424" t="s">
        <v>1473</v>
      </c>
      <c r="K2424">
        <v>5</v>
      </c>
      <c r="L2424" t="s">
        <v>353</v>
      </c>
      <c r="M2424">
        <f>MAX(Metro_Ridership__2[passengers])</f>
        <v>19997</v>
      </c>
    </row>
    <row r="2425" spans="1:13">
      <c r="A2425" t="s">
        <v>341</v>
      </c>
      <c r="B2425" s="5">
        <v>45441</v>
      </c>
      <c r="C2425">
        <v>19715</v>
      </c>
      <c r="D2425" t="s">
        <v>485</v>
      </c>
      <c r="E2425" t="s">
        <v>353</v>
      </c>
      <c r="F2425">
        <v>2024</v>
      </c>
      <c r="G2425" t="s">
        <v>482</v>
      </c>
      <c r="H2425" t="s">
        <v>341</v>
      </c>
      <c r="I2425" t="s">
        <v>407</v>
      </c>
      <c r="J2425" t="s">
        <v>1473</v>
      </c>
      <c r="K2425">
        <v>5</v>
      </c>
      <c r="L2425" t="s">
        <v>353</v>
      </c>
      <c r="M2425">
        <f>MAX(Metro_Ridership__2[passengers])</f>
        <v>19997</v>
      </c>
    </row>
    <row r="2426" spans="1:13">
      <c r="A2426" t="s">
        <v>341</v>
      </c>
      <c r="B2426" s="5">
        <v>45442</v>
      </c>
      <c r="C2426">
        <v>17300</v>
      </c>
      <c r="D2426" t="s">
        <v>486</v>
      </c>
      <c r="E2426" t="s">
        <v>353</v>
      </c>
      <c r="F2426">
        <v>2024</v>
      </c>
      <c r="G2426" t="s">
        <v>482</v>
      </c>
      <c r="H2426" t="s">
        <v>341</v>
      </c>
      <c r="I2426" t="s">
        <v>407</v>
      </c>
      <c r="J2426" t="s">
        <v>1473</v>
      </c>
      <c r="K2426">
        <v>5</v>
      </c>
      <c r="L2426" t="s">
        <v>353</v>
      </c>
      <c r="M2426">
        <f>MAX(Metro_Ridership__2[passengers])</f>
        <v>19997</v>
      </c>
    </row>
    <row r="2427" spans="1:13">
      <c r="A2427" t="s">
        <v>341</v>
      </c>
      <c r="B2427" s="5">
        <v>45445</v>
      </c>
      <c r="C2427">
        <v>11065</v>
      </c>
      <c r="D2427" t="s">
        <v>487</v>
      </c>
      <c r="E2427" t="s">
        <v>395</v>
      </c>
      <c r="F2427">
        <v>2024</v>
      </c>
      <c r="G2427" t="s">
        <v>482</v>
      </c>
      <c r="H2427" t="s">
        <v>341</v>
      </c>
      <c r="I2427" t="s">
        <v>407</v>
      </c>
      <c r="J2427" t="s">
        <v>1473</v>
      </c>
      <c r="K2427">
        <v>6</v>
      </c>
      <c r="L2427" t="s">
        <v>1486</v>
      </c>
      <c r="M2427">
        <f>MAX(Metro_Ridership__2[passengers])</f>
        <v>19997</v>
      </c>
    </row>
    <row r="2428" spans="1:13">
      <c r="A2428" t="s">
        <v>341</v>
      </c>
      <c r="B2428" s="5">
        <v>45446</v>
      </c>
      <c r="C2428">
        <v>6412</v>
      </c>
      <c r="D2428" t="s">
        <v>481</v>
      </c>
      <c r="E2428" t="s">
        <v>395</v>
      </c>
      <c r="F2428">
        <v>2024</v>
      </c>
      <c r="G2428" t="s">
        <v>482</v>
      </c>
      <c r="H2428" t="s">
        <v>341</v>
      </c>
      <c r="I2428" t="s">
        <v>407</v>
      </c>
      <c r="J2428" t="s">
        <v>1473</v>
      </c>
      <c r="K2428">
        <v>6</v>
      </c>
      <c r="L2428" t="s">
        <v>1486</v>
      </c>
      <c r="M2428">
        <f>MAX(Metro_Ridership__2[passengers])</f>
        <v>19997</v>
      </c>
    </row>
    <row r="2429" spans="1:13">
      <c r="A2429" t="s">
        <v>341</v>
      </c>
      <c r="B2429" s="5">
        <v>45447</v>
      </c>
      <c r="C2429">
        <v>15187</v>
      </c>
      <c r="D2429" t="s">
        <v>484</v>
      </c>
      <c r="E2429" t="s">
        <v>395</v>
      </c>
      <c r="F2429">
        <v>2024</v>
      </c>
      <c r="G2429" t="s">
        <v>482</v>
      </c>
      <c r="H2429" t="s">
        <v>341</v>
      </c>
      <c r="I2429" t="s">
        <v>407</v>
      </c>
      <c r="J2429" t="s">
        <v>1473</v>
      </c>
      <c r="K2429">
        <v>6</v>
      </c>
      <c r="L2429" t="s">
        <v>1486</v>
      </c>
      <c r="M2429">
        <f>MAX(Metro_Ridership__2[passengers])</f>
        <v>19997</v>
      </c>
    </row>
    <row r="2430" spans="1:13">
      <c r="A2430" t="s">
        <v>341</v>
      </c>
      <c r="B2430" s="5">
        <v>45448</v>
      </c>
      <c r="C2430">
        <v>16114</v>
      </c>
      <c r="D2430" t="s">
        <v>485</v>
      </c>
      <c r="E2430" t="s">
        <v>395</v>
      </c>
      <c r="F2430">
        <v>2024</v>
      </c>
      <c r="G2430" t="s">
        <v>482</v>
      </c>
      <c r="H2430" t="s">
        <v>341</v>
      </c>
      <c r="I2430" t="s">
        <v>407</v>
      </c>
      <c r="J2430" t="s">
        <v>1473</v>
      </c>
      <c r="K2430">
        <v>6</v>
      </c>
      <c r="L2430" t="s">
        <v>1486</v>
      </c>
      <c r="M2430">
        <f>MAX(Metro_Ridership__2[passengers])</f>
        <v>19997</v>
      </c>
    </row>
    <row r="2431" spans="1:13">
      <c r="A2431" t="s">
        <v>341</v>
      </c>
      <c r="B2431" s="5">
        <v>45449</v>
      </c>
      <c r="C2431">
        <v>9423</v>
      </c>
      <c r="D2431" t="s">
        <v>486</v>
      </c>
      <c r="E2431" t="s">
        <v>395</v>
      </c>
      <c r="F2431">
        <v>2024</v>
      </c>
      <c r="G2431" t="s">
        <v>482</v>
      </c>
      <c r="H2431" t="s">
        <v>341</v>
      </c>
      <c r="I2431" t="s">
        <v>407</v>
      </c>
      <c r="J2431" t="s">
        <v>1473</v>
      </c>
      <c r="K2431">
        <v>6</v>
      </c>
      <c r="L2431" t="s">
        <v>1486</v>
      </c>
      <c r="M2431">
        <f>MAX(Metro_Ridership__2[passengers])</f>
        <v>19997</v>
      </c>
    </row>
    <row r="2432" spans="1:13">
      <c r="A2432" t="s">
        <v>341</v>
      </c>
      <c r="B2432" s="5">
        <v>45452</v>
      </c>
      <c r="C2432">
        <v>2427</v>
      </c>
      <c r="D2432" t="s">
        <v>487</v>
      </c>
      <c r="E2432" t="s">
        <v>395</v>
      </c>
      <c r="F2432">
        <v>2024</v>
      </c>
      <c r="G2432" t="s">
        <v>482</v>
      </c>
      <c r="H2432" t="s">
        <v>341</v>
      </c>
      <c r="I2432" t="s">
        <v>407</v>
      </c>
      <c r="J2432" t="s">
        <v>1473</v>
      </c>
      <c r="K2432">
        <v>6</v>
      </c>
      <c r="L2432" t="s">
        <v>1486</v>
      </c>
      <c r="M2432">
        <f>MAX(Metro_Ridership__2[passengers])</f>
        <v>19997</v>
      </c>
    </row>
    <row r="2433" spans="1:13">
      <c r="A2433" t="s">
        <v>341</v>
      </c>
      <c r="B2433" s="5">
        <v>45453</v>
      </c>
      <c r="C2433">
        <v>10232</v>
      </c>
      <c r="D2433" t="s">
        <v>481</v>
      </c>
      <c r="E2433" t="s">
        <v>395</v>
      </c>
      <c r="F2433">
        <v>2024</v>
      </c>
      <c r="G2433" t="s">
        <v>482</v>
      </c>
      <c r="H2433" t="s">
        <v>341</v>
      </c>
      <c r="I2433" t="s">
        <v>407</v>
      </c>
      <c r="J2433" t="s">
        <v>1473</v>
      </c>
      <c r="K2433">
        <v>6</v>
      </c>
      <c r="L2433" t="s">
        <v>1486</v>
      </c>
      <c r="M2433">
        <f>MAX(Metro_Ridership__2[passengers])</f>
        <v>19997</v>
      </c>
    </row>
    <row r="2434" spans="1:13">
      <c r="A2434" t="s">
        <v>341</v>
      </c>
      <c r="B2434" s="5">
        <v>45454</v>
      </c>
      <c r="C2434">
        <v>15785</v>
      </c>
      <c r="D2434" t="s">
        <v>484</v>
      </c>
      <c r="E2434" t="s">
        <v>395</v>
      </c>
      <c r="F2434">
        <v>2024</v>
      </c>
      <c r="G2434" t="s">
        <v>482</v>
      </c>
      <c r="H2434" t="s">
        <v>341</v>
      </c>
      <c r="I2434" t="s">
        <v>407</v>
      </c>
      <c r="J2434" t="s">
        <v>1473</v>
      </c>
      <c r="K2434">
        <v>6</v>
      </c>
      <c r="L2434" t="s">
        <v>1486</v>
      </c>
      <c r="M2434">
        <f>MAX(Metro_Ridership__2[passengers])</f>
        <v>19997</v>
      </c>
    </row>
    <row r="2435" spans="1:13">
      <c r="A2435" t="s">
        <v>341</v>
      </c>
      <c r="B2435" s="5">
        <v>45455</v>
      </c>
      <c r="C2435">
        <v>5573</v>
      </c>
      <c r="D2435" t="s">
        <v>485</v>
      </c>
      <c r="E2435" t="s">
        <v>395</v>
      </c>
      <c r="F2435">
        <v>2024</v>
      </c>
      <c r="G2435" t="s">
        <v>482</v>
      </c>
      <c r="H2435" t="s">
        <v>341</v>
      </c>
      <c r="I2435" t="s">
        <v>407</v>
      </c>
      <c r="J2435" t="s">
        <v>1473</v>
      </c>
      <c r="K2435">
        <v>6</v>
      </c>
      <c r="L2435" t="s">
        <v>1486</v>
      </c>
      <c r="M2435">
        <f>MAX(Metro_Ridership__2[passengers])</f>
        <v>19997</v>
      </c>
    </row>
    <row r="2436" spans="1:13">
      <c r="A2436" t="s">
        <v>341</v>
      </c>
      <c r="B2436" s="5">
        <v>45456</v>
      </c>
      <c r="C2436">
        <v>12786</v>
      </c>
      <c r="D2436" t="s">
        <v>486</v>
      </c>
      <c r="E2436" t="s">
        <v>395</v>
      </c>
      <c r="F2436">
        <v>2024</v>
      </c>
      <c r="G2436" t="s">
        <v>482</v>
      </c>
      <c r="H2436" t="s">
        <v>341</v>
      </c>
      <c r="I2436" t="s">
        <v>407</v>
      </c>
      <c r="J2436" t="s">
        <v>1473</v>
      </c>
      <c r="K2436">
        <v>6</v>
      </c>
      <c r="L2436" t="s">
        <v>1486</v>
      </c>
      <c r="M2436">
        <f>MAX(Metro_Ridership__2[passengers])</f>
        <v>19997</v>
      </c>
    </row>
    <row r="2437" spans="1:13">
      <c r="A2437" t="s">
        <v>341</v>
      </c>
      <c r="B2437" s="5">
        <v>45459</v>
      </c>
      <c r="C2437">
        <v>2646</v>
      </c>
      <c r="D2437" t="s">
        <v>487</v>
      </c>
      <c r="E2437" t="s">
        <v>395</v>
      </c>
      <c r="F2437">
        <v>2024</v>
      </c>
      <c r="G2437" t="s">
        <v>482</v>
      </c>
      <c r="H2437" t="s">
        <v>341</v>
      </c>
      <c r="I2437" t="s">
        <v>407</v>
      </c>
      <c r="J2437" t="s">
        <v>1473</v>
      </c>
      <c r="K2437">
        <v>6</v>
      </c>
      <c r="L2437" t="s">
        <v>1486</v>
      </c>
      <c r="M2437">
        <f>MAX(Metro_Ridership__2[passengers])</f>
        <v>19997</v>
      </c>
    </row>
    <row r="2438" spans="1:13">
      <c r="A2438" t="s">
        <v>341</v>
      </c>
      <c r="B2438" s="5">
        <v>45460</v>
      </c>
      <c r="C2438">
        <v>16067</v>
      </c>
      <c r="D2438" t="s">
        <v>481</v>
      </c>
      <c r="E2438" t="s">
        <v>395</v>
      </c>
      <c r="F2438">
        <v>2024</v>
      </c>
      <c r="G2438" t="s">
        <v>482</v>
      </c>
      <c r="H2438" t="s">
        <v>341</v>
      </c>
      <c r="I2438" t="s">
        <v>407</v>
      </c>
      <c r="J2438" t="s">
        <v>1473</v>
      </c>
      <c r="K2438">
        <v>6</v>
      </c>
      <c r="L2438" t="s">
        <v>1486</v>
      </c>
      <c r="M2438">
        <f>MAX(Metro_Ridership__2[passengers])</f>
        <v>19997</v>
      </c>
    </row>
    <row r="2439" spans="1:13">
      <c r="A2439" t="s">
        <v>341</v>
      </c>
      <c r="B2439" s="5">
        <v>45461</v>
      </c>
      <c r="C2439">
        <v>4083</v>
      </c>
      <c r="D2439" t="s">
        <v>484</v>
      </c>
      <c r="E2439" t="s">
        <v>395</v>
      </c>
      <c r="F2439">
        <v>2024</v>
      </c>
      <c r="G2439" t="s">
        <v>482</v>
      </c>
      <c r="H2439" t="s">
        <v>341</v>
      </c>
      <c r="I2439" t="s">
        <v>407</v>
      </c>
      <c r="J2439" t="s">
        <v>1473</v>
      </c>
      <c r="K2439">
        <v>6</v>
      </c>
      <c r="L2439" t="s">
        <v>1486</v>
      </c>
      <c r="M2439">
        <f>MAX(Metro_Ridership__2[passengers])</f>
        <v>19997</v>
      </c>
    </row>
    <row r="2440" spans="1:13">
      <c r="A2440" t="s">
        <v>341</v>
      </c>
      <c r="B2440" s="5">
        <v>45462</v>
      </c>
      <c r="C2440">
        <v>7261</v>
      </c>
      <c r="D2440" t="s">
        <v>485</v>
      </c>
      <c r="E2440" t="s">
        <v>395</v>
      </c>
      <c r="F2440">
        <v>2024</v>
      </c>
      <c r="G2440" t="s">
        <v>482</v>
      </c>
      <c r="H2440" t="s">
        <v>341</v>
      </c>
      <c r="I2440" t="s">
        <v>407</v>
      </c>
      <c r="J2440" t="s">
        <v>1473</v>
      </c>
      <c r="K2440">
        <v>6</v>
      </c>
      <c r="L2440" t="s">
        <v>1486</v>
      </c>
      <c r="M2440">
        <f>MAX(Metro_Ridership__2[passengers])</f>
        <v>19997</v>
      </c>
    </row>
    <row r="2441" spans="1:13">
      <c r="A2441" t="s">
        <v>341</v>
      </c>
      <c r="B2441" s="5">
        <v>45463</v>
      </c>
      <c r="C2441">
        <v>12268</v>
      </c>
      <c r="D2441" t="s">
        <v>486</v>
      </c>
      <c r="E2441" t="s">
        <v>395</v>
      </c>
      <c r="F2441">
        <v>2024</v>
      </c>
      <c r="G2441" t="s">
        <v>482</v>
      </c>
      <c r="H2441" t="s">
        <v>341</v>
      </c>
      <c r="I2441" t="s">
        <v>407</v>
      </c>
      <c r="J2441" t="s">
        <v>1473</v>
      </c>
      <c r="K2441">
        <v>6</v>
      </c>
      <c r="L2441" t="s">
        <v>1486</v>
      </c>
      <c r="M2441">
        <f>MAX(Metro_Ridership__2[passengers])</f>
        <v>19997</v>
      </c>
    </row>
    <row r="2442" spans="1:13">
      <c r="A2442" t="s">
        <v>341</v>
      </c>
      <c r="B2442" s="5">
        <v>45466</v>
      </c>
      <c r="C2442">
        <v>10741</v>
      </c>
      <c r="D2442" t="s">
        <v>487</v>
      </c>
      <c r="E2442" t="s">
        <v>395</v>
      </c>
      <c r="F2442">
        <v>2024</v>
      </c>
      <c r="G2442" t="s">
        <v>482</v>
      </c>
      <c r="H2442" t="s">
        <v>341</v>
      </c>
      <c r="I2442" t="s">
        <v>407</v>
      </c>
      <c r="J2442" t="s">
        <v>1473</v>
      </c>
      <c r="K2442">
        <v>6</v>
      </c>
      <c r="L2442" t="s">
        <v>1486</v>
      </c>
      <c r="M2442">
        <f>MAX(Metro_Ridership__2[passengers])</f>
        <v>19997</v>
      </c>
    </row>
    <row r="2443" spans="1:13">
      <c r="A2443" t="s">
        <v>341</v>
      </c>
      <c r="B2443" s="5">
        <v>45467</v>
      </c>
      <c r="C2443">
        <v>10953</v>
      </c>
      <c r="D2443" t="s">
        <v>481</v>
      </c>
      <c r="E2443" t="s">
        <v>395</v>
      </c>
      <c r="F2443">
        <v>2024</v>
      </c>
      <c r="G2443" t="s">
        <v>482</v>
      </c>
      <c r="H2443" t="s">
        <v>341</v>
      </c>
      <c r="I2443" t="s">
        <v>407</v>
      </c>
      <c r="J2443" t="s">
        <v>1473</v>
      </c>
      <c r="K2443">
        <v>6</v>
      </c>
      <c r="L2443" t="s">
        <v>1486</v>
      </c>
      <c r="M2443">
        <f>MAX(Metro_Ridership__2[passengers])</f>
        <v>19997</v>
      </c>
    </row>
    <row r="2444" spans="1:13">
      <c r="A2444" t="s">
        <v>341</v>
      </c>
      <c r="B2444" s="5">
        <v>45468</v>
      </c>
      <c r="C2444">
        <v>7724</v>
      </c>
      <c r="D2444" t="s">
        <v>484</v>
      </c>
      <c r="E2444" t="s">
        <v>395</v>
      </c>
      <c r="F2444">
        <v>2024</v>
      </c>
      <c r="G2444" t="s">
        <v>482</v>
      </c>
      <c r="H2444" t="s">
        <v>341</v>
      </c>
      <c r="I2444" t="s">
        <v>407</v>
      </c>
      <c r="J2444" t="s">
        <v>1473</v>
      </c>
      <c r="K2444">
        <v>6</v>
      </c>
      <c r="L2444" t="s">
        <v>1486</v>
      </c>
      <c r="M2444">
        <f>MAX(Metro_Ridership__2[passengers])</f>
        <v>19997</v>
      </c>
    </row>
    <row r="2445" spans="1:13">
      <c r="A2445" t="s">
        <v>341</v>
      </c>
      <c r="B2445" s="5">
        <v>45469</v>
      </c>
      <c r="C2445">
        <v>9130</v>
      </c>
      <c r="D2445" t="s">
        <v>485</v>
      </c>
      <c r="E2445" t="s">
        <v>395</v>
      </c>
      <c r="F2445">
        <v>2024</v>
      </c>
      <c r="G2445" t="s">
        <v>482</v>
      </c>
      <c r="H2445" t="s">
        <v>341</v>
      </c>
      <c r="I2445" t="s">
        <v>407</v>
      </c>
      <c r="J2445" t="s">
        <v>1473</v>
      </c>
      <c r="K2445">
        <v>6</v>
      </c>
      <c r="L2445" t="s">
        <v>1486</v>
      </c>
      <c r="M2445">
        <f>MAX(Metro_Ridership__2[passengers])</f>
        <v>19997</v>
      </c>
    </row>
    <row r="2446" spans="1:13">
      <c r="A2446" t="s">
        <v>341</v>
      </c>
      <c r="B2446" s="5">
        <v>45470</v>
      </c>
      <c r="C2446">
        <v>18944</v>
      </c>
      <c r="D2446" t="s">
        <v>486</v>
      </c>
      <c r="E2446" t="s">
        <v>395</v>
      </c>
      <c r="F2446">
        <v>2024</v>
      </c>
      <c r="G2446" t="s">
        <v>482</v>
      </c>
      <c r="H2446" t="s">
        <v>341</v>
      </c>
      <c r="I2446" t="s">
        <v>407</v>
      </c>
      <c r="J2446" t="s">
        <v>1473</v>
      </c>
      <c r="K2446">
        <v>6</v>
      </c>
      <c r="L2446" t="s">
        <v>1486</v>
      </c>
      <c r="M2446">
        <f>MAX(Metro_Ridership__2[passengers])</f>
        <v>19997</v>
      </c>
    </row>
    <row r="2447" spans="1:13">
      <c r="A2447" t="s">
        <v>341</v>
      </c>
      <c r="B2447" s="5">
        <v>45473</v>
      </c>
      <c r="C2447">
        <v>6760</v>
      </c>
      <c r="D2447" t="s">
        <v>487</v>
      </c>
      <c r="E2447" t="s">
        <v>395</v>
      </c>
      <c r="F2447">
        <v>2024</v>
      </c>
      <c r="G2447" t="s">
        <v>482</v>
      </c>
      <c r="H2447" t="s">
        <v>341</v>
      </c>
      <c r="I2447" t="s">
        <v>407</v>
      </c>
      <c r="J2447" t="s">
        <v>1473</v>
      </c>
      <c r="K2447">
        <v>6</v>
      </c>
      <c r="L2447" t="s">
        <v>1486</v>
      </c>
      <c r="M2447">
        <f>MAX(Metro_Ridership__2[passengers])</f>
        <v>19997</v>
      </c>
    </row>
    <row r="2448" spans="1:13">
      <c r="A2448" t="s">
        <v>341</v>
      </c>
      <c r="B2448" s="5">
        <v>45474</v>
      </c>
      <c r="C2448">
        <v>15292</v>
      </c>
      <c r="D2448" t="s">
        <v>481</v>
      </c>
      <c r="E2448" t="s">
        <v>373</v>
      </c>
      <c r="F2448">
        <v>2024</v>
      </c>
      <c r="G2448" t="s">
        <v>482</v>
      </c>
      <c r="H2448" t="s">
        <v>341</v>
      </c>
      <c r="I2448" t="s">
        <v>407</v>
      </c>
      <c r="J2448" t="s">
        <v>1476</v>
      </c>
      <c r="K2448">
        <v>7</v>
      </c>
      <c r="L2448" t="s">
        <v>1480</v>
      </c>
      <c r="M2448">
        <f>MAX(Metro_Ridership__2[passengers])</f>
        <v>19997</v>
      </c>
    </row>
    <row r="2449" spans="1:13">
      <c r="A2449" t="s">
        <v>341</v>
      </c>
      <c r="B2449" s="5">
        <v>45475</v>
      </c>
      <c r="C2449">
        <v>4722</v>
      </c>
      <c r="D2449" t="s">
        <v>484</v>
      </c>
      <c r="E2449" t="s">
        <v>373</v>
      </c>
      <c r="F2449">
        <v>2024</v>
      </c>
      <c r="G2449" t="s">
        <v>482</v>
      </c>
      <c r="H2449" t="s">
        <v>341</v>
      </c>
      <c r="I2449" t="s">
        <v>407</v>
      </c>
      <c r="J2449" t="s">
        <v>1476</v>
      </c>
      <c r="K2449">
        <v>7</v>
      </c>
      <c r="L2449" t="s">
        <v>1480</v>
      </c>
      <c r="M2449">
        <f>MAX(Metro_Ridership__2[passengers])</f>
        <v>19997</v>
      </c>
    </row>
    <row r="2450" spans="1:13">
      <c r="A2450" t="s">
        <v>341</v>
      </c>
      <c r="B2450" s="5">
        <v>45476</v>
      </c>
      <c r="C2450">
        <v>10252</v>
      </c>
      <c r="D2450" t="s">
        <v>485</v>
      </c>
      <c r="E2450" t="s">
        <v>373</v>
      </c>
      <c r="F2450">
        <v>2024</v>
      </c>
      <c r="G2450" t="s">
        <v>482</v>
      </c>
      <c r="H2450" t="s">
        <v>341</v>
      </c>
      <c r="I2450" t="s">
        <v>407</v>
      </c>
      <c r="J2450" t="s">
        <v>1476</v>
      </c>
      <c r="K2450">
        <v>7</v>
      </c>
      <c r="L2450" t="s">
        <v>1480</v>
      </c>
      <c r="M2450">
        <f>MAX(Metro_Ridership__2[passengers])</f>
        <v>19997</v>
      </c>
    </row>
    <row r="2451" spans="1:13">
      <c r="A2451" t="s">
        <v>341</v>
      </c>
      <c r="B2451" s="5">
        <v>45477</v>
      </c>
      <c r="C2451">
        <v>10664</v>
      </c>
      <c r="D2451" t="s">
        <v>486</v>
      </c>
      <c r="E2451" t="s">
        <v>373</v>
      </c>
      <c r="F2451">
        <v>2024</v>
      </c>
      <c r="G2451" t="s">
        <v>482</v>
      </c>
      <c r="H2451" t="s">
        <v>341</v>
      </c>
      <c r="I2451" t="s">
        <v>407</v>
      </c>
      <c r="J2451" t="s">
        <v>1476</v>
      </c>
      <c r="K2451">
        <v>7</v>
      </c>
      <c r="L2451" t="s">
        <v>1480</v>
      </c>
      <c r="M2451">
        <f>MAX(Metro_Ridership__2[passengers])</f>
        <v>19997</v>
      </c>
    </row>
    <row r="2452" spans="1:13">
      <c r="A2452" t="s">
        <v>341</v>
      </c>
      <c r="B2452" s="5">
        <v>45480</v>
      </c>
      <c r="C2452">
        <v>18978</v>
      </c>
      <c r="D2452" t="s">
        <v>487</v>
      </c>
      <c r="E2452" t="s">
        <v>373</v>
      </c>
      <c r="F2452">
        <v>2024</v>
      </c>
      <c r="G2452" t="s">
        <v>482</v>
      </c>
      <c r="H2452" t="s">
        <v>341</v>
      </c>
      <c r="I2452" t="s">
        <v>407</v>
      </c>
      <c r="J2452" t="s">
        <v>1476</v>
      </c>
      <c r="K2452">
        <v>7</v>
      </c>
      <c r="L2452" t="s">
        <v>1480</v>
      </c>
      <c r="M2452">
        <f>MAX(Metro_Ridership__2[passengers])</f>
        <v>19997</v>
      </c>
    </row>
    <row r="2453" spans="1:13">
      <c r="A2453" t="s">
        <v>341</v>
      </c>
      <c r="B2453" s="5">
        <v>45481</v>
      </c>
      <c r="C2453">
        <v>11650</v>
      </c>
      <c r="D2453" t="s">
        <v>481</v>
      </c>
      <c r="E2453" t="s">
        <v>373</v>
      </c>
      <c r="F2453">
        <v>2024</v>
      </c>
      <c r="G2453" t="s">
        <v>482</v>
      </c>
      <c r="H2453" t="s">
        <v>341</v>
      </c>
      <c r="I2453" t="s">
        <v>407</v>
      </c>
      <c r="J2453" t="s">
        <v>1476</v>
      </c>
      <c r="K2453">
        <v>7</v>
      </c>
      <c r="L2453" t="s">
        <v>1480</v>
      </c>
      <c r="M2453">
        <f>MAX(Metro_Ridership__2[passengers])</f>
        <v>19997</v>
      </c>
    </row>
    <row r="2454" spans="1:13">
      <c r="A2454" t="s">
        <v>341</v>
      </c>
      <c r="B2454" s="5">
        <v>45482</v>
      </c>
      <c r="C2454">
        <v>3203</v>
      </c>
      <c r="D2454" t="s">
        <v>484</v>
      </c>
      <c r="E2454" t="s">
        <v>373</v>
      </c>
      <c r="F2454">
        <v>2024</v>
      </c>
      <c r="G2454" t="s">
        <v>482</v>
      </c>
      <c r="H2454" t="s">
        <v>341</v>
      </c>
      <c r="I2454" t="s">
        <v>407</v>
      </c>
      <c r="J2454" t="s">
        <v>1476</v>
      </c>
      <c r="K2454">
        <v>7</v>
      </c>
      <c r="L2454" t="s">
        <v>1480</v>
      </c>
      <c r="M2454">
        <f>MAX(Metro_Ridership__2[passengers])</f>
        <v>19997</v>
      </c>
    </row>
    <row r="2455" spans="1:13">
      <c r="A2455" t="s">
        <v>341</v>
      </c>
      <c r="B2455" s="5">
        <v>45483</v>
      </c>
      <c r="C2455">
        <v>18528</v>
      </c>
      <c r="D2455" t="s">
        <v>485</v>
      </c>
      <c r="E2455" t="s">
        <v>373</v>
      </c>
      <c r="F2455">
        <v>2024</v>
      </c>
      <c r="G2455" t="s">
        <v>482</v>
      </c>
      <c r="H2455" t="s">
        <v>341</v>
      </c>
      <c r="I2455" t="s">
        <v>407</v>
      </c>
      <c r="J2455" t="s">
        <v>1476</v>
      </c>
      <c r="K2455">
        <v>7</v>
      </c>
      <c r="L2455" t="s">
        <v>1480</v>
      </c>
      <c r="M2455">
        <f>MAX(Metro_Ridership__2[passengers])</f>
        <v>19997</v>
      </c>
    </row>
    <row r="2456" spans="1:13">
      <c r="A2456" t="s">
        <v>341</v>
      </c>
      <c r="B2456" s="5">
        <v>45484</v>
      </c>
      <c r="C2456">
        <v>7756</v>
      </c>
      <c r="D2456" t="s">
        <v>486</v>
      </c>
      <c r="E2456" t="s">
        <v>373</v>
      </c>
      <c r="F2456">
        <v>2024</v>
      </c>
      <c r="G2456" t="s">
        <v>482</v>
      </c>
      <c r="H2456" t="s">
        <v>341</v>
      </c>
      <c r="I2456" t="s">
        <v>407</v>
      </c>
      <c r="J2456" t="s">
        <v>1476</v>
      </c>
      <c r="K2456">
        <v>7</v>
      </c>
      <c r="L2456" t="s">
        <v>1480</v>
      </c>
      <c r="M2456">
        <f>MAX(Metro_Ridership__2[passengers])</f>
        <v>19997</v>
      </c>
    </row>
    <row r="2457" spans="1:13">
      <c r="A2457" t="s">
        <v>341</v>
      </c>
      <c r="B2457" s="5">
        <v>45487</v>
      </c>
      <c r="C2457">
        <v>18243</v>
      </c>
      <c r="D2457" t="s">
        <v>487</v>
      </c>
      <c r="E2457" t="s">
        <v>373</v>
      </c>
      <c r="F2457">
        <v>2024</v>
      </c>
      <c r="G2457" t="s">
        <v>482</v>
      </c>
      <c r="H2457" t="s">
        <v>341</v>
      </c>
      <c r="I2457" t="s">
        <v>407</v>
      </c>
      <c r="J2457" t="s">
        <v>1476</v>
      </c>
      <c r="K2457">
        <v>7</v>
      </c>
      <c r="L2457" t="s">
        <v>1480</v>
      </c>
      <c r="M2457">
        <f>MAX(Metro_Ridership__2[passengers])</f>
        <v>19997</v>
      </c>
    </row>
    <row r="2458" spans="1:13">
      <c r="A2458" t="s">
        <v>341</v>
      </c>
      <c r="B2458" s="5">
        <v>45488</v>
      </c>
      <c r="C2458">
        <v>2770</v>
      </c>
      <c r="D2458" t="s">
        <v>481</v>
      </c>
      <c r="E2458" t="s">
        <v>373</v>
      </c>
      <c r="F2458">
        <v>2024</v>
      </c>
      <c r="G2458" t="s">
        <v>482</v>
      </c>
      <c r="H2458" t="s">
        <v>341</v>
      </c>
      <c r="I2458" t="s">
        <v>407</v>
      </c>
      <c r="J2458" t="s">
        <v>1476</v>
      </c>
      <c r="K2458">
        <v>7</v>
      </c>
      <c r="L2458" t="s">
        <v>1480</v>
      </c>
      <c r="M2458">
        <f>MAX(Metro_Ridership__2[passengers])</f>
        <v>19997</v>
      </c>
    </row>
    <row r="2459" spans="1:13">
      <c r="A2459" t="s">
        <v>341</v>
      </c>
      <c r="B2459" s="5">
        <v>45489</v>
      </c>
      <c r="C2459">
        <v>2331</v>
      </c>
      <c r="D2459" t="s">
        <v>484</v>
      </c>
      <c r="E2459" t="s">
        <v>373</v>
      </c>
      <c r="F2459">
        <v>2024</v>
      </c>
      <c r="G2459" t="s">
        <v>482</v>
      </c>
      <c r="H2459" t="s">
        <v>341</v>
      </c>
      <c r="I2459" t="s">
        <v>407</v>
      </c>
      <c r="J2459" t="s">
        <v>1476</v>
      </c>
      <c r="K2459">
        <v>7</v>
      </c>
      <c r="L2459" t="s">
        <v>1480</v>
      </c>
      <c r="M2459">
        <f>MAX(Metro_Ridership__2[passengers])</f>
        <v>19997</v>
      </c>
    </row>
    <row r="2460" spans="1:13">
      <c r="A2460" t="s">
        <v>341</v>
      </c>
      <c r="B2460" s="5">
        <v>45490</v>
      </c>
      <c r="C2460">
        <v>10419</v>
      </c>
      <c r="D2460" t="s">
        <v>485</v>
      </c>
      <c r="E2460" t="s">
        <v>373</v>
      </c>
      <c r="F2460">
        <v>2024</v>
      </c>
      <c r="G2460" t="s">
        <v>482</v>
      </c>
      <c r="H2460" t="s">
        <v>341</v>
      </c>
      <c r="I2460" t="s">
        <v>407</v>
      </c>
      <c r="J2460" t="s">
        <v>1476</v>
      </c>
      <c r="K2460">
        <v>7</v>
      </c>
      <c r="L2460" t="s">
        <v>1480</v>
      </c>
      <c r="M2460">
        <f>MAX(Metro_Ridership__2[passengers])</f>
        <v>19997</v>
      </c>
    </row>
    <row r="2461" spans="1:13">
      <c r="A2461" t="s">
        <v>341</v>
      </c>
      <c r="B2461" s="5">
        <v>45491</v>
      </c>
      <c r="C2461">
        <v>10656</v>
      </c>
      <c r="D2461" t="s">
        <v>486</v>
      </c>
      <c r="E2461" t="s">
        <v>373</v>
      </c>
      <c r="F2461">
        <v>2024</v>
      </c>
      <c r="G2461" t="s">
        <v>482</v>
      </c>
      <c r="H2461" t="s">
        <v>341</v>
      </c>
      <c r="I2461" t="s">
        <v>407</v>
      </c>
      <c r="J2461" t="s">
        <v>1476</v>
      </c>
      <c r="K2461">
        <v>7</v>
      </c>
      <c r="L2461" t="s">
        <v>1480</v>
      </c>
      <c r="M2461">
        <f>MAX(Metro_Ridership__2[passengers])</f>
        <v>19997</v>
      </c>
    </row>
    <row r="2462" spans="1:13">
      <c r="A2462" t="s">
        <v>341</v>
      </c>
      <c r="B2462" s="5">
        <v>45494</v>
      </c>
      <c r="C2462">
        <v>9876</v>
      </c>
      <c r="D2462" t="s">
        <v>487</v>
      </c>
      <c r="E2462" t="s">
        <v>373</v>
      </c>
      <c r="F2462">
        <v>2024</v>
      </c>
      <c r="G2462" t="s">
        <v>482</v>
      </c>
      <c r="H2462" t="s">
        <v>341</v>
      </c>
      <c r="I2462" t="s">
        <v>407</v>
      </c>
      <c r="J2462" t="s">
        <v>1476</v>
      </c>
      <c r="K2462">
        <v>7</v>
      </c>
      <c r="L2462" t="s">
        <v>1480</v>
      </c>
      <c r="M2462">
        <f>MAX(Metro_Ridership__2[passengers])</f>
        <v>19997</v>
      </c>
    </row>
    <row r="2463" spans="1:13">
      <c r="A2463" t="s">
        <v>341</v>
      </c>
      <c r="B2463" s="5">
        <v>45495</v>
      </c>
      <c r="C2463">
        <v>7097</v>
      </c>
      <c r="D2463" t="s">
        <v>481</v>
      </c>
      <c r="E2463" t="s">
        <v>373</v>
      </c>
      <c r="F2463">
        <v>2024</v>
      </c>
      <c r="G2463" t="s">
        <v>482</v>
      </c>
      <c r="H2463" t="s">
        <v>341</v>
      </c>
      <c r="I2463" t="s">
        <v>407</v>
      </c>
      <c r="J2463" t="s">
        <v>1476</v>
      </c>
      <c r="K2463">
        <v>7</v>
      </c>
      <c r="L2463" t="s">
        <v>1480</v>
      </c>
      <c r="M2463">
        <f>MAX(Metro_Ridership__2[passengers])</f>
        <v>19997</v>
      </c>
    </row>
    <row r="2464" spans="1:13">
      <c r="A2464" t="s">
        <v>341</v>
      </c>
      <c r="B2464" s="5">
        <v>45496</v>
      </c>
      <c r="C2464">
        <v>13058</v>
      </c>
      <c r="D2464" t="s">
        <v>484</v>
      </c>
      <c r="E2464" t="s">
        <v>373</v>
      </c>
      <c r="F2464">
        <v>2024</v>
      </c>
      <c r="G2464" t="s">
        <v>482</v>
      </c>
      <c r="H2464" t="s">
        <v>341</v>
      </c>
      <c r="I2464" t="s">
        <v>407</v>
      </c>
      <c r="J2464" t="s">
        <v>1476</v>
      </c>
      <c r="K2464">
        <v>7</v>
      </c>
      <c r="L2464" t="s">
        <v>1480</v>
      </c>
      <c r="M2464">
        <f>MAX(Metro_Ridership__2[passengers])</f>
        <v>19997</v>
      </c>
    </row>
    <row r="2465" spans="1:13">
      <c r="A2465" t="s">
        <v>341</v>
      </c>
      <c r="B2465" s="5">
        <v>45497</v>
      </c>
      <c r="C2465">
        <v>15071</v>
      </c>
      <c r="D2465" t="s">
        <v>485</v>
      </c>
      <c r="E2465" t="s">
        <v>373</v>
      </c>
      <c r="F2465">
        <v>2024</v>
      </c>
      <c r="G2465" t="s">
        <v>482</v>
      </c>
      <c r="H2465" t="s">
        <v>341</v>
      </c>
      <c r="I2465" t="s">
        <v>407</v>
      </c>
      <c r="J2465" t="s">
        <v>1476</v>
      </c>
      <c r="K2465">
        <v>7</v>
      </c>
      <c r="L2465" t="s">
        <v>1480</v>
      </c>
      <c r="M2465">
        <f>MAX(Metro_Ridership__2[passengers])</f>
        <v>19997</v>
      </c>
    </row>
    <row r="2466" spans="1:13">
      <c r="A2466" t="s">
        <v>341</v>
      </c>
      <c r="B2466" s="5">
        <v>45498</v>
      </c>
      <c r="C2466">
        <v>13102</v>
      </c>
      <c r="D2466" t="s">
        <v>486</v>
      </c>
      <c r="E2466" t="s">
        <v>373</v>
      </c>
      <c r="F2466">
        <v>2024</v>
      </c>
      <c r="G2466" t="s">
        <v>482</v>
      </c>
      <c r="H2466" t="s">
        <v>341</v>
      </c>
      <c r="I2466" t="s">
        <v>407</v>
      </c>
      <c r="J2466" t="s">
        <v>1476</v>
      </c>
      <c r="K2466">
        <v>7</v>
      </c>
      <c r="L2466" t="s">
        <v>1480</v>
      </c>
      <c r="M2466">
        <f>MAX(Metro_Ridership__2[passengers])</f>
        <v>19997</v>
      </c>
    </row>
    <row r="2467" spans="1:13">
      <c r="A2467" t="s">
        <v>341</v>
      </c>
      <c r="B2467" s="5">
        <v>45501</v>
      </c>
      <c r="C2467">
        <v>18618</v>
      </c>
      <c r="D2467" t="s">
        <v>487</v>
      </c>
      <c r="E2467" t="s">
        <v>373</v>
      </c>
      <c r="F2467">
        <v>2024</v>
      </c>
      <c r="G2467" t="s">
        <v>482</v>
      </c>
      <c r="H2467" t="s">
        <v>341</v>
      </c>
      <c r="I2467" t="s">
        <v>407</v>
      </c>
      <c r="J2467" t="s">
        <v>1476</v>
      </c>
      <c r="K2467">
        <v>7</v>
      </c>
      <c r="L2467" t="s">
        <v>1480</v>
      </c>
      <c r="M2467">
        <f>MAX(Metro_Ridership__2[passengers])</f>
        <v>19997</v>
      </c>
    </row>
    <row r="2468" spans="1:13">
      <c r="A2468" t="s">
        <v>341</v>
      </c>
      <c r="B2468" s="5">
        <v>45502</v>
      </c>
      <c r="C2468">
        <v>4939</v>
      </c>
      <c r="D2468" t="s">
        <v>481</v>
      </c>
      <c r="E2468" t="s">
        <v>373</v>
      </c>
      <c r="F2468">
        <v>2024</v>
      </c>
      <c r="G2468" t="s">
        <v>482</v>
      </c>
      <c r="H2468" t="s">
        <v>341</v>
      </c>
      <c r="I2468" t="s">
        <v>407</v>
      </c>
      <c r="J2468" t="s">
        <v>1476</v>
      </c>
      <c r="K2468">
        <v>7</v>
      </c>
      <c r="L2468" t="s">
        <v>1480</v>
      </c>
      <c r="M2468">
        <f>MAX(Metro_Ridership__2[passengers])</f>
        <v>19997</v>
      </c>
    </row>
    <row r="2469" spans="1:13">
      <c r="A2469" t="s">
        <v>341</v>
      </c>
      <c r="B2469" s="5">
        <v>45503</v>
      </c>
      <c r="C2469">
        <v>16799</v>
      </c>
      <c r="D2469" t="s">
        <v>484</v>
      </c>
      <c r="E2469" t="s">
        <v>373</v>
      </c>
      <c r="F2469">
        <v>2024</v>
      </c>
      <c r="G2469" t="s">
        <v>482</v>
      </c>
      <c r="H2469" t="s">
        <v>341</v>
      </c>
      <c r="I2469" t="s">
        <v>407</v>
      </c>
      <c r="J2469" t="s">
        <v>1476</v>
      </c>
      <c r="K2469">
        <v>7</v>
      </c>
      <c r="L2469" t="s">
        <v>1480</v>
      </c>
      <c r="M2469">
        <f>MAX(Metro_Ridership__2[passengers])</f>
        <v>19997</v>
      </c>
    </row>
    <row r="2470" spans="1:13">
      <c r="A2470" t="s">
        <v>341</v>
      </c>
      <c r="B2470" s="5">
        <v>45504</v>
      </c>
      <c r="C2470">
        <v>7644</v>
      </c>
      <c r="D2470" t="s">
        <v>485</v>
      </c>
      <c r="E2470" t="s">
        <v>373</v>
      </c>
      <c r="F2470">
        <v>2024</v>
      </c>
      <c r="G2470" t="s">
        <v>482</v>
      </c>
      <c r="H2470" t="s">
        <v>341</v>
      </c>
      <c r="I2470" t="s">
        <v>407</v>
      </c>
      <c r="J2470" t="s">
        <v>1476</v>
      </c>
      <c r="K2470">
        <v>7</v>
      </c>
      <c r="L2470" t="s">
        <v>1480</v>
      </c>
      <c r="M2470">
        <f>MAX(Metro_Ridership__2[passengers])</f>
        <v>19997</v>
      </c>
    </row>
    <row r="2471" spans="1:13">
      <c r="A2471" t="s">
        <v>341</v>
      </c>
      <c r="B2471" s="5">
        <v>45505</v>
      </c>
      <c r="C2471">
        <v>3894</v>
      </c>
      <c r="D2471" t="s">
        <v>486</v>
      </c>
      <c r="E2471" t="s">
        <v>384</v>
      </c>
      <c r="F2471">
        <v>2024</v>
      </c>
      <c r="G2471" t="s">
        <v>482</v>
      </c>
      <c r="H2471" t="s">
        <v>341</v>
      </c>
      <c r="I2471" t="s">
        <v>407</v>
      </c>
      <c r="J2471" t="s">
        <v>1476</v>
      </c>
      <c r="K2471">
        <v>8</v>
      </c>
      <c r="L2471" t="s">
        <v>1484</v>
      </c>
      <c r="M2471">
        <f>MAX(Metro_Ridership__2[passengers])</f>
        <v>19997</v>
      </c>
    </row>
    <row r="2472" spans="1:13">
      <c r="A2472" t="s">
        <v>341</v>
      </c>
      <c r="B2472" s="5">
        <v>45508</v>
      </c>
      <c r="C2472">
        <v>8680</v>
      </c>
      <c r="D2472" t="s">
        <v>487</v>
      </c>
      <c r="E2472" t="s">
        <v>384</v>
      </c>
      <c r="F2472">
        <v>2024</v>
      </c>
      <c r="G2472" t="s">
        <v>482</v>
      </c>
      <c r="H2472" t="s">
        <v>341</v>
      </c>
      <c r="I2472" t="s">
        <v>407</v>
      </c>
      <c r="J2472" t="s">
        <v>1476</v>
      </c>
      <c r="K2472">
        <v>8</v>
      </c>
      <c r="L2472" t="s">
        <v>1484</v>
      </c>
      <c r="M2472">
        <f>MAX(Metro_Ridership__2[passengers])</f>
        <v>19997</v>
      </c>
    </row>
    <row r="2473" spans="1:13">
      <c r="A2473" t="s">
        <v>341</v>
      </c>
      <c r="B2473" s="5">
        <v>45509</v>
      </c>
      <c r="C2473">
        <v>14436</v>
      </c>
      <c r="D2473" t="s">
        <v>481</v>
      </c>
      <c r="E2473" t="s">
        <v>384</v>
      </c>
      <c r="F2473">
        <v>2024</v>
      </c>
      <c r="G2473" t="s">
        <v>482</v>
      </c>
      <c r="H2473" t="s">
        <v>341</v>
      </c>
      <c r="I2473" t="s">
        <v>407</v>
      </c>
      <c r="J2473" t="s">
        <v>1476</v>
      </c>
      <c r="K2473">
        <v>8</v>
      </c>
      <c r="L2473" t="s">
        <v>1484</v>
      </c>
      <c r="M2473">
        <f>MAX(Metro_Ridership__2[passengers])</f>
        <v>19997</v>
      </c>
    </row>
    <row r="2474" spans="1:13">
      <c r="A2474" t="s">
        <v>341</v>
      </c>
      <c r="B2474" s="5">
        <v>45510</v>
      </c>
      <c r="C2474">
        <v>10991</v>
      </c>
      <c r="D2474" t="s">
        <v>484</v>
      </c>
      <c r="E2474" t="s">
        <v>384</v>
      </c>
      <c r="F2474">
        <v>2024</v>
      </c>
      <c r="G2474" t="s">
        <v>482</v>
      </c>
      <c r="H2474" t="s">
        <v>341</v>
      </c>
      <c r="I2474" t="s">
        <v>407</v>
      </c>
      <c r="J2474" t="s">
        <v>1476</v>
      </c>
      <c r="K2474">
        <v>8</v>
      </c>
      <c r="L2474" t="s">
        <v>1484</v>
      </c>
      <c r="M2474">
        <f>MAX(Metro_Ridership__2[passengers])</f>
        <v>19997</v>
      </c>
    </row>
    <row r="2475" spans="1:13">
      <c r="A2475" t="s">
        <v>341</v>
      </c>
      <c r="B2475" s="5">
        <v>45511</v>
      </c>
      <c r="C2475">
        <v>19634</v>
      </c>
      <c r="D2475" t="s">
        <v>485</v>
      </c>
      <c r="E2475" t="s">
        <v>384</v>
      </c>
      <c r="F2475">
        <v>2024</v>
      </c>
      <c r="G2475" t="s">
        <v>482</v>
      </c>
      <c r="H2475" t="s">
        <v>341</v>
      </c>
      <c r="I2475" t="s">
        <v>407</v>
      </c>
      <c r="J2475" t="s">
        <v>1476</v>
      </c>
      <c r="K2475">
        <v>8</v>
      </c>
      <c r="L2475" t="s">
        <v>1484</v>
      </c>
      <c r="M2475">
        <f>MAX(Metro_Ridership__2[passengers])</f>
        <v>19997</v>
      </c>
    </row>
    <row r="2476" spans="1:13">
      <c r="A2476" t="s">
        <v>341</v>
      </c>
      <c r="B2476" s="5">
        <v>45512</v>
      </c>
      <c r="C2476">
        <v>12107</v>
      </c>
      <c r="D2476" t="s">
        <v>486</v>
      </c>
      <c r="E2476" t="s">
        <v>384</v>
      </c>
      <c r="F2476">
        <v>2024</v>
      </c>
      <c r="G2476" t="s">
        <v>482</v>
      </c>
      <c r="H2476" t="s">
        <v>341</v>
      </c>
      <c r="I2476" t="s">
        <v>407</v>
      </c>
      <c r="J2476" t="s">
        <v>1476</v>
      </c>
      <c r="K2476">
        <v>8</v>
      </c>
      <c r="L2476" t="s">
        <v>1484</v>
      </c>
      <c r="M2476">
        <f>MAX(Metro_Ridership__2[passengers])</f>
        <v>19997</v>
      </c>
    </row>
    <row r="2477" spans="1:13">
      <c r="A2477" t="s">
        <v>341</v>
      </c>
      <c r="B2477" s="5">
        <v>45515</v>
      </c>
      <c r="C2477">
        <v>10521</v>
      </c>
      <c r="D2477" t="s">
        <v>487</v>
      </c>
      <c r="E2477" t="s">
        <v>384</v>
      </c>
      <c r="F2477">
        <v>2024</v>
      </c>
      <c r="G2477" t="s">
        <v>482</v>
      </c>
      <c r="H2477" t="s">
        <v>341</v>
      </c>
      <c r="I2477" t="s">
        <v>407</v>
      </c>
      <c r="J2477" t="s">
        <v>1476</v>
      </c>
      <c r="K2477">
        <v>8</v>
      </c>
      <c r="L2477" t="s">
        <v>1484</v>
      </c>
      <c r="M2477">
        <f>MAX(Metro_Ridership__2[passengers])</f>
        <v>19997</v>
      </c>
    </row>
    <row r="2478" spans="1:13">
      <c r="A2478" t="s">
        <v>341</v>
      </c>
      <c r="B2478" s="5">
        <v>45516</v>
      </c>
      <c r="C2478">
        <v>7036</v>
      </c>
      <c r="D2478" t="s">
        <v>481</v>
      </c>
      <c r="E2478" t="s">
        <v>384</v>
      </c>
      <c r="F2478">
        <v>2024</v>
      </c>
      <c r="G2478" t="s">
        <v>482</v>
      </c>
      <c r="H2478" t="s">
        <v>341</v>
      </c>
      <c r="I2478" t="s">
        <v>407</v>
      </c>
      <c r="J2478" t="s">
        <v>1476</v>
      </c>
      <c r="K2478">
        <v>8</v>
      </c>
      <c r="L2478" t="s">
        <v>1484</v>
      </c>
      <c r="M2478">
        <f>MAX(Metro_Ridership__2[passengers])</f>
        <v>19997</v>
      </c>
    </row>
    <row r="2479" spans="1:13">
      <c r="A2479" t="s">
        <v>341</v>
      </c>
      <c r="B2479" s="5">
        <v>45517</v>
      </c>
      <c r="C2479">
        <v>17932</v>
      </c>
      <c r="D2479" t="s">
        <v>484</v>
      </c>
      <c r="E2479" t="s">
        <v>384</v>
      </c>
      <c r="F2479">
        <v>2024</v>
      </c>
      <c r="G2479" t="s">
        <v>482</v>
      </c>
      <c r="H2479" t="s">
        <v>341</v>
      </c>
      <c r="I2479" t="s">
        <v>407</v>
      </c>
      <c r="J2479" t="s">
        <v>1476</v>
      </c>
      <c r="K2479">
        <v>8</v>
      </c>
      <c r="L2479" t="s">
        <v>1484</v>
      </c>
      <c r="M2479">
        <f>MAX(Metro_Ridership__2[passengers])</f>
        <v>19997</v>
      </c>
    </row>
    <row r="2480" spans="1:13">
      <c r="A2480" t="s">
        <v>341</v>
      </c>
      <c r="B2480" s="5">
        <v>45518</v>
      </c>
      <c r="C2480">
        <v>6187</v>
      </c>
      <c r="D2480" t="s">
        <v>485</v>
      </c>
      <c r="E2480" t="s">
        <v>384</v>
      </c>
      <c r="F2480">
        <v>2024</v>
      </c>
      <c r="G2480" t="s">
        <v>482</v>
      </c>
      <c r="H2480" t="s">
        <v>341</v>
      </c>
      <c r="I2480" t="s">
        <v>407</v>
      </c>
      <c r="J2480" t="s">
        <v>1476</v>
      </c>
      <c r="K2480">
        <v>8</v>
      </c>
      <c r="L2480" t="s">
        <v>1484</v>
      </c>
      <c r="M2480">
        <f>MAX(Metro_Ridership__2[passengers])</f>
        <v>19997</v>
      </c>
    </row>
    <row r="2481" spans="1:13">
      <c r="A2481" t="s">
        <v>341</v>
      </c>
      <c r="B2481" s="5">
        <v>45519</v>
      </c>
      <c r="C2481">
        <v>7932</v>
      </c>
      <c r="D2481" t="s">
        <v>486</v>
      </c>
      <c r="E2481" t="s">
        <v>384</v>
      </c>
      <c r="F2481">
        <v>2024</v>
      </c>
      <c r="G2481" t="s">
        <v>482</v>
      </c>
      <c r="H2481" t="s">
        <v>341</v>
      </c>
      <c r="I2481" t="s">
        <v>407</v>
      </c>
      <c r="J2481" t="s">
        <v>1476</v>
      </c>
      <c r="K2481">
        <v>8</v>
      </c>
      <c r="L2481" t="s">
        <v>1484</v>
      </c>
      <c r="M2481">
        <f>MAX(Metro_Ridership__2[passengers])</f>
        <v>19997</v>
      </c>
    </row>
    <row r="2482" spans="1:13">
      <c r="A2482" t="s">
        <v>341</v>
      </c>
      <c r="B2482" s="5">
        <v>45522</v>
      </c>
      <c r="C2482">
        <v>6570</v>
      </c>
      <c r="D2482" t="s">
        <v>487</v>
      </c>
      <c r="E2482" t="s">
        <v>384</v>
      </c>
      <c r="F2482">
        <v>2024</v>
      </c>
      <c r="G2482" t="s">
        <v>482</v>
      </c>
      <c r="H2482" t="s">
        <v>341</v>
      </c>
      <c r="I2482" t="s">
        <v>407</v>
      </c>
      <c r="J2482" t="s">
        <v>1476</v>
      </c>
      <c r="K2482">
        <v>8</v>
      </c>
      <c r="L2482" t="s">
        <v>1484</v>
      </c>
      <c r="M2482">
        <f>MAX(Metro_Ridership__2[passengers])</f>
        <v>19997</v>
      </c>
    </row>
    <row r="2483" spans="1:13">
      <c r="A2483" t="s">
        <v>341</v>
      </c>
      <c r="B2483" s="5">
        <v>45523</v>
      </c>
      <c r="C2483">
        <v>11551</v>
      </c>
      <c r="D2483" t="s">
        <v>481</v>
      </c>
      <c r="E2483" t="s">
        <v>384</v>
      </c>
      <c r="F2483">
        <v>2024</v>
      </c>
      <c r="G2483" t="s">
        <v>482</v>
      </c>
      <c r="H2483" t="s">
        <v>341</v>
      </c>
      <c r="I2483" t="s">
        <v>407</v>
      </c>
      <c r="J2483" t="s">
        <v>1476</v>
      </c>
      <c r="K2483">
        <v>8</v>
      </c>
      <c r="L2483" t="s">
        <v>1484</v>
      </c>
      <c r="M2483">
        <f>MAX(Metro_Ridership__2[passengers])</f>
        <v>19997</v>
      </c>
    </row>
    <row r="2484" spans="1:13">
      <c r="A2484" t="s">
        <v>341</v>
      </c>
      <c r="B2484" s="5">
        <v>45524</v>
      </c>
      <c r="C2484">
        <v>6606</v>
      </c>
      <c r="D2484" t="s">
        <v>484</v>
      </c>
      <c r="E2484" t="s">
        <v>384</v>
      </c>
      <c r="F2484">
        <v>2024</v>
      </c>
      <c r="G2484" t="s">
        <v>482</v>
      </c>
      <c r="H2484" t="s">
        <v>341</v>
      </c>
      <c r="I2484" t="s">
        <v>407</v>
      </c>
      <c r="J2484" t="s">
        <v>1476</v>
      </c>
      <c r="K2484">
        <v>8</v>
      </c>
      <c r="L2484" t="s">
        <v>1484</v>
      </c>
      <c r="M2484">
        <f>MAX(Metro_Ridership__2[passengers])</f>
        <v>19997</v>
      </c>
    </row>
    <row r="2485" spans="1:13">
      <c r="A2485" t="s">
        <v>341</v>
      </c>
      <c r="B2485" s="5">
        <v>45525</v>
      </c>
      <c r="C2485">
        <v>19199</v>
      </c>
      <c r="D2485" t="s">
        <v>485</v>
      </c>
      <c r="E2485" t="s">
        <v>384</v>
      </c>
      <c r="F2485">
        <v>2024</v>
      </c>
      <c r="G2485" t="s">
        <v>482</v>
      </c>
      <c r="H2485" t="s">
        <v>341</v>
      </c>
      <c r="I2485" t="s">
        <v>407</v>
      </c>
      <c r="J2485" t="s">
        <v>1476</v>
      </c>
      <c r="K2485">
        <v>8</v>
      </c>
      <c r="L2485" t="s">
        <v>1484</v>
      </c>
      <c r="M2485">
        <f>MAX(Metro_Ridership__2[passengers])</f>
        <v>19997</v>
      </c>
    </row>
    <row r="2486" spans="1:13">
      <c r="A2486" t="s">
        <v>341</v>
      </c>
      <c r="B2486" s="5">
        <v>45526</v>
      </c>
      <c r="C2486">
        <v>18491</v>
      </c>
      <c r="D2486" t="s">
        <v>486</v>
      </c>
      <c r="E2486" t="s">
        <v>384</v>
      </c>
      <c r="F2486">
        <v>2024</v>
      </c>
      <c r="G2486" t="s">
        <v>482</v>
      </c>
      <c r="H2486" t="s">
        <v>341</v>
      </c>
      <c r="I2486" t="s">
        <v>407</v>
      </c>
      <c r="J2486" t="s">
        <v>1476</v>
      </c>
      <c r="K2486">
        <v>8</v>
      </c>
      <c r="L2486" t="s">
        <v>1484</v>
      </c>
      <c r="M2486">
        <f>MAX(Metro_Ridership__2[passengers])</f>
        <v>19997</v>
      </c>
    </row>
    <row r="2487" spans="1:13">
      <c r="A2487" t="s">
        <v>341</v>
      </c>
      <c r="B2487" s="5">
        <v>45529</v>
      </c>
      <c r="C2487">
        <v>13088</v>
      </c>
      <c r="D2487" t="s">
        <v>487</v>
      </c>
      <c r="E2487" t="s">
        <v>384</v>
      </c>
      <c r="F2487">
        <v>2024</v>
      </c>
      <c r="G2487" t="s">
        <v>482</v>
      </c>
      <c r="H2487" t="s">
        <v>341</v>
      </c>
      <c r="I2487" t="s">
        <v>407</v>
      </c>
      <c r="J2487" t="s">
        <v>1476</v>
      </c>
      <c r="K2487">
        <v>8</v>
      </c>
      <c r="L2487" t="s">
        <v>1484</v>
      </c>
      <c r="M2487">
        <f>MAX(Metro_Ridership__2[passengers])</f>
        <v>19997</v>
      </c>
    </row>
    <row r="2488" spans="1:13">
      <c r="A2488" t="s">
        <v>341</v>
      </c>
      <c r="B2488" s="5">
        <v>45530</v>
      </c>
      <c r="C2488">
        <v>14938</v>
      </c>
      <c r="D2488" t="s">
        <v>481</v>
      </c>
      <c r="E2488" t="s">
        <v>384</v>
      </c>
      <c r="F2488">
        <v>2024</v>
      </c>
      <c r="G2488" t="s">
        <v>482</v>
      </c>
      <c r="H2488" t="s">
        <v>341</v>
      </c>
      <c r="I2488" t="s">
        <v>407</v>
      </c>
      <c r="J2488" t="s">
        <v>1476</v>
      </c>
      <c r="K2488">
        <v>8</v>
      </c>
      <c r="L2488" t="s">
        <v>1484</v>
      </c>
      <c r="M2488">
        <f>MAX(Metro_Ridership__2[passengers])</f>
        <v>19997</v>
      </c>
    </row>
    <row r="2489" spans="1:13">
      <c r="A2489" t="s">
        <v>341</v>
      </c>
      <c r="B2489" s="5">
        <v>45531</v>
      </c>
      <c r="C2489">
        <v>12928</v>
      </c>
      <c r="D2489" t="s">
        <v>484</v>
      </c>
      <c r="E2489" t="s">
        <v>384</v>
      </c>
      <c r="F2489">
        <v>2024</v>
      </c>
      <c r="G2489" t="s">
        <v>482</v>
      </c>
      <c r="H2489" t="s">
        <v>341</v>
      </c>
      <c r="I2489" t="s">
        <v>407</v>
      </c>
      <c r="J2489" t="s">
        <v>1476</v>
      </c>
      <c r="K2489">
        <v>8</v>
      </c>
      <c r="L2489" t="s">
        <v>1484</v>
      </c>
      <c r="M2489">
        <f>MAX(Metro_Ridership__2[passengers])</f>
        <v>19997</v>
      </c>
    </row>
    <row r="2490" spans="1:13">
      <c r="A2490" t="s">
        <v>341</v>
      </c>
      <c r="B2490" s="5">
        <v>45532</v>
      </c>
      <c r="C2490">
        <v>9045</v>
      </c>
      <c r="D2490" t="s">
        <v>485</v>
      </c>
      <c r="E2490" t="s">
        <v>384</v>
      </c>
      <c r="F2490">
        <v>2024</v>
      </c>
      <c r="G2490" t="s">
        <v>482</v>
      </c>
      <c r="H2490" t="s">
        <v>341</v>
      </c>
      <c r="I2490" t="s">
        <v>407</v>
      </c>
      <c r="J2490" t="s">
        <v>1476</v>
      </c>
      <c r="K2490">
        <v>8</v>
      </c>
      <c r="L2490" t="s">
        <v>1484</v>
      </c>
      <c r="M2490">
        <f>MAX(Metro_Ridership__2[passengers])</f>
        <v>19997</v>
      </c>
    </row>
    <row r="2491" spans="1:13">
      <c r="A2491" t="s">
        <v>341</v>
      </c>
      <c r="B2491" s="5">
        <v>45533</v>
      </c>
      <c r="C2491">
        <v>13966</v>
      </c>
      <c r="D2491" t="s">
        <v>486</v>
      </c>
      <c r="E2491" t="s">
        <v>384</v>
      </c>
      <c r="F2491">
        <v>2024</v>
      </c>
      <c r="G2491" t="s">
        <v>482</v>
      </c>
      <c r="H2491" t="s">
        <v>341</v>
      </c>
      <c r="I2491" t="s">
        <v>407</v>
      </c>
      <c r="J2491" t="s">
        <v>1476</v>
      </c>
      <c r="K2491">
        <v>8</v>
      </c>
      <c r="L2491" t="s">
        <v>1484</v>
      </c>
      <c r="M2491">
        <f>MAX(Metro_Ridership__2[passengers])</f>
        <v>19997</v>
      </c>
    </row>
    <row r="2492" spans="1:13">
      <c r="A2492" t="s">
        <v>341</v>
      </c>
      <c r="B2492" s="5">
        <v>45536</v>
      </c>
      <c r="C2492">
        <v>18123</v>
      </c>
      <c r="D2492" t="s">
        <v>487</v>
      </c>
      <c r="E2492" t="s">
        <v>362</v>
      </c>
      <c r="F2492">
        <v>2024</v>
      </c>
      <c r="G2492" t="s">
        <v>482</v>
      </c>
      <c r="H2492" t="s">
        <v>341</v>
      </c>
      <c r="I2492" t="s">
        <v>407</v>
      </c>
      <c r="J2492" t="s">
        <v>1476</v>
      </c>
      <c r="K2492">
        <v>9</v>
      </c>
      <c r="L2492" t="s">
        <v>1477</v>
      </c>
      <c r="M2492">
        <f>MAX(Metro_Ridership__2[passengers])</f>
        <v>19997</v>
      </c>
    </row>
    <row r="2493" spans="1:13">
      <c r="A2493" t="s">
        <v>341</v>
      </c>
      <c r="B2493" s="5">
        <v>45537</v>
      </c>
      <c r="C2493">
        <v>5231</v>
      </c>
      <c r="D2493" t="s">
        <v>481</v>
      </c>
      <c r="E2493" t="s">
        <v>362</v>
      </c>
      <c r="F2493">
        <v>2024</v>
      </c>
      <c r="G2493" t="s">
        <v>482</v>
      </c>
      <c r="H2493" t="s">
        <v>341</v>
      </c>
      <c r="I2493" t="s">
        <v>407</v>
      </c>
      <c r="J2493" t="s">
        <v>1476</v>
      </c>
      <c r="K2493">
        <v>9</v>
      </c>
      <c r="L2493" t="s">
        <v>1477</v>
      </c>
      <c r="M2493">
        <f>MAX(Metro_Ridership__2[passengers])</f>
        <v>19997</v>
      </c>
    </row>
    <row r="2494" spans="1:13">
      <c r="A2494" t="s">
        <v>341</v>
      </c>
      <c r="B2494" s="5">
        <v>45538</v>
      </c>
      <c r="C2494">
        <v>13672</v>
      </c>
      <c r="D2494" t="s">
        <v>484</v>
      </c>
      <c r="E2494" t="s">
        <v>362</v>
      </c>
      <c r="F2494">
        <v>2024</v>
      </c>
      <c r="G2494" t="s">
        <v>482</v>
      </c>
      <c r="H2494" t="s">
        <v>341</v>
      </c>
      <c r="I2494" t="s">
        <v>407</v>
      </c>
      <c r="J2494" t="s">
        <v>1476</v>
      </c>
      <c r="K2494">
        <v>9</v>
      </c>
      <c r="L2494" t="s">
        <v>1477</v>
      </c>
      <c r="M2494">
        <f>MAX(Metro_Ridership__2[passengers])</f>
        <v>19997</v>
      </c>
    </row>
    <row r="2495" spans="1:13">
      <c r="A2495" t="s">
        <v>341</v>
      </c>
      <c r="B2495" s="5">
        <v>45539</v>
      </c>
      <c r="C2495">
        <v>5389</v>
      </c>
      <c r="D2495" t="s">
        <v>485</v>
      </c>
      <c r="E2495" t="s">
        <v>362</v>
      </c>
      <c r="F2495">
        <v>2024</v>
      </c>
      <c r="G2495" t="s">
        <v>482</v>
      </c>
      <c r="H2495" t="s">
        <v>341</v>
      </c>
      <c r="I2495" t="s">
        <v>407</v>
      </c>
      <c r="J2495" t="s">
        <v>1476</v>
      </c>
      <c r="K2495">
        <v>9</v>
      </c>
      <c r="L2495" t="s">
        <v>1477</v>
      </c>
      <c r="M2495">
        <f>MAX(Metro_Ridership__2[passengers])</f>
        <v>19997</v>
      </c>
    </row>
    <row r="2496" spans="1:13">
      <c r="A2496" t="s">
        <v>341</v>
      </c>
      <c r="B2496" s="5">
        <v>45540</v>
      </c>
      <c r="C2496">
        <v>15453</v>
      </c>
      <c r="D2496" t="s">
        <v>486</v>
      </c>
      <c r="E2496" t="s">
        <v>362</v>
      </c>
      <c r="F2496">
        <v>2024</v>
      </c>
      <c r="G2496" t="s">
        <v>482</v>
      </c>
      <c r="H2496" t="s">
        <v>341</v>
      </c>
      <c r="I2496" t="s">
        <v>407</v>
      </c>
      <c r="J2496" t="s">
        <v>1476</v>
      </c>
      <c r="K2496">
        <v>9</v>
      </c>
      <c r="L2496" t="s">
        <v>1477</v>
      </c>
      <c r="M2496">
        <f>MAX(Metro_Ridership__2[passengers])</f>
        <v>19997</v>
      </c>
    </row>
    <row r="2497" spans="1:13">
      <c r="A2497" t="s">
        <v>341</v>
      </c>
      <c r="B2497" s="5">
        <v>45543</v>
      </c>
      <c r="C2497">
        <v>5853</v>
      </c>
      <c r="D2497" t="s">
        <v>487</v>
      </c>
      <c r="E2497" t="s">
        <v>362</v>
      </c>
      <c r="F2497">
        <v>2024</v>
      </c>
      <c r="G2497" t="s">
        <v>482</v>
      </c>
      <c r="H2497" t="s">
        <v>341</v>
      </c>
      <c r="I2497" t="s">
        <v>407</v>
      </c>
      <c r="J2497" t="s">
        <v>1476</v>
      </c>
      <c r="K2497">
        <v>9</v>
      </c>
      <c r="L2497" t="s">
        <v>1477</v>
      </c>
      <c r="M2497">
        <f>MAX(Metro_Ridership__2[passengers])</f>
        <v>19997</v>
      </c>
    </row>
    <row r="2498" spans="1:13">
      <c r="A2498" t="s">
        <v>341</v>
      </c>
      <c r="B2498" s="5">
        <v>45544</v>
      </c>
      <c r="C2498">
        <v>6406</v>
      </c>
      <c r="D2498" t="s">
        <v>481</v>
      </c>
      <c r="E2498" t="s">
        <v>362</v>
      </c>
      <c r="F2498">
        <v>2024</v>
      </c>
      <c r="G2498" t="s">
        <v>482</v>
      </c>
      <c r="H2498" t="s">
        <v>341</v>
      </c>
      <c r="I2498" t="s">
        <v>407</v>
      </c>
      <c r="J2498" t="s">
        <v>1476</v>
      </c>
      <c r="K2498">
        <v>9</v>
      </c>
      <c r="L2498" t="s">
        <v>1477</v>
      </c>
      <c r="M2498">
        <f>MAX(Metro_Ridership__2[passengers])</f>
        <v>19997</v>
      </c>
    </row>
    <row r="2499" spans="1:13">
      <c r="A2499" t="s">
        <v>341</v>
      </c>
      <c r="B2499" s="5">
        <v>45545</v>
      </c>
      <c r="C2499">
        <v>15017</v>
      </c>
      <c r="D2499" t="s">
        <v>484</v>
      </c>
      <c r="E2499" t="s">
        <v>362</v>
      </c>
      <c r="F2499">
        <v>2024</v>
      </c>
      <c r="G2499" t="s">
        <v>482</v>
      </c>
      <c r="H2499" t="s">
        <v>341</v>
      </c>
      <c r="I2499" t="s">
        <v>407</v>
      </c>
      <c r="J2499" t="s">
        <v>1476</v>
      </c>
      <c r="K2499">
        <v>9</v>
      </c>
      <c r="L2499" t="s">
        <v>1477</v>
      </c>
      <c r="M2499">
        <f>MAX(Metro_Ridership__2[passengers])</f>
        <v>19997</v>
      </c>
    </row>
    <row r="2500" spans="1:13">
      <c r="A2500" t="s">
        <v>341</v>
      </c>
      <c r="B2500" s="5">
        <v>45546</v>
      </c>
      <c r="C2500">
        <v>18407</v>
      </c>
      <c r="D2500" t="s">
        <v>485</v>
      </c>
      <c r="E2500" t="s">
        <v>362</v>
      </c>
      <c r="F2500">
        <v>2024</v>
      </c>
      <c r="G2500" t="s">
        <v>482</v>
      </c>
      <c r="H2500" t="s">
        <v>341</v>
      </c>
      <c r="I2500" t="s">
        <v>407</v>
      </c>
      <c r="J2500" t="s">
        <v>1476</v>
      </c>
      <c r="K2500">
        <v>9</v>
      </c>
      <c r="L2500" t="s">
        <v>1477</v>
      </c>
      <c r="M2500">
        <f>MAX(Metro_Ridership__2[passengers])</f>
        <v>19997</v>
      </c>
    </row>
    <row r="2501" spans="1:13">
      <c r="A2501" t="s">
        <v>341</v>
      </c>
      <c r="B2501" s="5">
        <v>45547</v>
      </c>
      <c r="C2501">
        <v>4419</v>
      </c>
      <c r="D2501" t="s">
        <v>486</v>
      </c>
      <c r="E2501" t="s">
        <v>362</v>
      </c>
      <c r="F2501">
        <v>2024</v>
      </c>
      <c r="G2501" t="s">
        <v>482</v>
      </c>
      <c r="H2501" t="s">
        <v>341</v>
      </c>
      <c r="I2501" t="s">
        <v>407</v>
      </c>
      <c r="J2501" t="s">
        <v>1476</v>
      </c>
      <c r="K2501">
        <v>9</v>
      </c>
      <c r="L2501" t="s">
        <v>1477</v>
      </c>
      <c r="M2501">
        <f>MAX(Metro_Ridership__2[passengers])</f>
        <v>19997</v>
      </c>
    </row>
    <row r="2502" spans="1:13">
      <c r="A2502" t="s">
        <v>341</v>
      </c>
      <c r="B2502" s="5">
        <v>45550</v>
      </c>
      <c r="C2502">
        <v>11552</v>
      </c>
      <c r="D2502" t="s">
        <v>487</v>
      </c>
      <c r="E2502" t="s">
        <v>362</v>
      </c>
      <c r="F2502">
        <v>2024</v>
      </c>
      <c r="G2502" t="s">
        <v>482</v>
      </c>
      <c r="H2502" t="s">
        <v>341</v>
      </c>
      <c r="I2502" t="s">
        <v>407</v>
      </c>
      <c r="J2502" t="s">
        <v>1476</v>
      </c>
      <c r="K2502">
        <v>9</v>
      </c>
      <c r="L2502" t="s">
        <v>1477</v>
      </c>
      <c r="M2502">
        <f>MAX(Metro_Ridership__2[passengers])</f>
        <v>19997</v>
      </c>
    </row>
    <row r="2503" spans="1:13">
      <c r="A2503" t="s">
        <v>341</v>
      </c>
      <c r="B2503" s="5">
        <v>45551</v>
      </c>
      <c r="C2503">
        <v>18452</v>
      </c>
      <c r="D2503" t="s">
        <v>481</v>
      </c>
      <c r="E2503" t="s">
        <v>362</v>
      </c>
      <c r="F2503">
        <v>2024</v>
      </c>
      <c r="G2503" t="s">
        <v>482</v>
      </c>
      <c r="H2503" t="s">
        <v>341</v>
      </c>
      <c r="I2503" t="s">
        <v>407</v>
      </c>
      <c r="J2503" t="s">
        <v>1476</v>
      </c>
      <c r="K2503">
        <v>9</v>
      </c>
      <c r="L2503" t="s">
        <v>1477</v>
      </c>
      <c r="M2503">
        <f>MAX(Metro_Ridership__2[passengers])</f>
        <v>19997</v>
      </c>
    </row>
    <row r="2504" spans="1:13">
      <c r="A2504" t="s">
        <v>341</v>
      </c>
      <c r="B2504" s="5">
        <v>45552</v>
      </c>
      <c r="C2504">
        <v>12564</v>
      </c>
      <c r="D2504" t="s">
        <v>484</v>
      </c>
      <c r="E2504" t="s">
        <v>362</v>
      </c>
      <c r="F2504">
        <v>2024</v>
      </c>
      <c r="G2504" t="s">
        <v>482</v>
      </c>
      <c r="H2504" t="s">
        <v>341</v>
      </c>
      <c r="I2504" t="s">
        <v>407</v>
      </c>
      <c r="J2504" t="s">
        <v>1476</v>
      </c>
      <c r="K2504">
        <v>9</v>
      </c>
      <c r="L2504" t="s">
        <v>1477</v>
      </c>
      <c r="M2504">
        <f>MAX(Metro_Ridership__2[passengers])</f>
        <v>19997</v>
      </c>
    </row>
    <row r="2505" spans="1:13">
      <c r="A2505" t="s">
        <v>341</v>
      </c>
      <c r="B2505" s="5">
        <v>45553</v>
      </c>
      <c r="C2505">
        <v>16298</v>
      </c>
      <c r="D2505" t="s">
        <v>485</v>
      </c>
      <c r="E2505" t="s">
        <v>362</v>
      </c>
      <c r="F2505">
        <v>2024</v>
      </c>
      <c r="G2505" t="s">
        <v>482</v>
      </c>
      <c r="H2505" t="s">
        <v>341</v>
      </c>
      <c r="I2505" t="s">
        <v>407</v>
      </c>
      <c r="J2505" t="s">
        <v>1476</v>
      </c>
      <c r="K2505">
        <v>9</v>
      </c>
      <c r="L2505" t="s">
        <v>1477</v>
      </c>
      <c r="M2505">
        <f>MAX(Metro_Ridership__2[passengers])</f>
        <v>19997</v>
      </c>
    </row>
    <row r="2506" spans="1:13">
      <c r="A2506" t="s">
        <v>341</v>
      </c>
      <c r="B2506" s="5">
        <v>45554</v>
      </c>
      <c r="C2506">
        <v>14712</v>
      </c>
      <c r="D2506" t="s">
        <v>486</v>
      </c>
      <c r="E2506" t="s">
        <v>362</v>
      </c>
      <c r="F2506">
        <v>2024</v>
      </c>
      <c r="G2506" t="s">
        <v>482</v>
      </c>
      <c r="H2506" t="s">
        <v>341</v>
      </c>
      <c r="I2506" t="s">
        <v>407</v>
      </c>
      <c r="J2506" t="s">
        <v>1476</v>
      </c>
      <c r="K2506">
        <v>9</v>
      </c>
      <c r="L2506" t="s">
        <v>1477</v>
      </c>
      <c r="M2506">
        <f>MAX(Metro_Ridership__2[passengers])</f>
        <v>19997</v>
      </c>
    </row>
    <row r="2507" spans="1:13">
      <c r="A2507" t="s">
        <v>341</v>
      </c>
      <c r="B2507" s="5">
        <v>45557</v>
      </c>
      <c r="C2507">
        <v>12537</v>
      </c>
      <c r="D2507" t="s">
        <v>487</v>
      </c>
      <c r="E2507" t="s">
        <v>362</v>
      </c>
      <c r="F2507">
        <v>2024</v>
      </c>
      <c r="G2507" t="s">
        <v>482</v>
      </c>
      <c r="H2507" t="s">
        <v>341</v>
      </c>
      <c r="I2507" t="s">
        <v>407</v>
      </c>
      <c r="J2507" t="s">
        <v>1476</v>
      </c>
      <c r="K2507">
        <v>9</v>
      </c>
      <c r="L2507" t="s">
        <v>1477</v>
      </c>
      <c r="M2507">
        <f>MAX(Metro_Ridership__2[passengers])</f>
        <v>19997</v>
      </c>
    </row>
    <row r="2508" spans="1:13">
      <c r="A2508" t="s">
        <v>341</v>
      </c>
      <c r="B2508" s="5">
        <v>45558</v>
      </c>
      <c r="C2508">
        <v>15782</v>
      </c>
      <c r="D2508" t="s">
        <v>481</v>
      </c>
      <c r="E2508" t="s">
        <v>362</v>
      </c>
      <c r="F2508">
        <v>2024</v>
      </c>
      <c r="G2508" t="s">
        <v>482</v>
      </c>
      <c r="H2508" t="s">
        <v>341</v>
      </c>
      <c r="I2508" t="s">
        <v>407</v>
      </c>
      <c r="J2508" t="s">
        <v>1476</v>
      </c>
      <c r="K2508">
        <v>9</v>
      </c>
      <c r="L2508" t="s">
        <v>1477</v>
      </c>
      <c r="M2508">
        <f>MAX(Metro_Ridership__2[passengers])</f>
        <v>19997</v>
      </c>
    </row>
    <row r="2509" spans="1:13">
      <c r="A2509" t="s">
        <v>341</v>
      </c>
      <c r="B2509" s="5">
        <v>45559</v>
      </c>
      <c r="C2509">
        <v>9210</v>
      </c>
      <c r="D2509" t="s">
        <v>484</v>
      </c>
      <c r="E2509" t="s">
        <v>362</v>
      </c>
      <c r="F2509">
        <v>2024</v>
      </c>
      <c r="G2509" t="s">
        <v>482</v>
      </c>
      <c r="H2509" t="s">
        <v>341</v>
      </c>
      <c r="I2509" t="s">
        <v>407</v>
      </c>
      <c r="J2509" t="s">
        <v>1476</v>
      </c>
      <c r="K2509">
        <v>9</v>
      </c>
      <c r="L2509" t="s">
        <v>1477</v>
      </c>
      <c r="M2509">
        <f>MAX(Metro_Ridership__2[passengers])</f>
        <v>19997</v>
      </c>
    </row>
    <row r="2510" spans="1:13">
      <c r="A2510" t="s">
        <v>341</v>
      </c>
      <c r="B2510" s="5">
        <v>45560</v>
      </c>
      <c r="C2510">
        <v>3525</v>
      </c>
      <c r="D2510" t="s">
        <v>485</v>
      </c>
      <c r="E2510" t="s">
        <v>362</v>
      </c>
      <c r="F2510">
        <v>2024</v>
      </c>
      <c r="G2510" t="s">
        <v>482</v>
      </c>
      <c r="H2510" t="s">
        <v>341</v>
      </c>
      <c r="I2510" t="s">
        <v>407</v>
      </c>
      <c r="J2510" t="s">
        <v>1476</v>
      </c>
      <c r="K2510">
        <v>9</v>
      </c>
      <c r="L2510" t="s">
        <v>1477</v>
      </c>
      <c r="M2510">
        <f>MAX(Metro_Ridership__2[passengers])</f>
        <v>19997</v>
      </c>
    </row>
    <row r="2511" spans="1:13">
      <c r="A2511" t="s">
        <v>341</v>
      </c>
      <c r="B2511" s="5">
        <v>45561</v>
      </c>
      <c r="C2511">
        <v>14529</v>
      </c>
      <c r="D2511" t="s">
        <v>486</v>
      </c>
      <c r="E2511" t="s">
        <v>362</v>
      </c>
      <c r="F2511">
        <v>2024</v>
      </c>
      <c r="G2511" t="s">
        <v>482</v>
      </c>
      <c r="H2511" t="s">
        <v>341</v>
      </c>
      <c r="I2511" t="s">
        <v>407</v>
      </c>
      <c r="J2511" t="s">
        <v>1476</v>
      </c>
      <c r="K2511">
        <v>9</v>
      </c>
      <c r="L2511" t="s">
        <v>1477</v>
      </c>
      <c r="M2511">
        <f>MAX(Metro_Ridership__2[passengers])</f>
        <v>19997</v>
      </c>
    </row>
    <row r="2512" spans="1:13">
      <c r="A2512" t="s">
        <v>341</v>
      </c>
      <c r="B2512" s="5">
        <v>45564</v>
      </c>
      <c r="C2512">
        <v>11978</v>
      </c>
      <c r="D2512" t="s">
        <v>487</v>
      </c>
      <c r="E2512" t="s">
        <v>362</v>
      </c>
      <c r="F2512">
        <v>2024</v>
      </c>
      <c r="G2512" t="s">
        <v>482</v>
      </c>
      <c r="H2512" t="s">
        <v>341</v>
      </c>
      <c r="I2512" t="s">
        <v>407</v>
      </c>
      <c r="J2512" t="s">
        <v>1476</v>
      </c>
      <c r="K2512">
        <v>9</v>
      </c>
      <c r="L2512" t="s">
        <v>1477</v>
      </c>
      <c r="M2512">
        <f>MAX(Metro_Ridership__2[passengers])</f>
        <v>19997</v>
      </c>
    </row>
    <row r="2513" spans="1:13">
      <c r="A2513" t="s">
        <v>341</v>
      </c>
      <c r="B2513" s="5">
        <v>45565</v>
      </c>
      <c r="C2513">
        <v>16102</v>
      </c>
      <c r="D2513" t="s">
        <v>481</v>
      </c>
      <c r="E2513" t="s">
        <v>362</v>
      </c>
      <c r="F2513">
        <v>2024</v>
      </c>
      <c r="G2513" t="s">
        <v>482</v>
      </c>
      <c r="H2513" t="s">
        <v>341</v>
      </c>
      <c r="I2513" t="s">
        <v>407</v>
      </c>
      <c r="J2513" t="s">
        <v>1476</v>
      </c>
      <c r="K2513">
        <v>9</v>
      </c>
      <c r="L2513" t="s">
        <v>1477</v>
      </c>
      <c r="M2513">
        <f>MAX(Metro_Ridership__2[passengers])</f>
        <v>19997</v>
      </c>
    </row>
    <row r="2514" spans="1:13">
      <c r="A2514" t="s">
        <v>341</v>
      </c>
      <c r="B2514" s="5">
        <v>45566</v>
      </c>
      <c r="C2514">
        <v>6791</v>
      </c>
      <c r="D2514" t="s">
        <v>484</v>
      </c>
      <c r="E2514" t="s">
        <v>376</v>
      </c>
      <c r="F2514">
        <v>2024</v>
      </c>
      <c r="G2514" t="s">
        <v>482</v>
      </c>
      <c r="H2514" t="s">
        <v>341</v>
      </c>
      <c r="I2514" t="s">
        <v>407</v>
      </c>
      <c r="J2514" t="s">
        <v>1474</v>
      </c>
      <c r="K2514">
        <v>10</v>
      </c>
      <c r="L2514" t="s">
        <v>1481</v>
      </c>
      <c r="M2514">
        <f>MAX(Metro_Ridership__2[passengers])</f>
        <v>19997</v>
      </c>
    </row>
    <row r="2515" spans="1:13">
      <c r="A2515" t="s">
        <v>341</v>
      </c>
      <c r="B2515" s="5">
        <v>45567</v>
      </c>
      <c r="C2515">
        <v>14672</v>
      </c>
      <c r="D2515" t="s">
        <v>485</v>
      </c>
      <c r="E2515" t="s">
        <v>376</v>
      </c>
      <c r="F2515">
        <v>2024</v>
      </c>
      <c r="G2515" t="s">
        <v>482</v>
      </c>
      <c r="H2515" t="s">
        <v>341</v>
      </c>
      <c r="I2515" t="s">
        <v>407</v>
      </c>
      <c r="J2515" t="s">
        <v>1474</v>
      </c>
      <c r="K2515">
        <v>10</v>
      </c>
      <c r="L2515" t="s">
        <v>1481</v>
      </c>
      <c r="M2515">
        <f>MAX(Metro_Ridership__2[passengers])</f>
        <v>19997</v>
      </c>
    </row>
    <row r="2516" spans="1:13">
      <c r="A2516" t="s">
        <v>341</v>
      </c>
      <c r="B2516" s="5">
        <v>45568</v>
      </c>
      <c r="C2516">
        <v>10437</v>
      </c>
      <c r="D2516" t="s">
        <v>486</v>
      </c>
      <c r="E2516" t="s">
        <v>376</v>
      </c>
      <c r="F2516">
        <v>2024</v>
      </c>
      <c r="G2516" t="s">
        <v>482</v>
      </c>
      <c r="H2516" t="s">
        <v>341</v>
      </c>
      <c r="I2516" t="s">
        <v>407</v>
      </c>
      <c r="J2516" t="s">
        <v>1474</v>
      </c>
      <c r="K2516">
        <v>10</v>
      </c>
      <c r="L2516" t="s">
        <v>1481</v>
      </c>
      <c r="M2516">
        <f>MAX(Metro_Ridership__2[passengers])</f>
        <v>19997</v>
      </c>
    </row>
    <row r="2517" spans="1:13">
      <c r="A2517" t="s">
        <v>341</v>
      </c>
      <c r="B2517" s="5">
        <v>45571</v>
      </c>
      <c r="C2517">
        <v>8393</v>
      </c>
      <c r="D2517" t="s">
        <v>487</v>
      </c>
      <c r="E2517" t="s">
        <v>376</v>
      </c>
      <c r="F2517">
        <v>2024</v>
      </c>
      <c r="G2517" t="s">
        <v>482</v>
      </c>
      <c r="H2517" t="s">
        <v>341</v>
      </c>
      <c r="I2517" t="s">
        <v>407</v>
      </c>
      <c r="J2517" t="s">
        <v>1474</v>
      </c>
      <c r="K2517">
        <v>10</v>
      </c>
      <c r="L2517" t="s">
        <v>1481</v>
      </c>
      <c r="M2517">
        <f>MAX(Metro_Ridership__2[passengers])</f>
        <v>19997</v>
      </c>
    </row>
    <row r="2518" spans="1:13">
      <c r="A2518" t="s">
        <v>341</v>
      </c>
      <c r="B2518" s="5">
        <v>45572</v>
      </c>
      <c r="C2518">
        <v>3816</v>
      </c>
      <c r="D2518" t="s">
        <v>481</v>
      </c>
      <c r="E2518" t="s">
        <v>376</v>
      </c>
      <c r="F2518">
        <v>2024</v>
      </c>
      <c r="G2518" t="s">
        <v>482</v>
      </c>
      <c r="H2518" t="s">
        <v>341</v>
      </c>
      <c r="I2518" t="s">
        <v>407</v>
      </c>
      <c r="J2518" t="s">
        <v>1474</v>
      </c>
      <c r="K2518">
        <v>10</v>
      </c>
      <c r="L2518" t="s">
        <v>1481</v>
      </c>
      <c r="M2518">
        <f>MAX(Metro_Ridership__2[passengers])</f>
        <v>19997</v>
      </c>
    </row>
    <row r="2519" spans="1:13">
      <c r="A2519" t="s">
        <v>341</v>
      </c>
      <c r="B2519" s="5">
        <v>45573</v>
      </c>
      <c r="C2519">
        <v>6359</v>
      </c>
      <c r="D2519" t="s">
        <v>484</v>
      </c>
      <c r="E2519" t="s">
        <v>376</v>
      </c>
      <c r="F2519">
        <v>2024</v>
      </c>
      <c r="G2519" t="s">
        <v>482</v>
      </c>
      <c r="H2519" t="s">
        <v>341</v>
      </c>
      <c r="I2519" t="s">
        <v>407</v>
      </c>
      <c r="J2519" t="s">
        <v>1474</v>
      </c>
      <c r="K2519">
        <v>10</v>
      </c>
      <c r="L2519" t="s">
        <v>1481</v>
      </c>
      <c r="M2519">
        <f>MAX(Metro_Ridership__2[passengers])</f>
        <v>19997</v>
      </c>
    </row>
    <row r="2520" spans="1:13">
      <c r="A2520" t="s">
        <v>341</v>
      </c>
      <c r="B2520" s="5">
        <v>45574</v>
      </c>
      <c r="C2520">
        <v>19947</v>
      </c>
      <c r="D2520" t="s">
        <v>485</v>
      </c>
      <c r="E2520" t="s">
        <v>376</v>
      </c>
      <c r="F2520">
        <v>2024</v>
      </c>
      <c r="G2520" t="s">
        <v>482</v>
      </c>
      <c r="H2520" t="s">
        <v>341</v>
      </c>
      <c r="I2520" t="s">
        <v>407</v>
      </c>
      <c r="J2520" t="s">
        <v>1474</v>
      </c>
      <c r="K2520">
        <v>10</v>
      </c>
      <c r="L2520" t="s">
        <v>1481</v>
      </c>
      <c r="M2520">
        <f>MAX(Metro_Ridership__2[passengers])</f>
        <v>19997</v>
      </c>
    </row>
    <row r="2521" spans="1:13">
      <c r="A2521" t="s">
        <v>341</v>
      </c>
      <c r="B2521" s="5">
        <v>45575</v>
      </c>
      <c r="C2521">
        <v>15854</v>
      </c>
      <c r="D2521" t="s">
        <v>486</v>
      </c>
      <c r="E2521" t="s">
        <v>376</v>
      </c>
      <c r="F2521">
        <v>2024</v>
      </c>
      <c r="G2521" t="s">
        <v>482</v>
      </c>
      <c r="H2521" t="s">
        <v>341</v>
      </c>
      <c r="I2521" t="s">
        <v>407</v>
      </c>
      <c r="J2521" t="s">
        <v>1474</v>
      </c>
      <c r="K2521">
        <v>10</v>
      </c>
      <c r="L2521" t="s">
        <v>1481</v>
      </c>
      <c r="M2521">
        <f>MAX(Metro_Ridership__2[passengers])</f>
        <v>19997</v>
      </c>
    </row>
    <row r="2522" spans="1:13">
      <c r="A2522" t="s">
        <v>341</v>
      </c>
      <c r="B2522" s="5">
        <v>45578</v>
      </c>
      <c r="C2522">
        <v>7193</v>
      </c>
      <c r="D2522" t="s">
        <v>487</v>
      </c>
      <c r="E2522" t="s">
        <v>376</v>
      </c>
      <c r="F2522">
        <v>2024</v>
      </c>
      <c r="G2522" t="s">
        <v>482</v>
      </c>
      <c r="H2522" t="s">
        <v>341</v>
      </c>
      <c r="I2522" t="s">
        <v>407</v>
      </c>
      <c r="J2522" t="s">
        <v>1474</v>
      </c>
      <c r="K2522">
        <v>10</v>
      </c>
      <c r="L2522" t="s">
        <v>1481</v>
      </c>
      <c r="M2522">
        <f>MAX(Metro_Ridership__2[passengers])</f>
        <v>19997</v>
      </c>
    </row>
    <row r="2523" spans="1:13">
      <c r="A2523" t="s">
        <v>341</v>
      </c>
      <c r="B2523" s="5">
        <v>45579</v>
      </c>
      <c r="C2523">
        <v>2976</v>
      </c>
      <c r="D2523" t="s">
        <v>481</v>
      </c>
      <c r="E2523" t="s">
        <v>376</v>
      </c>
      <c r="F2523">
        <v>2024</v>
      </c>
      <c r="G2523" t="s">
        <v>482</v>
      </c>
      <c r="H2523" t="s">
        <v>341</v>
      </c>
      <c r="I2523" t="s">
        <v>407</v>
      </c>
      <c r="J2523" t="s">
        <v>1474</v>
      </c>
      <c r="K2523">
        <v>10</v>
      </c>
      <c r="L2523" t="s">
        <v>1481</v>
      </c>
      <c r="M2523">
        <f>MAX(Metro_Ridership__2[passengers])</f>
        <v>19997</v>
      </c>
    </row>
    <row r="2524" spans="1:13">
      <c r="A2524" t="s">
        <v>341</v>
      </c>
      <c r="B2524" s="5">
        <v>45580</v>
      </c>
      <c r="C2524">
        <v>3626</v>
      </c>
      <c r="D2524" t="s">
        <v>484</v>
      </c>
      <c r="E2524" t="s">
        <v>376</v>
      </c>
      <c r="F2524">
        <v>2024</v>
      </c>
      <c r="G2524" t="s">
        <v>482</v>
      </c>
      <c r="H2524" t="s">
        <v>341</v>
      </c>
      <c r="I2524" t="s">
        <v>407</v>
      </c>
      <c r="J2524" t="s">
        <v>1474</v>
      </c>
      <c r="K2524">
        <v>10</v>
      </c>
      <c r="L2524" t="s">
        <v>1481</v>
      </c>
      <c r="M2524">
        <f>MAX(Metro_Ridership__2[passengers])</f>
        <v>19997</v>
      </c>
    </row>
    <row r="2525" spans="1:13">
      <c r="A2525" t="s">
        <v>341</v>
      </c>
      <c r="B2525" s="5">
        <v>45581</v>
      </c>
      <c r="C2525">
        <v>4107</v>
      </c>
      <c r="D2525" t="s">
        <v>485</v>
      </c>
      <c r="E2525" t="s">
        <v>376</v>
      </c>
      <c r="F2525">
        <v>2024</v>
      </c>
      <c r="G2525" t="s">
        <v>482</v>
      </c>
      <c r="H2525" t="s">
        <v>341</v>
      </c>
      <c r="I2525" t="s">
        <v>407</v>
      </c>
      <c r="J2525" t="s">
        <v>1474</v>
      </c>
      <c r="K2525">
        <v>10</v>
      </c>
      <c r="L2525" t="s">
        <v>1481</v>
      </c>
      <c r="M2525">
        <f>MAX(Metro_Ridership__2[passengers])</f>
        <v>19997</v>
      </c>
    </row>
    <row r="2526" spans="1:13">
      <c r="A2526" t="s">
        <v>341</v>
      </c>
      <c r="B2526" s="5">
        <v>45582</v>
      </c>
      <c r="C2526">
        <v>5046</v>
      </c>
      <c r="D2526" t="s">
        <v>486</v>
      </c>
      <c r="E2526" t="s">
        <v>376</v>
      </c>
      <c r="F2526">
        <v>2024</v>
      </c>
      <c r="G2526" t="s">
        <v>482</v>
      </c>
      <c r="H2526" t="s">
        <v>341</v>
      </c>
      <c r="I2526" t="s">
        <v>407</v>
      </c>
      <c r="J2526" t="s">
        <v>1474</v>
      </c>
      <c r="K2526">
        <v>10</v>
      </c>
      <c r="L2526" t="s">
        <v>1481</v>
      </c>
      <c r="M2526">
        <f>MAX(Metro_Ridership__2[passengers])</f>
        <v>19997</v>
      </c>
    </row>
    <row r="2527" spans="1:13">
      <c r="A2527" t="s">
        <v>341</v>
      </c>
      <c r="B2527" s="5">
        <v>45585</v>
      </c>
      <c r="C2527">
        <v>2602</v>
      </c>
      <c r="D2527" t="s">
        <v>487</v>
      </c>
      <c r="E2527" t="s">
        <v>376</v>
      </c>
      <c r="F2527">
        <v>2024</v>
      </c>
      <c r="G2527" t="s">
        <v>482</v>
      </c>
      <c r="H2527" t="s">
        <v>341</v>
      </c>
      <c r="I2527" t="s">
        <v>407</v>
      </c>
      <c r="J2527" t="s">
        <v>1474</v>
      </c>
      <c r="K2527">
        <v>10</v>
      </c>
      <c r="L2527" t="s">
        <v>1481</v>
      </c>
      <c r="M2527">
        <f>MAX(Metro_Ridership__2[passengers])</f>
        <v>19997</v>
      </c>
    </row>
    <row r="2528" spans="1:13">
      <c r="A2528" t="s">
        <v>341</v>
      </c>
      <c r="B2528" s="5">
        <v>45586</v>
      </c>
      <c r="C2528">
        <v>14877</v>
      </c>
      <c r="D2528" t="s">
        <v>481</v>
      </c>
      <c r="E2528" t="s">
        <v>376</v>
      </c>
      <c r="F2528">
        <v>2024</v>
      </c>
      <c r="G2528" t="s">
        <v>482</v>
      </c>
      <c r="H2528" t="s">
        <v>341</v>
      </c>
      <c r="I2528" t="s">
        <v>407</v>
      </c>
      <c r="J2528" t="s">
        <v>1474</v>
      </c>
      <c r="K2528">
        <v>10</v>
      </c>
      <c r="L2528" t="s">
        <v>1481</v>
      </c>
      <c r="M2528">
        <f>MAX(Metro_Ridership__2[passengers])</f>
        <v>19997</v>
      </c>
    </row>
    <row r="2529" spans="1:13">
      <c r="A2529" t="s">
        <v>341</v>
      </c>
      <c r="B2529" s="5">
        <v>45587</v>
      </c>
      <c r="C2529">
        <v>17932</v>
      </c>
      <c r="D2529" t="s">
        <v>484</v>
      </c>
      <c r="E2529" t="s">
        <v>376</v>
      </c>
      <c r="F2529">
        <v>2024</v>
      </c>
      <c r="G2529" t="s">
        <v>482</v>
      </c>
      <c r="H2529" t="s">
        <v>341</v>
      </c>
      <c r="I2529" t="s">
        <v>407</v>
      </c>
      <c r="J2529" t="s">
        <v>1474</v>
      </c>
      <c r="K2529">
        <v>10</v>
      </c>
      <c r="L2529" t="s">
        <v>1481</v>
      </c>
      <c r="M2529">
        <f>MAX(Metro_Ridership__2[passengers])</f>
        <v>19997</v>
      </c>
    </row>
    <row r="2530" spans="1:13">
      <c r="A2530" t="s">
        <v>341</v>
      </c>
      <c r="B2530" s="5">
        <v>45588</v>
      </c>
      <c r="C2530">
        <v>13090</v>
      </c>
      <c r="D2530" t="s">
        <v>485</v>
      </c>
      <c r="E2530" t="s">
        <v>376</v>
      </c>
      <c r="F2530">
        <v>2024</v>
      </c>
      <c r="G2530" t="s">
        <v>482</v>
      </c>
      <c r="H2530" t="s">
        <v>341</v>
      </c>
      <c r="I2530" t="s">
        <v>407</v>
      </c>
      <c r="J2530" t="s">
        <v>1474</v>
      </c>
      <c r="K2530">
        <v>10</v>
      </c>
      <c r="L2530" t="s">
        <v>1481</v>
      </c>
      <c r="M2530">
        <f>MAX(Metro_Ridership__2[passengers])</f>
        <v>19997</v>
      </c>
    </row>
    <row r="2531" spans="1:13">
      <c r="A2531" t="s">
        <v>341</v>
      </c>
      <c r="B2531" s="5">
        <v>45589</v>
      </c>
      <c r="C2531">
        <v>15769</v>
      </c>
      <c r="D2531" t="s">
        <v>486</v>
      </c>
      <c r="E2531" t="s">
        <v>376</v>
      </c>
      <c r="F2531">
        <v>2024</v>
      </c>
      <c r="G2531" t="s">
        <v>482</v>
      </c>
      <c r="H2531" t="s">
        <v>341</v>
      </c>
      <c r="I2531" t="s">
        <v>407</v>
      </c>
      <c r="J2531" t="s">
        <v>1474</v>
      </c>
      <c r="K2531">
        <v>10</v>
      </c>
      <c r="L2531" t="s">
        <v>1481</v>
      </c>
      <c r="M2531">
        <f>MAX(Metro_Ridership__2[passengers])</f>
        <v>19997</v>
      </c>
    </row>
    <row r="2532" spans="1:13">
      <c r="A2532" t="s">
        <v>341</v>
      </c>
      <c r="B2532" s="5">
        <v>45592</v>
      </c>
      <c r="C2532">
        <v>16859</v>
      </c>
      <c r="D2532" t="s">
        <v>487</v>
      </c>
      <c r="E2532" t="s">
        <v>376</v>
      </c>
      <c r="F2532">
        <v>2024</v>
      </c>
      <c r="G2532" t="s">
        <v>482</v>
      </c>
      <c r="H2532" t="s">
        <v>341</v>
      </c>
      <c r="I2532" t="s">
        <v>407</v>
      </c>
      <c r="J2532" t="s">
        <v>1474</v>
      </c>
      <c r="K2532">
        <v>10</v>
      </c>
      <c r="L2532" t="s">
        <v>1481</v>
      </c>
      <c r="M2532">
        <f>MAX(Metro_Ridership__2[passengers])</f>
        <v>19997</v>
      </c>
    </row>
    <row r="2533" spans="1:13">
      <c r="A2533" t="s">
        <v>341</v>
      </c>
      <c r="B2533" s="5">
        <v>45593</v>
      </c>
      <c r="C2533">
        <v>9614</v>
      </c>
      <c r="D2533" t="s">
        <v>481</v>
      </c>
      <c r="E2533" t="s">
        <v>376</v>
      </c>
      <c r="F2533">
        <v>2024</v>
      </c>
      <c r="G2533" t="s">
        <v>482</v>
      </c>
      <c r="H2533" t="s">
        <v>341</v>
      </c>
      <c r="I2533" t="s">
        <v>407</v>
      </c>
      <c r="J2533" t="s">
        <v>1474</v>
      </c>
      <c r="K2533">
        <v>10</v>
      </c>
      <c r="L2533" t="s">
        <v>1481</v>
      </c>
      <c r="M2533">
        <f>MAX(Metro_Ridership__2[passengers])</f>
        <v>19997</v>
      </c>
    </row>
    <row r="2534" spans="1:13">
      <c r="A2534" t="s">
        <v>341</v>
      </c>
      <c r="B2534" s="5">
        <v>45594</v>
      </c>
      <c r="C2534">
        <v>18924</v>
      </c>
      <c r="D2534" t="s">
        <v>484</v>
      </c>
      <c r="E2534" t="s">
        <v>376</v>
      </c>
      <c r="F2534">
        <v>2024</v>
      </c>
      <c r="G2534" t="s">
        <v>482</v>
      </c>
      <c r="H2534" t="s">
        <v>341</v>
      </c>
      <c r="I2534" t="s">
        <v>407</v>
      </c>
      <c r="J2534" t="s">
        <v>1474</v>
      </c>
      <c r="K2534">
        <v>10</v>
      </c>
      <c r="L2534" t="s">
        <v>1481</v>
      </c>
      <c r="M2534">
        <f>MAX(Metro_Ridership__2[passengers])</f>
        <v>19997</v>
      </c>
    </row>
    <row r="2535" spans="1:13">
      <c r="A2535" t="s">
        <v>341</v>
      </c>
      <c r="B2535" s="5">
        <v>45595</v>
      </c>
      <c r="C2535">
        <v>18569</v>
      </c>
      <c r="D2535" t="s">
        <v>485</v>
      </c>
      <c r="E2535" t="s">
        <v>376</v>
      </c>
      <c r="F2535">
        <v>2024</v>
      </c>
      <c r="G2535" t="s">
        <v>482</v>
      </c>
      <c r="H2535" t="s">
        <v>341</v>
      </c>
      <c r="I2535" t="s">
        <v>407</v>
      </c>
      <c r="J2535" t="s">
        <v>1474</v>
      </c>
      <c r="K2535">
        <v>10</v>
      </c>
      <c r="L2535" t="s">
        <v>1481</v>
      </c>
      <c r="M2535">
        <f>MAX(Metro_Ridership__2[passengers])</f>
        <v>19997</v>
      </c>
    </row>
    <row r="2536" spans="1:13">
      <c r="A2536" t="s">
        <v>341</v>
      </c>
      <c r="B2536" s="5">
        <v>45596</v>
      </c>
      <c r="C2536">
        <v>8163</v>
      </c>
      <c r="D2536" t="s">
        <v>486</v>
      </c>
      <c r="E2536" t="s">
        <v>376</v>
      </c>
      <c r="F2536">
        <v>2024</v>
      </c>
      <c r="G2536" t="s">
        <v>482</v>
      </c>
      <c r="H2536" t="s">
        <v>341</v>
      </c>
      <c r="I2536" t="s">
        <v>407</v>
      </c>
      <c r="J2536" t="s">
        <v>1474</v>
      </c>
      <c r="K2536">
        <v>10</v>
      </c>
      <c r="L2536" t="s">
        <v>1481</v>
      </c>
      <c r="M2536">
        <f>MAX(Metro_Ridership__2[passengers])</f>
        <v>19997</v>
      </c>
    </row>
    <row r="2537" spans="1:13">
      <c r="A2537" t="s">
        <v>341</v>
      </c>
      <c r="B2537" s="5">
        <v>45599</v>
      </c>
      <c r="C2537">
        <v>5060</v>
      </c>
      <c r="D2537" t="s">
        <v>487</v>
      </c>
      <c r="E2537" t="s">
        <v>357</v>
      </c>
      <c r="F2537">
        <v>2024</v>
      </c>
      <c r="G2537" t="s">
        <v>482</v>
      </c>
      <c r="H2537" t="s">
        <v>341</v>
      </c>
      <c r="I2537" t="s">
        <v>407</v>
      </c>
      <c r="J2537" t="s">
        <v>1474</v>
      </c>
      <c r="K2537">
        <v>11</v>
      </c>
      <c r="L2537" t="s">
        <v>1475</v>
      </c>
      <c r="M2537">
        <f>MAX(Metro_Ridership__2[passengers])</f>
        <v>19997</v>
      </c>
    </row>
    <row r="2538" spans="1:13">
      <c r="A2538" t="s">
        <v>341</v>
      </c>
      <c r="B2538" s="5">
        <v>45600</v>
      </c>
      <c r="C2538">
        <v>3903</v>
      </c>
      <c r="D2538" t="s">
        <v>481</v>
      </c>
      <c r="E2538" t="s">
        <v>357</v>
      </c>
      <c r="F2538">
        <v>2024</v>
      </c>
      <c r="G2538" t="s">
        <v>482</v>
      </c>
      <c r="H2538" t="s">
        <v>341</v>
      </c>
      <c r="I2538" t="s">
        <v>407</v>
      </c>
      <c r="J2538" t="s">
        <v>1474</v>
      </c>
      <c r="K2538">
        <v>11</v>
      </c>
      <c r="L2538" t="s">
        <v>1475</v>
      </c>
      <c r="M2538">
        <f>MAX(Metro_Ridership__2[passengers])</f>
        <v>19997</v>
      </c>
    </row>
    <row r="2539" spans="1:13">
      <c r="A2539" t="s">
        <v>341</v>
      </c>
      <c r="B2539" s="5">
        <v>45601</v>
      </c>
      <c r="C2539">
        <v>11524</v>
      </c>
      <c r="D2539" t="s">
        <v>484</v>
      </c>
      <c r="E2539" t="s">
        <v>357</v>
      </c>
      <c r="F2539">
        <v>2024</v>
      </c>
      <c r="G2539" t="s">
        <v>482</v>
      </c>
      <c r="H2539" t="s">
        <v>341</v>
      </c>
      <c r="I2539" t="s">
        <v>407</v>
      </c>
      <c r="J2539" t="s">
        <v>1474</v>
      </c>
      <c r="K2539">
        <v>11</v>
      </c>
      <c r="L2539" t="s">
        <v>1475</v>
      </c>
      <c r="M2539">
        <f>MAX(Metro_Ridership__2[passengers])</f>
        <v>19997</v>
      </c>
    </row>
    <row r="2540" spans="1:13">
      <c r="A2540" t="s">
        <v>341</v>
      </c>
      <c r="B2540" s="5">
        <v>45602</v>
      </c>
      <c r="C2540">
        <v>12604</v>
      </c>
      <c r="D2540" t="s">
        <v>485</v>
      </c>
      <c r="E2540" t="s">
        <v>357</v>
      </c>
      <c r="F2540">
        <v>2024</v>
      </c>
      <c r="G2540" t="s">
        <v>482</v>
      </c>
      <c r="H2540" t="s">
        <v>341</v>
      </c>
      <c r="I2540" t="s">
        <v>407</v>
      </c>
      <c r="J2540" t="s">
        <v>1474</v>
      </c>
      <c r="K2540">
        <v>11</v>
      </c>
      <c r="L2540" t="s">
        <v>1475</v>
      </c>
      <c r="M2540">
        <f>MAX(Metro_Ridership__2[passengers])</f>
        <v>19997</v>
      </c>
    </row>
    <row r="2541" spans="1:13">
      <c r="A2541" t="s">
        <v>341</v>
      </c>
      <c r="B2541" s="5">
        <v>45603</v>
      </c>
      <c r="C2541">
        <v>18628</v>
      </c>
      <c r="D2541" t="s">
        <v>486</v>
      </c>
      <c r="E2541" t="s">
        <v>357</v>
      </c>
      <c r="F2541">
        <v>2024</v>
      </c>
      <c r="G2541" t="s">
        <v>482</v>
      </c>
      <c r="H2541" t="s">
        <v>341</v>
      </c>
      <c r="I2541" t="s">
        <v>407</v>
      </c>
      <c r="J2541" t="s">
        <v>1474</v>
      </c>
      <c r="K2541">
        <v>11</v>
      </c>
      <c r="L2541" t="s">
        <v>1475</v>
      </c>
      <c r="M2541">
        <f>MAX(Metro_Ridership__2[passengers])</f>
        <v>19997</v>
      </c>
    </row>
    <row r="2542" spans="1:13">
      <c r="A2542" t="s">
        <v>341</v>
      </c>
      <c r="B2542" s="5">
        <v>45606</v>
      </c>
      <c r="C2542">
        <v>8189</v>
      </c>
      <c r="D2542" t="s">
        <v>487</v>
      </c>
      <c r="E2542" t="s">
        <v>357</v>
      </c>
      <c r="F2542">
        <v>2024</v>
      </c>
      <c r="G2542" t="s">
        <v>482</v>
      </c>
      <c r="H2542" t="s">
        <v>341</v>
      </c>
      <c r="I2542" t="s">
        <v>407</v>
      </c>
      <c r="J2542" t="s">
        <v>1474</v>
      </c>
      <c r="K2542">
        <v>11</v>
      </c>
      <c r="L2542" t="s">
        <v>1475</v>
      </c>
      <c r="M2542">
        <f>MAX(Metro_Ridership__2[passengers])</f>
        <v>19997</v>
      </c>
    </row>
    <row r="2543" spans="1:13">
      <c r="A2543" t="s">
        <v>341</v>
      </c>
      <c r="B2543" s="5">
        <v>45607</v>
      </c>
      <c r="C2543">
        <v>6839</v>
      </c>
      <c r="D2543" t="s">
        <v>481</v>
      </c>
      <c r="E2543" t="s">
        <v>357</v>
      </c>
      <c r="F2543">
        <v>2024</v>
      </c>
      <c r="G2543" t="s">
        <v>482</v>
      </c>
      <c r="H2543" t="s">
        <v>341</v>
      </c>
      <c r="I2543" t="s">
        <v>407</v>
      </c>
      <c r="J2543" t="s">
        <v>1474</v>
      </c>
      <c r="K2543">
        <v>11</v>
      </c>
      <c r="L2543" t="s">
        <v>1475</v>
      </c>
      <c r="M2543">
        <f>MAX(Metro_Ridership__2[passengers])</f>
        <v>19997</v>
      </c>
    </row>
    <row r="2544" spans="1:13">
      <c r="A2544" t="s">
        <v>341</v>
      </c>
      <c r="B2544" s="5">
        <v>45608</v>
      </c>
      <c r="C2544">
        <v>11596</v>
      </c>
      <c r="D2544" t="s">
        <v>484</v>
      </c>
      <c r="E2544" t="s">
        <v>357</v>
      </c>
      <c r="F2544">
        <v>2024</v>
      </c>
      <c r="G2544" t="s">
        <v>482</v>
      </c>
      <c r="H2544" t="s">
        <v>341</v>
      </c>
      <c r="I2544" t="s">
        <v>407</v>
      </c>
      <c r="J2544" t="s">
        <v>1474</v>
      </c>
      <c r="K2544">
        <v>11</v>
      </c>
      <c r="L2544" t="s">
        <v>1475</v>
      </c>
      <c r="M2544">
        <f>MAX(Metro_Ridership__2[passengers])</f>
        <v>19997</v>
      </c>
    </row>
    <row r="2545" spans="1:13">
      <c r="A2545" t="s">
        <v>341</v>
      </c>
      <c r="B2545" s="5">
        <v>45609</v>
      </c>
      <c r="C2545">
        <v>15700</v>
      </c>
      <c r="D2545" t="s">
        <v>485</v>
      </c>
      <c r="E2545" t="s">
        <v>357</v>
      </c>
      <c r="F2545">
        <v>2024</v>
      </c>
      <c r="G2545" t="s">
        <v>482</v>
      </c>
      <c r="H2545" t="s">
        <v>341</v>
      </c>
      <c r="I2545" t="s">
        <v>407</v>
      </c>
      <c r="J2545" t="s">
        <v>1474</v>
      </c>
      <c r="K2545">
        <v>11</v>
      </c>
      <c r="L2545" t="s">
        <v>1475</v>
      </c>
      <c r="M2545">
        <f>MAX(Metro_Ridership__2[passengers])</f>
        <v>19997</v>
      </c>
    </row>
    <row r="2546" spans="1:13">
      <c r="A2546" t="s">
        <v>341</v>
      </c>
      <c r="B2546" s="5">
        <v>45610</v>
      </c>
      <c r="C2546">
        <v>17136</v>
      </c>
      <c r="D2546" t="s">
        <v>486</v>
      </c>
      <c r="E2546" t="s">
        <v>357</v>
      </c>
      <c r="F2546">
        <v>2024</v>
      </c>
      <c r="G2546" t="s">
        <v>482</v>
      </c>
      <c r="H2546" t="s">
        <v>341</v>
      </c>
      <c r="I2546" t="s">
        <v>407</v>
      </c>
      <c r="J2546" t="s">
        <v>1474</v>
      </c>
      <c r="K2546">
        <v>11</v>
      </c>
      <c r="L2546" t="s">
        <v>1475</v>
      </c>
      <c r="M2546">
        <f>MAX(Metro_Ridership__2[passengers])</f>
        <v>19997</v>
      </c>
    </row>
    <row r="2547" spans="1:13">
      <c r="A2547" t="s">
        <v>341</v>
      </c>
      <c r="B2547" s="5">
        <v>45613</v>
      </c>
      <c r="C2547">
        <v>18259</v>
      </c>
      <c r="D2547" t="s">
        <v>487</v>
      </c>
      <c r="E2547" t="s">
        <v>357</v>
      </c>
      <c r="F2547">
        <v>2024</v>
      </c>
      <c r="G2547" t="s">
        <v>482</v>
      </c>
      <c r="H2547" t="s">
        <v>341</v>
      </c>
      <c r="I2547" t="s">
        <v>407</v>
      </c>
      <c r="J2547" t="s">
        <v>1474</v>
      </c>
      <c r="K2547">
        <v>11</v>
      </c>
      <c r="L2547" t="s">
        <v>1475</v>
      </c>
      <c r="M2547">
        <f>MAX(Metro_Ridership__2[passengers])</f>
        <v>19997</v>
      </c>
    </row>
    <row r="2548" spans="1:13">
      <c r="A2548" t="s">
        <v>341</v>
      </c>
      <c r="B2548" s="5">
        <v>45614</v>
      </c>
      <c r="C2548">
        <v>15285</v>
      </c>
      <c r="D2548" t="s">
        <v>481</v>
      </c>
      <c r="E2548" t="s">
        <v>357</v>
      </c>
      <c r="F2548">
        <v>2024</v>
      </c>
      <c r="G2548" t="s">
        <v>482</v>
      </c>
      <c r="H2548" t="s">
        <v>341</v>
      </c>
      <c r="I2548" t="s">
        <v>407</v>
      </c>
      <c r="J2548" t="s">
        <v>1474</v>
      </c>
      <c r="K2548">
        <v>11</v>
      </c>
      <c r="L2548" t="s">
        <v>1475</v>
      </c>
      <c r="M2548">
        <f>MAX(Metro_Ridership__2[passengers])</f>
        <v>19997</v>
      </c>
    </row>
    <row r="2549" spans="1:13">
      <c r="A2549" t="s">
        <v>341</v>
      </c>
      <c r="B2549" s="5">
        <v>45615</v>
      </c>
      <c r="C2549">
        <v>3596</v>
      </c>
      <c r="D2549" t="s">
        <v>484</v>
      </c>
      <c r="E2549" t="s">
        <v>357</v>
      </c>
      <c r="F2549">
        <v>2024</v>
      </c>
      <c r="G2549" t="s">
        <v>482</v>
      </c>
      <c r="H2549" t="s">
        <v>341</v>
      </c>
      <c r="I2549" t="s">
        <v>407</v>
      </c>
      <c r="J2549" t="s">
        <v>1474</v>
      </c>
      <c r="K2549">
        <v>11</v>
      </c>
      <c r="L2549" t="s">
        <v>1475</v>
      </c>
      <c r="M2549">
        <f>MAX(Metro_Ridership__2[passengers])</f>
        <v>19997</v>
      </c>
    </row>
    <row r="2550" spans="1:13">
      <c r="A2550" t="s">
        <v>341</v>
      </c>
      <c r="B2550" s="5">
        <v>45616</v>
      </c>
      <c r="C2550">
        <v>11487</v>
      </c>
      <c r="D2550" t="s">
        <v>485</v>
      </c>
      <c r="E2550" t="s">
        <v>357</v>
      </c>
      <c r="F2550">
        <v>2024</v>
      </c>
      <c r="G2550" t="s">
        <v>482</v>
      </c>
      <c r="H2550" t="s">
        <v>341</v>
      </c>
      <c r="I2550" t="s">
        <v>407</v>
      </c>
      <c r="J2550" t="s">
        <v>1474</v>
      </c>
      <c r="K2550">
        <v>11</v>
      </c>
      <c r="L2550" t="s">
        <v>1475</v>
      </c>
      <c r="M2550">
        <f>MAX(Metro_Ridership__2[passengers])</f>
        <v>19997</v>
      </c>
    </row>
    <row r="2551" spans="1:13">
      <c r="A2551" t="s">
        <v>341</v>
      </c>
      <c r="B2551" s="5">
        <v>45617</v>
      </c>
      <c r="C2551">
        <v>9128</v>
      </c>
      <c r="D2551" t="s">
        <v>486</v>
      </c>
      <c r="E2551" t="s">
        <v>357</v>
      </c>
      <c r="F2551">
        <v>2024</v>
      </c>
      <c r="G2551" t="s">
        <v>482</v>
      </c>
      <c r="H2551" t="s">
        <v>341</v>
      </c>
      <c r="I2551" t="s">
        <v>407</v>
      </c>
      <c r="J2551" t="s">
        <v>1474</v>
      </c>
      <c r="K2551">
        <v>11</v>
      </c>
      <c r="L2551" t="s">
        <v>1475</v>
      </c>
      <c r="M2551">
        <f>MAX(Metro_Ridership__2[passengers])</f>
        <v>19997</v>
      </c>
    </row>
    <row r="2552" spans="1:13">
      <c r="A2552" t="s">
        <v>341</v>
      </c>
      <c r="B2552" s="5">
        <v>45620</v>
      </c>
      <c r="C2552">
        <v>5535</v>
      </c>
      <c r="D2552" t="s">
        <v>487</v>
      </c>
      <c r="E2552" t="s">
        <v>357</v>
      </c>
      <c r="F2552">
        <v>2024</v>
      </c>
      <c r="G2552" t="s">
        <v>482</v>
      </c>
      <c r="H2552" t="s">
        <v>341</v>
      </c>
      <c r="I2552" t="s">
        <v>407</v>
      </c>
      <c r="J2552" t="s">
        <v>1474</v>
      </c>
      <c r="K2552">
        <v>11</v>
      </c>
      <c r="L2552" t="s">
        <v>1475</v>
      </c>
      <c r="M2552">
        <f>MAX(Metro_Ridership__2[passengers])</f>
        <v>19997</v>
      </c>
    </row>
    <row r="2553" spans="1:13">
      <c r="A2553" t="s">
        <v>341</v>
      </c>
      <c r="B2553" s="5">
        <v>45621</v>
      </c>
      <c r="C2553">
        <v>9145</v>
      </c>
      <c r="D2553" t="s">
        <v>481</v>
      </c>
      <c r="E2553" t="s">
        <v>357</v>
      </c>
      <c r="F2553">
        <v>2024</v>
      </c>
      <c r="G2553" t="s">
        <v>482</v>
      </c>
      <c r="H2553" t="s">
        <v>341</v>
      </c>
      <c r="I2553" t="s">
        <v>407</v>
      </c>
      <c r="J2553" t="s">
        <v>1474</v>
      </c>
      <c r="K2553">
        <v>11</v>
      </c>
      <c r="L2553" t="s">
        <v>1475</v>
      </c>
      <c r="M2553">
        <f>MAX(Metro_Ridership__2[passengers])</f>
        <v>19997</v>
      </c>
    </row>
    <row r="2554" spans="1:13">
      <c r="A2554" t="s">
        <v>341</v>
      </c>
      <c r="B2554" s="5">
        <v>45622</v>
      </c>
      <c r="C2554">
        <v>17768</v>
      </c>
      <c r="D2554" t="s">
        <v>484</v>
      </c>
      <c r="E2554" t="s">
        <v>357</v>
      </c>
      <c r="F2554">
        <v>2024</v>
      </c>
      <c r="G2554" t="s">
        <v>482</v>
      </c>
      <c r="H2554" t="s">
        <v>341</v>
      </c>
      <c r="I2554" t="s">
        <v>407</v>
      </c>
      <c r="J2554" t="s">
        <v>1474</v>
      </c>
      <c r="K2554">
        <v>11</v>
      </c>
      <c r="L2554" t="s">
        <v>1475</v>
      </c>
      <c r="M2554">
        <f>MAX(Metro_Ridership__2[passengers])</f>
        <v>19997</v>
      </c>
    </row>
    <row r="2555" spans="1:13">
      <c r="A2555" t="s">
        <v>341</v>
      </c>
      <c r="B2555" s="5">
        <v>45623</v>
      </c>
      <c r="C2555">
        <v>4368</v>
      </c>
      <c r="D2555" t="s">
        <v>485</v>
      </c>
      <c r="E2555" t="s">
        <v>357</v>
      </c>
      <c r="F2555">
        <v>2024</v>
      </c>
      <c r="G2555" t="s">
        <v>482</v>
      </c>
      <c r="H2555" t="s">
        <v>341</v>
      </c>
      <c r="I2555" t="s">
        <v>407</v>
      </c>
      <c r="J2555" t="s">
        <v>1474</v>
      </c>
      <c r="K2555">
        <v>11</v>
      </c>
      <c r="L2555" t="s">
        <v>1475</v>
      </c>
      <c r="M2555">
        <f>MAX(Metro_Ridership__2[passengers])</f>
        <v>19997</v>
      </c>
    </row>
    <row r="2556" spans="1:13">
      <c r="A2556" t="s">
        <v>341</v>
      </c>
      <c r="B2556" s="5">
        <v>45624</v>
      </c>
      <c r="C2556">
        <v>11292</v>
      </c>
      <c r="D2556" t="s">
        <v>486</v>
      </c>
      <c r="E2556" t="s">
        <v>357</v>
      </c>
      <c r="F2556">
        <v>2024</v>
      </c>
      <c r="G2556" t="s">
        <v>482</v>
      </c>
      <c r="H2556" t="s">
        <v>341</v>
      </c>
      <c r="I2556" t="s">
        <v>407</v>
      </c>
      <c r="J2556" t="s">
        <v>1474</v>
      </c>
      <c r="K2556">
        <v>11</v>
      </c>
      <c r="L2556" t="s">
        <v>1475</v>
      </c>
      <c r="M2556">
        <f>MAX(Metro_Ridership__2[passengers])</f>
        <v>19997</v>
      </c>
    </row>
    <row r="2557" spans="1:13">
      <c r="A2557" t="s">
        <v>341</v>
      </c>
      <c r="B2557" s="5">
        <v>45627</v>
      </c>
      <c r="C2557">
        <v>18292</v>
      </c>
      <c r="D2557" t="s">
        <v>487</v>
      </c>
      <c r="E2557" t="s">
        <v>386</v>
      </c>
      <c r="F2557">
        <v>2024</v>
      </c>
      <c r="G2557" t="s">
        <v>482</v>
      </c>
      <c r="H2557" t="s">
        <v>341</v>
      </c>
      <c r="I2557" t="s">
        <v>407</v>
      </c>
      <c r="J2557" t="s">
        <v>1474</v>
      </c>
      <c r="K2557">
        <v>12</v>
      </c>
      <c r="L2557" t="s">
        <v>1485</v>
      </c>
      <c r="M2557">
        <f>MAX(Metro_Ridership__2[passengers])</f>
        <v>19997</v>
      </c>
    </row>
    <row r="2558" spans="1:13">
      <c r="A2558" t="s">
        <v>341</v>
      </c>
      <c r="B2558" s="5">
        <v>45628</v>
      </c>
      <c r="C2558">
        <v>6364</v>
      </c>
      <c r="D2558" t="s">
        <v>481</v>
      </c>
      <c r="E2558" t="s">
        <v>386</v>
      </c>
      <c r="F2558">
        <v>2024</v>
      </c>
      <c r="G2558" t="s">
        <v>482</v>
      </c>
      <c r="H2558" t="s">
        <v>341</v>
      </c>
      <c r="I2558" t="s">
        <v>407</v>
      </c>
      <c r="J2558" t="s">
        <v>1474</v>
      </c>
      <c r="K2558">
        <v>12</v>
      </c>
      <c r="L2558" t="s">
        <v>1485</v>
      </c>
      <c r="M2558">
        <f>MAX(Metro_Ridership__2[passengers])</f>
        <v>19997</v>
      </c>
    </row>
    <row r="2559" spans="1:13">
      <c r="A2559" t="s">
        <v>341</v>
      </c>
      <c r="B2559" s="5">
        <v>45629</v>
      </c>
      <c r="C2559">
        <v>9730</v>
      </c>
      <c r="D2559" t="s">
        <v>484</v>
      </c>
      <c r="E2559" t="s">
        <v>386</v>
      </c>
      <c r="F2559">
        <v>2024</v>
      </c>
      <c r="G2559" t="s">
        <v>482</v>
      </c>
      <c r="H2559" t="s">
        <v>341</v>
      </c>
      <c r="I2559" t="s">
        <v>407</v>
      </c>
      <c r="J2559" t="s">
        <v>1474</v>
      </c>
      <c r="K2559">
        <v>12</v>
      </c>
      <c r="L2559" t="s">
        <v>1485</v>
      </c>
      <c r="M2559">
        <f>MAX(Metro_Ridership__2[passengers])</f>
        <v>19997</v>
      </c>
    </row>
    <row r="2560" spans="1:13">
      <c r="A2560" t="s">
        <v>341</v>
      </c>
      <c r="B2560" s="5">
        <v>45630</v>
      </c>
      <c r="C2560">
        <v>3701</v>
      </c>
      <c r="D2560" t="s">
        <v>485</v>
      </c>
      <c r="E2560" t="s">
        <v>386</v>
      </c>
      <c r="F2560">
        <v>2024</v>
      </c>
      <c r="G2560" t="s">
        <v>482</v>
      </c>
      <c r="H2560" t="s">
        <v>341</v>
      </c>
      <c r="I2560" t="s">
        <v>407</v>
      </c>
      <c r="J2560" t="s">
        <v>1474</v>
      </c>
      <c r="K2560">
        <v>12</v>
      </c>
      <c r="L2560" t="s">
        <v>1485</v>
      </c>
      <c r="M2560">
        <f>MAX(Metro_Ridership__2[passengers])</f>
        <v>19997</v>
      </c>
    </row>
    <row r="2561" spans="1:13">
      <c r="A2561" t="s">
        <v>341</v>
      </c>
      <c r="B2561" s="5">
        <v>45631</v>
      </c>
      <c r="C2561">
        <v>8553</v>
      </c>
      <c r="D2561" t="s">
        <v>486</v>
      </c>
      <c r="E2561" t="s">
        <v>386</v>
      </c>
      <c r="F2561">
        <v>2024</v>
      </c>
      <c r="G2561" t="s">
        <v>482</v>
      </c>
      <c r="H2561" t="s">
        <v>341</v>
      </c>
      <c r="I2561" t="s">
        <v>407</v>
      </c>
      <c r="J2561" t="s">
        <v>1474</v>
      </c>
      <c r="K2561">
        <v>12</v>
      </c>
      <c r="L2561" t="s">
        <v>1485</v>
      </c>
      <c r="M2561">
        <f>MAX(Metro_Ridership__2[passengers])</f>
        <v>19997</v>
      </c>
    </row>
    <row r="2562" spans="1:13">
      <c r="A2562" t="s">
        <v>341</v>
      </c>
      <c r="B2562" s="5">
        <v>45634</v>
      </c>
      <c r="C2562">
        <v>3885</v>
      </c>
      <c r="D2562" t="s">
        <v>487</v>
      </c>
      <c r="E2562" t="s">
        <v>386</v>
      </c>
      <c r="F2562">
        <v>2024</v>
      </c>
      <c r="G2562" t="s">
        <v>482</v>
      </c>
      <c r="H2562" t="s">
        <v>341</v>
      </c>
      <c r="I2562" t="s">
        <v>407</v>
      </c>
      <c r="J2562" t="s">
        <v>1474</v>
      </c>
      <c r="K2562">
        <v>12</v>
      </c>
      <c r="L2562" t="s">
        <v>1485</v>
      </c>
      <c r="M2562">
        <f>MAX(Metro_Ridership__2[passengers])</f>
        <v>19997</v>
      </c>
    </row>
    <row r="2563" spans="1:13">
      <c r="A2563" t="s">
        <v>341</v>
      </c>
      <c r="B2563" s="5">
        <v>45635</v>
      </c>
      <c r="C2563">
        <v>15942</v>
      </c>
      <c r="D2563" t="s">
        <v>481</v>
      </c>
      <c r="E2563" t="s">
        <v>386</v>
      </c>
      <c r="F2563">
        <v>2024</v>
      </c>
      <c r="G2563" t="s">
        <v>482</v>
      </c>
      <c r="H2563" t="s">
        <v>341</v>
      </c>
      <c r="I2563" t="s">
        <v>407</v>
      </c>
      <c r="J2563" t="s">
        <v>1474</v>
      </c>
      <c r="K2563">
        <v>12</v>
      </c>
      <c r="L2563" t="s">
        <v>1485</v>
      </c>
      <c r="M2563">
        <f>MAX(Metro_Ridership__2[passengers])</f>
        <v>19997</v>
      </c>
    </row>
    <row r="2564" spans="1:13">
      <c r="A2564" t="s">
        <v>341</v>
      </c>
      <c r="B2564" s="5">
        <v>45636</v>
      </c>
      <c r="C2564">
        <v>19087</v>
      </c>
      <c r="D2564" t="s">
        <v>484</v>
      </c>
      <c r="E2564" t="s">
        <v>386</v>
      </c>
      <c r="F2564">
        <v>2024</v>
      </c>
      <c r="G2564" t="s">
        <v>482</v>
      </c>
      <c r="H2564" t="s">
        <v>341</v>
      </c>
      <c r="I2564" t="s">
        <v>407</v>
      </c>
      <c r="J2564" t="s">
        <v>1474</v>
      </c>
      <c r="K2564">
        <v>12</v>
      </c>
      <c r="L2564" t="s">
        <v>1485</v>
      </c>
      <c r="M2564">
        <f>MAX(Metro_Ridership__2[passengers])</f>
        <v>19997</v>
      </c>
    </row>
    <row r="2565" spans="1:13">
      <c r="A2565" t="s">
        <v>341</v>
      </c>
      <c r="B2565" s="5">
        <v>45637</v>
      </c>
      <c r="C2565">
        <v>2619</v>
      </c>
      <c r="D2565" t="s">
        <v>485</v>
      </c>
      <c r="E2565" t="s">
        <v>386</v>
      </c>
      <c r="F2565">
        <v>2024</v>
      </c>
      <c r="G2565" t="s">
        <v>482</v>
      </c>
      <c r="H2565" t="s">
        <v>341</v>
      </c>
      <c r="I2565" t="s">
        <v>407</v>
      </c>
      <c r="J2565" t="s">
        <v>1474</v>
      </c>
      <c r="K2565">
        <v>12</v>
      </c>
      <c r="L2565" t="s">
        <v>1485</v>
      </c>
      <c r="M2565">
        <f>MAX(Metro_Ridership__2[passengers])</f>
        <v>19997</v>
      </c>
    </row>
    <row r="2566" spans="1:13">
      <c r="A2566" t="s">
        <v>341</v>
      </c>
      <c r="B2566" s="5">
        <v>45638</v>
      </c>
      <c r="C2566">
        <v>8820</v>
      </c>
      <c r="D2566" t="s">
        <v>486</v>
      </c>
      <c r="E2566" t="s">
        <v>386</v>
      </c>
      <c r="F2566">
        <v>2024</v>
      </c>
      <c r="G2566" t="s">
        <v>482</v>
      </c>
      <c r="H2566" t="s">
        <v>341</v>
      </c>
      <c r="I2566" t="s">
        <v>407</v>
      </c>
      <c r="J2566" t="s">
        <v>1474</v>
      </c>
      <c r="K2566">
        <v>12</v>
      </c>
      <c r="L2566" t="s">
        <v>1485</v>
      </c>
      <c r="M2566">
        <f>MAX(Metro_Ridership__2[passengers])</f>
        <v>19997</v>
      </c>
    </row>
    <row r="2567" spans="1:13">
      <c r="A2567" t="s">
        <v>341</v>
      </c>
      <c r="B2567" s="5">
        <v>45641</v>
      </c>
      <c r="C2567">
        <v>18023</v>
      </c>
      <c r="D2567" t="s">
        <v>487</v>
      </c>
      <c r="E2567" t="s">
        <v>386</v>
      </c>
      <c r="F2567">
        <v>2024</v>
      </c>
      <c r="G2567" t="s">
        <v>482</v>
      </c>
      <c r="H2567" t="s">
        <v>341</v>
      </c>
      <c r="I2567" t="s">
        <v>407</v>
      </c>
      <c r="J2567" t="s">
        <v>1474</v>
      </c>
      <c r="K2567">
        <v>12</v>
      </c>
      <c r="L2567" t="s">
        <v>1485</v>
      </c>
      <c r="M2567">
        <f>MAX(Metro_Ridership__2[passengers])</f>
        <v>19997</v>
      </c>
    </row>
    <row r="2568" spans="1:13">
      <c r="A2568" t="s">
        <v>341</v>
      </c>
      <c r="B2568" s="5">
        <v>45642</v>
      </c>
      <c r="C2568">
        <v>3919</v>
      </c>
      <c r="D2568" t="s">
        <v>481</v>
      </c>
      <c r="E2568" t="s">
        <v>386</v>
      </c>
      <c r="F2568">
        <v>2024</v>
      </c>
      <c r="G2568" t="s">
        <v>482</v>
      </c>
      <c r="H2568" t="s">
        <v>341</v>
      </c>
      <c r="I2568" t="s">
        <v>407</v>
      </c>
      <c r="J2568" t="s">
        <v>1474</v>
      </c>
      <c r="K2568">
        <v>12</v>
      </c>
      <c r="L2568" t="s">
        <v>1485</v>
      </c>
      <c r="M2568">
        <f>MAX(Metro_Ridership__2[passengers])</f>
        <v>19997</v>
      </c>
    </row>
    <row r="2569" spans="1:13">
      <c r="A2569" t="s">
        <v>341</v>
      </c>
      <c r="B2569" s="5">
        <v>45643</v>
      </c>
      <c r="C2569">
        <v>15478</v>
      </c>
      <c r="D2569" t="s">
        <v>484</v>
      </c>
      <c r="E2569" t="s">
        <v>386</v>
      </c>
      <c r="F2569">
        <v>2024</v>
      </c>
      <c r="G2569" t="s">
        <v>482</v>
      </c>
      <c r="H2569" t="s">
        <v>341</v>
      </c>
      <c r="I2569" t="s">
        <v>407</v>
      </c>
      <c r="J2569" t="s">
        <v>1474</v>
      </c>
      <c r="K2569">
        <v>12</v>
      </c>
      <c r="L2569" t="s">
        <v>1485</v>
      </c>
      <c r="M2569">
        <f>MAX(Metro_Ridership__2[passengers])</f>
        <v>19997</v>
      </c>
    </row>
    <row r="2570" spans="1:13">
      <c r="A2570" t="s">
        <v>341</v>
      </c>
      <c r="B2570" s="5">
        <v>45644</v>
      </c>
      <c r="C2570">
        <v>7445</v>
      </c>
      <c r="D2570" t="s">
        <v>485</v>
      </c>
      <c r="E2570" t="s">
        <v>386</v>
      </c>
      <c r="F2570">
        <v>2024</v>
      </c>
      <c r="G2570" t="s">
        <v>482</v>
      </c>
      <c r="H2570" t="s">
        <v>341</v>
      </c>
      <c r="I2570" t="s">
        <v>407</v>
      </c>
      <c r="J2570" t="s">
        <v>1474</v>
      </c>
      <c r="K2570">
        <v>12</v>
      </c>
      <c r="L2570" t="s">
        <v>1485</v>
      </c>
      <c r="M2570">
        <f>MAX(Metro_Ridership__2[passengers])</f>
        <v>19997</v>
      </c>
    </row>
    <row r="2571" spans="1:13">
      <c r="A2571" t="s">
        <v>341</v>
      </c>
      <c r="B2571" s="5">
        <v>45645</v>
      </c>
      <c r="C2571">
        <v>14186</v>
      </c>
      <c r="D2571" t="s">
        <v>486</v>
      </c>
      <c r="E2571" t="s">
        <v>386</v>
      </c>
      <c r="F2571">
        <v>2024</v>
      </c>
      <c r="G2571" t="s">
        <v>482</v>
      </c>
      <c r="H2571" t="s">
        <v>341</v>
      </c>
      <c r="I2571" t="s">
        <v>407</v>
      </c>
      <c r="J2571" t="s">
        <v>1474</v>
      </c>
      <c r="K2571">
        <v>12</v>
      </c>
      <c r="L2571" t="s">
        <v>1485</v>
      </c>
      <c r="M2571">
        <f>MAX(Metro_Ridership__2[passengers])</f>
        <v>19997</v>
      </c>
    </row>
    <row r="2572" spans="1:13">
      <c r="A2572" t="s">
        <v>341</v>
      </c>
      <c r="B2572" s="5">
        <v>45648</v>
      </c>
      <c r="C2572">
        <v>10621</v>
      </c>
      <c r="D2572" t="s">
        <v>487</v>
      </c>
      <c r="E2572" t="s">
        <v>386</v>
      </c>
      <c r="F2572">
        <v>2024</v>
      </c>
      <c r="G2572" t="s">
        <v>482</v>
      </c>
      <c r="H2572" t="s">
        <v>341</v>
      </c>
      <c r="I2572" t="s">
        <v>407</v>
      </c>
      <c r="J2572" t="s">
        <v>1474</v>
      </c>
      <c r="K2572">
        <v>12</v>
      </c>
      <c r="L2572" t="s">
        <v>1485</v>
      </c>
      <c r="M2572">
        <f>MAX(Metro_Ridership__2[passengers])</f>
        <v>19997</v>
      </c>
    </row>
    <row r="2573" spans="1:13">
      <c r="A2573" t="s">
        <v>341</v>
      </c>
      <c r="B2573" s="5">
        <v>45649</v>
      </c>
      <c r="C2573">
        <v>19692</v>
      </c>
      <c r="D2573" t="s">
        <v>481</v>
      </c>
      <c r="E2573" t="s">
        <v>386</v>
      </c>
      <c r="F2573">
        <v>2024</v>
      </c>
      <c r="G2573" t="s">
        <v>482</v>
      </c>
      <c r="H2573" t="s">
        <v>341</v>
      </c>
      <c r="I2573" t="s">
        <v>407</v>
      </c>
      <c r="J2573" t="s">
        <v>1474</v>
      </c>
      <c r="K2573">
        <v>12</v>
      </c>
      <c r="L2573" t="s">
        <v>1485</v>
      </c>
      <c r="M2573">
        <f>MAX(Metro_Ridership__2[passengers])</f>
        <v>19997</v>
      </c>
    </row>
    <row r="2574" spans="1:13">
      <c r="A2574" t="s">
        <v>341</v>
      </c>
      <c r="B2574" s="5">
        <v>45650</v>
      </c>
      <c r="C2574">
        <v>6676</v>
      </c>
      <c r="D2574" t="s">
        <v>484</v>
      </c>
      <c r="E2574" t="s">
        <v>386</v>
      </c>
      <c r="F2574">
        <v>2024</v>
      </c>
      <c r="G2574" t="s">
        <v>482</v>
      </c>
      <c r="H2574" t="s">
        <v>341</v>
      </c>
      <c r="I2574" t="s">
        <v>407</v>
      </c>
      <c r="J2574" t="s">
        <v>1474</v>
      </c>
      <c r="K2574">
        <v>12</v>
      </c>
      <c r="L2574" t="s">
        <v>1485</v>
      </c>
      <c r="M2574">
        <f>MAX(Metro_Ridership__2[passengers])</f>
        <v>19997</v>
      </c>
    </row>
    <row r="2575" spans="1:13">
      <c r="A2575" t="s">
        <v>341</v>
      </c>
      <c r="B2575" s="5">
        <v>45651</v>
      </c>
      <c r="C2575">
        <v>8931</v>
      </c>
      <c r="D2575" t="s">
        <v>485</v>
      </c>
      <c r="E2575" t="s">
        <v>386</v>
      </c>
      <c r="F2575">
        <v>2024</v>
      </c>
      <c r="G2575" t="s">
        <v>482</v>
      </c>
      <c r="H2575" t="s">
        <v>341</v>
      </c>
      <c r="I2575" t="s">
        <v>407</v>
      </c>
      <c r="J2575" t="s">
        <v>1474</v>
      </c>
      <c r="K2575">
        <v>12</v>
      </c>
      <c r="L2575" t="s">
        <v>1485</v>
      </c>
      <c r="M2575">
        <f>MAX(Metro_Ridership__2[passengers])</f>
        <v>19997</v>
      </c>
    </row>
    <row r="2576" spans="1:13">
      <c r="A2576" t="s">
        <v>341</v>
      </c>
      <c r="B2576" s="5">
        <v>45652</v>
      </c>
      <c r="C2576">
        <v>17813</v>
      </c>
      <c r="D2576" t="s">
        <v>486</v>
      </c>
      <c r="E2576" t="s">
        <v>386</v>
      </c>
      <c r="F2576">
        <v>2024</v>
      </c>
      <c r="G2576" t="s">
        <v>482</v>
      </c>
      <c r="H2576" t="s">
        <v>341</v>
      </c>
      <c r="I2576" t="s">
        <v>407</v>
      </c>
      <c r="J2576" t="s">
        <v>1474</v>
      </c>
      <c r="K2576">
        <v>12</v>
      </c>
      <c r="L2576" t="s">
        <v>1485</v>
      </c>
      <c r="M2576">
        <f>MAX(Metro_Ridership__2[passengers])</f>
        <v>19997</v>
      </c>
    </row>
    <row r="2577" spans="1:13">
      <c r="A2577" t="s">
        <v>341</v>
      </c>
      <c r="B2577" s="5">
        <v>45655</v>
      </c>
      <c r="C2577">
        <v>3141</v>
      </c>
      <c r="D2577" t="s">
        <v>487</v>
      </c>
      <c r="E2577" t="s">
        <v>386</v>
      </c>
      <c r="F2577">
        <v>2024</v>
      </c>
      <c r="G2577" t="s">
        <v>482</v>
      </c>
      <c r="H2577" t="s">
        <v>341</v>
      </c>
      <c r="I2577" t="s">
        <v>407</v>
      </c>
      <c r="J2577" t="s">
        <v>1474</v>
      </c>
      <c r="K2577">
        <v>12</v>
      </c>
      <c r="L2577" t="s">
        <v>1485</v>
      </c>
      <c r="M2577">
        <f>MAX(Metro_Ridership__2[passengers])</f>
        <v>19997</v>
      </c>
    </row>
    <row r="2578" spans="1:13">
      <c r="A2578" t="s">
        <v>341</v>
      </c>
      <c r="B2578" s="5">
        <v>45656</v>
      </c>
      <c r="C2578">
        <v>6722</v>
      </c>
      <c r="D2578" t="s">
        <v>481</v>
      </c>
      <c r="E2578" t="s">
        <v>386</v>
      </c>
      <c r="F2578">
        <v>2024</v>
      </c>
      <c r="G2578" t="s">
        <v>482</v>
      </c>
      <c r="H2578" t="s">
        <v>341</v>
      </c>
      <c r="I2578" t="s">
        <v>407</v>
      </c>
      <c r="J2578" t="s">
        <v>1474</v>
      </c>
      <c r="K2578">
        <v>12</v>
      </c>
      <c r="L2578" t="s">
        <v>1485</v>
      </c>
      <c r="M2578">
        <f>MAX(Metro_Ridership__2[passengers])</f>
        <v>19997</v>
      </c>
    </row>
    <row r="2579" spans="1:13">
      <c r="A2579" t="s">
        <v>341</v>
      </c>
      <c r="B2579" s="5">
        <v>45657</v>
      </c>
      <c r="C2579">
        <v>15027</v>
      </c>
      <c r="D2579" t="s">
        <v>484</v>
      </c>
      <c r="E2579" t="s">
        <v>386</v>
      </c>
      <c r="F2579">
        <v>2024</v>
      </c>
      <c r="G2579" t="s">
        <v>482</v>
      </c>
      <c r="H2579" t="s">
        <v>341</v>
      </c>
      <c r="I2579" t="s">
        <v>407</v>
      </c>
      <c r="J2579" t="s">
        <v>1474</v>
      </c>
      <c r="K2579">
        <v>12</v>
      </c>
      <c r="L2579" t="s">
        <v>1485</v>
      </c>
      <c r="M2579">
        <f>MAX(Metro_Ridership__2[passengers])</f>
        <v>19997</v>
      </c>
    </row>
    <row r="2580" spans="1:13">
      <c r="A2580" t="s">
        <v>341</v>
      </c>
      <c r="B2580" s="5">
        <v>45658</v>
      </c>
      <c r="C2580">
        <v>6781</v>
      </c>
      <c r="D2580" t="s">
        <v>485</v>
      </c>
      <c r="E2580" t="s">
        <v>367</v>
      </c>
      <c r="F2580">
        <v>2025</v>
      </c>
      <c r="G2580" t="s">
        <v>482</v>
      </c>
      <c r="H2580" t="s">
        <v>341</v>
      </c>
      <c r="I2580" t="s">
        <v>1400</v>
      </c>
      <c r="J2580" t="s">
        <v>1478</v>
      </c>
      <c r="K2580">
        <v>1</v>
      </c>
      <c r="L2580" t="s">
        <v>1479</v>
      </c>
      <c r="M2580">
        <f>MAX(Metro_Ridership__2[passengers])</f>
        <v>19997</v>
      </c>
    </row>
    <row r="2581" spans="1:13">
      <c r="A2581" t="s">
        <v>341</v>
      </c>
      <c r="B2581" s="5">
        <v>45659</v>
      </c>
      <c r="C2581">
        <v>13885</v>
      </c>
      <c r="D2581" t="s">
        <v>486</v>
      </c>
      <c r="E2581" t="s">
        <v>367</v>
      </c>
      <c r="F2581">
        <v>2025</v>
      </c>
      <c r="G2581" t="s">
        <v>482</v>
      </c>
      <c r="H2581" t="s">
        <v>341</v>
      </c>
      <c r="I2581" t="s">
        <v>1400</v>
      </c>
      <c r="J2581" t="s">
        <v>1478</v>
      </c>
      <c r="K2581">
        <v>1</v>
      </c>
      <c r="L2581" t="s">
        <v>1479</v>
      </c>
      <c r="M2581">
        <f>MAX(Metro_Ridership__2[passengers])</f>
        <v>19997</v>
      </c>
    </row>
    <row r="2582" spans="1:13">
      <c r="A2582" t="s">
        <v>341</v>
      </c>
      <c r="B2582" s="5">
        <v>45662</v>
      </c>
      <c r="C2582">
        <v>10600</v>
      </c>
      <c r="D2582" t="s">
        <v>487</v>
      </c>
      <c r="E2582" t="s">
        <v>367</v>
      </c>
      <c r="F2582">
        <v>2025</v>
      </c>
      <c r="G2582" t="s">
        <v>482</v>
      </c>
      <c r="H2582" t="s">
        <v>341</v>
      </c>
      <c r="I2582" t="s">
        <v>1400</v>
      </c>
      <c r="J2582" t="s">
        <v>1478</v>
      </c>
      <c r="K2582">
        <v>1</v>
      </c>
      <c r="L2582" t="s">
        <v>1479</v>
      </c>
      <c r="M2582">
        <f>MAX(Metro_Ridership__2[passengers])</f>
        <v>19997</v>
      </c>
    </row>
    <row r="2583" spans="1:13">
      <c r="A2583" t="s">
        <v>341</v>
      </c>
      <c r="B2583" s="5">
        <v>45663</v>
      </c>
      <c r="C2583">
        <v>6802</v>
      </c>
      <c r="D2583" t="s">
        <v>481</v>
      </c>
      <c r="E2583" t="s">
        <v>367</v>
      </c>
      <c r="F2583">
        <v>2025</v>
      </c>
      <c r="G2583" t="s">
        <v>482</v>
      </c>
      <c r="H2583" t="s">
        <v>341</v>
      </c>
      <c r="I2583" t="s">
        <v>1400</v>
      </c>
      <c r="J2583" t="s">
        <v>1478</v>
      </c>
      <c r="K2583">
        <v>1</v>
      </c>
      <c r="L2583" t="s">
        <v>1479</v>
      </c>
      <c r="M2583">
        <f>MAX(Metro_Ridership__2[passengers])</f>
        <v>19997</v>
      </c>
    </row>
    <row r="2584" spans="1:13">
      <c r="A2584" t="s">
        <v>341</v>
      </c>
      <c r="B2584" s="5">
        <v>45664</v>
      </c>
      <c r="C2584">
        <v>2276</v>
      </c>
      <c r="D2584" t="s">
        <v>484</v>
      </c>
      <c r="E2584" t="s">
        <v>367</v>
      </c>
      <c r="F2584">
        <v>2025</v>
      </c>
      <c r="G2584" t="s">
        <v>482</v>
      </c>
      <c r="H2584" t="s">
        <v>341</v>
      </c>
      <c r="I2584" t="s">
        <v>1400</v>
      </c>
      <c r="J2584" t="s">
        <v>1478</v>
      </c>
      <c r="K2584">
        <v>1</v>
      </c>
      <c r="L2584" t="s">
        <v>1479</v>
      </c>
      <c r="M2584">
        <f>MAX(Metro_Ridership__2[passengers])</f>
        <v>19997</v>
      </c>
    </row>
    <row r="2585" spans="1:13">
      <c r="A2585" t="s">
        <v>341</v>
      </c>
      <c r="B2585" s="5">
        <v>45665</v>
      </c>
      <c r="C2585">
        <v>17853</v>
      </c>
      <c r="D2585" t="s">
        <v>485</v>
      </c>
      <c r="E2585" t="s">
        <v>367</v>
      </c>
      <c r="F2585">
        <v>2025</v>
      </c>
      <c r="G2585" t="s">
        <v>482</v>
      </c>
      <c r="H2585" t="s">
        <v>341</v>
      </c>
      <c r="I2585" t="s">
        <v>1400</v>
      </c>
      <c r="J2585" t="s">
        <v>1478</v>
      </c>
      <c r="K2585">
        <v>1</v>
      </c>
      <c r="L2585" t="s">
        <v>1479</v>
      </c>
      <c r="M2585">
        <f>MAX(Metro_Ridership__2[passengers])</f>
        <v>19997</v>
      </c>
    </row>
    <row r="2586" spans="1:13">
      <c r="A2586" t="s">
        <v>341</v>
      </c>
      <c r="B2586" s="5">
        <v>45666</v>
      </c>
      <c r="C2586">
        <v>9803</v>
      </c>
      <c r="D2586" t="s">
        <v>486</v>
      </c>
      <c r="E2586" t="s">
        <v>367</v>
      </c>
      <c r="F2586">
        <v>2025</v>
      </c>
      <c r="G2586" t="s">
        <v>482</v>
      </c>
      <c r="H2586" t="s">
        <v>341</v>
      </c>
      <c r="I2586" t="s">
        <v>1400</v>
      </c>
      <c r="J2586" t="s">
        <v>1478</v>
      </c>
      <c r="K2586">
        <v>1</v>
      </c>
      <c r="L2586" t="s">
        <v>1479</v>
      </c>
      <c r="M2586">
        <f>MAX(Metro_Ridership__2[passengers])</f>
        <v>19997</v>
      </c>
    </row>
    <row r="2587" spans="1:13">
      <c r="A2587" t="s">
        <v>341</v>
      </c>
      <c r="B2587" s="5">
        <v>45669</v>
      </c>
      <c r="C2587">
        <v>2567</v>
      </c>
      <c r="D2587" t="s">
        <v>487</v>
      </c>
      <c r="E2587" t="s">
        <v>367</v>
      </c>
      <c r="F2587">
        <v>2025</v>
      </c>
      <c r="G2587" t="s">
        <v>482</v>
      </c>
      <c r="H2587" t="s">
        <v>341</v>
      </c>
      <c r="I2587" t="s">
        <v>1400</v>
      </c>
      <c r="J2587" t="s">
        <v>1478</v>
      </c>
      <c r="K2587">
        <v>1</v>
      </c>
      <c r="L2587" t="s">
        <v>1479</v>
      </c>
      <c r="M2587">
        <f>MAX(Metro_Ridership__2[passengers])</f>
        <v>19997</v>
      </c>
    </row>
    <row r="2588" spans="1:13">
      <c r="A2588" t="s">
        <v>341</v>
      </c>
      <c r="B2588" s="5">
        <v>45670</v>
      </c>
      <c r="C2588">
        <v>16885</v>
      </c>
      <c r="D2588" t="s">
        <v>481</v>
      </c>
      <c r="E2588" t="s">
        <v>367</v>
      </c>
      <c r="F2588">
        <v>2025</v>
      </c>
      <c r="G2588" t="s">
        <v>482</v>
      </c>
      <c r="H2588" t="s">
        <v>341</v>
      </c>
      <c r="I2588" t="s">
        <v>1400</v>
      </c>
      <c r="J2588" t="s">
        <v>1478</v>
      </c>
      <c r="K2588">
        <v>1</v>
      </c>
      <c r="L2588" t="s">
        <v>1479</v>
      </c>
      <c r="M2588">
        <f>MAX(Metro_Ridership__2[passengers])</f>
        <v>19997</v>
      </c>
    </row>
    <row r="2589" spans="1:13">
      <c r="A2589" t="s">
        <v>341</v>
      </c>
      <c r="B2589" s="5">
        <v>45671</v>
      </c>
      <c r="C2589">
        <v>17913</v>
      </c>
      <c r="D2589" t="s">
        <v>484</v>
      </c>
      <c r="E2589" t="s">
        <v>367</v>
      </c>
      <c r="F2589">
        <v>2025</v>
      </c>
      <c r="G2589" t="s">
        <v>482</v>
      </c>
      <c r="H2589" t="s">
        <v>341</v>
      </c>
      <c r="I2589" t="s">
        <v>1400</v>
      </c>
      <c r="J2589" t="s">
        <v>1478</v>
      </c>
      <c r="K2589">
        <v>1</v>
      </c>
      <c r="L2589" t="s">
        <v>1479</v>
      </c>
      <c r="M2589">
        <f>MAX(Metro_Ridership__2[passengers])</f>
        <v>19997</v>
      </c>
    </row>
    <row r="2590" spans="1:13">
      <c r="A2590" t="s">
        <v>341</v>
      </c>
      <c r="B2590" s="5">
        <v>45672</v>
      </c>
      <c r="C2590">
        <v>18709</v>
      </c>
      <c r="D2590" t="s">
        <v>485</v>
      </c>
      <c r="E2590" t="s">
        <v>367</v>
      </c>
      <c r="F2590">
        <v>2025</v>
      </c>
      <c r="G2590" t="s">
        <v>482</v>
      </c>
      <c r="H2590" t="s">
        <v>341</v>
      </c>
      <c r="I2590" t="s">
        <v>1400</v>
      </c>
      <c r="J2590" t="s">
        <v>1478</v>
      </c>
      <c r="K2590">
        <v>1</v>
      </c>
      <c r="L2590" t="s">
        <v>1479</v>
      </c>
      <c r="M2590">
        <f>MAX(Metro_Ridership__2[passengers])</f>
        <v>19997</v>
      </c>
    </row>
    <row r="2591" spans="1:13">
      <c r="A2591" t="s">
        <v>341</v>
      </c>
      <c r="B2591" s="5">
        <v>45673</v>
      </c>
      <c r="C2591">
        <v>13226</v>
      </c>
      <c r="D2591" t="s">
        <v>486</v>
      </c>
      <c r="E2591" t="s">
        <v>367</v>
      </c>
      <c r="F2591">
        <v>2025</v>
      </c>
      <c r="G2591" t="s">
        <v>482</v>
      </c>
      <c r="H2591" t="s">
        <v>341</v>
      </c>
      <c r="I2591" t="s">
        <v>1400</v>
      </c>
      <c r="J2591" t="s">
        <v>1478</v>
      </c>
      <c r="K2591">
        <v>1</v>
      </c>
      <c r="L2591" t="s">
        <v>1479</v>
      </c>
      <c r="M2591">
        <f>MAX(Metro_Ridership__2[passengers])</f>
        <v>19997</v>
      </c>
    </row>
    <row r="2592" spans="1:13">
      <c r="A2592" t="s">
        <v>341</v>
      </c>
      <c r="B2592" s="5">
        <v>45676</v>
      </c>
      <c r="C2592">
        <v>3360</v>
      </c>
      <c r="D2592" t="s">
        <v>487</v>
      </c>
      <c r="E2592" t="s">
        <v>367</v>
      </c>
      <c r="F2592">
        <v>2025</v>
      </c>
      <c r="G2592" t="s">
        <v>482</v>
      </c>
      <c r="H2592" t="s">
        <v>341</v>
      </c>
      <c r="I2592" t="s">
        <v>1400</v>
      </c>
      <c r="J2592" t="s">
        <v>1478</v>
      </c>
      <c r="K2592">
        <v>1</v>
      </c>
      <c r="L2592" t="s">
        <v>1479</v>
      </c>
      <c r="M2592">
        <f>MAX(Metro_Ridership__2[passengers])</f>
        <v>19997</v>
      </c>
    </row>
    <row r="2593" spans="1:13">
      <c r="A2593" t="s">
        <v>341</v>
      </c>
      <c r="B2593" s="5">
        <v>45677</v>
      </c>
      <c r="C2593">
        <v>3242</v>
      </c>
      <c r="D2593" t="s">
        <v>481</v>
      </c>
      <c r="E2593" t="s">
        <v>367</v>
      </c>
      <c r="F2593">
        <v>2025</v>
      </c>
      <c r="G2593" t="s">
        <v>482</v>
      </c>
      <c r="H2593" t="s">
        <v>341</v>
      </c>
      <c r="I2593" t="s">
        <v>1400</v>
      </c>
      <c r="J2593" t="s">
        <v>1478</v>
      </c>
      <c r="K2593">
        <v>1</v>
      </c>
      <c r="L2593" t="s">
        <v>1479</v>
      </c>
      <c r="M2593">
        <f>MAX(Metro_Ridership__2[passengers])</f>
        <v>19997</v>
      </c>
    </row>
    <row r="2594" spans="1:13">
      <c r="A2594" t="s">
        <v>341</v>
      </c>
      <c r="B2594" s="5">
        <v>45678</v>
      </c>
      <c r="C2594">
        <v>5626</v>
      </c>
      <c r="D2594" t="s">
        <v>484</v>
      </c>
      <c r="E2594" t="s">
        <v>367</v>
      </c>
      <c r="F2594">
        <v>2025</v>
      </c>
      <c r="G2594" t="s">
        <v>482</v>
      </c>
      <c r="H2594" t="s">
        <v>341</v>
      </c>
      <c r="I2594" t="s">
        <v>1400</v>
      </c>
      <c r="J2594" t="s">
        <v>1478</v>
      </c>
      <c r="K2594">
        <v>1</v>
      </c>
      <c r="L2594" t="s">
        <v>1479</v>
      </c>
      <c r="M2594">
        <f>MAX(Metro_Ridership__2[passengers])</f>
        <v>19997</v>
      </c>
    </row>
    <row r="2595" spans="1:13">
      <c r="A2595" t="s">
        <v>341</v>
      </c>
      <c r="B2595" s="5">
        <v>45679</v>
      </c>
      <c r="C2595">
        <v>12807</v>
      </c>
      <c r="D2595" t="s">
        <v>485</v>
      </c>
      <c r="E2595" t="s">
        <v>367</v>
      </c>
      <c r="F2595">
        <v>2025</v>
      </c>
      <c r="G2595" t="s">
        <v>482</v>
      </c>
      <c r="H2595" t="s">
        <v>341</v>
      </c>
      <c r="I2595" t="s">
        <v>1400</v>
      </c>
      <c r="J2595" t="s">
        <v>1478</v>
      </c>
      <c r="K2595">
        <v>1</v>
      </c>
      <c r="L2595" t="s">
        <v>1479</v>
      </c>
      <c r="M2595">
        <f>MAX(Metro_Ridership__2[passengers])</f>
        <v>19997</v>
      </c>
    </row>
    <row r="2596" spans="1:13">
      <c r="A2596" t="s">
        <v>341</v>
      </c>
      <c r="B2596" s="5">
        <v>45680</v>
      </c>
      <c r="C2596">
        <v>19536</v>
      </c>
      <c r="D2596" t="s">
        <v>486</v>
      </c>
      <c r="E2596" t="s">
        <v>367</v>
      </c>
      <c r="F2596">
        <v>2025</v>
      </c>
      <c r="G2596" t="s">
        <v>482</v>
      </c>
      <c r="H2596" t="s">
        <v>341</v>
      </c>
      <c r="I2596" t="s">
        <v>1400</v>
      </c>
      <c r="J2596" t="s">
        <v>1478</v>
      </c>
      <c r="K2596">
        <v>1</v>
      </c>
      <c r="L2596" t="s">
        <v>1479</v>
      </c>
      <c r="M2596">
        <f>MAX(Metro_Ridership__2[passengers])</f>
        <v>19997</v>
      </c>
    </row>
    <row r="2597" spans="1:13">
      <c r="A2597" t="s">
        <v>341</v>
      </c>
      <c r="B2597" s="5">
        <v>45683</v>
      </c>
      <c r="C2597">
        <v>8907</v>
      </c>
      <c r="D2597" t="s">
        <v>487</v>
      </c>
      <c r="E2597" t="s">
        <v>367</v>
      </c>
      <c r="F2597">
        <v>2025</v>
      </c>
      <c r="G2597" t="s">
        <v>482</v>
      </c>
      <c r="H2597" t="s">
        <v>341</v>
      </c>
      <c r="I2597" t="s">
        <v>1400</v>
      </c>
      <c r="J2597" t="s">
        <v>1478</v>
      </c>
      <c r="K2597">
        <v>1</v>
      </c>
      <c r="L2597" t="s">
        <v>1479</v>
      </c>
      <c r="M2597">
        <f>MAX(Metro_Ridership__2[passengers])</f>
        <v>19997</v>
      </c>
    </row>
    <row r="2598" spans="1:13">
      <c r="A2598" t="s">
        <v>341</v>
      </c>
      <c r="B2598" s="5">
        <v>45684</v>
      </c>
      <c r="C2598">
        <v>6263</v>
      </c>
      <c r="D2598" t="s">
        <v>481</v>
      </c>
      <c r="E2598" t="s">
        <v>367</v>
      </c>
      <c r="F2598">
        <v>2025</v>
      </c>
      <c r="G2598" t="s">
        <v>482</v>
      </c>
      <c r="H2598" t="s">
        <v>341</v>
      </c>
      <c r="I2598" t="s">
        <v>1400</v>
      </c>
      <c r="J2598" t="s">
        <v>1478</v>
      </c>
      <c r="K2598">
        <v>1</v>
      </c>
      <c r="L2598" t="s">
        <v>1479</v>
      </c>
      <c r="M2598">
        <f>MAX(Metro_Ridership__2[passengers])</f>
        <v>19997</v>
      </c>
    </row>
    <row r="2599" spans="1:13">
      <c r="A2599" t="s">
        <v>341</v>
      </c>
      <c r="B2599" s="5">
        <v>45685</v>
      </c>
      <c r="C2599">
        <v>7229</v>
      </c>
      <c r="D2599" t="s">
        <v>484</v>
      </c>
      <c r="E2599" t="s">
        <v>367</v>
      </c>
      <c r="F2599">
        <v>2025</v>
      </c>
      <c r="G2599" t="s">
        <v>482</v>
      </c>
      <c r="H2599" t="s">
        <v>341</v>
      </c>
      <c r="I2599" t="s">
        <v>1400</v>
      </c>
      <c r="J2599" t="s">
        <v>1478</v>
      </c>
      <c r="K2599">
        <v>1</v>
      </c>
      <c r="L2599" t="s">
        <v>1479</v>
      </c>
      <c r="M2599">
        <f>MAX(Metro_Ridership__2[passengers])</f>
        <v>19997</v>
      </c>
    </row>
    <row r="2600" spans="1:13">
      <c r="A2600" t="s">
        <v>341</v>
      </c>
      <c r="B2600" s="5">
        <v>45686</v>
      </c>
      <c r="C2600">
        <v>19562</v>
      </c>
      <c r="D2600" t="s">
        <v>485</v>
      </c>
      <c r="E2600" t="s">
        <v>367</v>
      </c>
      <c r="F2600">
        <v>2025</v>
      </c>
      <c r="G2600" t="s">
        <v>482</v>
      </c>
      <c r="H2600" t="s">
        <v>341</v>
      </c>
      <c r="I2600" t="s">
        <v>1400</v>
      </c>
      <c r="J2600" t="s">
        <v>1478</v>
      </c>
      <c r="K2600">
        <v>1</v>
      </c>
      <c r="L2600" t="s">
        <v>1479</v>
      </c>
      <c r="M2600">
        <f>MAX(Metro_Ridership__2[passengers])</f>
        <v>19997</v>
      </c>
    </row>
    <row r="2601" spans="1:13">
      <c r="A2601" t="s">
        <v>341</v>
      </c>
      <c r="B2601" s="5">
        <v>45687</v>
      </c>
      <c r="C2601">
        <v>15254</v>
      </c>
      <c r="D2601" t="s">
        <v>486</v>
      </c>
      <c r="E2601" t="s">
        <v>367</v>
      </c>
      <c r="F2601">
        <v>2025</v>
      </c>
      <c r="G2601" t="s">
        <v>482</v>
      </c>
      <c r="H2601" t="s">
        <v>341</v>
      </c>
      <c r="I2601" t="s">
        <v>1400</v>
      </c>
      <c r="J2601" t="s">
        <v>1478</v>
      </c>
      <c r="K2601">
        <v>1</v>
      </c>
      <c r="L2601" t="s">
        <v>1479</v>
      </c>
      <c r="M2601">
        <f>MAX(Metro_Ridership__2[passengers])</f>
        <v>19997</v>
      </c>
    </row>
    <row r="2602" spans="1:13">
      <c r="A2602" t="s">
        <v>341</v>
      </c>
      <c r="B2602" s="5">
        <v>45690</v>
      </c>
      <c r="C2602">
        <v>16228</v>
      </c>
      <c r="D2602" t="s">
        <v>487</v>
      </c>
      <c r="E2602" t="s">
        <v>379</v>
      </c>
      <c r="F2602">
        <v>2025</v>
      </c>
      <c r="G2602" t="s">
        <v>482</v>
      </c>
      <c r="H2602" t="s">
        <v>341</v>
      </c>
      <c r="I2602" t="s">
        <v>1400</v>
      </c>
      <c r="J2602" t="s">
        <v>1478</v>
      </c>
      <c r="K2602">
        <v>2</v>
      </c>
      <c r="L2602" t="s">
        <v>1482</v>
      </c>
      <c r="M2602">
        <f>MAX(Metro_Ridership__2[passengers])</f>
        <v>19997</v>
      </c>
    </row>
    <row r="2603" spans="1:13">
      <c r="A2603" t="s">
        <v>341</v>
      </c>
      <c r="B2603" s="5">
        <v>45691</v>
      </c>
      <c r="C2603">
        <v>2015</v>
      </c>
      <c r="D2603" t="s">
        <v>481</v>
      </c>
      <c r="E2603" t="s">
        <v>379</v>
      </c>
      <c r="F2603">
        <v>2025</v>
      </c>
      <c r="G2603" t="s">
        <v>482</v>
      </c>
      <c r="H2603" t="s">
        <v>341</v>
      </c>
      <c r="I2603" t="s">
        <v>1400</v>
      </c>
      <c r="J2603" t="s">
        <v>1478</v>
      </c>
      <c r="K2603">
        <v>2</v>
      </c>
      <c r="L2603" t="s">
        <v>1482</v>
      </c>
      <c r="M2603">
        <f>MAX(Metro_Ridership__2[passengers])</f>
        <v>19997</v>
      </c>
    </row>
    <row r="2604" spans="1:13">
      <c r="A2604" t="s">
        <v>341</v>
      </c>
      <c r="B2604" s="5">
        <v>45692</v>
      </c>
      <c r="C2604">
        <v>8412</v>
      </c>
      <c r="D2604" t="s">
        <v>484</v>
      </c>
      <c r="E2604" t="s">
        <v>379</v>
      </c>
      <c r="F2604">
        <v>2025</v>
      </c>
      <c r="G2604" t="s">
        <v>482</v>
      </c>
      <c r="H2604" t="s">
        <v>341</v>
      </c>
      <c r="I2604" t="s">
        <v>1400</v>
      </c>
      <c r="J2604" t="s">
        <v>1478</v>
      </c>
      <c r="K2604">
        <v>2</v>
      </c>
      <c r="L2604" t="s">
        <v>1482</v>
      </c>
      <c r="M2604">
        <f>MAX(Metro_Ridership__2[passengers])</f>
        <v>19997</v>
      </c>
    </row>
    <row r="2605" spans="1:13">
      <c r="A2605" t="s">
        <v>341</v>
      </c>
      <c r="B2605" s="5">
        <v>45693</v>
      </c>
      <c r="C2605">
        <v>3953</v>
      </c>
      <c r="D2605" t="s">
        <v>485</v>
      </c>
      <c r="E2605" t="s">
        <v>379</v>
      </c>
      <c r="F2605">
        <v>2025</v>
      </c>
      <c r="G2605" t="s">
        <v>482</v>
      </c>
      <c r="H2605" t="s">
        <v>341</v>
      </c>
      <c r="I2605" t="s">
        <v>1400</v>
      </c>
      <c r="J2605" t="s">
        <v>1478</v>
      </c>
      <c r="K2605">
        <v>2</v>
      </c>
      <c r="L2605" t="s">
        <v>1482</v>
      </c>
      <c r="M2605">
        <f>MAX(Metro_Ridership__2[passengers])</f>
        <v>19997</v>
      </c>
    </row>
    <row r="2606" spans="1:13">
      <c r="A2606" t="s">
        <v>341</v>
      </c>
      <c r="B2606" s="5">
        <v>45694</v>
      </c>
      <c r="C2606">
        <v>2763</v>
      </c>
      <c r="D2606" t="s">
        <v>486</v>
      </c>
      <c r="E2606" t="s">
        <v>379</v>
      </c>
      <c r="F2606">
        <v>2025</v>
      </c>
      <c r="G2606" t="s">
        <v>482</v>
      </c>
      <c r="H2606" t="s">
        <v>341</v>
      </c>
      <c r="I2606" t="s">
        <v>1400</v>
      </c>
      <c r="J2606" t="s">
        <v>1478</v>
      </c>
      <c r="K2606">
        <v>2</v>
      </c>
      <c r="L2606" t="s">
        <v>1482</v>
      </c>
      <c r="M2606">
        <f>MAX(Metro_Ridership__2[passengers])</f>
        <v>19997</v>
      </c>
    </row>
    <row r="2607" spans="1:13">
      <c r="A2607" t="s">
        <v>341</v>
      </c>
      <c r="B2607" s="5">
        <v>45697</v>
      </c>
      <c r="C2607">
        <v>6643</v>
      </c>
      <c r="D2607" t="s">
        <v>487</v>
      </c>
      <c r="E2607" t="s">
        <v>379</v>
      </c>
      <c r="F2607">
        <v>2025</v>
      </c>
      <c r="G2607" t="s">
        <v>482</v>
      </c>
      <c r="H2607" t="s">
        <v>341</v>
      </c>
      <c r="I2607" t="s">
        <v>1400</v>
      </c>
      <c r="J2607" t="s">
        <v>1478</v>
      </c>
      <c r="K2607">
        <v>2</v>
      </c>
      <c r="L2607" t="s">
        <v>1482</v>
      </c>
      <c r="M2607">
        <f>MAX(Metro_Ridership__2[passengers])</f>
        <v>19997</v>
      </c>
    </row>
    <row r="2608" spans="1:13">
      <c r="A2608" t="s">
        <v>341</v>
      </c>
      <c r="B2608" s="5">
        <v>45698</v>
      </c>
      <c r="C2608">
        <v>10221</v>
      </c>
      <c r="D2608" t="s">
        <v>481</v>
      </c>
      <c r="E2608" t="s">
        <v>379</v>
      </c>
      <c r="F2608">
        <v>2025</v>
      </c>
      <c r="G2608" t="s">
        <v>482</v>
      </c>
      <c r="H2608" t="s">
        <v>341</v>
      </c>
      <c r="I2608" t="s">
        <v>1400</v>
      </c>
      <c r="J2608" t="s">
        <v>1478</v>
      </c>
      <c r="K2608">
        <v>2</v>
      </c>
      <c r="L2608" t="s">
        <v>1482</v>
      </c>
      <c r="M2608">
        <f>MAX(Metro_Ridership__2[passengers])</f>
        <v>19997</v>
      </c>
    </row>
    <row r="2609" spans="1:13">
      <c r="A2609" t="s">
        <v>341</v>
      </c>
      <c r="B2609" s="5">
        <v>45699</v>
      </c>
      <c r="C2609">
        <v>18399</v>
      </c>
      <c r="D2609" t="s">
        <v>484</v>
      </c>
      <c r="E2609" t="s">
        <v>379</v>
      </c>
      <c r="F2609">
        <v>2025</v>
      </c>
      <c r="G2609" t="s">
        <v>482</v>
      </c>
      <c r="H2609" t="s">
        <v>341</v>
      </c>
      <c r="I2609" t="s">
        <v>1400</v>
      </c>
      <c r="J2609" t="s">
        <v>1478</v>
      </c>
      <c r="K2609">
        <v>2</v>
      </c>
      <c r="L2609" t="s">
        <v>1482</v>
      </c>
      <c r="M2609">
        <f>MAX(Metro_Ridership__2[passengers])</f>
        <v>19997</v>
      </c>
    </row>
    <row r="2610" spans="1:13">
      <c r="A2610" t="s">
        <v>341</v>
      </c>
      <c r="B2610" s="5">
        <v>45700</v>
      </c>
      <c r="C2610">
        <v>15541</v>
      </c>
      <c r="D2610" t="s">
        <v>485</v>
      </c>
      <c r="E2610" t="s">
        <v>379</v>
      </c>
      <c r="F2610">
        <v>2025</v>
      </c>
      <c r="G2610" t="s">
        <v>482</v>
      </c>
      <c r="H2610" t="s">
        <v>341</v>
      </c>
      <c r="I2610" t="s">
        <v>1400</v>
      </c>
      <c r="J2610" t="s">
        <v>1478</v>
      </c>
      <c r="K2610">
        <v>2</v>
      </c>
      <c r="L2610" t="s">
        <v>1482</v>
      </c>
      <c r="M2610">
        <f>MAX(Metro_Ridership__2[passengers])</f>
        <v>19997</v>
      </c>
    </row>
    <row r="2611" spans="1:13">
      <c r="A2611" t="s">
        <v>341</v>
      </c>
      <c r="B2611" s="5">
        <v>45701</v>
      </c>
      <c r="C2611">
        <v>3361</v>
      </c>
      <c r="D2611" t="s">
        <v>486</v>
      </c>
      <c r="E2611" t="s">
        <v>379</v>
      </c>
      <c r="F2611">
        <v>2025</v>
      </c>
      <c r="G2611" t="s">
        <v>482</v>
      </c>
      <c r="H2611" t="s">
        <v>341</v>
      </c>
      <c r="I2611" t="s">
        <v>1400</v>
      </c>
      <c r="J2611" t="s">
        <v>1478</v>
      </c>
      <c r="K2611">
        <v>2</v>
      </c>
      <c r="L2611" t="s">
        <v>1482</v>
      </c>
      <c r="M2611">
        <f>MAX(Metro_Ridership__2[passengers])</f>
        <v>19997</v>
      </c>
    </row>
    <row r="2612" spans="1:13">
      <c r="A2612" t="s">
        <v>341</v>
      </c>
      <c r="B2612" s="5">
        <v>45704</v>
      </c>
      <c r="C2612">
        <v>10785</v>
      </c>
      <c r="D2612" t="s">
        <v>487</v>
      </c>
      <c r="E2612" t="s">
        <v>379</v>
      </c>
      <c r="F2612">
        <v>2025</v>
      </c>
      <c r="G2612" t="s">
        <v>482</v>
      </c>
      <c r="H2612" t="s">
        <v>341</v>
      </c>
      <c r="I2612" t="s">
        <v>1400</v>
      </c>
      <c r="J2612" t="s">
        <v>1478</v>
      </c>
      <c r="K2612">
        <v>2</v>
      </c>
      <c r="L2612" t="s">
        <v>1482</v>
      </c>
      <c r="M2612">
        <f>MAX(Metro_Ridership__2[passengers])</f>
        <v>19997</v>
      </c>
    </row>
    <row r="2613" spans="1:13">
      <c r="A2613" t="s">
        <v>341</v>
      </c>
      <c r="B2613" s="5">
        <v>45705</v>
      </c>
      <c r="C2613">
        <v>18997</v>
      </c>
      <c r="D2613" t="s">
        <v>481</v>
      </c>
      <c r="E2613" t="s">
        <v>379</v>
      </c>
      <c r="F2613">
        <v>2025</v>
      </c>
      <c r="G2613" t="s">
        <v>482</v>
      </c>
      <c r="H2613" t="s">
        <v>341</v>
      </c>
      <c r="I2613" t="s">
        <v>1400</v>
      </c>
      <c r="J2613" t="s">
        <v>1478</v>
      </c>
      <c r="K2613">
        <v>2</v>
      </c>
      <c r="L2613" t="s">
        <v>1482</v>
      </c>
      <c r="M2613">
        <f>MAX(Metro_Ridership__2[passengers])</f>
        <v>19997</v>
      </c>
    </row>
    <row r="2614" spans="1:13">
      <c r="A2614" t="s">
        <v>341</v>
      </c>
      <c r="B2614" s="5">
        <v>45706</v>
      </c>
      <c r="C2614">
        <v>3744</v>
      </c>
      <c r="D2614" t="s">
        <v>484</v>
      </c>
      <c r="E2614" t="s">
        <v>379</v>
      </c>
      <c r="F2614">
        <v>2025</v>
      </c>
      <c r="G2614" t="s">
        <v>482</v>
      </c>
      <c r="H2614" t="s">
        <v>341</v>
      </c>
      <c r="I2614" t="s">
        <v>1400</v>
      </c>
      <c r="J2614" t="s">
        <v>1478</v>
      </c>
      <c r="K2614">
        <v>2</v>
      </c>
      <c r="L2614" t="s">
        <v>1482</v>
      </c>
      <c r="M2614">
        <f>MAX(Metro_Ridership__2[passengers])</f>
        <v>19997</v>
      </c>
    </row>
    <row r="2615" spans="1:13">
      <c r="A2615" t="s">
        <v>341</v>
      </c>
      <c r="B2615" s="5">
        <v>45707</v>
      </c>
      <c r="C2615">
        <v>19853</v>
      </c>
      <c r="D2615" t="s">
        <v>485</v>
      </c>
      <c r="E2615" t="s">
        <v>379</v>
      </c>
      <c r="F2615">
        <v>2025</v>
      </c>
      <c r="G2615" t="s">
        <v>482</v>
      </c>
      <c r="H2615" t="s">
        <v>341</v>
      </c>
      <c r="I2615" t="s">
        <v>1400</v>
      </c>
      <c r="J2615" t="s">
        <v>1478</v>
      </c>
      <c r="K2615">
        <v>2</v>
      </c>
      <c r="L2615" t="s">
        <v>1482</v>
      </c>
      <c r="M2615">
        <f>MAX(Metro_Ridership__2[passengers])</f>
        <v>19997</v>
      </c>
    </row>
    <row r="2616" spans="1:13">
      <c r="A2616" t="s">
        <v>341</v>
      </c>
      <c r="B2616" s="5">
        <v>45708</v>
      </c>
      <c r="C2616">
        <v>3753</v>
      </c>
      <c r="D2616" t="s">
        <v>486</v>
      </c>
      <c r="E2616" t="s">
        <v>379</v>
      </c>
      <c r="F2616">
        <v>2025</v>
      </c>
      <c r="G2616" t="s">
        <v>482</v>
      </c>
      <c r="H2616" t="s">
        <v>341</v>
      </c>
      <c r="I2616" t="s">
        <v>1400</v>
      </c>
      <c r="J2616" t="s">
        <v>1478</v>
      </c>
      <c r="K2616">
        <v>2</v>
      </c>
      <c r="L2616" t="s">
        <v>1482</v>
      </c>
      <c r="M2616">
        <f>MAX(Metro_Ridership__2[passengers])</f>
        <v>19997</v>
      </c>
    </row>
    <row r="2617" spans="1:13">
      <c r="A2617" t="s">
        <v>341</v>
      </c>
      <c r="B2617" s="5">
        <v>45711</v>
      </c>
      <c r="C2617">
        <v>17314</v>
      </c>
      <c r="D2617" t="s">
        <v>487</v>
      </c>
      <c r="E2617" t="s">
        <v>379</v>
      </c>
      <c r="F2617">
        <v>2025</v>
      </c>
      <c r="G2617" t="s">
        <v>482</v>
      </c>
      <c r="H2617" t="s">
        <v>341</v>
      </c>
      <c r="I2617" t="s">
        <v>1400</v>
      </c>
      <c r="J2617" t="s">
        <v>1478</v>
      </c>
      <c r="K2617">
        <v>2</v>
      </c>
      <c r="L2617" t="s">
        <v>1482</v>
      </c>
      <c r="M2617">
        <f>MAX(Metro_Ridership__2[passengers])</f>
        <v>19997</v>
      </c>
    </row>
    <row r="2618" spans="1:13">
      <c r="A2618" t="s">
        <v>341</v>
      </c>
      <c r="B2618" s="5">
        <v>45712</v>
      </c>
      <c r="C2618">
        <v>17977</v>
      </c>
      <c r="D2618" t="s">
        <v>481</v>
      </c>
      <c r="E2618" t="s">
        <v>379</v>
      </c>
      <c r="F2618">
        <v>2025</v>
      </c>
      <c r="G2618" t="s">
        <v>482</v>
      </c>
      <c r="H2618" t="s">
        <v>341</v>
      </c>
      <c r="I2618" t="s">
        <v>1400</v>
      </c>
      <c r="J2618" t="s">
        <v>1478</v>
      </c>
      <c r="K2618">
        <v>2</v>
      </c>
      <c r="L2618" t="s">
        <v>1482</v>
      </c>
      <c r="M2618">
        <f>MAX(Metro_Ridership__2[passengers])</f>
        <v>19997</v>
      </c>
    </row>
    <row r="2619" spans="1:13">
      <c r="A2619" t="s">
        <v>341</v>
      </c>
      <c r="B2619" s="5">
        <v>45713</v>
      </c>
      <c r="C2619">
        <v>10708</v>
      </c>
      <c r="D2619" t="s">
        <v>484</v>
      </c>
      <c r="E2619" t="s">
        <v>379</v>
      </c>
      <c r="F2619">
        <v>2025</v>
      </c>
      <c r="G2619" t="s">
        <v>482</v>
      </c>
      <c r="H2619" t="s">
        <v>341</v>
      </c>
      <c r="I2619" t="s">
        <v>1400</v>
      </c>
      <c r="J2619" t="s">
        <v>1478</v>
      </c>
      <c r="K2619">
        <v>2</v>
      </c>
      <c r="L2619" t="s">
        <v>1482</v>
      </c>
      <c r="M2619">
        <f>MAX(Metro_Ridership__2[passengers])</f>
        <v>19997</v>
      </c>
    </row>
    <row r="2620" spans="1:13">
      <c r="A2620" t="s">
        <v>341</v>
      </c>
      <c r="B2620" s="5">
        <v>45714</v>
      </c>
      <c r="C2620">
        <v>2590</v>
      </c>
      <c r="D2620" t="s">
        <v>485</v>
      </c>
      <c r="E2620" t="s">
        <v>379</v>
      </c>
      <c r="F2620">
        <v>2025</v>
      </c>
      <c r="G2620" t="s">
        <v>482</v>
      </c>
      <c r="H2620" t="s">
        <v>341</v>
      </c>
      <c r="I2620" t="s">
        <v>1400</v>
      </c>
      <c r="J2620" t="s">
        <v>1478</v>
      </c>
      <c r="K2620">
        <v>2</v>
      </c>
      <c r="L2620" t="s">
        <v>1482</v>
      </c>
      <c r="M2620">
        <f>MAX(Metro_Ridership__2[passengers])</f>
        <v>19997</v>
      </c>
    </row>
    <row r="2621" spans="1:13">
      <c r="A2621" t="s">
        <v>341</v>
      </c>
      <c r="B2621" s="5">
        <v>45715</v>
      </c>
      <c r="C2621">
        <v>19881</v>
      </c>
      <c r="D2621" t="s">
        <v>486</v>
      </c>
      <c r="E2621" t="s">
        <v>379</v>
      </c>
      <c r="F2621">
        <v>2025</v>
      </c>
      <c r="G2621" t="s">
        <v>482</v>
      </c>
      <c r="H2621" t="s">
        <v>341</v>
      </c>
      <c r="I2621" t="s">
        <v>1400</v>
      </c>
      <c r="J2621" t="s">
        <v>1478</v>
      </c>
      <c r="K2621">
        <v>2</v>
      </c>
      <c r="L2621" t="s">
        <v>1482</v>
      </c>
      <c r="M2621">
        <f>MAX(Metro_Ridership__2[passengers])</f>
        <v>19997</v>
      </c>
    </row>
    <row r="2622" spans="1:13">
      <c r="A2622" t="s">
        <v>341</v>
      </c>
      <c r="B2622" s="5">
        <v>45718</v>
      </c>
      <c r="C2622">
        <v>3620</v>
      </c>
      <c r="D2622" t="s">
        <v>487</v>
      </c>
      <c r="E2622" t="s">
        <v>405</v>
      </c>
      <c r="F2622">
        <v>2025</v>
      </c>
      <c r="G2622" t="s">
        <v>482</v>
      </c>
      <c r="H2622" t="s">
        <v>341</v>
      </c>
      <c r="I2622" t="s">
        <v>1400</v>
      </c>
      <c r="J2622" t="s">
        <v>1478</v>
      </c>
      <c r="K2622">
        <v>3</v>
      </c>
      <c r="L2622" t="s">
        <v>1487</v>
      </c>
      <c r="M2622">
        <f>MAX(Metro_Ridership__2[passengers])</f>
        <v>19997</v>
      </c>
    </row>
    <row r="2623" spans="1:13">
      <c r="A2623" t="s">
        <v>341</v>
      </c>
      <c r="B2623" s="5">
        <v>45719</v>
      </c>
      <c r="C2623">
        <v>4837</v>
      </c>
      <c r="D2623" t="s">
        <v>481</v>
      </c>
      <c r="E2623" t="s">
        <v>405</v>
      </c>
      <c r="F2623">
        <v>2025</v>
      </c>
      <c r="G2623" t="s">
        <v>482</v>
      </c>
      <c r="H2623" t="s">
        <v>341</v>
      </c>
      <c r="I2623" t="s">
        <v>1400</v>
      </c>
      <c r="J2623" t="s">
        <v>1478</v>
      </c>
      <c r="K2623">
        <v>3</v>
      </c>
      <c r="L2623" t="s">
        <v>1487</v>
      </c>
      <c r="M2623">
        <f>MAX(Metro_Ridership__2[passengers])</f>
        <v>19997</v>
      </c>
    </row>
    <row r="2624" spans="1:13">
      <c r="A2624" t="s">
        <v>341</v>
      </c>
      <c r="B2624" s="5">
        <v>45720</v>
      </c>
      <c r="C2624">
        <v>2236</v>
      </c>
      <c r="D2624" t="s">
        <v>484</v>
      </c>
      <c r="E2624" t="s">
        <v>405</v>
      </c>
      <c r="F2624">
        <v>2025</v>
      </c>
      <c r="G2624" t="s">
        <v>482</v>
      </c>
      <c r="H2624" t="s">
        <v>341</v>
      </c>
      <c r="I2624" t="s">
        <v>1400</v>
      </c>
      <c r="J2624" t="s">
        <v>1478</v>
      </c>
      <c r="K2624">
        <v>3</v>
      </c>
      <c r="L2624" t="s">
        <v>1487</v>
      </c>
      <c r="M2624">
        <f>MAX(Metro_Ridership__2[passengers])</f>
        <v>19997</v>
      </c>
    </row>
    <row r="2625" spans="1:13">
      <c r="A2625" t="s">
        <v>341</v>
      </c>
      <c r="B2625" s="5">
        <v>45721</v>
      </c>
      <c r="C2625">
        <v>8339</v>
      </c>
      <c r="D2625" t="s">
        <v>485</v>
      </c>
      <c r="E2625" t="s">
        <v>405</v>
      </c>
      <c r="F2625">
        <v>2025</v>
      </c>
      <c r="G2625" t="s">
        <v>482</v>
      </c>
      <c r="H2625" t="s">
        <v>341</v>
      </c>
      <c r="I2625" t="s">
        <v>1400</v>
      </c>
      <c r="J2625" t="s">
        <v>1478</v>
      </c>
      <c r="K2625">
        <v>3</v>
      </c>
      <c r="L2625" t="s">
        <v>1487</v>
      </c>
      <c r="M2625">
        <f>MAX(Metro_Ridership__2[passengers])</f>
        <v>19997</v>
      </c>
    </row>
    <row r="2626" spans="1:13">
      <c r="A2626" t="s">
        <v>341</v>
      </c>
      <c r="B2626" s="5">
        <v>45722</v>
      </c>
      <c r="C2626">
        <v>2633</v>
      </c>
      <c r="D2626" t="s">
        <v>486</v>
      </c>
      <c r="E2626" t="s">
        <v>405</v>
      </c>
      <c r="F2626">
        <v>2025</v>
      </c>
      <c r="G2626" t="s">
        <v>482</v>
      </c>
      <c r="H2626" t="s">
        <v>341</v>
      </c>
      <c r="I2626" t="s">
        <v>1400</v>
      </c>
      <c r="J2626" t="s">
        <v>1478</v>
      </c>
      <c r="K2626">
        <v>3</v>
      </c>
      <c r="L2626" t="s">
        <v>1487</v>
      </c>
      <c r="M2626">
        <f>MAX(Metro_Ridership__2[passengers])</f>
        <v>19997</v>
      </c>
    </row>
    <row r="2627" spans="1:13">
      <c r="A2627" t="s">
        <v>341</v>
      </c>
      <c r="B2627" s="5">
        <v>45725</v>
      </c>
      <c r="C2627">
        <v>15074</v>
      </c>
      <c r="D2627" t="s">
        <v>487</v>
      </c>
      <c r="E2627" t="s">
        <v>405</v>
      </c>
      <c r="F2627">
        <v>2025</v>
      </c>
      <c r="G2627" t="s">
        <v>482</v>
      </c>
      <c r="H2627" t="s">
        <v>341</v>
      </c>
      <c r="I2627" t="s">
        <v>1400</v>
      </c>
      <c r="J2627" t="s">
        <v>1478</v>
      </c>
      <c r="K2627">
        <v>3</v>
      </c>
      <c r="L2627" t="s">
        <v>1487</v>
      </c>
      <c r="M2627">
        <f>MAX(Metro_Ridership__2[passengers])</f>
        <v>19997</v>
      </c>
    </row>
    <row r="2628" spans="1:13">
      <c r="A2628" t="s">
        <v>341</v>
      </c>
      <c r="B2628" s="5">
        <v>45726</v>
      </c>
      <c r="C2628">
        <v>19729</v>
      </c>
      <c r="D2628" t="s">
        <v>481</v>
      </c>
      <c r="E2628" t="s">
        <v>405</v>
      </c>
      <c r="F2628">
        <v>2025</v>
      </c>
      <c r="G2628" t="s">
        <v>482</v>
      </c>
      <c r="H2628" t="s">
        <v>341</v>
      </c>
      <c r="I2628" t="s">
        <v>1400</v>
      </c>
      <c r="J2628" t="s">
        <v>1478</v>
      </c>
      <c r="K2628">
        <v>3</v>
      </c>
      <c r="L2628" t="s">
        <v>1487</v>
      </c>
      <c r="M2628">
        <f>MAX(Metro_Ridership__2[passengers])</f>
        <v>19997</v>
      </c>
    </row>
    <row r="2629" spans="1:13">
      <c r="A2629" t="s">
        <v>341</v>
      </c>
      <c r="B2629" s="5">
        <v>45727</v>
      </c>
      <c r="C2629">
        <v>3954</v>
      </c>
      <c r="D2629" t="s">
        <v>484</v>
      </c>
      <c r="E2629" t="s">
        <v>405</v>
      </c>
      <c r="F2629">
        <v>2025</v>
      </c>
      <c r="G2629" t="s">
        <v>482</v>
      </c>
      <c r="H2629" t="s">
        <v>341</v>
      </c>
      <c r="I2629" t="s">
        <v>1400</v>
      </c>
      <c r="J2629" t="s">
        <v>1478</v>
      </c>
      <c r="K2629">
        <v>3</v>
      </c>
      <c r="L2629" t="s">
        <v>1487</v>
      </c>
      <c r="M2629">
        <f>MAX(Metro_Ridership__2[passengers])</f>
        <v>19997</v>
      </c>
    </row>
    <row r="2630" spans="1:13">
      <c r="A2630" t="s">
        <v>341</v>
      </c>
      <c r="B2630" s="5">
        <v>45728</v>
      </c>
      <c r="C2630">
        <v>19776</v>
      </c>
      <c r="D2630" t="s">
        <v>485</v>
      </c>
      <c r="E2630" t="s">
        <v>405</v>
      </c>
      <c r="F2630">
        <v>2025</v>
      </c>
      <c r="G2630" t="s">
        <v>482</v>
      </c>
      <c r="H2630" t="s">
        <v>341</v>
      </c>
      <c r="I2630" t="s">
        <v>1400</v>
      </c>
      <c r="J2630" t="s">
        <v>1478</v>
      </c>
      <c r="K2630">
        <v>3</v>
      </c>
      <c r="L2630" t="s">
        <v>1487</v>
      </c>
      <c r="M2630">
        <f>MAX(Metro_Ridership__2[passengers])</f>
        <v>19997</v>
      </c>
    </row>
    <row r="2631" spans="1:13">
      <c r="A2631" t="s">
        <v>341</v>
      </c>
      <c r="B2631" s="5">
        <v>45729</v>
      </c>
      <c r="C2631">
        <v>8260</v>
      </c>
      <c r="D2631" t="s">
        <v>486</v>
      </c>
      <c r="E2631" t="s">
        <v>405</v>
      </c>
      <c r="F2631">
        <v>2025</v>
      </c>
      <c r="G2631" t="s">
        <v>482</v>
      </c>
      <c r="H2631" t="s">
        <v>341</v>
      </c>
      <c r="I2631" t="s">
        <v>1400</v>
      </c>
      <c r="J2631" t="s">
        <v>1478</v>
      </c>
      <c r="K2631">
        <v>3</v>
      </c>
      <c r="L2631" t="s">
        <v>1487</v>
      </c>
      <c r="M2631">
        <f>MAX(Metro_Ridership__2[passengers])</f>
        <v>19997</v>
      </c>
    </row>
    <row r="2632" spans="1:13">
      <c r="A2632" t="s">
        <v>341</v>
      </c>
      <c r="B2632" s="5">
        <v>45732</v>
      </c>
      <c r="C2632">
        <v>8763</v>
      </c>
      <c r="D2632" t="s">
        <v>487</v>
      </c>
      <c r="E2632" t="s">
        <v>405</v>
      </c>
      <c r="F2632">
        <v>2025</v>
      </c>
      <c r="G2632" t="s">
        <v>482</v>
      </c>
      <c r="H2632" t="s">
        <v>341</v>
      </c>
      <c r="I2632" t="s">
        <v>1400</v>
      </c>
      <c r="J2632" t="s">
        <v>1478</v>
      </c>
      <c r="K2632">
        <v>3</v>
      </c>
      <c r="L2632" t="s">
        <v>1487</v>
      </c>
      <c r="M2632">
        <f>MAX(Metro_Ridership__2[passengers])</f>
        <v>19997</v>
      </c>
    </row>
    <row r="2633" spans="1:13">
      <c r="A2633" t="s">
        <v>341</v>
      </c>
      <c r="B2633" s="5">
        <v>45733</v>
      </c>
      <c r="C2633">
        <v>18720</v>
      </c>
      <c r="D2633" t="s">
        <v>481</v>
      </c>
      <c r="E2633" t="s">
        <v>405</v>
      </c>
      <c r="F2633">
        <v>2025</v>
      </c>
      <c r="G2633" t="s">
        <v>482</v>
      </c>
      <c r="H2633" t="s">
        <v>341</v>
      </c>
      <c r="I2633" t="s">
        <v>1400</v>
      </c>
      <c r="J2633" t="s">
        <v>1478</v>
      </c>
      <c r="K2633">
        <v>3</v>
      </c>
      <c r="L2633" t="s">
        <v>1487</v>
      </c>
      <c r="M2633">
        <f>MAX(Metro_Ridership__2[passengers])</f>
        <v>19997</v>
      </c>
    </row>
    <row r="2634" spans="1:13">
      <c r="A2634" t="s">
        <v>341</v>
      </c>
      <c r="B2634" s="5">
        <v>45734</v>
      </c>
      <c r="C2634">
        <v>2973</v>
      </c>
      <c r="D2634" t="s">
        <v>484</v>
      </c>
      <c r="E2634" t="s">
        <v>405</v>
      </c>
      <c r="F2634">
        <v>2025</v>
      </c>
      <c r="G2634" t="s">
        <v>482</v>
      </c>
      <c r="H2634" t="s">
        <v>341</v>
      </c>
      <c r="I2634" t="s">
        <v>1400</v>
      </c>
      <c r="J2634" t="s">
        <v>1478</v>
      </c>
      <c r="K2634">
        <v>3</v>
      </c>
      <c r="L2634" t="s">
        <v>1487</v>
      </c>
      <c r="M2634">
        <f>MAX(Metro_Ridership__2[passengers])</f>
        <v>19997</v>
      </c>
    </row>
    <row r="2635" spans="1:13">
      <c r="A2635" t="s">
        <v>341</v>
      </c>
      <c r="B2635" s="5">
        <v>45735</v>
      </c>
      <c r="C2635">
        <v>5377</v>
      </c>
      <c r="D2635" t="s">
        <v>485</v>
      </c>
      <c r="E2635" t="s">
        <v>405</v>
      </c>
      <c r="F2635">
        <v>2025</v>
      </c>
      <c r="G2635" t="s">
        <v>482</v>
      </c>
      <c r="H2635" t="s">
        <v>341</v>
      </c>
      <c r="I2635" t="s">
        <v>1400</v>
      </c>
      <c r="J2635" t="s">
        <v>1478</v>
      </c>
      <c r="K2635">
        <v>3</v>
      </c>
      <c r="L2635" t="s">
        <v>1487</v>
      </c>
      <c r="M2635">
        <f>MAX(Metro_Ridership__2[passengers])</f>
        <v>19997</v>
      </c>
    </row>
    <row r="2636" spans="1:13">
      <c r="A2636" t="s">
        <v>341</v>
      </c>
      <c r="B2636" s="5">
        <v>45736</v>
      </c>
      <c r="C2636">
        <v>7510</v>
      </c>
      <c r="D2636" t="s">
        <v>486</v>
      </c>
      <c r="E2636" t="s">
        <v>405</v>
      </c>
      <c r="F2636">
        <v>2025</v>
      </c>
      <c r="G2636" t="s">
        <v>482</v>
      </c>
      <c r="H2636" t="s">
        <v>341</v>
      </c>
      <c r="I2636" t="s">
        <v>1400</v>
      </c>
      <c r="J2636" t="s">
        <v>1478</v>
      </c>
      <c r="K2636">
        <v>3</v>
      </c>
      <c r="L2636" t="s">
        <v>1487</v>
      </c>
      <c r="M2636">
        <f>MAX(Metro_Ridership__2[passengers])</f>
        <v>19997</v>
      </c>
    </row>
    <row r="2637" spans="1:13">
      <c r="A2637" t="s">
        <v>341</v>
      </c>
      <c r="B2637" s="5">
        <v>45739</v>
      </c>
      <c r="C2637">
        <v>7912</v>
      </c>
      <c r="D2637" t="s">
        <v>487</v>
      </c>
      <c r="E2637" t="s">
        <v>405</v>
      </c>
      <c r="F2637">
        <v>2025</v>
      </c>
      <c r="G2637" t="s">
        <v>482</v>
      </c>
      <c r="H2637" t="s">
        <v>341</v>
      </c>
      <c r="I2637" t="s">
        <v>1400</v>
      </c>
      <c r="J2637" t="s">
        <v>1478</v>
      </c>
      <c r="K2637">
        <v>3</v>
      </c>
      <c r="L2637" t="s">
        <v>1487</v>
      </c>
      <c r="M2637">
        <f>MAX(Metro_Ridership__2[passengers])</f>
        <v>19997</v>
      </c>
    </row>
    <row r="2638" spans="1:13">
      <c r="A2638" t="s">
        <v>341</v>
      </c>
      <c r="B2638" s="5">
        <v>45740</v>
      </c>
      <c r="C2638">
        <v>3645</v>
      </c>
      <c r="D2638" t="s">
        <v>481</v>
      </c>
      <c r="E2638" t="s">
        <v>405</v>
      </c>
      <c r="F2638">
        <v>2025</v>
      </c>
      <c r="G2638" t="s">
        <v>482</v>
      </c>
      <c r="H2638" t="s">
        <v>341</v>
      </c>
      <c r="I2638" t="s">
        <v>1400</v>
      </c>
      <c r="J2638" t="s">
        <v>1478</v>
      </c>
      <c r="K2638">
        <v>3</v>
      </c>
      <c r="L2638" t="s">
        <v>1487</v>
      </c>
      <c r="M2638">
        <f>MAX(Metro_Ridership__2[passengers])</f>
        <v>19997</v>
      </c>
    </row>
    <row r="2639" spans="1:13">
      <c r="A2639" t="s">
        <v>341</v>
      </c>
      <c r="B2639" s="5">
        <v>45741</v>
      </c>
      <c r="C2639">
        <v>17203</v>
      </c>
      <c r="D2639" t="s">
        <v>484</v>
      </c>
      <c r="E2639" t="s">
        <v>405</v>
      </c>
      <c r="F2639">
        <v>2025</v>
      </c>
      <c r="G2639" t="s">
        <v>482</v>
      </c>
      <c r="H2639" t="s">
        <v>341</v>
      </c>
      <c r="I2639" t="s">
        <v>1400</v>
      </c>
      <c r="J2639" t="s">
        <v>1478</v>
      </c>
      <c r="K2639">
        <v>3</v>
      </c>
      <c r="L2639" t="s">
        <v>1487</v>
      </c>
      <c r="M2639">
        <f>MAX(Metro_Ridership__2[passengers])</f>
        <v>19997</v>
      </c>
    </row>
    <row r="2640" spans="1:13">
      <c r="A2640" t="s">
        <v>341</v>
      </c>
      <c r="B2640" s="5">
        <v>45742</v>
      </c>
      <c r="C2640">
        <v>12494</v>
      </c>
      <c r="D2640" t="s">
        <v>485</v>
      </c>
      <c r="E2640" t="s">
        <v>405</v>
      </c>
      <c r="F2640">
        <v>2025</v>
      </c>
      <c r="G2640" t="s">
        <v>482</v>
      </c>
      <c r="H2640" t="s">
        <v>341</v>
      </c>
      <c r="I2640" t="s">
        <v>1400</v>
      </c>
      <c r="J2640" t="s">
        <v>1478</v>
      </c>
      <c r="K2640">
        <v>3</v>
      </c>
      <c r="L2640" t="s">
        <v>1487</v>
      </c>
      <c r="M2640">
        <f>MAX(Metro_Ridership__2[passengers])</f>
        <v>19997</v>
      </c>
    </row>
    <row r="2641" spans="1:13">
      <c r="A2641" t="s">
        <v>341</v>
      </c>
      <c r="B2641" s="5">
        <v>45743</v>
      </c>
      <c r="C2641">
        <v>18600</v>
      </c>
      <c r="D2641" t="s">
        <v>486</v>
      </c>
      <c r="E2641" t="s">
        <v>405</v>
      </c>
      <c r="F2641">
        <v>2025</v>
      </c>
      <c r="G2641" t="s">
        <v>482</v>
      </c>
      <c r="H2641" t="s">
        <v>341</v>
      </c>
      <c r="I2641" t="s">
        <v>1400</v>
      </c>
      <c r="J2641" t="s">
        <v>1478</v>
      </c>
      <c r="K2641">
        <v>3</v>
      </c>
      <c r="L2641" t="s">
        <v>1487</v>
      </c>
      <c r="M2641">
        <f>MAX(Metro_Ridership__2[passengers])</f>
        <v>19997</v>
      </c>
    </row>
    <row r="2642" spans="1:13">
      <c r="A2642" t="s">
        <v>341</v>
      </c>
      <c r="B2642" s="5">
        <v>45746</v>
      </c>
      <c r="C2642">
        <v>10584</v>
      </c>
      <c r="D2642" t="s">
        <v>487</v>
      </c>
      <c r="E2642" t="s">
        <v>405</v>
      </c>
      <c r="F2642">
        <v>2025</v>
      </c>
      <c r="G2642" t="s">
        <v>482</v>
      </c>
      <c r="H2642" t="s">
        <v>341</v>
      </c>
      <c r="I2642" t="s">
        <v>1400</v>
      </c>
      <c r="J2642" t="s">
        <v>1478</v>
      </c>
      <c r="K2642">
        <v>3</v>
      </c>
      <c r="L2642" t="s">
        <v>1487</v>
      </c>
      <c r="M2642">
        <f>MAX(Metro_Ridership__2[passengers])</f>
        <v>19997</v>
      </c>
    </row>
    <row r="2643" spans="1:13">
      <c r="A2643" t="s">
        <v>341</v>
      </c>
      <c r="B2643" s="5">
        <v>45747</v>
      </c>
      <c r="C2643">
        <v>19012</v>
      </c>
      <c r="D2643" t="s">
        <v>481</v>
      </c>
      <c r="E2643" t="s">
        <v>405</v>
      </c>
      <c r="F2643">
        <v>2025</v>
      </c>
      <c r="G2643" t="s">
        <v>482</v>
      </c>
      <c r="H2643" t="s">
        <v>341</v>
      </c>
      <c r="I2643" t="s">
        <v>1400</v>
      </c>
      <c r="J2643" t="s">
        <v>1478</v>
      </c>
      <c r="K2643">
        <v>3</v>
      </c>
      <c r="L2643" t="s">
        <v>1487</v>
      </c>
      <c r="M2643">
        <f>MAX(Metro_Ridership__2[passengers])</f>
        <v>19997</v>
      </c>
    </row>
    <row r="2644" spans="1:13">
      <c r="A2644" t="s">
        <v>341</v>
      </c>
      <c r="B2644" s="5">
        <v>45748</v>
      </c>
      <c r="C2644">
        <v>11424</v>
      </c>
      <c r="D2644" t="s">
        <v>484</v>
      </c>
      <c r="E2644" t="s">
        <v>381</v>
      </c>
      <c r="F2644">
        <v>2025</v>
      </c>
      <c r="G2644" t="s">
        <v>482</v>
      </c>
      <c r="H2644" t="s">
        <v>341</v>
      </c>
      <c r="I2644" t="s">
        <v>1400</v>
      </c>
      <c r="J2644" t="s">
        <v>1473</v>
      </c>
      <c r="K2644">
        <v>4</v>
      </c>
      <c r="L2644" t="s">
        <v>1483</v>
      </c>
      <c r="M2644">
        <f>MAX(Metro_Ridership__2[passengers])</f>
        <v>19997</v>
      </c>
    </row>
    <row r="2645" spans="1:13">
      <c r="A2645" t="s">
        <v>341</v>
      </c>
      <c r="B2645" s="5">
        <v>45749</v>
      </c>
      <c r="C2645">
        <v>7492</v>
      </c>
      <c r="D2645" t="s">
        <v>485</v>
      </c>
      <c r="E2645" t="s">
        <v>381</v>
      </c>
      <c r="F2645">
        <v>2025</v>
      </c>
      <c r="G2645" t="s">
        <v>482</v>
      </c>
      <c r="H2645" t="s">
        <v>341</v>
      </c>
      <c r="I2645" t="s">
        <v>1400</v>
      </c>
      <c r="J2645" t="s">
        <v>1473</v>
      </c>
      <c r="K2645">
        <v>4</v>
      </c>
      <c r="L2645" t="s">
        <v>1483</v>
      </c>
      <c r="M2645">
        <f>MAX(Metro_Ridership__2[passengers])</f>
        <v>19997</v>
      </c>
    </row>
    <row r="2646" spans="1:13">
      <c r="A2646" t="s">
        <v>341</v>
      </c>
      <c r="B2646" s="5">
        <v>45750</v>
      </c>
      <c r="C2646">
        <v>5667</v>
      </c>
      <c r="D2646" t="s">
        <v>486</v>
      </c>
      <c r="E2646" t="s">
        <v>381</v>
      </c>
      <c r="F2646">
        <v>2025</v>
      </c>
      <c r="G2646" t="s">
        <v>482</v>
      </c>
      <c r="H2646" t="s">
        <v>341</v>
      </c>
      <c r="I2646" t="s">
        <v>1400</v>
      </c>
      <c r="J2646" t="s">
        <v>1473</v>
      </c>
      <c r="K2646">
        <v>4</v>
      </c>
      <c r="L2646" t="s">
        <v>1483</v>
      </c>
      <c r="M2646">
        <f>MAX(Metro_Ridership__2[passengers])</f>
        <v>19997</v>
      </c>
    </row>
    <row r="2647" spans="1:13">
      <c r="A2647" t="s">
        <v>341</v>
      </c>
      <c r="B2647" s="5">
        <v>45753</v>
      </c>
      <c r="C2647">
        <v>19105</v>
      </c>
      <c r="D2647" t="s">
        <v>487</v>
      </c>
      <c r="E2647" t="s">
        <v>381</v>
      </c>
      <c r="F2647">
        <v>2025</v>
      </c>
      <c r="G2647" t="s">
        <v>482</v>
      </c>
      <c r="H2647" t="s">
        <v>341</v>
      </c>
      <c r="I2647" t="s">
        <v>1400</v>
      </c>
      <c r="J2647" t="s">
        <v>1473</v>
      </c>
      <c r="K2647">
        <v>4</v>
      </c>
      <c r="L2647" t="s">
        <v>1483</v>
      </c>
      <c r="M2647">
        <f>MAX(Metro_Ridership__2[passengers])</f>
        <v>19997</v>
      </c>
    </row>
    <row r="2648" spans="1:13">
      <c r="A2648" t="s">
        <v>341</v>
      </c>
      <c r="B2648" s="5">
        <v>45754</v>
      </c>
      <c r="C2648">
        <v>18473</v>
      </c>
      <c r="D2648" t="s">
        <v>481</v>
      </c>
      <c r="E2648" t="s">
        <v>381</v>
      </c>
      <c r="F2648">
        <v>2025</v>
      </c>
      <c r="G2648" t="s">
        <v>482</v>
      </c>
      <c r="H2648" t="s">
        <v>341</v>
      </c>
      <c r="I2648" t="s">
        <v>1400</v>
      </c>
      <c r="J2648" t="s">
        <v>1473</v>
      </c>
      <c r="K2648">
        <v>4</v>
      </c>
      <c r="L2648" t="s">
        <v>1483</v>
      </c>
      <c r="M2648">
        <f>MAX(Metro_Ridership__2[passengers])</f>
        <v>19997</v>
      </c>
    </row>
    <row r="2649" spans="1:13">
      <c r="A2649" t="s">
        <v>341</v>
      </c>
      <c r="B2649" s="5">
        <v>45755</v>
      </c>
      <c r="C2649">
        <v>17889</v>
      </c>
      <c r="D2649" t="s">
        <v>484</v>
      </c>
      <c r="E2649" t="s">
        <v>381</v>
      </c>
      <c r="F2649">
        <v>2025</v>
      </c>
      <c r="G2649" t="s">
        <v>482</v>
      </c>
      <c r="H2649" t="s">
        <v>341</v>
      </c>
      <c r="I2649" t="s">
        <v>1400</v>
      </c>
      <c r="J2649" t="s">
        <v>1473</v>
      </c>
      <c r="K2649">
        <v>4</v>
      </c>
      <c r="L2649" t="s">
        <v>1483</v>
      </c>
      <c r="M2649">
        <f>MAX(Metro_Ridership__2[passengers])</f>
        <v>19997</v>
      </c>
    </row>
    <row r="2650" spans="1:13">
      <c r="A2650" t="s">
        <v>341</v>
      </c>
      <c r="B2650" s="5">
        <v>45756</v>
      </c>
      <c r="C2650">
        <v>19510</v>
      </c>
      <c r="D2650" t="s">
        <v>485</v>
      </c>
      <c r="E2650" t="s">
        <v>381</v>
      </c>
      <c r="F2650">
        <v>2025</v>
      </c>
      <c r="G2650" t="s">
        <v>482</v>
      </c>
      <c r="H2650" t="s">
        <v>341</v>
      </c>
      <c r="I2650" t="s">
        <v>1400</v>
      </c>
      <c r="J2650" t="s">
        <v>1473</v>
      </c>
      <c r="K2650">
        <v>4</v>
      </c>
      <c r="L2650" t="s">
        <v>1483</v>
      </c>
      <c r="M2650">
        <f>MAX(Metro_Ridership__2[passengers])</f>
        <v>19997</v>
      </c>
    </row>
    <row r="2651" spans="1:13">
      <c r="A2651" t="s">
        <v>341</v>
      </c>
      <c r="B2651" s="5">
        <v>45757</v>
      </c>
      <c r="C2651">
        <v>15580</v>
      </c>
      <c r="D2651" t="s">
        <v>486</v>
      </c>
      <c r="E2651" t="s">
        <v>381</v>
      </c>
      <c r="F2651">
        <v>2025</v>
      </c>
      <c r="G2651" t="s">
        <v>482</v>
      </c>
      <c r="H2651" t="s">
        <v>341</v>
      </c>
      <c r="I2651" t="s">
        <v>1400</v>
      </c>
      <c r="J2651" t="s">
        <v>1473</v>
      </c>
      <c r="K2651">
        <v>4</v>
      </c>
      <c r="L2651" t="s">
        <v>1483</v>
      </c>
      <c r="M2651">
        <f>MAX(Metro_Ridership__2[passengers])</f>
        <v>19997</v>
      </c>
    </row>
    <row r="2652" spans="1:13">
      <c r="A2652" t="s">
        <v>341</v>
      </c>
      <c r="B2652" s="5">
        <v>45760</v>
      </c>
      <c r="C2652">
        <v>6747</v>
      </c>
      <c r="D2652" t="s">
        <v>487</v>
      </c>
      <c r="E2652" t="s">
        <v>381</v>
      </c>
      <c r="F2652">
        <v>2025</v>
      </c>
      <c r="G2652" t="s">
        <v>482</v>
      </c>
      <c r="H2652" t="s">
        <v>341</v>
      </c>
      <c r="I2652" t="s">
        <v>1400</v>
      </c>
      <c r="J2652" t="s">
        <v>1473</v>
      </c>
      <c r="K2652">
        <v>4</v>
      </c>
      <c r="L2652" t="s">
        <v>1483</v>
      </c>
      <c r="M2652">
        <f>MAX(Metro_Ridership__2[passengers])</f>
        <v>19997</v>
      </c>
    </row>
    <row r="2653" spans="1:13">
      <c r="A2653" t="s">
        <v>341</v>
      </c>
      <c r="B2653" s="5">
        <v>45761</v>
      </c>
      <c r="C2653">
        <v>3528</v>
      </c>
      <c r="D2653" t="s">
        <v>481</v>
      </c>
      <c r="E2653" t="s">
        <v>381</v>
      </c>
      <c r="F2653">
        <v>2025</v>
      </c>
      <c r="G2653" t="s">
        <v>482</v>
      </c>
      <c r="H2653" t="s">
        <v>341</v>
      </c>
      <c r="I2653" t="s">
        <v>1400</v>
      </c>
      <c r="J2653" t="s">
        <v>1473</v>
      </c>
      <c r="K2653">
        <v>4</v>
      </c>
      <c r="L2653" t="s">
        <v>1483</v>
      </c>
      <c r="M2653">
        <f>MAX(Metro_Ridership__2[passengers])</f>
        <v>19997</v>
      </c>
    </row>
    <row r="2654" spans="1:13">
      <c r="A2654" t="s">
        <v>341</v>
      </c>
      <c r="B2654" s="5">
        <v>45762</v>
      </c>
      <c r="C2654">
        <v>15348</v>
      </c>
      <c r="D2654" t="s">
        <v>484</v>
      </c>
      <c r="E2654" t="s">
        <v>381</v>
      </c>
      <c r="F2654">
        <v>2025</v>
      </c>
      <c r="G2654" t="s">
        <v>482</v>
      </c>
      <c r="H2654" t="s">
        <v>341</v>
      </c>
      <c r="I2654" t="s">
        <v>1400</v>
      </c>
      <c r="J2654" t="s">
        <v>1473</v>
      </c>
      <c r="K2654">
        <v>4</v>
      </c>
      <c r="L2654" t="s">
        <v>1483</v>
      </c>
      <c r="M2654">
        <f>MAX(Metro_Ridership__2[passengers])</f>
        <v>19997</v>
      </c>
    </row>
    <row r="2655" spans="1:13">
      <c r="A2655" t="s">
        <v>341</v>
      </c>
      <c r="B2655" s="5">
        <v>45763</v>
      </c>
      <c r="C2655">
        <v>17195</v>
      </c>
      <c r="D2655" t="s">
        <v>485</v>
      </c>
      <c r="E2655" t="s">
        <v>381</v>
      </c>
      <c r="F2655">
        <v>2025</v>
      </c>
      <c r="G2655" t="s">
        <v>482</v>
      </c>
      <c r="H2655" t="s">
        <v>341</v>
      </c>
      <c r="I2655" t="s">
        <v>1400</v>
      </c>
      <c r="J2655" t="s">
        <v>1473</v>
      </c>
      <c r="K2655">
        <v>4</v>
      </c>
      <c r="L2655" t="s">
        <v>1483</v>
      </c>
      <c r="M2655">
        <f>MAX(Metro_Ridership__2[passengers])</f>
        <v>19997</v>
      </c>
    </row>
    <row r="2656" spans="1:13">
      <c r="A2656" t="s">
        <v>341</v>
      </c>
      <c r="B2656" s="5">
        <v>45764</v>
      </c>
      <c r="C2656">
        <v>8875</v>
      </c>
      <c r="D2656" t="s">
        <v>486</v>
      </c>
      <c r="E2656" t="s">
        <v>381</v>
      </c>
      <c r="F2656">
        <v>2025</v>
      </c>
      <c r="G2656" t="s">
        <v>482</v>
      </c>
      <c r="H2656" t="s">
        <v>341</v>
      </c>
      <c r="I2656" t="s">
        <v>1400</v>
      </c>
      <c r="J2656" t="s">
        <v>1473</v>
      </c>
      <c r="K2656">
        <v>4</v>
      </c>
      <c r="L2656" t="s">
        <v>1483</v>
      </c>
      <c r="M2656">
        <f>MAX(Metro_Ridership__2[passengers])</f>
        <v>19997</v>
      </c>
    </row>
    <row r="2657" spans="1:13">
      <c r="A2657" t="s">
        <v>341</v>
      </c>
      <c r="B2657" s="5">
        <v>45767</v>
      </c>
      <c r="C2657">
        <v>4124</v>
      </c>
      <c r="D2657" t="s">
        <v>487</v>
      </c>
      <c r="E2657" t="s">
        <v>381</v>
      </c>
      <c r="F2657">
        <v>2025</v>
      </c>
      <c r="G2657" t="s">
        <v>482</v>
      </c>
      <c r="H2657" t="s">
        <v>341</v>
      </c>
      <c r="I2657" t="s">
        <v>1400</v>
      </c>
      <c r="J2657" t="s">
        <v>1473</v>
      </c>
      <c r="K2657">
        <v>4</v>
      </c>
      <c r="L2657" t="s">
        <v>1483</v>
      </c>
      <c r="M2657">
        <f>MAX(Metro_Ridership__2[passengers])</f>
        <v>19997</v>
      </c>
    </row>
    <row r="2658" spans="1:13">
      <c r="A2658" t="s">
        <v>341</v>
      </c>
      <c r="B2658" s="5">
        <v>45768</v>
      </c>
      <c r="C2658">
        <v>13001</v>
      </c>
      <c r="D2658" t="s">
        <v>481</v>
      </c>
      <c r="E2658" t="s">
        <v>381</v>
      </c>
      <c r="F2658">
        <v>2025</v>
      </c>
      <c r="G2658" t="s">
        <v>482</v>
      </c>
      <c r="H2658" t="s">
        <v>341</v>
      </c>
      <c r="I2658" t="s">
        <v>1400</v>
      </c>
      <c r="J2658" t="s">
        <v>1473</v>
      </c>
      <c r="K2658">
        <v>4</v>
      </c>
      <c r="L2658" t="s">
        <v>1483</v>
      </c>
      <c r="M2658">
        <f>MAX(Metro_Ridership__2[passengers])</f>
        <v>19997</v>
      </c>
    </row>
    <row r="2659" spans="1:13">
      <c r="A2659" t="s">
        <v>341</v>
      </c>
      <c r="B2659" s="5">
        <v>45769</v>
      </c>
      <c r="C2659">
        <v>6090</v>
      </c>
      <c r="D2659" t="s">
        <v>484</v>
      </c>
      <c r="E2659" t="s">
        <v>381</v>
      </c>
      <c r="F2659">
        <v>2025</v>
      </c>
      <c r="G2659" t="s">
        <v>482</v>
      </c>
      <c r="H2659" t="s">
        <v>341</v>
      </c>
      <c r="I2659" t="s">
        <v>1400</v>
      </c>
      <c r="J2659" t="s">
        <v>1473</v>
      </c>
      <c r="K2659">
        <v>4</v>
      </c>
      <c r="L2659" t="s">
        <v>1483</v>
      </c>
      <c r="M2659">
        <f>MAX(Metro_Ridership__2[passengers])</f>
        <v>19997</v>
      </c>
    </row>
    <row r="2660" spans="1:13">
      <c r="A2660" t="s">
        <v>341</v>
      </c>
      <c r="B2660" s="5">
        <v>45770</v>
      </c>
      <c r="C2660">
        <v>2226</v>
      </c>
      <c r="D2660" t="s">
        <v>485</v>
      </c>
      <c r="E2660" t="s">
        <v>381</v>
      </c>
      <c r="F2660">
        <v>2025</v>
      </c>
      <c r="G2660" t="s">
        <v>482</v>
      </c>
      <c r="H2660" t="s">
        <v>341</v>
      </c>
      <c r="I2660" t="s">
        <v>1400</v>
      </c>
      <c r="J2660" t="s">
        <v>1473</v>
      </c>
      <c r="K2660">
        <v>4</v>
      </c>
      <c r="L2660" t="s">
        <v>1483</v>
      </c>
      <c r="M2660">
        <f>MAX(Metro_Ridership__2[passengers])</f>
        <v>19997</v>
      </c>
    </row>
    <row r="2661" spans="1:13">
      <c r="A2661" t="s">
        <v>341</v>
      </c>
      <c r="B2661" s="5">
        <v>45771</v>
      </c>
      <c r="C2661">
        <v>19254</v>
      </c>
      <c r="D2661" t="s">
        <v>486</v>
      </c>
      <c r="E2661" t="s">
        <v>381</v>
      </c>
      <c r="F2661">
        <v>2025</v>
      </c>
      <c r="G2661" t="s">
        <v>482</v>
      </c>
      <c r="H2661" t="s">
        <v>341</v>
      </c>
      <c r="I2661" t="s">
        <v>1400</v>
      </c>
      <c r="J2661" t="s">
        <v>1473</v>
      </c>
      <c r="K2661">
        <v>4</v>
      </c>
      <c r="L2661" t="s">
        <v>1483</v>
      </c>
      <c r="M2661">
        <f>MAX(Metro_Ridership__2[passengers])</f>
        <v>19997</v>
      </c>
    </row>
    <row r="2662" spans="1:13">
      <c r="A2662" t="s">
        <v>341</v>
      </c>
      <c r="B2662" s="5">
        <v>45774</v>
      </c>
      <c r="C2662">
        <v>6481</v>
      </c>
      <c r="D2662" t="s">
        <v>487</v>
      </c>
      <c r="E2662" t="s">
        <v>381</v>
      </c>
      <c r="F2662">
        <v>2025</v>
      </c>
      <c r="G2662" t="s">
        <v>482</v>
      </c>
      <c r="H2662" t="s">
        <v>341</v>
      </c>
      <c r="I2662" t="s">
        <v>1400</v>
      </c>
      <c r="J2662" t="s">
        <v>1473</v>
      </c>
      <c r="K2662">
        <v>4</v>
      </c>
      <c r="L2662" t="s">
        <v>1483</v>
      </c>
      <c r="M2662">
        <f>MAX(Metro_Ridership__2[passengers])</f>
        <v>19997</v>
      </c>
    </row>
    <row r="2663" spans="1:13">
      <c r="A2663" t="s">
        <v>341</v>
      </c>
      <c r="B2663" s="5">
        <v>45775</v>
      </c>
      <c r="C2663">
        <v>3913</v>
      </c>
      <c r="D2663" t="s">
        <v>481</v>
      </c>
      <c r="E2663" t="s">
        <v>381</v>
      </c>
      <c r="F2663">
        <v>2025</v>
      </c>
      <c r="G2663" t="s">
        <v>482</v>
      </c>
      <c r="H2663" t="s">
        <v>341</v>
      </c>
      <c r="I2663" t="s">
        <v>1400</v>
      </c>
      <c r="J2663" t="s">
        <v>1473</v>
      </c>
      <c r="K2663">
        <v>4</v>
      </c>
      <c r="L2663" t="s">
        <v>1483</v>
      </c>
      <c r="M2663">
        <f>MAX(Metro_Ridership__2[passengers])</f>
        <v>19997</v>
      </c>
    </row>
    <row r="2664" spans="1:13">
      <c r="A2664" t="s">
        <v>341</v>
      </c>
      <c r="B2664" s="5">
        <v>45776</v>
      </c>
      <c r="C2664">
        <v>10983</v>
      </c>
      <c r="D2664" t="s">
        <v>484</v>
      </c>
      <c r="E2664" t="s">
        <v>381</v>
      </c>
      <c r="F2664">
        <v>2025</v>
      </c>
      <c r="G2664" t="s">
        <v>482</v>
      </c>
      <c r="H2664" t="s">
        <v>341</v>
      </c>
      <c r="I2664" t="s">
        <v>1400</v>
      </c>
      <c r="J2664" t="s">
        <v>1473</v>
      </c>
      <c r="K2664">
        <v>4</v>
      </c>
      <c r="L2664" t="s">
        <v>1483</v>
      </c>
      <c r="M2664">
        <f>MAX(Metro_Ridership__2[passengers])</f>
        <v>19997</v>
      </c>
    </row>
    <row r="2665" spans="1:13">
      <c r="A2665" t="s">
        <v>341</v>
      </c>
      <c r="B2665" s="5">
        <v>45777</v>
      </c>
      <c r="C2665">
        <v>13977</v>
      </c>
      <c r="D2665" t="s">
        <v>485</v>
      </c>
      <c r="E2665" t="s">
        <v>381</v>
      </c>
      <c r="F2665">
        <v>2025</v>
      </c>
      <c r="G2665" t="s">
        <v>482</v>
      </c>
      <c r="H2665" t="s">
        <v>341</v>
      </c>
      <c r="I2665" t="s">
        <v>1400</v>
      </c>
      <c r="J2665" t="s">
        <v>1473</v>
      </c>
      <c r="K2665">
        <v>4</v>
      </c>
      <c r="L2665" t="s">
        <v>1483</v>
      </c>
      <c r="M2665">
        <f>MAX(Metro_Ridership__2[passengers])</f>
        <v>19997</v>
      </c>
    </row>
    <row r="2666" spans="1:13">
      <c r="A2666" t="s">
        <v>341</v>
      </c>
      <c r="B2666" s="5">
        <v>45778</v>
      </c>
      <c r="C2666">
        <v>15665</v>
      </c>
      <c r="D2666" t="s">
        <v>486</v>
      </c>
      <c r="E2666" t="s">
        <v>353</v>
      </c>
      <c r="F2666">
        <v>2025</v>
      </c>
      <c r="G2666" t="s">
        <v>482</v>
      </c>
      <c r="H2666" t="s">
        <v>341</v>
      </c>
      <c r="I2666" t="s">
        <v>1400</v>
      </c>
      <c r="J2666" t="s">
        <v>1473</v>
      </c>
      <c r="K2666">
        <v>5</v>
      </c>
      <c r="L2666" t="s">
        <v>353</v>
      </c>
      <c r="M2666">
        <f>MAX(Metro_Ridership__2[passengers])</f>
        <v>19997</v>
      </c>
    </row>
    <row r="2667" spans="1:13">
      <c r="A2667" t="s">
        <v>341</v>
      </c>
      <c r="B2667" s="5">
        <v>45781</v>
      </c>
      <c r="C2667">
        <v>8928</v>
      </c>
      <c r="D2667" t="s">
        <v>487</v>
      </c>
      <c r="E2667" t="s">
        <v>353</v>
      </c>
      <c r="F2667">
        <v>2025</v>
      </c>
      <c r="G2667" t="s">
        <v>482</v>
      </c>
      <c r="H2667" t="s">
        <v>341</v>
      </c>
      <c r="I2667" t="s">
        <v>1400</v>
      </c>
      <c r="J2667" t="s">
        <v>1473</v>
      </c>
      <c r="K2667">
        <v>5</v>
      </c>
      <c r="L2667" t="s">
        <v>353</v>
      </c>
      <c r="M2667">
        <f>MAX(Metro_Ridership__2[passengers])</f>
        <v>19997</v>
      </c>
    </row>
    <row r="2668" spans="1:13">
      <c r="A2668" t="s">
        <v>341</v>
      </c>
      <c r="B2668" s="5">
        <v>45782</v>
      </c>
      <c r="C2668">
        <v>14582</v>
      </c>
      <c r="D2668" t="s">
        <v>481</v>
      </c>
      <c r="E2668" t="s">
        <v>353</v>
      </c>
      <c r="F2668">
        <v>2025</v>
      </c>
      <c r="G2668" t="s">
        <v>482</v>
      </c>
      <c r="H2668" t="s">
        <v>341</v>
      </c>
      <c r="I2668" t="s">
        <v>1400</v>
      </c>
      <c r="J2668" t="s">
        <v>1473</v>
      </c>
      <c r="K2668">
        <v>5</v>
      </c>
      <c r="L2668" t="s">
        <v>353</v>
      </c>
      <c r="M2668">
        <f>MAX(Metro_Ridership__2[passengers])</f>
        <v>19997</v>
      </c>
    </row>
    <row r="2669" spans="1:13">
      <c r="A2669" t="s">
        <v>341</v>
      </c>
      <c r="B2669" s="5">
        <v>45783</v>
      </c>
      <c r="C2669">
        <v>14882</v>
      </c>
      <c r="D2669" t="s">
        <v>484</v>
      </c>
      <c r="E2669" t="s">
        <v>353</v>
      </c>
      <c r="F2669">
        <v>2025</v>
      </c>
      <c r="G2669" t="s">
        <v>482</v>
      </c>
      <c r="H2669" t="s">
        <v>341</v>
      </c>
      <c r="I2669" t="s">
        <v>1400</v>
      </c>
      <c r="J2669" t="s">
        <v>1473</v>
      </c>
      <c r="K2669">
        <v>5</v>
      </c>
      <c r="L2669" t="s">
        <v>353</v>
      </c>
      <c r="M2669">
        <f>MAX(Metro_Ridership__2[passengers])</f>
        <v>19997</v>
      </c>
    </row>
    <row r="2670" spans="1:13">
      <c r="A2670" t="s">
        <v>341</v>
      </c>
      <c r="B2670" s="5">
        <v>45784</v>
      </c>
      <c r="C2670">
        <v>15871</v>
      </c>
      <c r="D2670" t="s">
        <v>485</v>
      </c>
      <c r="E2670" t="s">
        <v>353</v>
      </c>
      <c r="F2670">
        <v>2025</v>
      </c>
      <c r="G2670" t="s">
        <v>482</v>
      </c>
      <c r="H2670" t="s">
        <v>341</v>
      </c>
      <c r="I2670" t="s">
        <v>1400</v>
      </c>
      <c r="J2670" t="s">
        <v>1473</v>
      </c>
      <c r="K2670">
        <v>5</v>
      </c>
      <c r="L2670" t="s">
        <v>353</v>
      </c>
      <c r="M2670">
        <f>MAX(Metro_Ridership__2[passengers])</f>
        <v>19997</v>
      </c>
    </row>
    <row r="2671" spans="1:13">
      <c r="A2671" t="s">
        <v>341</v>
      </c>
      <c r="B2671" s="5">
        <v>45785</v>
      </c>
      <c r="C2671">
        <v>13383</v>
      </c>
      <c r="D2671" t="s">
        <v>486</v>
      </c>
      <c r="E2671" t="s">
        <v>353</v>
      </c>
      <c r="F2671">
        <v>2025</v>
      </c>
      <c r="G2671" t="s">
        <v>482</v>
      </c>
      <c r="H2671" t="s">
        <v>341</v>
      </c>
      <c r="I2671" t="s">
        <v>1400</v>
      </c>
      <c r="J2671" t="s">
        <v>1473</v>
      </c>
      <c r="K2671">
        <v>5</v>
      </c>
      <c r="L2671" t="s">
        <v>353</v>
      </c>
      <c r="M2671">
        <f>MAX(Metro_Ridership__2[passengers])</f>
        <v>19997</v>
      </c>
    </row>
    <row r="2672" spans="1:13">
      <c r="A2672" t="s">
        <v>341</v>
      </c>
      <c r="B2672" s="5">
        <v>45788</v>
      </c>
      <c r="C2672">
        <v>12346</v>
      </c>
      <c r="D2672" t="s">
        <v>487</v>
      </c>
      <c r="E2672" t="s">
        <v>353</v>
      </c>
      <c r="F2672">
        <v>2025</v>
      </c>
      <c r="G2672" t="s">
        <v>482</v>
      </c>
      <c r="H2672" t="s">
        <v>341</v>
      </c>
      <c r="I2672" t="s">
        <v>1400</v>
      </c>
      <c r="J2672" t="s">
        <v>1473</v>
      </c>
      <c r="K2672">
        <v>5</v>
      </c>
      <c r="L2672" t="s">
        <v>353</v>
      </c>
      <c r="M2672">
        <f>MAX(Metro_Ridership__2[passengers])</f>
        <v>19997</v>
      </c>
    </row>
    <row r="2673" spans="1:13">
      <c r="A2673" t="s">
        <v>341</v>
      </c>
      <c r="B2673" s="5">
        <v>45789</v>
      </c>
      <c r="C2673">
        <v>3886</v>
      </c>
      <c r="D2673" t="s">
        <v>481</v>
      </c>
      <c r="E2673" t="s">
        <v>353</v>
      </c>
      <c r="F2673">
        <v>2025</v>
      </c>
      <c r="G2673" t="s">
        <v>482</v>
      </c>
      <c r="H2673" t="s">
        <v>341</v>
      </c>
      <c r="I2673" t="s">
        <v>1400</v>
      </c>
      <c r="J2673" t="s">
        <v>1473</v>
      </c>
      <c r="K2673">
        <v>5</v>
      </c>
      <c r="L2673" t="s">
        <v>353</v>
      </c>
      <c r="M2673">
        <f>MAX(Metro_Ridership__2[passengers])</f>
        <v>19997</v>
      </c>
    </row>
    <row r="2674" spans="1:13">
      <c r="A2674" t="s">
        <v>341</v>
      </c>
      <c r="B2674" s="5">
        <v>45790</v>
      </c>
      <c r="C2674">
        <v>5075</v>
      </c>
      <c r="D2674" t="s">
        <v>484</v>
      </c>
      <c r="E2674" t="s">
        <v>353</v>
      </c>
      <c r="F2674">
        <v>2025</v>
      </c>
      <c r="G2674" t="s">
        <v>482</v>
      </c>
      <c r="H2674" t="s">
        <v>341</v>
      </c>
      <c r="I2674" t="s">
        <v>1400</v>
      </c>
      <c r="J2674" t="s">
        <v>1473</v>
      </c>
      <c r="K2674">
        <v>5</v>
      </c>
      <c r="L2674" t="s">
        <v>353</v>
      </c>
      <c r="M2674">
        <f>MAX(Metro_Ridership__2[passengers])</f>
        <v>19997</v>
      </c>
    </row>
    <row r="2675" spans="1:13">
      <c r="A2675" t="s">
        <v>341</v>
      </c>
      <c r="B2675" s="5">
        <v>45791</v>
      </c>
      <c r="C2675">
        <v>13553</v>
      </c>
      <c r="D2675" t="s">
        <v>485</v>
      </c>
      <c r="E2675" t="s">
        <v>353</v>
      </c>
      <c r="F2675">
        <v>2025</v>
      </c>
      <c r="G2675" t="s">
        <v>482</v>
      </c>
      <c r="H2675" t="s">
        <v>341</v>
      </c>
      <c r="I2675" t="s">
        <v>1400</v>
      </c>
      <c r="J2675" t="s">
        <v>1473</v>
      </c>
      <c r="K2675">
        <v>5</v>
      </c>
      <c r="L2675" t="s">
        <v>353</v>
      </c>
      <c r="M2675">
        <f>MAX(Metro_Ridership__2[passengers])</f>
        <v>19997</v>
      </c>
    </row>
    <row r="2676" spans="1:13">
      <c r="A2676" t="s">
        <v>341</v>
      </c>
      <c r="B2676" s="5">
        <v>45792</v>
      </c>
      <c r="C2676">
        <v>9340</v>
      </c>
      <c r="D2676" t="s">
        <v>486</v>
      </c>
      <c r="E2676" t="s">
        <v>353</v>
      </c>
      <c r="F2676">
        <v>2025</v>
      </c>
      <c r="G2676" t="s">
        <v>482</v>
      </c>
      <c r="H2676" t="s">
        <v>341</v>
      </c>
      <c r="I2676" t="s">
        <v>1400</v>
      </c>
      <c r="J2676" t="s">
        <v>1473</v>
      </c>
      <c r="K2676">
        <v>5</v>
      </c>
      <c r="L2676" t="s">
        <v>353</v>
      </c>
      <c r="M2676">
        <f>MAX(Metro_Ridership__2[passengers])</f>
        <v>19997</v>
      </c>
    </row>
    <row r="2677" spans="1:13">
      <c r="A2677" t="s">
        <v>341</v>
      </c>
      <c r="B2677" s="5">
        <v>45795</v>
      </c>
      <c r="C2677">
        <v>7353</v>
      </c>
      <c r="D2677" t="s">
        <v>487</v>
      </c>
      <c r="E2677" t="s">
        <v>353</v>
      </c>
      <c r="F2677">
        <v>2025</v>
      </c>
      <c r="G2677" t="s">
        <v>482</v>
      </c>
      <c r="H2677" t="s">
        <v>341</v>
      </c>
      <c r="I2677" t="s">
        <v>1400</v>
      </c>
      <c r="J2677" t="s">
        <v>1473</v>
      </c>
      <c r="K2677">
        <v>5</v>
      </c>
      <c r="L2677" t="s">
        <v>353</v>
      </c>
      <c r="M2677">
        <f>MAX(Metro_Ridership__2[passengers])</f>
        <v>19997</v>
      </c>
    </row>
    <row r="2678" spans="1:13">
      <c r="A2678" t="s">
        <v>341</v>
      </c>
      <c r="B2678" s="5">
        <v>45796</v>
      </c>
      <c r="C2678">
        <v>6369</v>
      </c>
      <c r="D2678" t="s">
        <v>481</v>
      </c>
      <c r="E2678" t="s">
        <v>353</v>
      </c>
      <c r="F2678">
        <v>2025</v>
      </c>
      <c r="G2678" t="s">
        <v>482</v>
      </c>
      <c r="H2678" t="s">
        <v>341</v>
      </c>
      <c r="I2678" t="s">
        <v>1400</v>
      </c>
      <c r="J2678" t="s">
        <v>1473</v>
      </c>
      <c r="K2678">
        <v>5</v>
      </c>
      <c r="L2678" t="s">
        <v>353</v>
      </c>
      <c r="M2678">
        <f>MAX(Metro_Ridership__2[passengers])</f>
        <v>19997</v>
      </c>
    </row>
    <row r="2679" spans="1:13">
      <c r="A2679" t="s">
        <v>341</v>
      </c>
      <c r="B2679" s="5">
        <v>45797</v>
      </c>
      <c r="C2679">
        <v>5195</v>
      </c>
      <c r="D2679" t="s">
        <v>484</v>
      </c>
      <c r="E2679" t="s">
        <v>353</v>
      </c>
      <c r="F2679">
        <v>2025</v>
      </c>
      <c r="G2679" t="s">
        <v>482</v>
      </c>
      <c r="H2679" t="s">
        <v>341</v>
      </c>
      <c r="I2679" t="s">
        <v>1400</v>
      </c>
      <c r="J2679" t="s">
        <v>1473</v>
      </c>
      <c r="K2679">
        <v>5</v>
      </c>
      <c r="L2679" t="s">
        <v>353</v>
      </c>
      <c r="M2679">
        <f>MAX(Metro_Ridership__2[passengers])</f>
        <v>19997</v>
      </c>
    </row>
    <row r="2680" spans="1:13">
      <c r="A2680" t="s">
        <v>341</v>
      </c>
      <c r="B2680" s="5">
        <v>45798</v>
      </c>
      <c r="C2680">
        <v>13760</v>
      </c>
      <c r="D2680" t="s">
        <v>485</v>
      </c>
      <c r="E2680" t="s">
        <v>353</v>
      </c>
      <c r="F2680">
        <v>2025</v>
      </c>
      <c r="G2680" t="s">
        <v>482</v>
      </c>
      <c r="H2680" t="s">
        <v>341</v>
      </c>
      <c r="I2680" t="s">
        <v>1400</v>
      </c>
      <c r="J2680" t="s">
        <v>1473</v>
      </c>
      <c r="K2680">
        <v>5</v>
      </c>
      <c r="L2680" t="s">
        <v>353</v>
      </c>
      <c r="M2680">
        <f>MAX(Metro_Ridership__2[passengers])</f>
        <v>19997</v>
      </c>
    </row>
    <row r="2681" spans="1:13">
      <c r="A2681" t="s">
        <v>341</v>
      </c>
      <c r="B2681" s="5">
        <v>45799</v>
      </c>
      <c r="C2681">
        <v>13576</v>
      </c>
      <c r="D2681" t="s">
        <v>486</v>
      </c>
      <c r="E2681" t="s">
        <v>353</v>
      </c>
      <c r="F2681">
        <v>2025</v>
      </c>
      <c r="G2681" t="s">
        <v>482</v>
      </c>
      <c r="H2681" t="s">
        <v>341</v>
      </c>
      <c r="I2681" t="s">
        <v>1400</v>
      </c>
      <c r="J2681" t="s">
        <v>1473</v>
      </c>
      <c r="K2681">
        <v>5</v>
      </c>
      <c r="L2681" t="s">
        <v>353</v>
      </c>
      <c r="M2681">
        <f>MAX(Metro_Ridership__2[passengers])</f>
        <v>19997</v>
      </c>
    </row>
    <row r="2682" spans="1:13">
      <c r="A2682" t="s">
        <v>341</v>
      </c>
      <c r="B2682" s="5">
        <v>45802</v>
      </c>
      <c r="C2682">
        <v>12753</v>
      </c>
      <c r="D2682" t="s">
        <v>487</v>
      </c>
      <c r="E2682" t="s">
        <v>353</v>
      </c>
      <c r="F2682">
        <v>2025</v>
      </c>
      <c r="G2682" t="s">
        <v>482</v>
      </c>
      <c r="H2682" t="s">
        <v>341</v>
      </c>
      <c r="I2682" t="s">
        <v>1400</v>
      </c>
      <c r="J2682" t="s">
        <v>1473</v>
      </c>
      <c r="K2682">
        <v>5</v>
      </c>
      <c r="L2682" t="s">
        <v>353</v>
      </c>
      <c r="M2682">
        <f>MAX(Metro_Ridership__2[passengers])</f>
        <v>19997</v>
      </c>
    </row>
    <row r="2683" spans="1:13">
      <c r="A2683" t="s">
        <v>341</v>
      </c>
      <c r="B2683" s="5">
        <v>45803</v>
      </c>
      <c r="C2683">
        <v>19601</v>
      </c>
      <c r="D2683" t="s">
        <v>481</v>
      </c>
      <c r="E2683" t="s">
        <v>353</v>
      </c>
      <c r="F2683">
        <v>2025</v>
      </c>
      <c r="G2683" t="s">
        <v>482</v>
      </c>
      <c r="H2683" t="s">
        <v>341</v>
      </c>
      <c r="I2683" t="s">
        <v>1400</v>
      </c>
      <c r="J2683" t="s">
        <v>1473</v>
      </c>
      <c r="K2683">
        <v>5</v>
      </c>
      <c r="L2683" t="s">
        <v>353</v>
      </c>
      <c r="M2683">
        <f>MAX(Metro_Ridership__2[passengers])</f>
        <v>19997</v>
      </c>
    </row>
    <row r="2684" spans="1:13">
      <c r="A2684" t="s">
        <v>341</v>
      </c>
      <c r="B2684" s="5">
        <v>45804</v>
      </c>
      <c r="C2684">
        <v>15686</v>
      </c>
      <c r="D2684" t="s">
        <v>484</v>
      </c>
      <c r="E2684" t="s">
        <v>353</v>
      </c>
      <c r="F2684">
        <v>2025</v>
      </c>
      <c r="G2684" t="s">
        <v>482</v>
      </c>
      <c r="H2684" t="s">
        <v>341</v>
      </c>
      <c r="I2684" t="s">
        <v>1400</v>
      </c>
      <c r="J2684" t="s">
        <v>1473</v>
      </c>
      <c r="K2684">
        <v>5</v>
      </c>
      <c r="L2684" t="s">
        <v>353</v>
      </c>
      <c r="M2684">
        <f>MAX(Metro_Ridership__2[passengers])</f>
        <v>19997</v>
      </c>
    </row>
    <row r="2685" spans="1:13">
      <c r="A2685" t="s">
        <v>341</v>
      </c>
      <c r="B2685" s="5">
        <v>45805</v>
      </c>
      <c r="C2685">
        <v>5927</v>
      </c>
      <c r="D2685" t="s">
        <v>485</v>
      </c>
      <c r="E2685" t="s">
        <v>353</v>
      </c>
      <c r="F2685">
        <v>2025</v>
      </c>
      <c r="G2685" t="s">
        <v>482</v>
      </c>
      <c r="H2685" t="s">
        <v>341</v>
      </c>
      <c r="I2685" t="s">
        <v>1400</v>
      </c>
      <c r="J2685" t="s">
        <v>1473</v>
      </c>
      <c r="K2685">
        <v>5</v>
      </c>
      <c r="L2685" t="s">
        <v>353</v>
      </c>
      <c r="M2685">
        <f>MAX(Metro_Ridership__2[passengers])</f>
        <v>19997</v>
      </c>
    </row>
    <row r="2686" spans="1:13">
      <c r="A2686" t="s">
        <v>341</v>
      </c>
      <c r="B2686" s="5">
        <v>45806</v>
      </c>
      <c r="C2686">
        <v>17123</v>
      </c>
      <c r="D2686" t="s">
        <v>486</v>
      </c>
      <c r="E2686" t="s">
        <v>353</v>
      </c>
      <c r="F2686">
        <v>2025</v>
      </c>
      <c r="G2686" t="s">
        <v>482</v>
      </c>
      <c r="H2686" t="s">
        <v>341</v>
      </c>
      <c r="I2686" t="s">
        <v>1400</v>
      </c>
      <c r="J2686" t="s">
        <v>1473</v>
      </c>
      <c r="K2686">
        <v>5</v>
      </c>
      <c r="L2686" t="s">
        <v>353</v>
      </c>
      <c r="M2686">
        <f>MAX(Metro_Ridership__2[passengers])</f>
        <v>19997</v>
      </c>
    </row>
    <row r="2687" spans="1:13">
      <c r="A2687" t="s">
        <v>341</v>
      </c>
      <c r="B2687" s="5">
        <v>45809</v>
      </c>
      <c r="C2687">
        <v>15777</v>
      </c>
      <c r="D2687" t="s">
        <v>487</v>
      </c>
      <c r="E2687" t="s">
        <v>395</v>
      </c>
      <c r="F2687">
        <v>2025</v>
      </c>
      <c r="G2687" t="s">
        <v>482</v>
      </c>
      <c r="H2687" t="s">
        <v>341</v>
      </c>
      <c r="I2687" t="s">
        <v>1400</v>
      </c>
      <c r="J2687" t="s">
        <v>1473</v>
      </c>
      <c r="K2687">
        <v>6</v>
      </c>
      <c r="L2687" t="s">
        <v>1486</v>
      </c>
      <c r="M2687">
        <f>MAX(Metro_Ridership__2[passengers])</f>
        <v>19997</v>
      </c>
    </row>
    <row r="2688" spans="1:13">
      <c r="A2688" t="s">
        <v>341</v>
      </c>
      <c r="B2688" s="5">
        <v>45810</v>
      </c>
      <c r="C2688">
        <v>18462</v>
      </c>
      <c r="D2688" t="s">
        <v>481</v>
      </c>
      <c r="E2688" t="s">
        <v>395</v>
      </c>
      <c r="F2688">
        <v>2025</v>
      </c>
      <c r="G2688" t="s">
        <v>482</v>
      </c>
      <c r="H2688" t="s">
        <v>341</v>
      </c>
      <c r="I2688" t="s">
        <v>1400</v>
      </c>
      <c r="J2688" t="s">
        <v>1473</v>
      </c>
      <c r="K2688">
        <v>6</v>
      </c>
      <c r="L2688" t="s">
        <v>1486</v>
      </c>
      <c r="M2688">
        <f>MAX(Metro_Ridership__2[passengers])</f>
        <v>19997</v>
      </c>
    </row>
    <row r="2689" spans="1:13">
      <c r="A2689" t="s">
        <v>341</v>
      </c>
      <c r="B2689" s="5">
        <v>45811</v>
      </c>
      <c r="C2689">
        <v>17453</v>
      </c>
      <c r="D2689" t="s">
        <v>484</v>
      </c>
      <c r="E2689" t="s">
        <v>395</v>
      </c>
      <c r="F2689">
        <v>2025</v>
      </c>
      <c r="G2689" t="s">
        <v>482</v>
      </c>
      <c r="H2689" t="s">
        <v>341</v>
      </c>
      <c r="I2689" t="s">
        <v>1400</v>
      </c>
      <c r="J2689" t="s">
        <v>1473</v>
      </c>
      <c r="K2689">
        <v>6</v>
      </c>
      <c r="L2689" t="s">
        <v>1486</v>
      </c>
      <c r="M2689">
        <f>MAX(Metro_Ridership__2[passengers])</f>
        <v>19997</v>
      </c>
    </row>
    <row r="2690" spans="1:13">
      <c r="A2690" t="s">
        <v>341</v>
      </c>
      <c r="B2690" s="5">
        <v>45812</v>
      </c>
      <c r="C2690">
        <v>14914</v>
      </c>
      <c r="D2690" t="s">
        <v>485</v>
      </c>
      <c r="E2690" t="s">
        <v>395</v>
      </c>
      <c r="F2690">
        <v>2025</v>
      </c>
      <c r="G2690" t="s">
        <v>482</v>
      </c>
      <c r="H2690" t="s">
        <v>341</v>
      </c>
      <c r="I2690" t="s">
        <v>1400</v>
      </c>
      <c r="J2690" t="s">
        <v>1473</v>
      </c>
      <c r="K2690">
        <v>6</v>
      </c>
      <c r="L2690" t="s">
        <v>1486</v>
      </c>
      <c r="M2690">
        <f>MAX(Metro_Ridership__2[passengers])</f>
        <v>19997</v>
      </c>
    </row>
    <row r="2691" spans="1:13">
      <c r="A2691" t="s">
        <v>341</v>
      </c>
      <c r="B2691" s="5">
        <v>45813</v>
      </c>
      <c r="C2691">
        <v>8182</v>
      </c>
      <c r="D2691" t="s">
        <v>486</v>
      </c>
      <c r="E2691" t="s">
        <v>395</v>
      </c>
      <c r="F2691">
        <v>2025</v>
      </c>
      <c r="G2691" t="s">
        <v>482</v>
      </c>
      <c r="H2691" t="s">
        <v>341</v>
      </c>
      <c r="I2691" t="s">
        <v>1400</v>
      </c>
      <c r="J2691" t="s">
        <v>1473</v>
      </c>
      <c r="K2691">
        <v>6</v>
      </c>
      <c r="L2691" t="s">
        <v>1486</v>
      </c>
      <c r="M2691">
        <f>MAX(Metro_Ridership__2[passengers])</f>
        <v>19997</v>
      </c>
    </row>
    <row r="2692" spans="1:13">
      <c r="A2692" t="s">
        <v>341</v>
      </c>
      <c r="B2692" s="5">
        <v>45816</v>
      </c>
      <c r="C2692">
        <v>4631</v>
      </c>
      <c r="D2692" t="s">
        <v>487</v>
      </c>
      <c r="E2692" t="s">
        <v>395</v>
      </c>
      <c r="F2692">
        <v>2025</v>
      </c>
      <c r="G2692" t="s">
        <v>482</v>
      </c>
      <c r="H2692" t="s">
        <v>341</v>
      </c>
      <c r="I2692" t="s">
        <v>1400</v>
      </c>
      <c r="J2692" t="s">
        <v>1473</v>
      </c>
      <c r="K2692">
        <v>6</v>
      </c>
      <c r="L2692" t="s">
        <v>1486</v>
      </c>
      <c r="M2692">
        <f>MAX(Metro_Ridership__2[passengers])</f>
        <v>19997</v>
      </c>
    </row>
    <row r="2693" spans="1:13">
      <c r="A2693" t="s">
        <v>341</v>
      </c>
      <c r="B2693" s="5">
        <v>45817</v>
      </c>
      <c r="C2693">
        <v>16407</v>
      </c>
      <c r="D2693" t="s">
        <v>481</v>
      </c>
      <c r="E2693" t="s">
        <v>395</v>
      </c>
      <c r="F2693">
        <v>2025</v>
      </c>
      <c r="G2693" t="s">
        <v>482</v>
      </c>
      <c r="H2693" t="s">
        <v>341</v>
      </c>
      <c r="I2693" t="s">
        <v>1400</v>
      </c>
      <c r="J2693" t="s">
        <v>1473</v>
      </c>
      <c r="K2693">
        <v>6</v>
      </c>
      <c r="L2693" t="s">
        <v>1486</v>
      </c>
      <c r="M2693">
        <f>MAX(Metro_Ridership__2[passengers])</f>
        <v>19997</v>
      </c>
    </row>
    <row r="2694" spans="1:13">
      <c r="A2694" t="s">
        <v>341</v>
      </c>
      <c r="B2694" s="5">
        <v>45818</v>
      </c>
      <c r="C2694">
        <v>4788</v>
      </c>
      <c r="D2694" t="s">
        <v>484</v>
      </c>
      <c r="E2694" t="s">
        <v>395</v>
      </c>
      <c r="F2694">
        <v>2025</v>
      </c>
      <c r="G2694" t="s">
        <v>482</v>
      </c>
      <c r="H2694" t="s">
        <v>341</v>
      </c>
      <c r="I2694" t="s">
        <v>1400</v>
      </c>
      <c r="J2694" t="s">
        <v>1473</v>
      </c>
      <c r="K2694">
        <v>6</v>
      </c>
      <c r="L2694" t="s">
        <v>1486</v>
      </c>
      <c r="M2694">
        <f>MAX(Metro_Ridership__2[passengers])</f>
        <v>19997</v>
      </c>
    </row>
    <row r="2695" spans="1:13">
      <c r="A2695" t="s">
        <v>341</v>
      </c>
      <c r="B2695" s="5">
        <v>45819</v>
      </c>
      <c r="C2695">
        <v>5904</v>
      </c>
      <c r="D2695" t="s">
        <v>485</v>
      </c>
      <c r="E2695" t="s">
        <v>395</v>
      </c>
      <c r="F2695">
        <v>2025</v>
      </c>
      <c r="G2695" t="s">
        <v>482</v>
      </c>
      <c r="H2695" t="s">
        <v>341</v>
      </c>
      <c r="I2695" t="s">
        <v>1400</v>
      </c>
      <c r="J2695" t="s">
        <v>1473</v>
      </c>
      <c r="K2695">
        <v>6</v>
      </c>
      <c r="L2695" t="s">
        <v>1486</v>
      </c>
      <c r="M2695">
        <f>MAX(Metro_Ridership__2[passengers])</f>
        <v>19997</v>
      </c>
    </row>
    <row r="2696" spans="1:13">
      <c r="A2696" t="s">
        <v>341</v>
      </c>
      <c r="B2696" s="5">
        <v>45820</v>
      </c>
      <c r="C2696">
        <v>17442</v>
      </c>
      <c r="D2696" t="s">
        <v>486</v>
      </c>
      <c r="E2696" t="s">
        <v>395</v>
      </c>
      <c r="F2696">
        <v>2025</v>
      </c>
      <c r="G2696" t="s">
        <v>482</v>
      </c>
      <c r="H2696" t="s">
        <v>341</v>
      </c>
      <c r="I2696" t="s">
        <v>1400</v>
      </c>
      <c r="J2696" t="s">
        <v>1473</v>
      </c>
      <c r="K2696">
        <v>6</v>
      </c>
      <c r="L2696" t="s">
        <v>1486</v>
      </c>
      <c r="M2696">
        <f>MAX(Metro_Ridership__2[passengers])</f>
        <v>19997</v>
      </c>
    </row>
    <row r="2697" spans="1:13">
      <c r="A2697" t="s">
        <v>341</v>
      </c>
      <c r="B2697" s="5">
        <v>45823</v>
      </c>
      <c r="C2697">
        <v>19769</v>
      </c>
      <c r="D2697" t="s">
        <v>487</v>
      </c>
      <c r="E2697" t="s">
        <v>395</v>
      </c>
      <c r="F2697">
        <v>2025</v>
      </c>
      <c r="G2697" t="s">
        <v>482</v>
      </c>
      <c r="H2697" t="s">
        <v>341</v>
      </c>
      <c r="I2697" t="s">
        <v>1400</v>
      </c>
      <c r="J2697" t="s">
        <v>1473</v>
      </c>
      <c r="K2697">
        <v>6</v>
      </c>
      <c r="L2697" t="s">
        <v>1486</v>
      </c>
      <c r="M2697">
        <f>MAX(Metro_Ridership__2[passengers])</f>
        <v>19997</v>
      </c>
    </row>
    <row r="2698" spans="1:13">
      <c r="A2698" t="s">
        <v>341</v>
      </c>
      <c r="B2698" s="5">
        <v>45824</v>
      </c>
      <c r="C2698">
        <v>8858</v>
      </c>
      <c r="D2698" t="s">
        <v>481</v>
      </c>
      <c r="E2698" t="s">
        <v>395</v>
      </c>
      <c r="F2698">
        <v>2025</v>
      </c>
      <c r="G2698" t="s">
        <v>482</v>
      </c>
      <c r="H2698" t="s">
        <v>341</v>
      </c>
      <c r="I2698" t="s">
        <v>1400</v>
      </c>
      <c r="J2698" t="s">
        <v>1473</v>
      </c>
      <c r="K2698">
        <v>6</v>
      </c>
      <c r="L2698" t="s">
        <v>1486</v>
      </c>
      <c r="M2698">
        <f>MAX(Metro_Ridership__2[passengers])</f>
        <v>19997</v>
      </c>
    </row>
    <row r="2699" spans="1:13">
      <c r="A2699" t="s">
        <v>341</v>
      </c>
      <c r="B2699" s="5">
        <v>45825</v>
      </c>
      <c r="C2699">
        <v>5307</v>
      </c>
      <c r="D2699" t="s">
        <v>484</v>
      </c>
      <c r="E2699" t="s">
        <v>395</v>
      </c>
      <c r="F2699">
        <v>2025</v>
      </c>
      <c r="G2699" t="s">
        <v>482</v>
      </c>
      <c r="H2699" t="s">
        <v>341</v>
      </c>
      <c r="I2699" t="s">
        <v>1400</v>
      </c>
      <c r="J2699" t="s">
        <v>1473</v>
      </c>
      <c r="K2699">
        <v>6</v>
      </c>
      <c r="L2699" t="s">
        <v>1486</v>
      </c>
      <c r="M2699">
        <f>MAX(Metro_Ridership__2[passengers])</f>
        <v>19997</v>
      </c>
    </row>
    <row r="2700" spans="1:13">
      <c r="A2700" t="s">
        <v>341</v>
      </c>
      <c r="B2700" s="5">
        <v>45826</v>
      </c>
      <c r="C2700">
        <v>11860</v>
      </c>
      <c r="D2700" t="s">
        <v>485</v>
      </c>
      <c r="E2700" t="s">
        <v>395</v>
      </c>
      <c r="F2700">
        <v>2025</v>
      </c>
      <c r="G2700" t="s">
        <v>482</v>
      </c>
      <c r="H2700" t="s">
        <v>341</v>
      </c>
      <c r="I2700" t="s">
        <v>1400</v>
      </c>
      <c r="J2700" t="s">
        <v>1473</v>
      </c>
      <c r="K2700">
        <v>6</v>
      </c>
      <c r="L2700" t="s">
        <v>1486</v>
      </c>
      <c r="M2700">
        <f>MAX(Metro_Ridership__2[passengers])</f>
        <v>19997</v>
      </c>
    </row>
    <row r="2701" spans="1:13">
      <c r="A2701" t="s">
        <v>341</v>
      </c>
      <c r="B2701" s="5">
        <v>45827</v>
      </c>
      <c r="C2701">
        <v>15305</v>
      </c>
      <c r="D2701" t="s">
        <v>486</v>
      </c>
      <c r="E2701" t="s">
        <v>395</v>
      </c>
      <c r="F2701">
        <v>2025</v>
      </c>
      <c r="G2701" t="s">
        <v>482</v>
      </c>
      <c r="H2701" t="s">
        <v>341</v>
      </c>
      <c r="I2701" t="s">
        <v>1400</v>
      </c>
      <c r="J2701" t="s">
        <v>1473</v>
      </c>
      <c r="K2701">
        <v>6</v>
      </c>
      <c r="L2701" t="s">
        <v>1486</v>
      </c>
      <c r="M2701">
        <f>MAX(Metro_Ridership__2[passengers])</f>
        <v>19997</v>
      </c>
    </row>
    <row r="2702" spans="1:13">
      <c r="A2702" t="s">
        <v>341</v>
      </c>
      <c r="B2702" s="5">
        <v>45830</v>
      </c>
      <c r="C2702">
        <v>19693</v>
      </c>
      <c r="D2702" t="s">
        <v>487</v>
      </c>
      <c r="E2702" t="s">
        <v>395</v>
      </c>
      <c r="F2702">
        <v>2025</v>
      </c>
      <c r="G2702" t="s">
        <v>482</v>
      </c>
      <c r="H2702" t="s">
        <v>341</v>
      </c>
      <c r="I2702" t="s">
        <v>1400</v>
      </c>
      <c r="J2702" t="s">
        <v>1473</v>
      </c>
      <c r="K2702">
        <v>6</v>
      </c>
      <c r="L2702" t="s">
        <v>1486</v>
      </c>
      <c r="M2702">
        <f>MAX(Metro_Ridership__2[passengers])</f>
        <v>19997</v>
      </c>
    </row>
    <row r="2703" spans="1:13">
      <c r="A2703" t="s">
        <v>341</v>
      </c>
      <c r="B2703" s="5">
        <v>45831</v>
      </c>
      <c r="C2703">
        <v>14121</v>
      </c>
      <c r="D2703" t="s">
        <v>481</v>
      </c>
      <c r="E2703" t="s">
        <v>395</v>
      </c>
      <c r="F2703">
        <v>2025</v>
      </c>
      <c r="G2703" t="s">
        <v>482</v>
      </c>
      <c r="H2703" t="s">
        <v>341</v>
      </c>
      <c r="I2703" t="s">
        <v>1400</v>
      </c>
      <c r="J2703" t="s">
        <v>1473</v>
      </c>
      <c r="K2703">
        <v>6</v>
      </c>
      <c r="L2703" t="s">
        <v>1486</v>
      </c>
      <c r="M2703">
        <f>MAX(Metro_Ridership__2[passengers])</f>
        <v>19997</v>
      </c>
    </row>
    <row r="2704" spans="1:13">
      <c r="A2704" t="s">
        <v>341</v>
      </c>
      <c r="B2704" s="5">
        <v>45832</v>
      </c>
      <c r="C2704">
        <v>9988</v>
      </c>
      <c r="D2704" t="s">
        <v>484</v>
      </c>
      <c r="E2704" t="s">
        <v>395</v>
      </c>
      <c r="F2704">
        <v>2025</v>
      </c>
      <c r="G2704" t="s">
        <v>482</v>
      </c>
      <c r="H2704" t="s">
        <v>341</v>
      </c>
      <c r="I2704" t="s">
        <v>1400</v>
      </c>
      <c r="J2704" t="s">
        <v>1473</v>
      </c>
      <c r="K2704">
        <v>6</v>
      </c>
      <c r="L2704" t="s">
        <v>1486</v>
      </c>
      <c r="M2704">
        <f>MAX(Metro_Ridership__2[passengers])</f>
        <v>19997</v>
      </c>
    </row>
    <row r="2705" spans="1:13">
      <c r="A2705" t="s">
        <v>341</v>
      </c>
      <c r="B2705" s="5">
        <v>45833</v>
      </c>
      <c r="C2705">
        <v>6431</v>
      </c>
      <c r="D2705" t="s">
        <v>485</v>
      </c>
      <c r="E2705" t="s">
        <v>395</v>
      </c>
      <c r="F2705">
        <v>2025</v>
      </c>
      <c r="G2705" t="s">
        <v>482</v>
      </c>
      <c r="H2705" t="s">
        <v>341</v>
      </c>
      <c r="I2705" t="s">
        <v>1400</v>
      </c>
      <c r="J2705" t="s">
        <v>1473</v>
      </c>
      <c r="K2705">
        <v>6</v>
      </c>
      <c r="L2705" t="s">
        <v>1486</v>
      </c>
      <c r="M2705">
        <f>MAX(Metro_Ridership__2[passengers])</f>
        <v>19997</v>
      </c>
    </row>
    <row r="2706" spans="1:13">
      <c r="A2706" t="s">
        <v>341</v>
      </c>
      <c r="B2706" s="5">
        <v>45834</v>
      </c>
      <c r="C2706">
        <v>5534</v>
      </c>
      <c r="D2706" t="s">
        <v>486</v>
      </c>
      <c r="E2706" t="s">
        <v>395</v>
      </c>
      <c r="F2706">
        <v>2025</v>
      </c>
      <c r="G2706" t="s">
        <v>482</v>
      </c>
      <c r="H2706" t="s">
        <v>341</v>
      </c>
      <c r="I2706" t="s">
        <v>1400</v>
      </c>
      <c r="J2706" t="s">
        <v>1473</v>
      </c>
      <c r="K2706">
        <v>6</v>
      </c>
      <c r="L2706" t="s">
        <v>1486</v>
      </c>
      <c r="M2706">
        <f>MAX(Metro_Ridership__2[passengers])</f>
        <v>19997</v>
      </c>
    </row>
    <row r="2707" spans="1:13">
      <c r="A2707" t="s">
        <v>341</v>
      </c>
      <c r="B2707" s="5">
        <v>45837</v>
      </c>
      <c r="C2707">
        <v>9664</v>
      </c>
      <c r="D2707" t="s">
        <v>487</v>
      </c>
      <c r="E2707" t="s">
        <v>395</v>
      </c>
      <c r="F2707">
        <v>2025</v>
      </c>
      <c r="G2707" t="s">
        <v>482</v>
      </c>
      <c r="H2707" t="s">
        <v>341</v>
      </c>
      <c r="I2707" t="s">
        <v>1400</v>
      </c>
      <c r="J2707" t="s">
        <v>1473</v>
      </c>
      <c r="K2707">
        <v>6</v>
      </c>
      <c r="L2707" t="s">
        <v>1486</v>
      </c>
      <c r="M2707">
        <f>MAX(Metro_Ridership__2[passengers])</f>
        <v>19997</v>
      </c>
    </row>
    <row r="2708" spans="1:13">
      <c r="A2708" t="s">
        <v>341</v>
      </c>
      <c r="B2708" s="5">
        <v>45838</v>
      </c>
      <c r="C2708">
        <v>11408</v>
      </c>
      <c r="D2708" t="s">
        <v>481</v>
      </c>
      <c r="E2708" t="s">
        <v>395</v>
      </c>
      <c r="F2708">
        <v>2025</v>
      </c>
      <c r="G2708" t="s">
        <v>482</v>
      </c>
      <c r="H2708" t="s">
        <v>341</v>
      </c>
      <c r="I2708" t="s">
        <v>1400</v>
      </c>
      <c r="J2708" t="s">
        <v>1473</v>
      </c>
      <c r="K2708">
        <v>6</v>
      </c>
      <c r="L2708" t="s">
        <v>1486</v>
      </c>
      <c r="M2708">
        <f>MAX(Metro_Ridership__2[passengers])</f>
        <v>19997</v>
      </c>
    </row>
    <row r="2709" spans="1:13">
      <c r="A2709" t="s">
        <v>341</v>
      </c>
      <c r="B2709" s="5">
        <v>45839</v>
      </c>
      <c r="C2709">
        <v>19269</v>
      </c>
      <c r="D2709" t="s">
        <v>484</v>
      </c>
      <c r="E2709" t="s">
        <v>373</v>
      </c>
      <c r="F2709">
        <v>2025</v>
      </c>
      <c r="G2709" t="s">
        <v>482</v>
      </c>
      <c r="H2709" t="s">
        <v>341</v>
      </c>
      <c r="I2709" t="s">
        <v>1400</v>
      </c>
      <c r="J2709" t="s">
        <v>1476</v>
      </c>
      <c r="K2709">
        <v>7</v>
      </c>
      <c r="L2709" t="s">
        <v>1480</v>
      </c>
      <c r="M2709">
        <f>MAX(Metro_Ridership__2[passengers])</f>
        <v>19997</v>
      </c>
    </row>
    <row r="2710" spans="1:13">
      <c r="A2710" t="s">
        <v>341</v>
      </c>
      <c r="B2710" s="5">
        <v>45840</v>
      </c>
      <c r="C2710">
        <v>13554</v>
      </c>
      <c r="D2710" t="s">
        <v>485</v>
      </c>
      <c r="E2710" t="s">
        <v>373</v>
      </c>
      <c r="F2710">
        <v>2025</v>
      </c>
      <c r="G2710" t="s">
        <v>482</v>
      </c>
      <c r="H2710" t="s">
        <v>341</v>
      </c>
      <c r="I2710" t="s">
        <v>1400</v>
      </c>
      <c r="J2710" t="s">
        <v>1476</v>
      </c>
      <c r="K2710">
        <v>7</v>
      </c>
      <c r="L2710" t="s">
        <v>1480</v>
      </c>
      <c r="M2710">
        <f>MAX(Metro_Ridership__2[passengers])</f>
        <v>19997</v>
      </c>
    </row>
    <row r="2711" spans="1:13">
      <c r="A2711" t="s">
        <v>341</v>
      </c>
      <c r="B2711" s="5">
        <v>45841</v>
      </c>
      <c r="C2711">
        <v>7755</v>
      </c>
      <c r="D2711" t="s">
        <v>486</v>
      </c>
      <c r="E2711" t="s">
        <v>373</v>
      </c>
      <c r="F2711">
        <v>2025</v>
      </c>
      <c r="G2711" t="s">
        <v>482</v>
      </c>
      <c r="H2711" t="s">
        <v>341</v>
      </c>
      <c r="I2711" t="s">
        <v>1400</v>
      </c>
      <c r="J2711" t="s">
        <v>1476</v>
      </c>
      <c r="K2711">
        <v>7</v>
      </c>
      <c r="L2711" t="s">
        <v>1480</v>
      </c>
      <c r="M2711">
        <f>MAX(Metro_Ridership__2[passengers])</f>
        <v>19997</v>
      </c>
    </row>
    <row r="2712" spans="1:13">
      <c r="A2712" t="s">
        <v>341</v>
      </c>
      <c r="B2712" s="5">
        <v>45844</v>
      </c>
      <c r="C2712">
        <v>4685</v>
      </c>
      <c r="D2712" t="s">
        <v>487</v>
      </c>
      <c r="E2712" t="s">
        <v>373</v>
      </c>
      <c r="F2712">
        <v>2025</v>
      </c>
      <c r="G2712" t="s">
        <v>482</v>
      </c>
      <c r="H2712" t="s">
        <v>341</v>
      </c>
      <c r="I2712" t="s">
        <v>1400</v>
      </c>
      <c r="J2712" t="s">
        <v>1476</v>
      </c>
      <c r="K2712">
        <v>7</v>
      </c>
      <c r="L2712" t="s">
        <v>1480</v>
      </c>
      <c r="M2712">
        <f>MAX(Metro_Ridership__2[passengers])</f>
        <v>19997</v>
      </c>
    </row>
    <row r="2713" spans="1:13">
      <c r="A2713" t="s">
        <v>341</v>
      </c>
      <c r="B2713" s="5">
        <v>45845</v>
      </c>
      <c r="C2713">
        <v>7521</v>
      </c>
      <c r="D2713" t="s">
        <v>481</v>
      </c>
      <c r="E2713" t="s">
        <v>373</v>
      </c>
      <c r="F2713">
        <v>2025</v>
      </c>
      <c r="G2713" t="s">
        <v>482</v>
      </c>
      <c r="H2713" t="s">
        <v>341</v>
      </c>
      <c r="I2713" t="s">
        <v>1400</v>
      </c>
      <c r="J2713" t="s">
        <v>1476</v>
      </c>
      <c r="K2713">
        <v>7</v>
      </c>
      <c r="L2713" t="s">
        <v>1480</v>
      </c>
      <c r="M2713">
        <f>MAX(Metro_Ridership__2[passengers])</f>
        <v>19997</v>
      </c>
    </row>
    <row r="2714" spans="1:13">
      <c r="A2714" t="s">
        <v>341</v>
      </c>
      <c r="B2714" s="5">
        <v>45846</v>
      </c>
      <c r="C2714">
        <v>15861</v>
      </c>
      <c r="D2714" t="s">
        <v>484</v>
      </c>
      <c r="E2714" t="s">
        <v>373</v>
      </c>
      <c r="F2714">
        <v>2025</v>
      </c>
      <c r="G2714" t="s">
        <v>482</v>
      </c>
      <c r="H2714" t="s">
        <v>341</v>
      </c>
      <c r="I2714" t="s">
        <v>1400</v>
      </c>
      <c r="J2714" t="s">
        <v>1476</v>
      </c>
      <c r="K2714">
        <v>7</v>
      </c>
      <c r="L2714" t="s">
        <v>1480</v>
      </c>
      <c r="M2714">
        <f>MAX(Metro_Ridership__2[passengers])</f>
        <v>19997</v>
      </c>
    </row>
    <row r="2715" spans="1:13">
      <c r="A2715" t="s">
        <v>341</v>
      </c>
      <c r="B2715" s="5">
        <v>45847</v>
      </c>
      <c r="C2715">
        <v>5793</v>
      </c>
      <c r="D2715" t="s">
        <v>485</v>
      </c>
      <c r="E2715" t="s">
        <v>373</v>
      </c>
      <c r="F2715">
        <v>2025</v>
      </c>
      <c r="G2715" t="s">
        <v>482</v>
      </c>
      <c r="H2715" t="s">
        <v>341</v>
      </c>
      <c r="I2715" t="s">
        <v>1400</v>
      </c>
      <c r="J2715" t="s">
        <v>1476</v>
      </c>
      <c r="K2715">
        <v>7</v>
      </c>
      <c r="L2715" t="s">
        <v>1480</v>
      </c>
      <c r="M2715">
        <f>MAX(Metro_Ridership__2[passengers])</f>
        <v>19997</v>
      </c>
    </row>
    <row r="2716" spans="1:13">
      <c r="A2716" t="s">
        <v>341</v>
      </c>
      <c r="B2716" s="5">
        <v>45848</v>
      </c>
      <c r="C2716">
        <v>5603</v>
      </c>
      <c r="D2716" t="s">
        <v>486</v>
      </c>
      <c r="E2716" t="s">
        <v>373</v>
      </c>
      <c r="F2716">
        <v>2025</v>
      </c>
      <c r="G2716" t="s">
        <v>482</v>
      </c>
      <c r="H2716" t="s">
        <v>341</v>
      </c>
      <c r="I2716" t="s">
        <v>1400</v>
      </c>
      <c r="J2716" t="s">
        <v>1476</v>
      </c>
      <c r="K2716">
        <v>7</v>
      </c>
      <c r="L2716" t="s">
        <v>1480</v>
      </c>
      <c r="M2716">
        <f>MAX(Metro_Ridership__2[passengers])</f>
        <v>19997</v>
      </c>
    </row>
    <row r="2717" spans="1:13">
      <c r="A2717" t="s">
        <v>341</v>
      </c>
      <c r="B2717" s="5">
        <v>45851</v>
      </c>
      <c r="C2717">
        <v>5285</v>
      </c>
      <c r="D2717" t="s">
        <v>487</v>
      </c>
      <c r="E2717" t="s">
        <v>373</v>
      </c>
      <c r="F2717">
        <v>2025</v>
      </c>
      <c r="G2717" t="s">
        <v>482</v>
      </c>
      <c r="H2717" t="s">
        <v>341</v>
      </c>
      <c r="I2717" t="s">
        <v>1400</v>
      </c>
      <c r="J2717" t="s">
        <v>1476</v>
      </c>
      <c r="K2717">
        <v>7</v>
      </c>
      <c r="L2717" t="s">
        <v>1480</v>
      </c>
      <c r="M2717">
        <f>MAX(Metro_Ridership__2[passengers])</f>
        <v>19997</v>
      </c>
    </row>
    <row r="2718" spans="1:13">
      <c r="A2718" t="s">
        <v>341</v>
      </c>
      <c r="B2718" s="5">
        <v>45852</v>
      </c>
      <c r="C2718">
        <v>11274</v>
      </c>
      <c r="D2718" t="s">
        <v>481</v>
      </c>
      <c r="E2718" t="s">
        <v>373</v>
      </c>
      <c r="F2718">
        <v>2025</v>
      </c>
      <c r="G2718" t="s">
        <v>482</v>
      </c>
      <c r="H2718" t="s">
        <v>341</v>
      </c>
      <c r="I2718" t="s">
        <v>1400</v>
      </c>
      <c r="J2718" t="s">
        <v>1476</v>
      </c>
      <c r="K2718">
        <v>7</v>
      </c>
      <c r="L2718" t="s">
        <v>1480</v>
      </c>
      <c r="M2718">
        <f>MAX(Metro_Ridership__2[passengers])</f>
        <v>19997</v>
      </c>
    </row>
    <row r="2719" spans="1:13">
      <c r="A2719" t="s">
        <v>341</v>
      </c>
      <c r="B2719" s="5">
        <v>45853</v>
      </c>
      <c r="C2719">
        <v>9066</v>
      </c>
      <c r="D2719" t="s">
        <v>484</v>
      </c>
      <c r="E2719" t="s">
        <v>373</v>
      </c>
      <c r="F2719">
        <v>2025</v>
      </c>
      <c r="G2719" t="s">
        <v>482</v>
      </c>
      <c r="H2719" t="s">
        <v>341</v>
      </c>
      <c r="I2719" t="s">
        <v>1400</v>
      </c>
      <c r="J2719" t="s">
        <v>1476</v>
      </c>
      <c r="K2719">
        <v>7</v>
      </c>
      <c r="L2719" t="s">
        <v>1480</v>
      </c>
      <c r="M2719">
        <f>MAX(Metro_Ridership__2[passengers])</f>
        <v>19997</v>
      </c>
    </row>
    <row r="2720" spans="1:13">
      <c r="A2720" t="s">
        <v>341</v>
      </c>
      <c r="B2720" s="5">
        <v>45854</v>
      </c>
      <c r="C2720">
        <v>9590</v>
      </c>
      <c r="D2720" t="s">
        <v>485</v>
      </c>
      <c r="E2720" t="s">
        <v>373</v>
      </c>
      <c r="F2720">
        <v>2025</v>
      </c>
      <c r="G2720" t="s">
        <v>482</v>
      </c>
      <c r="H2720" t="s">
        <v>341</v>
      </c>
      <c r="I2720" t="s">
        <v>1400</v>
      </c>
      <c r="J2720" t="s">
        <v>1476</v>
      </c>
      <c r="K2720">
        <v>7</v>
      </c>
      <c r="L2720" t="s">
        <v>1480</v>
      </c>
      <c r="M2720">
        <f>MAX(Metro_Ridership__2[passengers])</f>
        <v>19997</v>
      </c>
    </row>
    <row r="2721" spans="1:13">
      <c r="A2721" t="s">
        <v>341</v>
      </c>
      <c r="B2721" s="5">
        <v>45855</v>
      </c>
      <c r="C2721">
        <v>13877</v>
      </c>
      <c r="D2721" t="s">
        <v>486</v>
      </c>
      <c r="E2721" t="s">
        <v>373</v>
      </c>
      <c r="F2721">
        <v>2025</v>
      </c>
      <c r="G2721" t="s">
        <v>482</v>
      </c>
      <c r="H2721" t="s">
        <v>341</v>
      </c>
      <c r="I2721" t="s">
        <v>1400</v>
      </c>
      <c r="J2721" t="s">
        <v>1476</v>
      </c>
      <c r="K2721">
        <v>7</v>
      </c>
      <c r="L2721" t="s">
        <v>1480</v>
      </c>
      <c r="M2721">
        <f>MAX(Metro_Ridership__2[passengers])</f>
        <v>19997</v>
      </c>
    </row>
    <row r="2722" spans="1:13">
      <c r="A2722" t="s">
        <v>341</v>
      </c>
      <c r="B2722" s="5">
        <v>45858</v>
      </c>
      <c r="C2722">
        <v>8962</v>
      </c>
      <c r="D2722" t="s">
        <v>487</v>
      </c>
      <c r="E2722" t="s">
        <v>373</v>
      </c>
      <c r="F2722">
        <v>2025</v>
      </c>
      <c r="G2722" t="s">
        <v>482</v>
      </c>
      <c r="H2722" t="s">
        <v>341</v>
      </c>
      <c r="I2722" t="s">
        <v>1400</v>
      </c>
      <c r="J2722" t="s">
        <v>1476</v>
      </c>
      <c r="K2722">
        <v>7</v>
      </c>
      <c r="L2722" t="s">
        <v>1480</v>
      </c>
      <c r="M2722">
        <f>MAX(Metro_Ridership__2[passengers])</f>
        <v>19997</v>
      </c>
    </row>
    <row r="2723" spans="1:13">
      <c r="A2723" t="s">
        <v>341</v>
      </c>
      <c r="B2723" s="5">
        <v>45859</v>
      </c>
      <c r="C2723">
        <v>2434</v>
      </c>
      <c r="D2723" t="s">
        <v>481</v>
      </c>
      <c r="E2723" t="s">
        <v>373</v>
      </c>
      <c r="F2723">
        <v>2025</v>
      </c>
      <c r="G2723" t="s">
        <v>482</v>
      </c>
      <c r="H2723" t="s">
        <v>341</v>
      </c>
      <c r="I2723" t="s">
        <v>1400</v>
      </c>
      <c r="J2723" t="s">
        <v>1476</v>
      </c>
      <c r="K2723">
        <v>7</v>
      </c>
      <c r="L2723" t="s">
        <v>1480</v>
      </c>
      <c r="M2723">
        <f>MAX(Metro_Ridership__2[passengers])</f>
        <v>19997</v>
      </c>
    </row>
    <row r="2724" spans="1:13">
      <c r="A2724" t="s">
        <v>341</v>
      </c>
      <c r="B2724" s="5">
        <v>45860</v>
      </c>
      <c r="C2724">
        <v>8825</v>
      </c>
      <c r="D2724" t="s">
        <v>484</v>
      </c>
      <c r="E2724" t="s">
        <v>373</v>
      </c>
      <c r="F2724">
        <v>2025</v>
      </c>
      <c r="G2724" t="s">
        <v>482</v>
      </c>
      <c r="H2724" t="s">
        <v>341</v>
      </c>
      <c r="I2724" t="s">
        <v>1400</v>
      </c>
      <c r="J2724" t="s">
        <v>1476</v>
      </c>
      <c r="K2724">
        <v>7</v>
      </c>
      <c r="L2724" t="s">
        <v>1480</v>
      </c>
      <c r="M2724">
        <f>MAX(Metro_Ridership__2[passengers])</f>
        <v>19997</v>
      </c>
    </row>
    <row r="2725" spans="1:13">
      <c r="A2725" t="s">
        <v>341</v>
      </c>
      <c r="B2725" s="5">
        <v>45861</v>
      </c>
      <c r="C2725">
        <v>12596</v>
      </c>
      <c r="D2725" t="s">
        <v>485</v>
      </c>
      <c r="E2725" t="s">
        <v>373</v>
      </c>
      <c r="F2725">
        <v>2025</v>
      </c>
      <c r="G2725" t="s">
        <v>482</v>
      </c>
      <c r="H2725" t="s">
        <v>341</v>
      </c>
      <c r="I2725" t="s">
        <v>1400</v>
      </c>
      <c r="J2725" t="s">
        <v>1476</v>
      </c>
      <c r="K2725">
        <v>7</v>
      </c>
      <c r="L2725" t="s">
        <v>1480</v>
      </c>
      <c r="M2725">
        <f>MAX(Metro_Ridership__2[passengers])</f>
        <v>19997</v>
      </c>
    </row>
    <row r="2726" spans="1:13">
      <c r="A2726" t="s">
        <v>341</v>
      </c>
      <c r="B2726" s="5">
        <v>45862</v>
      </c>
      <c r="C2726">
        <v>16133</v>
      </c>
      <c r="D2726" t="s">
        <v>486</v>
      </c>
      <c r="E2726" t="s">
        <v>373</v>
      </c>
      <c r="F2726">
        <v>2025</v>
      </c>
      <c r="G2726" t="s">
        <v>482</v>
      </c>
      <c r="H2726" t="s">
        <v>341</v>
      </c>
      <c r="I2726" t="s">
        <v>1400</v>
      </c>
      <c r="J2726" t="s">
        <v>1476</v>
      </c>
      <c r="K2726">
        <v>7</v>
      </c>
      <c r="L2726" t="s">
        <v>1480</v>
      </c>
      <c r="M2726">
        <f>MAX(Metro_Ridership__2[passengers])</f>
        <v>19997</v>
      </c>
    </row>
    <row r="2727" spans="1:13">
      <c r="A2727" t="s">
        <v>341</v>
      </c>
      <c r="B2727" s="5">
        <v>45865</v>
      </c>
      <c r="C2727">
        <v>12248</v>
      </c>
      <c r="D2727" t="s">
        <v>487</v>
      </c>
      <c r="E2727" t="s">
        <v>373</v>
      </c>
      <c r="F2727">
        <v>2025</v>
      </c>
      <c r="G2727" t="s">
        <v>482</v>
      </c>
      <c r="H2727" t="s">
        <v>341</v>
      </c>
      <c r="I2727" t="s">
        <v>1400</v>
      </c>
      <c r="J2727" t="s">
        <v>1476</v>
      </c>
      <c r="K2727">
        <v>7</v>
      </c>
      <c r="L2727" t="s">
        <v>1480</v>
      </c>
      <c r="M2727">
        <f>MAX(Metro_Ridership__2[passengers])</f>
        <v>19997</v>
      </c>
    </row>
    <row r="2728" spans="1:13">
      <c r="A2728" t="s">
        <v>341</v>
      </c>
      <c r="B2728" s="5">
        <v>45866</v>
      </c>
      <c r="C2728">
        <v>8693</v>
      </c>
      <c r="D2728" t="s">
        <v>481</v>
      </c>
      <c r="E2728" t="s">
        <v>373</v>
      </c>
      <c r="F2728">
        <v>2025</v>
      </c>
      <c r="G2728" t="s">
        <v>482</v>
      </c>
      <c r="H2728" t="s">
        <v>341</v>
      </c>
      <c r="I2728" t="s">
        <v>1400</v>
      </c>
      <c r="J2728" t="s">
        <v>1476</v>
      </c>
      <c r="K2728">
        <v>7</v>
      </c>
      <c r="L2728" t="s">
        <v>1480</v>
      </c>
      <c r="M2728">
        <f>MAX(Metro_Ridership__2[passengers])</f>
        <v>19997</v>
      </c>
    </row>
    <row r="2729" spans="1:13">
      <c r="A2729" t="s">
        <v>341</v>
      </c>
      <c r="B2729" s="5">
        <v>45867</v>
      </c>
      <c r="C2729">
        <v>15671</v>
      </c>
      <c r="D2729" t="s">
        <v>484</v>
      </c>
      <c r="E2729" t="s">
        <v>373</v>
      </c>
      <c r="F2729">
        <v>2025</v>
      </c>
      <c r="G2729" t="s">
        <v>482</v>
      </c>
      <c r="H2729" t="s">
        <v>341</v>
      </c>
      <c r="I2729" t="s">
        <v>1400</v>
      </c>
      <c r="J2729" t="s">
        <v>1476</v>
      </c>
      <c r="K2729">
        <v>7</v>
      </c>
      <c r="L2729" t="s">
        <v>1480</v>
      </c>
      <c r="M2729">
        <f>MAX(Metro_Ridership__2[passengers])</f>
        <v>19997</v>
      </c>
    </row>
    <row r="2730" spans="1:13">
      <c r="A2730" t="s">
        <v>341</v>
      </c>
      <c r="B2730" s="5">
        <v>45868</v>
      </c>
      <c r="C2730">
        <v>9666</v>
      </c>
      <c r="D2730" t="s">
        <v>485</v>
      </c>
      <c r="E2730" t="s">
        <v>373</v>
      </c>
      <c r="F2730">
        <v>2025</v>
      </c>
      <c r="G2730" t="s">
        <v>482</v>
      </c>
      <c r="H2730" t="s">
        <v>341</v>
      </c>
      <c r="I2730" t="s">
        <v>1400</v>
      </c>
      <c r="J2730" t="s">
        <v>1476</v>
      </c>
      <c r="K2730">
        <v>7</v>
      </c>
      <c r="L2730" t="s">
        <v>1480</v>
      </c>
      <c r="M2730">
        <f>MAX(Metro_Ridership__2[passengers])</f>
        <v>19997</v>
      </c>
    </row>
    <row r="2731" spans="1:13">
      <c r="A2731" t="s">
        <v>341</v>
      </c>
      <c r="B2731" s="5">
        <v>45869</v>
      </c>
      <c r="C2731">
        <v>4432</v>
      </c>
      <c r="D2731" t="s">
        <v>486</v>
      </c>
      <c r="E2731" t="s">
        <v>373</v>
      </c>
      <c r="F2731">
        <v>2025</v>
      </c>
      <c r="G2731" t="s">
        <v>482</v>
      </c>
      <c r="H2731" t="s">
        <v>341</v>
      </c>
      <c r="I2731" t="s">
        <v>1400</v>
      </c>
      <c r="J2731" t="s">
        <v>1476</v>
      </c>
      <c r="K2731">
        <v>7</v>
      </c>
      <c r="L2731" t="s">
        <v>1480</v>
      </c>
      <c r="M2731">
        <f>MAX(Metro_Ridership__2[passengers])</f>
        <v>19997</v>
      </c>
    </row>
    <row r="2732" spans="1:13">
      <c r="A2732" t="s">
        <v>341</v>
      </c>
      <c r="B2732" s="5">
        <v>45297</v>
      </c>
      <c r="C2732">
        <v>14473</v>
      </c>
      <c r="D2732" t="s">
        <v>488</v>
      </c>
      <c r="E2732" t="s">
        <v>367</v>
      </c>
      <c r="F2732">
        <v>2024</v>
      </c>
      <c r="G2732" t="s">
        <v>489</v>
      </c>
      <c r="H2732" t="s">
        <v>341</v>
      </c>
      <c r="I2732" t="s">
        <v>407</v>
      </c>
      <c r="J2732" t="s">
        <v>1478</v>
      </c>
      <c r="K2732">
        <v>1</v>
      </c>
      <c r="L2732" t="s">
        <v>1479</v>
      </c>
      <c r="M2732">
        <f>MAX(Metro_Ridership__2[passengers])</f>
        <v>19997</v>
      </c>
    </row>
    <row r="2733" spans="1:13">
      <c r="A2733" t="s">
        <v>341</v>
      </c>
      <c r="B2733" s="5">
        <v>45304</v>
      </c>
      <c r="C2733">
        <v>10333</v>
      </c>
      <c r="D2733" t="s">
        <v>488</v>
      </c>
      <c r="E2733" t="s">
        <v>367</v>
      </c>
      <c r="F2733">
        <v>2024</v>
      </c>
      <c r="G2733" t="s">
        <v>489</v>
      </c>
      <c r="H2733" t="s">
        <v>341</v>
      </c>
      <c r="I2733" t="s">
        <v>407</v>
      </c>
      <c r="J2733" t="s">
        <v>1478</v>
      </c>
      <c r="K2733">
        <v>1</v>
      </c>
      <c r="L2733" t="s">
        <v>1479</v>
      </c>
      <c r="M2733">
        <f>MAX(Metro_Ridership__2[passengers])</f>
        <v>19997</v>
      </c>
    </row>
    <row r="2734" spans="1:13">
      <c r="A2734" t="s">
        <v>341</v>
      </c>
      <c r="B2734" s="5">
        <v>45311</v>
      </c>
      <c r="C2734">
        <v>16893</v>
      </c>
      <c r="D2734" t="s">
        <v>488</v>
      </c>
      <c r="E2734" t="s">
        <v>367</v>
      </c>
      <c r="F2734">
        <v>2024</v>
      </c>
      <c r="G2734" t="s">
        <v>489</v>
      </c>
      <c r="H2734" t="s">
        <v>341</v>
      </c>
      <c r="I2734" t="s">
        <v>407</v>
      </c>
      <c r="J2734" t="s">
        <v>1478</v>
      </c>
      <c r="K2734">
        <v>1</v>
      </c>
      <c r="L2734" t="s">
        <v>1479</v>
      </c>
      <c r="M2734">
        <f>MAX(Metro_Ridership__2[passengers])</f>
        <v>19997</v>
      </c>
    </row>
    <row r="2735" spans="1:13">
      <c r="A2735" t="s">
        <v>341</v>
      </c>
      <c r="B2735" s="5">
        <v>45318</v>
      </c>
      <c r="C2735">
        <v>2652</v>
      </c>
      <c r="D2735" t="s">
        <v>488</v>
      </c>
      <c r="E2735" t="s">
        <v>367</v>
      </c>
      <c r="F2735">
        <v>2024</v>
      </c>
      <c r="G2735" t="s">
        <v>489</v>
      </c>
      <c r="H2735" t="s">
        <v>341</v>
      </c>
      <c r="I2735" t="s">
        <v>407</v>
      </c>
      <c r="J2735" t="s">
        <v>1478</v>
      </c>
      <c r="K2735">
        <v>1</v>
      </c>
      <c r="L2735" t="s">
        <v>1479</v>
      </c>
      <c r="M2735">
        <f>MAX(Metro_Ridership__2[passengers])</f>
        <v>19997</v>
      </c>
    </row>
    <row r="2736" spans="1:13">
      <c r="A2736" t="s">
        <v>341</v>
      </c>
      <c r="B2736" s="5">
        <v>45325</v>
      </c>
      <c r="C2736">
        <v>15275</v>
      </c>
      <c r="D2736" t="s">
        <v>488</v>
      </c>
      <c r="E2736" t="s">
        <v>379</v>
      </c>
      <c r="F2736">
        <v>2024</v>
      </c>
      <c r="G2736" t="s">
        <v>489</v>
      </c>
      <c r="H2736" t="s">
        <v>341</v>
      </c>
      <c r="I2736" t="s">
        <v>407</v>
      </c>
      <c r="J2736" t="s">
        <v>1478</v>
      </c>
      <c r="K2736">
        <v>2</v>
      </c>
      <c r="L2736" t="s">
        <v>1482</v>
      </c>
      <c r="M2736">
        <f>MAX(Metro_Ridership__2[passengers])</f>
        <v>19997</v>
      </c>
    </row>
    <row r="2737" spans="1:13">
      <c r="A2737" t="s">
        <v>341</v>
      </c>
      <c r="B2737" s="5">
        <v>45332</v>
      </c>
      <c r="C2737">
        <v>13330</v>
      </c>
      <c r="D2737" t="s">
        <v>488</v>
      </c>
      <c r="E2737" t="s">
        <v>379</v>
      </c>
      <c r="F2737">
        <v>2024</v>
      </c>
      <c r="G2737" t="s">
        <v>489</v>
      </c>
      <c r="H2737" t="s">
        <v>341</v>
      </c>
      <c r="I2737" t="s">
        <v>407</v>
      </c>
      <c r="J2737" t="s">
        <v>1478</v>
      </c>
      <c r="K2737">
        <v>2</v>
      </c>
      <c r="L2737" t="s">
        <v>1482</v>
      </c>
      <c r="M2737">
        <f>MAX(Metro_Ridership__2[passengers])</f>
        <v>19997</v>
      </c>
    </row>
    <row r="2738" spans="1:13">
      <c r="A2738" t="s">
        <v>341</v>
      </c>
      <c r="B2738" s="5">
        <v>45339</v>
      </c>
      <c r="C2738">
        <v>18865</v>
      </c>
      <c r="D2738" t="s">
        <v>488</v>
      </c>
      <c r="E2738" t="s">
        <v>379</v>
      </c>
      <c r="F2738">
        <v>2024</v>
      </c>
      <c r="G2738" t="s">
        <v>489</v>
      </c>
      <c r="H2738" t="s">
        <v>341</v>
      </c>
      <c r="I2738" t="s">
        <v>407</v>
      </c>
      <c r="J2738" t="s">
        <v>1478</v>
      </c>
      <c r="K2738">
        <v>2</v>
      </c>
      <c r="L2738" t="s">
        <v>1482</v>
      </c>
      <c r="M2738">
        <f>MAX(Metro_Ridership__2[passengers])</f>
        <v>19997</v>
      </c>
    </row>
    <row r="2739" spans="1:13">
      <c r="A2739" t="s">
        <v>341</v>
      </c>
      <c r="B2739" s="5">
        <v>45346</v>
      </c>
      <c r="C2739">
        <v>17321</v>
      </c>
      <c r="D2739" t="s">
        <v>488</v>
      </c>
      <c r="E2739" t="s">
        <v>379</v>
      </c>
      <c r="F2739">
        <v>2024</v>
      </c>
      <c r="G2739" t="s">
        <v>489</v>
      </c>
      <c r="H2739" t="s">
        <v>341</v>
      </c>
      <c r="I2739" t="s">
        <v>407</v>
      </c>
      <c r="J2739" t="s">
        <v>1478</v>
      </c>
      <c r="K2739">
        <v>2</v>
      </c>
      <c r="L2739" t="s">
        <v>1482</v>
      </c>
      <c r="M2739">
        <f>MAX(Metro_Ridership__2[passengers])</f>
        <v>19997</v>
      </c>
    </row>
    <row r="2740" spans="1:13">
      <c r="A2740" t="s">
        <v>341</v>
      </c>
      <c r="B2740" s="5">
        <v>45353</v>
      </c>
      <c r="C2740">
        <v>17524</v>
      </c>
      <c r="D2740" t="s">
        <v>488</v>
      </c>
      <c r="E2740" t="s">
        <v>405</v>
      </c>
      <c r="F2740">
        <v>2024</v>
      </c>
      <c r="G2740" t="s">
        <v>489</v>
      </c>
      <c r="H2740" t="s">
        <v>341</v>
      </c>
      <c r="I2740" t="s">
        <v>407</v>
      </c>
      <c r="J2740" t="s">
        <v>1478</v>
      </c>
      <c r="K2740">
        <v>3</v>
      </c>
      <c r="L2740" t="s">
        <v>1487</v>
      </c>
      <c r="M2740">
        <f>MAX(Metro_Ridership__2[passengers])</f>
        <v>19997</v>
      </c>
    </row>
    <row r="2741" spans="1:13">
      <c r="A2741" t="s">
        <v>341</v>
      </c>
      <c r="B2741" s="5">
        <v>45360</v>
      </c>
      <c r="C2741">
        <v>16912</v>
      </c>
      <c r="D2741" t="s">
        <v>488</v>
      </c>
      <c r="E2741" t="s">
        <v>405</v>
      </c>
      <c r="F2741">
        <v>2024</v>
      </c>
      <c r="G2741" t="s">
        <v>489</v>
      </c>
      <c r="H2741" t="s">
        <v>341</v>
      </c>
      <c r="I2741" t="s">
        <v>407</v>
      </c>
      <c r="J2741" t="s">
        <v>1478</v>
      </c>
      <c r="K2741">
        <v>3</v>
      </c>
      <c r="L2741" t="s">
        <v>1487</v>
      </c>
      <c r="M2741">
        <f>MAX(Metro_Ridership__2[passengers])</f>
        <v>19997</v>
      </c>
    </row>
    <row r="2742" spans="1:13">
      <c r="A2742" t="s">
        <v>341</v>
      </c>
      <c r="B2742" s="5">
        <v>45367</v>
      </c>
      <c r="C2742">
        <v>6332</v>
      </c>
      <c r="D2742" t="s">
        <v>488</v>
      </c>
      <c r="E2742" t="s">
        <v>405</v>
      </c>
      <c r="F2742">
        <v>2024</v>
      </c>
      <c r="G2742" t="s">
        <v>489</v>
      </c>
      <c r="H2742" t="s">
        <v>341</v>
      </c>
      <c r="I2742" t="s">
        <v>407</v>
      </c>
      <c r="J2742" t="s">
        <v>1478</v>
      </c>
      <c r="K2742">
        <v>3</v>
      </c>
      <c r="L2742" t="s">
        <v>1487</v>
      </c>
      <c r="M2742">
        <f>MAX(Metro_Ridership__2[passengers])</f>
        <v>19997</v>
      </c>
    </row>
    <row r="2743" spans="1:13">
      <c r="A2743" t="s">
        <v>341</v>
      </c>
      <c r="B2743" s="5">
        <v>45374</v>
      </c>
      <c r="C2743">
        <v>7969</v>
      </c>
      <c r="D2743" t="s">
        <v>488</v>
      </c>
      <c r="E2743" t="s">
        <v>405</v>
      </c>
      <c r="F2743">
        <v>2024</v>
      </c>
      <c r="G2743" t="s">
        <v>489</v>
      </c>
      <c r="H2743" t="s">
        <v>341</v>
      </c>
      <c r="I2743" t="s">
        <v>407</v>
      </c>
      <c r="J2743" t="s">
        <v>1478</v>
      </c>
      <c r="K2743">
        <v>3</v>
      </c>
      <c r="L2743" t="s">
        <v>1487</v>
      </c>
      <c r="M2743">
        <f>MAX(Metro_Ridership__2[passengers])</f>
        <v>19997</v>
      </c>
    </row>
    <row r="2744" spans="1:13">
      <c r="A2744" t="s">
        <v>341</v>
      </c>
      <c r="B2744" s="5">
        <v>45381</v>
      </c>
      <c r="C2744">
        <v>2777</v>
      </c>
      <c r="D2744" t="s">
        <v>488</v>
      </c>
      <c r="E2744" t="s">
        <v>405</v>
      </c>
      <c r="F2744">
        <v>2024</v>
      </c>
      <c r="G2744" t="s">
        <v>489</v>
      </c>
      <c r="H2744" t="s">
        <v>341</v>
      </c>
      <c r="I2744" t="s">
        <v>407</v>
      </c>
      <c r="J2744" t="s">
        <v>1478</v>
      </c>
      <c r="K2744">
        <v>3</v>
      </c>
      <c r="L2744" t="s">
        <v>1487</v>
      </c>
      <c r="M2744">
        <f>MAX(Metro_Ridership__2[passengers])</f>
        <v>19997</v>
      </c>
    </row>
    <row r="2745" spans="1:13">
      <c r="A2745" t="s">
        <v>341</v>
      </c>
      <c r="B2745" s="5">
        <v>45388</v>
      </c>
      <c r="C2745">
        <v>18312</v>
      </c>
      <c r="D2745" t="s">
        <v>488</v>
      </c>
      <c r="E2745" t="s">
        <v>381</v>
      </c>
      <c r="F2745">
        <v>2024</v>
      </c>
      <c r="G2745" t="s">
        <v>489</v>
      </c>
      <c r="H2745" t="s">
        <v>341</v>
      </c>
      <c r="I2745" t="s">
        <v>407</v>
      </c>
      <c r="J2745" t="s">
        <v>1473</v>
      </c>
      <c r="K2745">
        <v>4</v>
      </c>
      <c r="L2745" t="s">
        <v>1483</v>
      </c>
      <c r="M2745">
        <f>MAX(Metro_Ridership__2[passengers])</f>
        <v>19997</v>
      </c>
    </row>
    <row r="2746" spans="1:13">
      <c r="A2746" t="s">
        <v>341</v>
      </c>
      <c r="B2746" s="5">
        <v>45395</v>
      </c>
      <c r="C2746">
        <v>11697</v>
      </c>
      <c r="D2746" t="s">
        <v>488</v>
      </c>
      <c r="E2746" t="s">
        <v>381</v>
      </c>
      <c r="F2746">
        <v>2024</v>
      </c>
      <c r="G2746" t="s">
        <v>489</v>
      </c>
      <c r="H2746" t="s">
        <v>341</v>
      </c>
      <c r="I2746" t="s">
        <v>407</v>
      </c>
      <c r="J2746" t="s">
        <v>1473</v>
      </c>
      <c r="K2746">
        <v>4</v>
      </c>
      <c r="L2746" t="s">
        <v>1483</v>
      </c>
      <c r="M2746">
        <f>MAX(Metro_Ridership__2[passengers])</f>
        <v>19997</v>
      </c>
    </row>
    <row r="2747" spans="1:13">
      <c r="A2747" t="s">
        <v>341</v>
      </c>
      <c r="B2747" s="5">
        <v>45402</v>
      </c>
      <c r="C2747">
        <v>14674</v>
      </c>
      <c r="D2747" t="s">
        <v>488</v>
      </c>
      <c r="E2747" t="s">
        <v>381</v>
      </c>
      <c r="F2747">
        <v>2024</v>
      </c>
      <c r="G2747" t="s">
        <v>489</v>
      </c>
      <c r="H2747" t="s">
        <v>341</v>
      </c>
      <c r="I2747" t="s">
        <v>407</v>
      </c>
      <c r="J2747" t="s">
        <v>1473</v>
      </c>
      <c r="K2747">
        <v>4</v>
      </c>
      <c r="L2747" t="s">
        <v>1483</v>
      </c>
      <c r="M2747">
        <f>MAX(Metro_Ridership__2[passengers])</f>
        <v>19997</v>
      </c>
    </row>
    <row r="2748" spans="1:13">
      <c r="A2748" t="s">
        <v>341</v>
      </c>
      <c r="B2748" s="5">
        <v>45409</v>
      </c>
      <c r="C2748">
        <v>6299</v>
      </c>
      <c r="D2748" t="s">
        <v>488</v>
      </c>
      <c r="E2748" t="s">
        <v>381</v>
      </c>
      <c r="F2748">
        <v>2024</v>
      </c>
      <c r="G2748" t="s">
        <v>489</v>
      </c>
      <c r="H2748" t="s">
        <v>341</v>
      </c>
      <c r="I2748" t="s">
        <v>407</v>
      </c>
      <c r="J2748" t="s">
        <v>1473</v>
      </c>
      <c r="K2748">
        <v>4</v>
      </c>
      <c r="L2748" t="s">
        <v>1483</v>
      </c>
      <c r="M2748">
        <f>MAX(Metro_Ridership__2[passengers])</f>
        <v>19997</v>
      </c>
    </row>
    <row r="2749" spans="1:13">
      <c r="A2749" t="s">
        <v>341</v>
      </c>
      <c r="B2749" s="5">
        <v>45416</v>
      </c>
      <c r="C2749">
        <v>4114</v>
      </c>
      <c r="D2749" t="s">
        <v>488</v>
      </c>
      <c r="E2749" t="s">
        <v>353</v>
      </c>
      <c r="F2749">
        <v>2024</v>
      </c>
      <c r="G2749" t="s">
        <v>489</v>
      </c>
      <c r="H2749" t="s">
        <v>341</v>
      </c>
      <c r="I2749" t="s">
        <v>407</v>
      </c>
      <c r="J2749" t="s">
        <v>1473</v>
      </c>
      <c r="K2749">
        <v>5</v>
      </c>
      <c r="L2749" t="s">
        <v>353</v>
      </c>
      <c r="M2749">
        <f>MAX(Metro_Ridership__2[passengers])</f>
        <v>19997</v>
      </c>
    </row>
    <row r="2750" spans="1:13">
      <c r="A2750" t="s">
        <v>341</v>
      </c>
      <c r="B2750" s="5">
        <v>45423</v>
      </c>
      <c r="C2750">
        <v>5148</v>
      </c>
      <c r="D2750" t="s">
        <v>488</v>
      </c>
      <c r="E2750" t="s">
        <v>353</v>
      </c>
      <c r="F2750">
        <v>2024</v>
      </c>
      <c r="G2750" t="s">
        <v>489</v>
      </c>
      <c r="H2750" t="s">
        <v>341</v>
      </c>
      <c r="I2750" t="s">
        <v>407</v>
      </c>
      <c r="J2750" t="s">
        <v>1473</v>
      </c>
      <c r="K2750">
        <v>5</v>
      </c>
      <c r="L2750" t="s">
        <v>353</v>
      </c>
      <c r="M2750">
        <f>MAX(Metro_Ridership__2[passengers])</f>
        <v>19997</v>
      </c>
    </row>
    <row r="2751" spans="1:13">
      <c r="A2751" t="s">
        <v>341</v>
      </c>
      <c r="B2751" s="5">
        <v>45430</v>
      </c>
      <c r="C2751">
        <v>16887</v>
      </c>
      <c r="D2751" t="s">
        <v>488</v>
      </c>
      <c r="E2751" t="s">
        <v>353</v>
      </c>
      <c r="F2751">
        <v>2024</v>
      </c>
      <c r="G2751" t="s">
        <v>489</v>
      </c>
      <c r="H2751" t="s">
        <v>341</v>
      </c>
      <c r="I2751" t="s">
        <v>407</v>
      </c>
      <c r="J2751" t="s">
        <v>1473</v>
      </c>
      <c r="K2751">
        <v>5</v>
      </c>
      <c r="L2751" t="s">
        <v>353</v>
      </c>
      <c r="M2751">
        <f>MAX(Metro_Ridership__2[passengers])</f>
        <v>19997</v>
      </c>
    </row>
    <row r="2752" spans="1:13">
      <c r="A2752" t="s">
        <v>341</v>
      </c>
      <c r="B2752" s="5">
        <v>45437</v>
      </c>
      <c r="C2752">
        <v>17926</v>
      </c>
      <c r="D2752" t="s">
        <v>488</v>
      </c>
      <c r="E2752" t="s">
        <v>353</v>
      </c>
      <c r="F2752">
        <v>2024</v>
      </c>
      <c r="G2752" t="s">
        <v>489</v>
      </c>
      <c r="H2752" t="s">
        <v>341</v>
      </c>
      <c r="I2752" t="s">
        <v>407</v>
      </c>
      <c r="J2752" t="s">
        <v>1473</v>
      </c>
      <c r="K2752">
        <v>5</v>
      </c>
      <c r="L2752" t="s">
        <v>353</v>
      </c>
      <c r="M2752">
        <f>MAX(Metro_Ridership__2[passengers])</f>
        <v>19997</v>
      </c>
    </row>
    <row r="2753" spans="1:13">
      <c r="A2753" t="s">
        <v>341</v>
      </c>
      <c r="B2753" s="5">
        <v>45444</v>
      </c>
      <c r="C2753">
        <v>5424</v>
      </c>
      <c r="D2753" t="s">
        <v>488</v>
      </c>
      <c r="E2753" t="s">
        <v>395</v>
      </c>
      <c r="F2753">
        <v>2024</v>
      </c>
      <c r="G2753" t="s">
        <v>489</v>
      </c>
      <c r="H2753" t="s">
        <v>341</v>
      </c>
      <c r="I2753" t="s">
        <v>407</v>
      </c>
      <c r="J2753" t="s">
        <v>1473</v>
      </c>
      <c r="K2753">
        <v>6</v>
      </c>
      <c r="L2753" t="s">
        <v>1486</v>
      </c>
      <c r="M2753">
        <f>MAX(Metro_Ridership__2[passengers])</f>
        <v>19997</v>
      </c>
    </row>
    <row r="2754" spans="1:13">
      <c r="A2754" t="s">
        <v>341</v>
      </c>
      <c r="B2754" s="5">
        <v>45451</v>
      </c>
      <c r="C2754">
        <v>13882</v>
      </c>
      <c r="D2754" t="s">
        <v>488</v>
      </c>
      <c r="E2754" t="s">
        <v>395</v>
      </c>
      <c r="F2754">
        <v>2024</v>
      </c>
      <c r="G2754" t="s">
        <v>489</v>
      </c>
      <c r="H2754" t="s">
        <v>341</v>
      </c>
      <c r="I2754" t="s">
        <v>407</v>
      </c>
      <c r="J2754" t="s">
        <v>1473</v>
      </c>
      <c r="K2754">
        <v>6</v>
      </c>
      <c r="L2754" t="s">
        <v>1486</v>
      </c>
      <c r="M2754">
        <f>MAX(Metro_Ridership__2[passengers])</f>
        <v>19997</v>
      </c>
    </row>
    <row r="2755" spans="1:13">
      <c r="A2755" t="s">
        <v>341</v>
      </c>
      <c r="B2755" s="5">
        <v>45458</v>
      </c>
      <c r="C2755">
        <v>16935</v>
      </c>
      <c r="D2755" t="s">
        <v>488</v>
      </c>
      <c r="E2755" t="s">
        <v>395</v>
      </c>
      <c r="F2755">
        <v>2024</v>
      </c>
      <c r="G2755" t="s">
        <v>489</v>
      </c>
      <c r="H2755" t="s">
        <v>341</v>
      </c>
      <c r="I2755" t="s">
        <v>407</v>
      </c>
      <c r="J2755" t="s">
        <v>1473</v>
      </c>
      <c r="K2755">
        <v>6</v>
      </c>
      <c r="L2755" t="s">
        <v>1486</v>
      </c>
      <c r="M2755">
        <f>MAX(Metro_Ridership__2[passengers])</f>
        <v>19997</v>
      </c>
    </row>
    <row r="2756" spans="1:13">
      <c r="A2756" t="s">
        <v>341</v>
      </c>
      <c r="B2756" s="5">
        <v>45465</v>
      </c>
      <c r="C2756">
        <v>19810</v>
      </c>
      <c r="D2756" t="s">
        <v>488</v>
      </c>
      <c r="E2756" t="s">
        <v>395</v>
      </c>
      <c r="F2756">
        <v>2024</v>
      </c>
      <c r="G2756" t="s">
        <v>489</v>
      </c>
      <c r="H2756" t="s">
        <v>341</v>
      </c>
      <c r="I2756" t="s">
        <v>407</v>
      </c>
      <c r="J2756" t="s">
        <v>1473</v>
      </c>
      <c r="K2756">
        <v>6</v>
      </c>
      <c r="L2756" t="s">
        <v>1486</v>
      </c>
      <c r="M2756">
        <f>MAX(Metro_Ridership__2[passengers])</f>
        <v>19997</v>
      </c>
    </row>
    <row r="2757" spans="1:13">
      <c r="A2757" t="s">
        <v>341</v>
      </c>
      <c r="B2757" s="5">
        <v>45472</v>
      </c>
      <c r="C2757">
        <v>10907</v>
      </c>
      <c r="D2757" t="s">
        <v>488</v>
      </c>
      <c r="E2757" t="s">
        <v>395</v>
      </c>
      <c r="F2757">
        <v>2024</v>
      </c>
      <c r="G2757" t="s">
        <v>489</v>
      </c>
      <c r="H2757" t="s">
        <v>341</v>
      </c>
      <c r="I2757" t="s">
        <v>407</v>
      </c>
      <c r="J2757" t="s">
        <v>1473</v>
      </c>
      <c r="K2757">
        <v>6</v>
      </c>
      <c r="L2757" t="s">
        <v>1486</v>
      </c>
      <c r="M2757">
        <f>MAX(Metro_Ridership__2[passengers])</f>
        <v>19997</v>
      </c>
    </row>
    <row r="2758" spans="1:13">
      <c r="A2758" t="s">
        <v>341</v>
      </c>
      <c r="B2758" s="5">
        <v>45479</v>
      </c>
      <c r="C2758">
        <v>16126</v>
      </c>
      <c r="D2758" t="s">
        <v>488</v>
      </c>
      <c r="E2758" t="s">
        <v>373</v>
      </c>
      <c r="F2758">
        <v>2024</v>
      </c>
      <c r="G2758" t="s">
        <v>489</v>
      </c>
      <c r="H2758" t="s">
        <v>341</v>
      </c>
      <c r="I2758" t="s">
        <v>407</v>
      </c>
      <c r="J2758" t="s">
        <v>1476</v>
      </c>
      <c r="K2758">
        <v>7</v>
      </c>
      <c r="L2758" t="s">
        <v>1480</v>
      </c>
      <c r="M2758">
        <f>MAX(Metro_Ridership__2[passengers])</f>
        <v>19997</v>
      </c>
    </row>
    <row r="2759" spans="1:13">
      <c r="A2759" t="s">
        <v>341</v>
      </c>
      <c r="B2759" s="5">
        <v>45486</v>
      </c>
      <c r="C2759">
        <v>11679</v>
      </c>
      <c r="D2759" t="s">
        <v>488</v>
      </c>
      <c r="E2759" t="s">
        <v>373</v>
      </c>
      <c r="F2759">
        <v>2024</v>
      </c>
      <c r="G2759" t="s">
        <v>489</v>
      </c>
      <c r="H2759" t="s">
        <v>341</v>
      </c>
      <c r="I2759" t="s">
        <v>407</v>
      </c>
      <c r="J2759" t="s">
        <v>1476</v>
      </c>
      <c r="K2759">
        <v>7</v>
      </c>
      <c r="L2759" t="s">
        <v>1480</v>
      </c>
      <c r="M2759">
        <f>MAX(Metro_Ridership__2[passengers])</f>
        <v>19997</v>
      </c>
    </row>
    <row r="2760" spans="1:13">
      <c r="A2760" t="s">
        <v>341</v>
      </c>
      <c r="B2760" s="5">
        <v>45493</v>
      </c>
      <c r="C2760">
        <v>16440</v>
      </c>
      <c r="D2760" t="s">
        <v>488</v>
      </c>
      <c r="E2760" t="s">
        <v>373</v>
      </c>
      <c r="F2760">
        <v>2024</v>
      </c>
      <c r="G2760" t="s">
        <v>489</v>
      </c>
      <c r="H2760" t="s">
        <v>341</v>
      </c>
      <c r="I2760" t="s">
        <v>407</v>
      </c>
      <c r="J2760" t="s">
        <v>1476</v>
      </c>
      <c r="K2760">
        <v>7</v>
      </c>
      <c r="L2760" t="s">
        <v>1480</v>
      </c>
      <c r="M2760">
        <f>MAX(Metro_Ridership__2[passengers])</f>
        <v>19997</v>
      </c>
    </row>
    <row r="2761" spans="1:13">
      <c r="A2761" t="s">
        <v>341</v>
      </c>
      <c r="B2761" s="5">
        <v>45500</v>
      </c>
      <c r="C2761">
        <v>3031</v>
      </c>
      <c r="D2761" t="s">
        <v>488</v>
      </c>
      <c r="E2761" t="s">
        <v>373</v>
      </c>
      <c r="F2761">
        <v>2024</v>
      </c>
      <c r="G2761" t="s">
        <v>489</v>
      </c>
      <c r="H2761" t="s">
        <v>341</v>
      </c>
      <c r="I2761" t="s">
        <v>407</v>
      </c>
      <c r="J2761" t="s">
        <v>1476</v>
      </c>
      <c r="K2761">
        <v>7</v>
      </c>
      <c r="L2761" t="s">
        <v>1480</v>
      </c>
      <c r="M2761">
        <f>MAX(Metro_Ridership__2[passengers])</f>
        <v>19997</v>
      </c>
    </row>
    <row r="2762" spans="1:13">
      <c r="A2762" t="s">
        <v>341</v>
      </c>
      <c r="B2762" s="5">
        <v>45507</v>
      </c>
      <c r="C2762">
        <v>2569</v>
      </c>
      <c r="D2762" t="s">
        <v>488</v>
      </c>
      <c r="E2762" t="s">
        <v>384</v>
      </c>
      <c r="F2762">
        <v>2024</v>
      </c>
      <c r="G2762" t="s">
        <v>489</v>
      </c>
      <c r="H2762" t="s">
        <v>341</v>
      </c>
      <c r="I2762" t="s">
        <v>407</v>
      </c>
      <c r="J2762" t="s">
        <v>1476</v>
      </c>
      <c r="K2762">
        <v>8</v>
      </c>
      <c r="L2762" t="s">
        <v>1484</v>
      </c>
      <c r="M2762">
        <f>MAX(Metro_Ridership__2[passengers])</f>
        <v>19997</v>
      </c>
    </row>
    <row r="2763" spans="1:13">
      <c r="A2763" t="s">
        <v>341</v>
      </c>
      <c r="B2763" s="5">
        <v>45514</v>
      </c>
      <c r="C2763">
        <v>5428</v>
      </c>
      <c r="D2763" t="s">
        <v>488</v>
      </c>
      <c r="E2763" t="s">
        <v>384</v>
      </c>
      <c r="F2763">
        <v>2024</v>
      </c>
      <c r="G2763" t="s">
        <v>489</v>
      </c>
      <c r="H2763" t="s">
        <v>341</v>
      </c>
      <c r="I2763" t="s">
        <v>407</v>
      </c>
      <c r="J2763" t="s">
        <v>1476</v>
      </c>
      <c r="K2763">
        <v>8</v>
      </c>
      <c r="L2763" t="s">
        <v>1484</v>
      </c>
      <c r="M2763">
        <f>MAX(Metro_Ridership__2[passengers])</f>
        <v>19997</v>
      </c>
    </row>
    <row r="2764" spans="1:13">
      <c r="A2764" t="s">
        <v>341</v>
      </c>
      <c r="B2764" s="5">
        <v>45521</v>
      </c>
      <c r="C2764">
        <v>4729</v>
      </c>
      <c r="D2764" t="s">
        <v>488</v>
      </c>
      <c r="E2764" t="s">
        <v>384</v>
      </c>
      <c r="F2764">
        <v>2024</v>
      </c>
      <c r="G2764" t="s">
        <v>489</v>
      </c>
      <c r="H2764" t="s">
        <v>341</v>
      </c>
      <c r="I2764" t="s">
        <v>407</v>
      </c>
      <c r="J2764" t="s">
        <v>1476</v>
      </c>
      <c r="K2764">
        <v>8</v>
      </c>
      <c r="L2764" t="s">
        <v>1484</v>
      </c>
      <c r="M2764">
        <f>MAX(Metro_Ridership__2[passengers])</f>
        <v>19997</v>
      </c>
    </row>
    <row r="2765" spans="1:13">
      <c r="A2765" t="s">
        <v>341</v>
      </c>
      <c r="B2765" s="5">
        <v>45528</v>
      </c>
      <c r="C2765">
        <v>15335</v>
      </c>
      <c r="D2765" t="s">
        <v>488</v>
      </c>
      <c r="E2765" t="s">
        <v>384</v>
      </c>
      <c r="F2765">
        <v>2024</v>
      </c>
      <c r="G2765" t="s">
        <v>489</v>
      </c>
      <c r="H2765" t="s">
        <v>341</v>
      </c>
      <c r="I2765" t="s">
        <v>407</v>
      </c>
      <c r="J2765" t="s">
        <v>1476</v>
      </c>
      <c r="K2765">
        <v>8</v>
      </c>
      <c r="L2765" t="s">
        <v>1484</v>
      </c>
      <c r="M2765">
        <f>MAX(Metro_Ridership__2[passengers])</f>
        <v>19997</v>
      </c>
    </row>
    <row r="2766" spans="1:13">
      <c r="A2766" t="s">
        <v>341</v>
      </c>
      <c r="B2766" s="5">
        <v>45535</v>
      </c>
      <c r="C2766">
        <v>6923</v>
      </c>
      <c r="D2766" t="s">
        <v>488</v>
      </c>
      <c r="E2766" t="s">
        <v>384</v>
      </c>
      <c r="F2766">
        <v>2024</v>
      </c>
      <c r="G2766" t="s">
        <v>489</v>
      </c>
      <c r="H2766" t="s">
        <v>341</v>
      </c>
      <c r="I2766" t="s">
        <v>407</v>
      </c>
      <c r="J2766" t="s">
        <v>1476</v>
      </c>
      <c r="K2766">
        <v>8</v>
      </c>
      <c r="L2766" t="s">
        <v>1484</v>
      </c>
      <c r="M2766">
        <f>MAX(Metro_Ridership__2[passengers])</f>
        <v>19997</v>
      </c>
    </row>
    <row r="2767" spans="1:13">
      <c r="A2767" t="s">
        <v>341</v>
      </c>
      <c r="B2767" s="5">
        <v>45542</v>
      </c>
      <c r="C2767">
        <v>9993</v>
      </c>
      <c r="D2767" t="s">
        <v>488</v>
      </c>
      <c r="E2767" t="s">
        <v>362</v>
      </c>
      <c r="F2767">
        <v>2024</v>
      </c>
      <c r="G2767" t="s">
        <v>489</v>
      </c>
      <c r="H2767" t="s">
        <v>341</v>
      </c>
      <c r="I2767" t="s">
        <v>407</v>
      </c>
      <c r="J2767" t="s">
        <v>1476</v>
      </c>
      <c r="K2767">
        <v>9</v>
      </c>
      <c r="L2767" t="s">
        <v>1477</v>
      </c>
      <c r="M2767">
        <f>MAX(Metro_Ridership__2[passengers])</f>
        <v>19997</v>
      </c>
    </row>
    <row r="2768" spans="1:13">
      <c r="A2768" t="s">
        <v>341</v>
      </c>
      <c r="B2768" s="5">
        <v>45549</v>
      </c>
      <c r="C2768">
        <v>17285</v>
      </c>
      <c r="D2768" t="s">
        <v>488</v>
      </c>
      <c r="E2768" t="s">
        <v>362</v>
      </c>
      <c r="F2768">
        <v>2024</v>
      </c>
      <c r="G2768" t="s">
        <v>489</v>
      </c>
      <c r="H2768" t="s">
        <v>341</v>
      </c>
      <c r="I2768" t="s">
        <v>407</v>
      </c>
      <c r="J2768" t="s">
        <v>1476</v>
      </c>
      <c r="K2768">
        <v>9</v>
      </c>
      <c r="L2768" t="s">
        <v>1477</v>
      </c>
      <c r="M2768">
        <f>MAX(Metro_Ridership__2[passengers])</f>
        <v>19997</v>
      </c>
    </row>
    <row r="2769" spans="1:13">
      <c r="A2769" t="s">
        <v>341</v>
      </c>
      <c r="B2769" s="5">
        <v>45556</v>
      </c>
      <c r="C2769">
        <v>5932</v>
      </c>
      <c r="D2769" t="s">
        <v>488</v>
      </c>
      <c r="E2769" t="s">
        <v>362</v>
      </c>
      <c r="F2769">
        <v>2024</v>
      </c>
      <c r="G2769" t="s">
        <v>489</v>
      </c>
      <c r="H2769" t="s">
        <v>341</v>
      </c>
      <c r="I2769" t="s">
        <v>407</v>
      </c>
      <c r="J2769" t="s">
        <v>1476</v>
      </c>
      <c r="K2769">
        <v>9</v>
      </c>
      <c r="L2769" t="s">
        <v>1477</v>
      </c>
      <c r="M2769">
        <f>MAX(Metro_Ridership__2[passengers])</f>
        <v>19997</v>
      </c>
    </row>
    <row r="2770" spans="1:13">
      <c r="A2770" t="s">
        <v>341</v>
      </c>
      <c r="B2770" s="5">
        <v>45563</v>
      </c>
      <c r="C2770">
        <v>7806</v>
      </c>
      <c r="D2770" t="s">
        <v>488</v>
      </c>
      <c r="E2770" t="s">
        <v>362</v>
      </c>
      <c r="F2770">
        <v>2024</v>
      </c>
      <c r="G2770" t="s">
        <v>489</v>
      </c>
      <c r="H2770" t="s">
        <v>341</v>
      </c>
      <c r="I2770" t="s">
        <v>407</v>
      </c>
      <c r="J2770" t="s">
        <v>1476</v>
      </c>
      <c r="K2770">
        <v>9</v>
      </c>
      <c r="L2770" t="s">
        <v>1477</v>
      </c>
      <c r="M2770">
        <f>MAX(Metro_Ridership__2[passengers])</f>
        <v>19997</v>
      </c>
    </row>
    <row r="2771" spans="1:13">
      <c r="A2771" t="s">
        <v>341</v>
      </c>
      <c r="B2771" s="5">
        <v>45570</v>
      </c>
      <c r="C2771">
        <v>9391</v>
      </c>
      <c r="D2771" t="s">
        <v>488</v>
      </c>
      <c r="E2771" t="s">
        <v>376</v>
      </c>
      <c r="F2771">
        <v>2024</v>
      </c>
      <c r="G2771" t="s">
        <v>489</v>
      </c>
      <c r="H2771" t="s">
        <v>341</v>
      </c>
      <c r="I2771" t="s">
        <v>407</v>
      </c>
      <c r="J2771" t="s">
        <v>1474</v>
      </c>
      <c r="K2771">
        <v>10</v>
      </c>
      <c r="L2771" t="s">
        <v>1481</v>
      </c>
      <c r="M2771">
        <f>MAX(Metro_Ridership__2[passengers])</f>
        <v>19997</v>
      </c>
    </row>
    <row r="2772" spans="1:13">
      <c r="A2772" t="s">
        <v>341</v>
      </c>
      <c r="B2772" s="5">
        <v>45577</v>
      </c>
      <c r="C2772">
        <v>8945</v>
      </c>
      <c r="D2772" t="s">
        <v>488</v>
      </c>
      <c r="E2772" t="s">
        <v>376</v>
      </c>
      <c r="F2772">
        <v>2024</v>
      </c>
      <c r="G2772" t="s">
        <v>489</v>
      </c>
      <c r="H2772" t="s">
        <v>341</v>
      </c>
      <c r="I2772" t="s">
        <v>407</v>
      </c>
      <c r="J2772" t="s">
        <v>1474</v>
      </c>
      <c r="K2772">
        <v>10</v>
      </c>
      <c r="L2772" t="s">
        <v>1481</v>
      </c>
      <c r="M2772">
        <f>MAX(Metro_Ridership__2[passengers])</f>
        <v>19997</v>
      </c>
    </row>
    <row r="2773" spans="1:13">
      <c r="A2773" t="s">
        <v>341</v>
      </c>
      <c r="B2773" s="5">
        <v>45584</v>
      </c>
      <c r="C2773">
        <v>12360</v>
      </c>
      <c r="D2773" t="s">
        <v>488</v>
      </c>
      <c r="E2773" t="s">
        <v>376</v>
      </c>
      <c r="F2773">
        <v>2024</v>
      </c>
      <c r="G2773" t="s">
        <v>489</v>
      </c>
      <c r="H2773" t="s">
        <v>341</v>
      </c>
      <c r="I2773" t="s">
        <v>407</v>
      </c>
      <c r="J2773" t="s">
        <v>1474</v>
      </c>
      <c r="K2773">
        <v>10</v>
      </c>
      <c r="L2773" t="s">
        <v>1481</v>
      </c>
      <c r="M2773">
        <f>MAX(Metro_Ridership__2[passengers])</f>
        <v>19997</v>
      </c>
    </row>
    <row r="2774" spans="1:13">
      <c r="A2774" t="s">
        <v>341</v>
      </c>
      <c r="B2774" s="5">
        <v>45591</v>
      </c>
      <c r="C2774">
        <v>8805</v>
      </c>
      <c r="D2774" t="s">
        <v>488</v>
      </c>
      <c r="E2774" t="s">
        <v>376</v>
      </c>
      <c r="F2774">
        <v>2024</v>
      </c>
      <c r="G2774" t="s">
        <v>489</v>
      </c>
      <c r="H2774" t="s">
        <v>341</v>
      </c>
      <c r="I2774" t="s">
        <v>407</v>
      </c>
      <c r="J2774" t="s">
        <v>1474</v>
      </c>
      <c r="K2774">
        <v>10</v>
      </c>
      <c r="L2774" t="s">
        <v>1481</v>
      </c>
      <c r="M2774">
        <f>MAX(Metro_Ridership__2[passengers])</f>
        <v>19997</v>
      </c>
    </row>
    <row r="2775" spans="1:13">
      <c r="A2775" t="s">
        <v>341</v>
      </c>
      <c r="B2775" s="5">
        <v>45598</v>
      </c>
      <c r="C2775">
        <v>9035</v>
      </c>
      <c r="D2775" t="s">
        <v>488</v>
      </c>
      <c r="E2775" t="s">
        <v>357</v>
      </c>
      <c r="F2775">
        <v>2024</v>
      </c>
      <c r="G2775" t="s">
        <v>489</v>
      </c>
      <c r="H2775" t="s">
        <v>341</v>
      </c>
      <c r="I2775" t="s">
        <v>407</v>
      </c>
      <c r="J2775" t="s">
        <v>1474</v>
      </c>
      <c r="K2775">
        <v>11</v>
      </c>
      <c r="L2775" t="s">
        <v>1475</v>
      </c>
      <c r="M2775">
        <f>MAX(Metro_Ridership__2[passengers])</f>
        <v>19997</v>
      </c>
    </row>
    <row r="2776" spans="1:13">
      <c r="A2776" t="s">
        <v>341</v>
      </c>
      <c r="B2776" s="5">
        <v>45605</v>
      </c>
      <c r="C2776">
        <v>16456</v>
      </c>
      <c r="D2776" t="s">
        <v>488</v>
      </c>
      <c r="E2776" t="s">
        <v>357</v>
      </c>
      <c r="F2776">
        <v>2024</v>
      </c>
      <c r="G2776" t="s">
        <v>489</v>
      </c>
      <c r="H2776" t="s">
        <v>341</v>
      </c>
      <c r="I2776" t="s">
        <v>407</v>
      </c>
      <c r="J2776" t="s">
        <v>1474</v>
      </c>
      <c r="K2776">
        <v>11</v>
      </c>
      <c r="L2776" t="s">
        <v>1475</v>
      </c>
      <c r="M2776">
        <f>MAX(Metro_Ridership__2[passengers])</f>
        <v>19997</v>
      </c>
    </row>
    <row r="2777" spans="1:13">
      <c r="A2777" t="s">
        <v>341</v>
      </c>
      <c r="B2777" s="5">
        <v>45612</v>
      </c>
      <c r="C2777">
        <v>2883</v>
      </c>
      <c r="D2777" t="s">
        <v>488</v>
      </c>
      <c r="E2777" t="s">
        <v>357</v>
      </c>
      <c r="F2777">
        <v>2024</v>
      </c>
      <c r="G2777" t="s">
        <v>489</v>
      </c>
      <c r="H2777" t="s">
        <v>341</v>
      </c>
      <c r="I2777" t="s">
        <v>407</v>
      </c>
      <c r="J2777" t="s">
        <v>1474</v>
      </c>
      <c r="K2777">
        <v>11</v>
      </c>
      <c r="L2777" t="s">
        <v>1475</v>
      </c>
      <c r="M2777">
        <f>MAX(Metro_Ridership__2[passengers])</f>
        <v>19997</v>
      </c>
    </row>
    <row r="2778" spans="1:13">
      <c r="A2778" t="s">
        <v>341</v>
      </c>
      <c r="B2778" s="5">
        <v>45619</v>
      </c>
      <c r="C2778">
        <v>4477</v>
      </c>
      <c r="D2778" t="s">
        <v>488</v>
      </c>
      <c r="E2778" t="s">
        <v>357</v>
      </c>
      <c r="F2778">
        <v>2024</v>
      </c>
      <c r="G2778" t="s">
        <v>489</v>
      </c>
      <c r="H2778" t="s">
        <v>341</v>
      </c>
      <c r="I2778" t="s">
        <v>407</v>
      </c>
      <c r="J2778" t="s">
        <v>1474</v>
      </c>
      <c r="K2778">
        <v>11</v>
      </c>
      <c r="L2778" t="s">
        <v>1475</v>
      </c>
      <c r="M2778">
        <f>MAX(Metro_Ridership__2[passengers])</f>
        <v>19997</v>
      </c>
    </row>
    <row r="2779" spans="1:13">
      <c r="A2779" t="s">
        <v>341</v>
      </c>
      <c r="B2779" s="5">
        <v>45626</v>
      </c>
      <c r="C2779">
        <v>5996</v>
      </c>
      <c r="D2779" t="s">
        <v>488</v>
      </c>
      <c r="E2779" t="s">
        <v>357</v>
      </c>
      <c r="F2779">
        <v>2024</v>
      </c>
      <c r="G2779" t="s">
        <v>489</v>
      </c>
      <c r="H2779" t="s">
        <v>341</v>
      </c>
      <c r="I2779" t="s">
        <v>407</v>
      </c>
      <c r="J2779" t="s">
        <v>1474</v>
      </c>
      <c r="K2779">
        <v>11</v>
      </c>
      <c r="L2779" t="s">
        <v>1475</v>
      </c>
      <c r="M2779">
        <f>MAX(Metro_Ridership__2[passengers])</f>
        <v>19997</v>
      </c>
    </row>
    <row r="2780" spans="1:13">
      <c r="A2780" t="s">
        <v>341</v>
      </c>
      <c r="B2780" s="5">
        <v>45633</v>
      </c>
      <c r="C2780">
        <v>18020</v>
      </c>
      <c r="D2780" t="s">
        <v>488</v>
      </c>
      <c r="E2780" t="s">
        <v>386</v>
      </c>
      <c r="F2780">
        <v>2024</v>
      </c>
      <c r="G2780" t="s">
        <v>489</v>
      </c>
      <c r="H2780" t="s">
        <v>341</v>
      </c>
      <c r="I2780" t="s">
        <v>407</v>
      </c>
      <c r="J2780" t="s">
        <v>1474</v>
      </c>
      <c r="K2780">
        <v>12</v>
      </c>
      <c r="L2780" t="s">
        <v>1485</v>
      </c>
      <c r="M2780">
        <f>MAX(Metro_Ridership__2[passengers])</f>
        <v>19997</v>
      </c>
    </row>
    <row r="2781" spans="1:13">
      <c r="A2781" t="s">
        <v>341</v>
      </c>
      <c r="B2781" s="5">
        <v>45640</v>
      </c>
      <c r="C2781">
        <v>11196</v>
      </c>
      <c r="D2781" t="s">
        <v>488</v>
      </c>
      <c r="E2781" t="s">
        <v>386</v>
      </c>
      <c r="F2781">
        <v>2024</v>
      </c>
      <c r="G2781" t="s">
        <v>489</v>
      </c>
      <c r="H2781" t="s">
        <v>341</v>
      </c>
      <c r="I2781" t="s">
        <v>407</v>
      </c>
      <c r="J2781" t="s">
        <v>1474</v>
      </c>
      <c r="K2781">
        <v>12</v>
      </c>
      <c r="L2781" t="s">
        <v>1485</v>
      </c>
      <c r="M2781">
        <f>MAX(Metro_Ridership__2[passengers])</f>
        <v>19997</v>
      </c>
    </row>
    <row r="2782" spans="1:13">
      <c r="A2782" t="s">
        <v>341</v>
      </c>
      <c r="B2782" s="5">
        <v>45647</v>
      </c>
      <c r="C2782">
        <v>7487</v>
      </c>
      <c r="D2782" t="s">
        <v>488</v>
      </c>
      <c r="E2782" t="s">
        <v>386</v>
      </c>
      <c r="F2782">
        <v>2024</v>
      </c>
      <c r="G2782" t="s">
        <v>489</v>
      </c>
      <c r="H2782" t="s">
        <v>341</v>
      </c>
      <c r="I2782" t="s">
        <v>407</v>
      </c>
      <c r="J2782" t="s">
        <v>1474</v>
      </c>
      <c r="K2782">
        <v>12</v>
      </c>
      <c r="L2782" t="s">
        <v>1485</v>
      </c>
      <c r="M2782">
        <f>MAX(Metro_Ridership__2[passengers])</f>
        <v>19997</v>
      </c>
    </row>
    <row r="2783" spans="1:13">
      <c r="A2783" t="s">
        <v>341</v>
      </c>
      <c r="B2783" s="5">
        <v>45654</v>
      </c>
      <c r="C2783">
        <v>8028</v>
      </c>
      <c r="D2783" t="s">
        <v>488</v>
      </c>
      <c r="E2783" t="s">
        <v>386</v>
      </c>
      <c r="F2783">
        <v>2024</v>
      </c>
      <c r="G2783" t="s">
        <v>489</v>
      </c>
      <c r="H2783" t="s">
        <v>341</v>
      </c>
      <c r="I2783" t="s">
        <v>407</v>
      </c>
      <c r="J2783" t="s">
        <v>1474</v>
      </c>
      <c r="K2783">
        <v>12</v>
      </c>
      <c r="L2783" t="s">
        <v>1485</v>
      </c>
      <c r="M2783">
        <f>MAX(Metro_Ridership__2[passengers])</f>
        <v>19997</v>
      </c>
    </row>
    <row r="2784" spans="1:13">
      <c r="A2784" t="s">
        <v>341</v>
      </c>
      <c r="B2784" s="5">
        <v>45661</v>
      </c>
      <c r="C2784">
        <v>12956</v>
      </c>
      <c r="D2784" t="s">
        <v>488</v>
      </c>
      <c r="E2784" t="s">
        <v>367</v>
      </c>
      <c r="F2784">
        <v>2025</v>
      </c>
      <c r="G2784" t="s">
        <v>489</v>
      </c>
      <c r="H2784" t="s">
        <v>341</v>
      </c>
      <c r="I2784" t="s">
        <v>1400</v>
      </c>
      <c r="J2784" t="s">
        <v>1478</v>
      </c>
      <c r="K2784">
        <v>1</v>
      </c>
      <c r="L2784" t="s">
        <v>1479</v>
      </c>
      <c r="M2784">
        <f>MAX(Metro_Ridership__2[passengers])</f>
        <v>19997</v>
      </c>
    </row>
    <row r="2785" spans="1:13">
      <c r="A2785" t="s">
        <v>341</v>
      </c>
      <c r="B2785" s="5">
        <v>45668</v>
      </c>
      <c r="C2785">
        <v>11721</v>
      </c>
      <c r="D2785" t="s">
        <v>488</v>
      </c>
      <c r="E2785" t="s">
        <v>367</v>
      </c>
      <c r="F2785">
        <v>2025</v>
      </c>
      <c r="G2785" t="s">
        <v>489</v>
      </c>
      <c r="H2785" t="s">
        <v>341</v>
      </c>
      <c r="I2785" t="s">
        <v>1400</v>
      </c>
      <c r="J2785" t="s">
        <v>1478</v>
      </c>
      <c r="K2785">
        <v>1</v>
      </c>
      <c r="L2785" t="s">
        <v>1479</v>
      </c>
      <c r="M2785">
        <f>MAX(Metro_Ridership__2[passengers])</f>
        <v>19997</v>
      </c>
    </row>
    <row r="2786" spans="1:13">
      <c r="A2786" t="s">
        <v>341</v>
      </c>
      <c r="B2786" s="5">
        <v>45675</v>
      </c>
      <c r="C2786">
        <v>17256</v>
      </c>
      <c r="D2786" t="s">
        <v>488</v>
      </c>
      <c r="E2786" t="s">
        <v>367</v>
      </c>
      <c r="F2786">
        <v>2025</v>
      </c>
      <c r="G2786" t="s">
        <v>489</v>
      </c>
      <c r="H2786" t="s">
        <v>341</v>
      </c>
      <c r="I2786" t="s">
        <v>1400</v>
      </c>
      <c r="J2786" t="s">
        <v>1478</v>
      </c>
      <c r="K2786">
        <v>1</v>
      </c>
      <c r="L2786" t="s">
        <v>1479</v>
      </c>
      <c r="M2786">
        <f>MAX(Metro_Ridership__2[passengers])</f>
        <v>19997</v>
      </c>
    </row>
    <row r="2787" spans="1:13">
      <c r="A2787" t="s">
        <v>341</v>
      </c>
      <c r="B2787" s="5">
        <v>45682</v>
      </c>
      <c r="C2787">
        <v>6971</v>
      </c>
      <c r="D2787" t="s">
        <v>488</v>
      </c>
      <c r="E2787" t="s">
        <v>367</v>
      </c>
      <c r="F2787">
        <v>2025</v>
      </c>
      <c r="G2787" t="s">
        <v>489</v>
      </c>
      <c r="H2787" t="s">
        <v>341</v>
      </c>
      <c r="I2787" t="s">
        <v>1400</v>
      </c>
      <c r="J2787" t="s">
        <v>1478</v>
      </c>
      <c r="K2787">
        <v>1</v>
      </c>
      <c r="L2787" t="s">
        <v>1479</v>
      </c>
      <c r="M2787">
        <f>MAX(Metro_Ridership__2[passengers])</f>
        <v>19997</v>
      </c>
    </row>
    <row r="2788" spans="1:13">
      <c r="A2788" t="s">
        <v>341</v>
      </c>
      <c r="B2788" s="5">
        <v>45689</v>
      </c>
      <c r="C2788">
        <v>6866</v>
      </c>
      <c r="D2788" t="s">
        <v>488</v>
      </c>
      <c r="E2788" t="s">
        <v>379</v>
      </c>
      <c r="F2788">
        <v>2025</v>
      </c>
      <c r="G2788" t="s">
        <v>489</v>
      </c>
      <c r="H2788" t="s">
        <v>341</v>
      </c>
      <c r="I2788" t="s">
        <v>1400</v>
      </c>
      <c r="J2788" t="s">
        <v>1478</v>
      </c>
      <c r="K2788">
        <v>2</v>
      </c>
      <c r="L2788" t="s">
        <v>1482</v>
      </c>
      <c r="M2788">
        <f>MAX(Metro_Ridership__2[passengers])</f>
        <v>19997</v>
      </c>
    </row>
    <row r="2789" spans="1:13">
      <c r="A2789" t="s">
        <v>341</v>
      </c>
      <c r="B2789" s="5">
        <v>45696</v>
      </c>
      <c r="C2789">
        <v>9433</v>
      </c>
      <c r="D2789" t="s">
        <v>488</v>
      </c>
      <c r="E2789" t="s">
        <v>379</v>
      </c>
      <c r="F2789">
        <v>2025</v>
      </c>
      <c r="G2789" t="s">
        <v>489</v>
      </c>
      <c r="H2789" t="s">
        <v>341</v>
      </c>
      <c r="I2789" t="s">
        <v>1400</v>
      </c>
      <c r="J2789" t="s">
        <v>1478</v>
      </c>
      <c r="K2789">
        <v>2</v>
      </c>
      <c r="L2789" t="s">
        <v>1482</v>
      </c>
      <c r="M2789">
        <f>MAX(Metro_Ridership__2[passengers])</f>
        <v>19997</v>
      </c>
    </row>
    <row r="2790" spans="1:13">
      <c r="A2790" t="s">
        <v>341</v>
      </c>
      <c r="B2790" s="5">
        <v>45703</v>
      </c>
      <c r="C2790">
        <v>5524</v>
      </c>
      <c r="D2790" t="s">
        <v>488</v>
      </c>
      <c r="E2790" t="s">
        <v>379</v>
      </c>
      <c r="F2790">
        <v>2025</v>
      </c>
      <c r="G2790" t="s">
        <v>489</v>
      </c>
      <c r="H2790" t="s">
        <v>341</v>
      </c>
      <c r="I2790" t="s">
        <v>1400</v>
      </c>
      <c r="J2790" t="s">
        <v>1478</v>
      </c>
      <c r="K2790">
        <v>2</v>
      </c>
      <c r="L2790" t="s">
        <v>1482</v>
      </c>
      <c r="M2790">
        <f>MAX(Metro_Ridership__2[passengers])</f>
        <v>19997</v>
      </c>
    </row>
    <row r="2791" spans="1:13">
      <c r="A2791" t="s">
        <v>341</v>
      </c>
      <c r="B2791" s="5">
        <v>45710</v>
      </c>
      <c r="C2791">
        <v>18712</v>
      </c>
      <c r="D2791" t="s">
        <v>488</v>
      </c>
      <c r="E2791" t="s">
        <v>379</v>
      </c>
      <c r="F2791">
        <v>2025</v>
      </c>
      <c r="G2791" t="s">
        <v>489</v>
      </c>
      <c r="H2791" t="s">
        <v>341</v>
      </c>
      <c r="I2791" t="s">
        <v>1400</v>
      </c>
      <c r="J2791" t="s">
        <v>1478</v>
      </c>
      <c r="K2791">
        <v>2</v>
      </c>
      <c r="L2791" t="s">
        <v>1482</v>
      </c>
      <c r="M2791">
        <f>MAX(Metro_Ridership__2[passengers])</f>
        <v>19997</v>
      </c>
    </row>
    <row r="2792" spans="1:13">
      <c r="A2792" t="s">
        <v>341</v>
      </c>
      <c r="B2792" s="5">
        <v>45717</v>
      </c>
      <c r="C2792">
        <v>16481</v>
      </c>
      <c r="D2792" t="s">
        <v>488</v>
      </c>
      <c r="E2792" t="s">
        <v>405</v>
      </c>
      <c r="F2792">
        <v>2025</v>
      </c>
      <c r="G2792" t="s">
        <v>489</v>
      </c>
      <c r="H2792" t="s">
        <v>341</v>
      </c>
      <c r="I2792" t="s">
        <v>1400</v>
      </c>
      <c r="J2792" t="s">
        <v>1478</v>
      </c>
      <c r="K2792">
        <v>3</v>
      </c>
      <c r="L2792" t="s">
        <v>1487</v>
      </c>
      <c r="M2792">
        <f>MAX(Metro_Ridership__2[passengers])</f>
        <v>19997</v>
      </c>
    </row>
    <row r="2793" spans="1:13">
      <c r="A2793" t="s">
        <v>341</v>
      </c>
      <c r="B2793" s="5">
        <v>45724</v>
      </c>
      <c r="C2793">
        <v>3454</v>
      </c>
      <c r="D2793" t="s">
        <v>488</v>
      </c>
      <c r="E2793" t="s">
        <v>405</v>
      </c>
      <c r="F2793">
        <v>2025</v>
      </c>
      <c r="G2793" t="s">
        <v>489</v>
      </c>
      <c r="H2793" t="s">
        <v>341</v>
      </c>
      <c r="I2793" t="s">
        <v>1400</v>
      </c>
      <c r="J2793" t="s">
        <v>1478</v>
      </c>
      <c r="K2793">
        <v>3</v>
      </c>
      <c r="L2793" t="s">
        <v>1487</v>
      </c>
      <c r="M2793">
        <f>MAX(Metro_Ridership__2[passengers])</f>
        <v>19997</v>
      </c>
    </row>
    <row r="2794" spans="1:13">
      <c r="A2794" t="s">
        <v>341</v>
      </c>
      <c r="B2794" s="5">
        <v>45731</v>
      </c>
      <c r="C2794">
        <v>2594</v>
      </c>
      <c r="D2794" t="s">
        <v>488</v>
      </c>
      <c r="E2794" t="s">
        <v>405</v>
      </c>
      <c r="F2794">
        <v>2025</v>
      </c>
      <c r="G2794" t="s">
        <v>489</v>
      </c>
      <c r="H2794" t="s">
        <v>341</v>
      </c>
      <c r="I2794" t="s">
        <v>1400</v>
      </c>
      <c r="J2794" t="s">
        <v>1478</v>
      </c>
      <c r="K2794">
        <v>3</v>
      </c>
      <c r="L2794" t="s">
        <v>1487</v>
      </c>
      <c r="M2794">
        <f>MAX(Metro_Ridership__2[passengers])</f>
        <v>19997</v>
      </c>
    </row>
    <row r="2795" spans="1:13">
      <c r="A2795" t="s">
        <v>341</v>
      </c>
      <c r="B2795" s="5">
        <v>45738</v>
      </c>
      <c r="C2795">
        <v>18101</v>
      </c>
      <c r="D2795" t="s">
        <v>488</v>
      </c>
      <c r="E2795" t="s">
        <v>405</v>
      </c>
      <c r="F2795">
        <v>2025</v>
      </c>
      <c r="G2795" t="s">
        <v>489</v>
      </c>
      <c r="H2795" t="s">
        <v>341</v>
      </c>
      <c r="I2795" t="s">
        <v>1400</v>
      </c>
      <c r="J2795" t="s">
        <v>1478</v>
      </c>
      <c r="K2795">
        <v>3</v>
      </c>
      <c r="L2795" t="s">
        <v>1487</v>
      </c>
      <c r="M2795">
        <f>MAX(Metro_Ridership__2[passengers])</f>
        <v>19997</v>
      </c>
    </row>
    <row r="2796" spans="1:13">
      <c r="A2796" t="s">
        <v>341</v>
      </c>
      <c r="B2796" s="5">
        <v>45745</v>
      </c>
      <c r="C2796">
        <v>6050</v>
      </c>
      <c r="D2796" t="s">
        <v>488</v>
      </c>
      <c r="E2796" t="s">
        <v>405</v>
      </c>
      <c r="F2796">
        <v>2025</v>
      </c>
      <c r="G2796" t="s">
        <v>489</v>
      </c>
      <c r="H2796" t="s">
        <v>341</v>
      </c>
      <c r="I2796" t="s">
        <v>1400</v>
      </c>
      <c r="J2796" t="s">
        <v>1478</v>
      </c>
      <c r="K2796">
        <v>3</v>
      </c>
      <c r="L2796" t="s">
        <v>1487</v>
      </c>
      <c r="M2796">
        <f>MAX(Metro_Ridership__2[passengers])</f>
        <v>19997</v>
      </c>
    </row>
    <row r="2797" spans="1:13">
      <c r="A2797" t="s">
        <v>341</v>
      </c>
      <c r="B2797" s="5">
        <v>45752</v>
      </c>
      <c r="C2797">
        <v>17330</v>
      </c>
      <c r="D2797" t="s">
        <v>488</v>
      </c>
      <c r="E2797" t="s">
        <v>381</v>
      </c>
      <c r="F2797">
        <v>2025</v>
      </c>
      <c r="G2797" t="s">
        <v>489</v>
      </c>
      <c r="H2797" t="s">
        <v>341</v>
      </c>
      <c r="I2797" t="s">
        <v>1400</v>
      </c>
      <c r="J2797" t="s">
        <v>1473</v>
      </c>
      <c r="K2797">
        <v>4</v>
      </c>
      <c r="L2797" t="s">
        <v>1483</v>
      </c>
      <c r="M2797">
        <f>MAX(Metro_Ridership__2[passengers])</f>
        <v>19997</v>
      </c>
    </row>
    <row r="2798" spans="1:13">
      <c r="A2798" t="s">
        <v>341</v>
      </c>
      <c r="B2798" s="5">
        <v>45759</v>
      </c>
      <c r="C2798">
        <v>11910</v>
      </c>
      <c r="D2798" t="s">
        <v>488</v>
      </c>
      <c r="E2798" t="s">
        <v>381</v>
      </c>
      <c r="F2798">
        <v>2025</v>
      </c>
      <c r="G2798" t="s">
        <v>489</v>
      </c>
      <c r="H2798" t="s">
        <v>341</v>
      </c>
      <c r="I2798" t="s">
        <v>1400</v>
      </c>
      <c r="J2798" t="s">
        <v>1473</v>
      </c>
      <c r="K2798">
        <v>4</v>
      </c>
      <c r="L2798" t="s">
        <v>1483</v>
      </c>
      <c r="M2798">
        <f>MAX(Metro_Ridership__2[passengers])</f>
        <v>19997</v>
      </c>
    </row>
    <row r="2799" spans="1:13">
      <c r="A2799" t="s">
        <v>341</v>
      </c>
      <c r="B2799" s="5">
        <v>45766</v>
      </c>
      <c r="C2799">
        <v>6561</v>
      </c>
      <c r="D2799" t="s">
        <v>488</v>
      </c>
      <c r="E2799" t="s">
        <v>381</v>
      </c>
      <c r="F2799">
        <v>2025</v>
      </c>
      <c r="G2799" t="s">
        <v>489</v>
      </c>
      <c r="H2799" t="s">
        <v>341</v>
      </c>
      <c r="I2799" t="s">
        <v>1400</v>
      </c>
      <c r="J2799" t="s">
        <v>1473</v>
      </c>
      <c r="K2799">
        <v>4</v>
      </c>
      <c r="L2799" t="s">
        <v>1483</v>
      </c>
      <c r="M2799">
        <f>MAX(Metro_Ridership__2[passengers])</f>
        <v>19997</v>
      </c>
    </row>
    <row r="2800" spans="1:13">
      <c r="A2800" t="s">
        <v>341</v>
      </c>
      <c r="B2800" s="5">
        <v>45773</v>
      </c>
      <c r="C2800">
        <v>16263</v>
      </c>
      <c r="D2800" t="s">
        <v>488</v>
      </c>
      <c r="E2800" t="s">
        <v>381</v>
      </c>
      <c r="F2800">
        <v>2025</v>
      </c>
      <c r="G2800" t="s">
        <v>489</v>
      </c>
      <c r="H2800" t="s">
        <v>341</v>
      </c>
      <c r="I2800" t="s">
        <v>1400</v>
      </c>
      <c r="J2800" t="s">
        <v>1473</v>
      </c>
      <c r="K2800">
        <v>4</v>
      </c>
      <c r="L2800" t="s">
        <v>1483</v>
      </c>
      <c r="M2800">
        <f>MAX(Metro_Ridership__2[passengers])</f>
        <v>19997</v>
      </c>
    </row>
    <row r="2801" spans="1:13">
      <c r="A2801" t="s">
        <v>341</v>
      </c>
      <c r="B2801" s="5">
        <v>45780</v>
      </c>
      <c r="C2801">
        <v>10877</v>
      </c>
      <c r="D2801" t="s">
        <v>488</v>
      </c>
      <c r="E2801" t="s">
        <v>353</v>
      </c>
      <c r="F2801">
        <v>2025</v>
      </c>
      <c r="G2801" t="s">
        <v>489</v>
      </c>
      <c r="H2801" t="s">
        <v>341</v>
      </c>
      <c r="I2801" t="s">
        <v>1400</v>
      </c>
      <c r="J2801" t="s">
        <v>1473</v>
      </c>
      <c r="K2801">
        <v>5</v>
      </c>
      <c r="L2801" t="s">
        <v>353</v>
      </c>
      <c r="M2801">
        <f>MAX(Metro_Ridership__2[passengers])</f>
        <v>19997</v>
      </c>
    </row>
    <row r="2802" spans="1:13">
      <c r="A2802" t="s">
        <v>341</v>
      </c>
      <c r="B2802" s="5">
        <v>45787</v>
      </c>
      <c r="C2802">
        <v>4015</v>
      </c>
      <c r="D2802" t="s">
        <v>488</v>
      </c>
      <c r="E2802" t="s">
        <v>353</v>
      </c>
      <c r="F2802">
        <v>2025</v>
      </c>
      <c r="G2802" t="s">
        <v>489</v>
      </c>
      <c r="H2802" t="s">
        <v>341</v>
      </c>
      <c r="I2802" t="s">
        <v>1400</v>
      </c>
      <c r="J2802" t="s">
        <v>1473</v>
      </c>
      <c r="K2802">
        <v>5</v>
      </c>
      <c r="L2802" t="s">
        <v>353</v>
      </c>
      <c r="M2802">
        <f>MAX(Metro_Ridership__2[passengers])</f>
        <v>19997</v>
      </c>
    </row>
    <row r="2803" spans="1:13">
      <c r="A2803" t="s">
        <v>341</v>
      </c>
      <c r="B2803" s="5">
        <v>45794</v>
      </c>
      <c r="C2803">
        <v>13937</v>
      </c>
      <c r="D2803" t="s">
        <v>488</v>
      </c>
      <c r="E2803" t="s">
        <v>353</v>
      </c>
      <c r="F2803">
        <v>2025</v>
      </c>
      <c r="G2803" t="s">
        <v>489</v>
      </c>
      <c r="H2803" t="s">
        <v>341</v>
      </c>
      <c r="I2803" t="s">
        <v>1400</v>
      </c>
      <c r="J2803" t="s">
        <v>1473</v>
      </c>
      <c r="K2803">
        <v>5</v>
      </c>
      <c r="L2803" t="s">
        <v>353</v>
      </c>
      <c r="M2803">
        <f>MAX(Metro_Ridership__2[passengers])</f>
        <v>19997</v>
      </c>
    </row>
    <row r="2804" spans="1:13">
      <c r="A2804" t="s">
        <v>341</v>
      </c>
      <c r="B2804" s="5">
        <v>45801</v>
      </c>
      <c r="C2804">
        <v>5312</v>
      </c>
      <c r="D2804" t="s">
        <v>488</v>
      </c>
      <c r="E2804" t="s">
        <v>353</v>
      </c>
      <c r="F2804">
        <v>2025</v>
      </c>
      <c r="G2804" t="s">
        <v>489</v>
      </c>
      <c r="H2804" t="s">
        <v>341</v>
      </c>
      <c r="I2804" t="s">
        <v>1400</v>
      </c>
      <c r="J2804" t="s">
        <v>1473</v>
      </c>
      <c r="K2804">
        <v>5</v>
      </c>
      <c r="L2804" t="s">
        <v>353</v>
      </c>
      <c r="M2804">
        <f>MAX(Metro_Ridership__2[passengers])</f>
        <v>19997</v>
      </c>
    </row>
    <row r="2805" spans="1:13">
      <c r="A2805" t="s">
        <v>341</v>
      </c>
      <c r="B2805" s="5">
        <v>45808</v>
      </c>
      <c r="C2805">
        <v>10660</v>
      </c>
      <c r="D2805" t="s">
        <v>488</v>
      </c>
      <c r="E2805" t="s">
        <v>353</v>
      </c>
      <c r="F2805">
        <v>2025</v>
      </c>
      <c r="G2805" t="s">
        <v>489</v>
      </c>
      <c r="H2805" t="s">
        <v>341</v>
      </c>
      <c r="I2805" t="s">
        <v>1400</v>
      </c>
      <c r="J2805" t="s">
        <v>1473</v>
      </c>
      <c r="K2805">
        <v>5</v>
      </c>
      <c r="L2805" t="s">
        <v>353</v>
      </c>
      <c r="M2805">
        <f>MAX(Metro_Ridership__2[passengers])</f>
        <v>19997</v>
      </c>
    </row>
    <row r="2806" spans="1:13">
      <c r="A2806" t="s">
        <v>341</v>
      </c>
      <c r="B2806" s="5">
        <v>45815</v>
      </c>
      <c r="C2806">
        <v>18980</v>
      </c>
      <c r="D2806" t="s">
        <v>488</v>
      </c>
      <c r="E2806" t="s">
        <v>395</v>
      </c>
      <c r="F2806">
        <v>2025</v>
      </c>
      <c r="G2806" t="s">
        <v>489</v>
      </c>
      <c r="H2806" t="s">
        <v>341</v>
      </c>
      <c r="I2806" t="s">
        <v>1400</v>
      </c>
      <c r="J2806" t="s">
        <v>1473</v>
      </c>
      <c r="K2806">
        <v>6</v>
      </c>
      <c r="L2806" t="s">
        <v>1486</v>
      </c>
      <c r="M2806">
        <f>MAX(Metro_Ridership__2[passengers])</f>
        <v>19997</v>
      </c>
    </row>
    <row r="2807" spans="1:13">
      <c r="A2807" t="s">
        <v>341</v>
      </c>
      <c r="B2807" s="5">
        <v>45822</v>
      </c>
      <c r="C2807">
        <v>14196</v>
      </c>
      <c r="D2807" t="s">
        <v>488</v>
      </c>
      <c r="E2807" t="s">
        <v>395</v>
      </c>
      <c r="F2807">
        <v>2025</v>
      </c>
      <c r="G2807" t="s">
        <v>489</v>
      </c>
      <c r="H2807" t="s">
        <v>341</v>
      </c>
      <c r="I2807" t="s">
        <v>1400</v>
      </c>
      <c r="J2807" t="s">
        <v>1473</v>
      </c>
      <c r="K2807">
        <v>6</v>
      </c>
      <c r="L2807" t="s">
        <v>1486</v>
      </c>
      <c r="M2807">
        <f>MAX(Metro_Ridership__2[passengers])</f>
        <v>19997</v>
      </c>
    </row>
    <row r="2808" spans="1:13">
      <c r="A2808" t="s">
        <v>341</v>
      </c>
      <c r="B2808" s="5">
        <v>45829</v>
      </c>
      <c r="C2808">
        <v>3424</v>
      </c>
      <c r="D2808" t="s">
        <v>488</v>
      </c>
      <c r="E2808" t="s">
        <v>395</v>
      </c>
      <c r="F2808">
        <v>2025</v>
      </c>
      <c r="G2808" t="s">
        <v>489</v>
      </c>
      <c r="H2808" t="s">
        <v>341</v>
      </c>
      <c r="I2808" t="s">
        <v>1400</v>
      </c>
      <c r="J2808" t="s">
        <v>1473</v>
      </c>
      <c r="K2808">
        <v>6</v>
      </c>
      <c r="L2808" t="s">
        <v>1486</v>
      </c>
      <c r="M2808">
        <f>MAX(Metro_Ridership__2[passengers])</f>
        <v>19997</v>
      </c>
    </row>
    <row r="2809" spans="1:13">
      <c r="A2809" t="s">
        <v>341</v>
      </c>
      <c r="B2809" s="5">
        <v>45836</v>
      </c>
      <c r="C2809">
        <v>8457</v>
      </c>
      <c r="D2809" t="s">
        <v>488</v>
      </c>
      <c r="E2809" t="s">
        <v>395</v>
      </c>
      <c r="F2809">
        <v>2025</v>
      </c>
      <c r="G2809" t="s">
        <v>489</v>
      </c>
      <c r="H2809" t="s">
        <v>341</v>
      </c>
      <c r="I2809" t="s">
        <v>1400</v>
      </c>
      <c r="J2809" t="s">
        <v>1473</v>
      </c>
      <c r="K2809">
        <v>6</v>
      </c>
      <c r="L2809" t="s">
        <v>1486</v>
      </c>
      <c r="M2809">
        <f>MAX(Metro_Ridership__2[passengers])</f>
        <v>19997</v>
      </c>
    </row>
    <row r="2810" spans="1:13">
      <c r="A2810" t="s">
        <v>341</v>
      </c>
      <c r="B2810" s="5">
        <v>45843</v>
      </c>
      <c r="C2810">
        <v>3180</v>
      </c>
      <c r="D2810" t="s">
        <v>488</v>
      </c>
      <c r="E2810" t="s">
        <v>373</v>
      </c>
      <c r="F2810">
        <v>2025</v>
      </c>
      <c r="G2810" t="s">
        <v>489</v>
      </c>
      <c r="H2810" t="s">
        <v>341</v>
      </c>
      <c r="I2810" t="s">
        <v>1400</v>
      </c>
      <c r="J2810" t="s">
        <v>1476</v>
      </c>
      <c r="K2810">
        <v>7</v>
      </c>
      <c r="L2810" t="s">
        <v>1480</v>
      </c>
      <c r="M2810">
        <f>MAX(Metro_Ridership__2[passengers])</f>
        <v>19997</v>
      </c>
    </row>
    <row r="2811" spans="1:13">
      <c r="A2811" t="s">
        <v>341</v>
      </c>
      <c r="B2811" s="5">
        <v>45850</v>
      </c>
      <c r="C2811">
        <v>15349</v>
      </c>
      <c r="D2811" t="s">
        <v>488</v>
      </c>
      <c r="E2811" t="s">
        <v>373</v>
      </c>
      <c r="F2811">
        <v>2025</v>
      </c>
      <c r="G2811" t="s">
        <v>489</v>
      </c>
      <c r="H2811" t="s">
        <v>341</v>
      </c>
      <c r="I2811" t="s">
        <v>1400</v>
      </c>
      <c r="J2811" t="s">
        <v>1476</v>
      </c>
      <c r="K2811">
        <v>7</v>
      </c>
      <c r="L2811" t="s">
        <v>1480</v>
      </c>
      <c r="M2811">
        <f>MAX(Metro_Ridership__2[passengers])</f>
        <v>19997</v>
      </c>
    </row>
    <row r="2812" spans="1:13">
      <c r="A2812" t="s">
        <v>341</v>
      </c>
      <c r="B2812" s="5">
        <v>45857</v>
      </c>
      <c r="C2812">
        <v>10722</v>
      </c>
      <c r="D2812" t="s">
        <v>488</v>
      </c>
      <c r="E2812" t="s">
        <v>373</v>
      </c>
      <c r="F2812">
        <v>2025</v>
      </c>
      <c r="G2812" t="s">
        <v>489</v>
      </c>
      <c r="H2812" t="s">
        <v>341</v>
      </c>
      <c r="I2812" t="s">
        <v>1400</v>
      </c>
      <c r="J2812" t="s">
        <v>1476</v>
      </c>
      <c r="K2812">
        <v>7</v>
      </c>
      <c r="L2812" t="s">
        <v>1480</v>
      </c>
      <c r="M2812">
        <f>MAX(Metro_Ridership__2[passengers])</f>
        <v>19997</v>
      </c>
    </row>
    <row r="2813" spans="1:13">
      <c r="A2813" t="s">
        <v>341</v>
      </c>
      <c r="B2813" s="5">
        <v>45864</v>
      </c>
      <c r="C2813">
        <v>9596</v>
      </c>
      <c r="D2813" t="s">
        <v>488</v>
      </c>
      <c r="E2813" t="s">
        <v>373</v>
      </c>
      <c r="F2813">
        <v>2025</v>
      </c>
      <c r="G2813" t="s">
        <v>489</v>
      </c>
      <c r="H2813" t="s">
        <v>341</v>
      </c>
      <c r="I2813" t="s">
        <v>1400</v>
      </c>
      <c r="J2813" t="s">
        <v>1476</v>
      </c>
      <c r="K2813">
        <v>7</v>
      </c>
      <c r="L2813" t="s">
        <v>1480</v>
      </c>
      <c r="M2813">
        <f>MAX(Metro_Ridership__2[passengers])</f>
        <v>19997</v>
      </c>
    </row>
    <row r="2814" spans="1:13">
      <c r="A2814" t="s">
        <v>341</v>
      </c>
      <c r="B2814" s="5">
        <v>45296</v>
      </c>
      <c r="C2814">
        <v>19677</v>
      </c>
      <c r="D2814" t="s">
        <v>490</v>
      </c>
      <c r="E2814" t="s">
        <v>367</v>
      </c>
      <c r="F2814">
        <v>2024</v>
      </c>
      <c r="G2814" t="s">
        <v>489</v>
      </c>
      <c r="H2814" t="s">
        <v>341</v>
      </c>
      <c r="I2814" t="s">
        <v>407</v>
      </c>
      <c r="J2814" t="s">
        <v>1478</v>
      </c>
      <c r="K2814">
        <v>1</v>
      </c>
      <c r="L2814" t="s">
        <v>1479</v>
      </c>
      <c r="M2814">
        <f>MAX(Metro_Ridership__2[passengers])</f>
        <v>19997</v>
      </c>
    </row>
    <row r="2815" spans="1:13">
      <c r="A2815" t="s">
        <v>341</v>
      </c>
      <c r="B2815" s="5">
        <v>45303</v>
      </c>
      <c r="C2815">
        <v>2244</v>
      </c>
      <c r="D2815" t="s">
        <v>490</v>
      </c>
      <c r="E2815" t="s">
        <v>367</v>
      </c>
      <c r="F2815">
        <v>2024</v>
      </c>
      <c r="G2815" t="s">
        <v>489</v>
      </c>
      <c r="H2815" t="s">
        <v>341</v>
      </c>
      <c r="I2815" t="s">
        <v>407</v>
      </c>
      <c r="J2815" t="s">
        <v>1478</v>
      </c>
      <c r="K2815">
        <v>1</v>
      </c>
      <c r="L2815" t="s">
        <v>1479</v>
      </c>
      <c r="M2815">
        <f>MAX(Metro_Ridership__2[passengers])</f>
        <v>19997</v>
      </c>
    </row>
    <row r="2816" spans="1:13">
      <c r="A2816" t="s">
        <v>341</v>
      </c>
      <c r="B2816" s="5">
        <v>45310</v>
      </c>
      <c r="C2816">
        <v>3725</v>
      </c>
      <c r="D2816" t="s">
        <v>490</v>
      </c>
      <c r="E2816" t="s">
        <v>367</v>
      </c>
      <c r="F2816">
        <v>2024</v>
      </c>
      <c r="G2816" t="s">
        <v>489</v>
      </c>
      <c r="H2816" t="s">
        <v>341</v>
      </c>
      <c r="I2816" t="s">
        <v>407</v>
      </c>
      <c r="J2816" t="s">
        <v>1478</v>
      </c>
      <c r="K2816">
        <v>1</v>
      </c>
      <c r="L2816" t="s">
        <v>1479</v>
      </c>
      <c r="M2816">
        <f>MAX(Metro_Ridership__2[passengers])</f>
        <v>19997</v>
      </c>
    </row>
    <row r="2817" spans="1:13">
      <c r="A2817" t="s">
        <v>341</v>
      </c>
      <c r="B2817" s="5">
        <v>45317</v>
      </c>
      <c r="C2817">
        <v>13162</v>
      </c>
      <c r="D2817" t="s">
        <v>490</v>
      </c>
      <c r="E2817" t="s">
        <v>367</v>
      </c>
      <c r="F2817">
        <v>2024</v>
      </c>
      <c r="G2817" t="s">
        <v>489</v>
      </c>
      <c r="H2817" t="s">
        <v>341</v>
      </c>
      <c r="I2817" t="s">
        <v>407</v>
      </c>
      <c r="J2817" t="s">
        <v>1478</v>
      </c>
      <c r="K2817">
        <v>1</v>
      </c>
      <c r="L2817" t="s">
        <v>1479</v>
      </c>
      <c r="M2817">
        <f>MAX(Metro_Ridership__2[passengers])</f>
        <v>19997</v>
      </c>
    </row>
    <row r="2818" spans="1:13">
      <c r="A2818" t="s">
        <v>341</v>
      </c>
      <c r="B2818" s="5">
        <v>45324</v>
      </c>
      <c r="C2818">
        <v>8766</v>
      </c>
      <c r="D2818" t="s">
        <v>490</v>
      </c>
      <c r="E2818" t="s">
        <v>379</v>
      </c>
      <c r="F2818">
        <v>2024</v>
      </c>
      <c r="G2818" t="s">
        <v>489</v>
      </c>
      <c r="H2818" t="s">
        <v>341</v>
      </c>
      <c r="I2818" t="s">
        <v>407</v>
      </c>
      <c r="J2818" t="s">
        <v>1478</v>
      </c>
      <c r="K2818">
        <v>2</v>
      </c>
      <c r="L2818" t="s">
        <v>1482</v>
      </c>
      <c r="M2818">
        <f>MAX(Metro_Ridership__2[passengers])</f>
        <v>19997</v>
      </c>
    </row>
    <row r="2819" spans="1:13">
      <c r="A2819" t="s">
        <v>341</v>
      </c>
      <c r="B2819" s="5">
        <v>45331</v>
      </c>
      <c r="C2819">
        <v>2104</v>
      </c>
      <c r="D2819" t="s">
        <v>490</v>
      </c>
      <c r="E2819" t="s">
        <v>379</v>
      </c>
      <c r="F2819">
        <v>2024</v>
      </c>
      <c r="G2819" t="s">
        <v>489</v>
      </c>
      <c r="H2819" t="s">
        <v>341</v>
      </c>
      <c r="I2819" t="s">
        <v>407</v>
      </c>
      <c r="J2819" t="s">
        <v>1478</v>
      </c>
      <c r="K2819">
        <v>2</v>
      </c>
      <c r="L2819" t="s">
        <v>1482</v>
      </c>
      <c r="M2819">
        <f>MAX(Metro_Ridership__2[passengers])</f>
        <v>19997</v>
      </c>
    </row>
    <row r="2820" spans="1:13">
      <c r="A2820" t="s">
        <v>341</v>
      </c>
      <c r="B2820" s="5">
        <v>45338</v>
      </c>
      <c r="C2820">
        <v>17316</v>
      </c>
      <c r="D2820" t="s">
        <v>490</v>
      </c>
      <c r="E2820" t="s">
        <v>379</v>
      </c>
      <c r="F2820">
        <v>2024</v>
      </c>
      <c r="G2820" t="s">
        <v>489</v>
      </c>
      <c r="H2820" t="s">
        <v>341</v>
      </c>
      <c r="I2820" t="s">
        <v>407</v>
      </c>
      <c r="J2820" t="s">
        <v>1478</v>
      </c>
      <c r="K2820">
        <v>2</v>
      </c>
      <c r="L2820" t="s">
        <v>1482</v>
      </c>
      <c r="M2820">
        <f>MAX(Metro_Ridership__2[passengers])</f>
        <v>19997</v>
      </c>
    </row>
    <row r="2821" spans="1:13">
      <c r="A2821" t="s">
        <v>341</v>
      </c>
      <c r="B2821" s="5">
        <v>45345</v>
      </c>
      <c r="C2821">
        <v>9407</v>
      </c>
      <c r="D2821" t="s">
        <v>490</v>
      </c>
      <c r="E2821" t="s">
        <v>379</v>
      </c>
      <c r="F2821">
        <v>2024</v>
      </c>
      <c r="G2821" t="s">
        <v>489</v>
      </c>
      <c r="H2821" t="s">
        <v>341</v>
      </c>
      <c r="I2821" t="s">
        <v>407</v>
      </c>
      <c r="J2821" t="s">
        <v>1478</v>
      </c>
      <c r="K2821">
        <v>2</v>
      </c>
      <c r="L2821" t="s">
        <v>1482</v>
      </c>
      <c r="M2821">
        <f>MAX(Metro_Ridership__2[passengers])</f>
        <v>19997</v>
      </c>
    </row>
    <row r="2822" spans="1:13">
      <c r="A2822" t="s">
        <v>341</v>
      </c>
      <c r="B2822" s="5">
        <v>45352</v>
      </c>
      <c r="C2822">
        <v>15313</v>
      </c>
      <c r="D2822" t="s">
        <v>490</v>
      </c>
      <c r="E2822" t="s">
        <v>405</v>
      </c>
      <c r="F2822">
        <v>2024</v>
      </c>
      <c r="G2822" t="s">
        <v>489</v>
      </c>
      <c r="H2822" t="s">
        <v>341</v>
      </c>
      <c r="I2822" t="s">
        <v>407</v>
      </c>
      <c r="J2822" t="s">
        <v>1478</v>
      </c>
      <c r="K2822">
        <v>3</v>
      </c>
      <c r="L2822" t="s">
        <v>1487</v>
      </c>
      <c r="M2822">
        <f>MAX(Metro_Ridership__2[passengers])</f>
        <v>19997</v>
      </c>
    </row>
    <row r="2823" spans="1:13">
      <c r="A2823" t="s">
        <v>341</v>
      </c>
      <c r="B2823" s="5">
        <v>45359</v>
      </c>
      <c r="C2823">
        <v>10652</v>
      </c>
      <c r="D2823" t="s">
        <v>490</v>
      </c>
      <c r="E2823" t="s">
        <v>405</v>
      </c>
      <c r="F2823">
        <v>2024</v>
      </c>
      <c r="G2823" t="s">
        <v>489</v>
      </c>
      <c r="H2823" t="s">
        <v>341</v>
      </c>
      <c r="I2823" t="s">
        <v>407</v>
      </c>
      <c r="J2823" t="s">
        <v>1478</v>
      </c>
      <c r="K2823">
        <v>3</v>
      </c>
      <c r="L2823" t="s">
        <v>1487</v>
      </c>
      <c r="M2823">
        <f>MAX(Metro_Ridership__2[passengers])</f>
        <v>19997</v>
      </c>
    </row>
    <row r="2824" spans="1:13">
      <c r="A2824" t="s">
        <v>341</v>
      </c>
      <c r="B2824" s="5">
        <v>45366</v>
      </c>
      <c r="C2824">
        <v>14501</v>
      </c>
      <c r="D2824" t="s">
        <v>490</v>
      </c>
      <c r="E2824" t="s">
        <v>405</v>
      </c>
      <c r="F2824">
        <v>2024</v>
      </c>
      <c r="G2824" t="s">
        <v>489</v>
      </c>
      <c r="H2824" t="s">
        <v>341</v>
      </c>
      <c r="I2824" t="s">
        <v>407</v>
      </c>
      <c r="J2824" t="s">
        <v>1478</v>
      </c>
      <c r="K2824">
        <v>3</v>
      </c>
      <c r="L2824" t="s">
        <v>1487</v>
      </c>
      <c r="M2824">
        <f>MAX(Metro_Ridership__2[passengers])</f>
        <v>19997</v>
      </c>
    </row>
    <row r="2825" spans="1:13">
      <c r="A2825" t="s">
        <v>341</v>
      </c>
      <c r="B2825" s="5">
        <v>45373</v>
      </c>
      <c r="C2825">
        <v>17831</v>
      </c>
      <c r="D2825" t="s">
        <v>490</v>
      </c>
      <c r="E2825" t="s">
        <v>405</v>
      </c>
      <c r="F2825">
        <v>2024</v>
      </c>
      <c r="G2825" t="s">
        <v>489</v>
      </c>
      <c r="H2825" t="s">
        <v>341</v>
      </c>
      <c r="I2825" t="s">
        <v>407</v>
      </c>
      <c r="J2825" t="s">
        <v>1478</v>
      </c>
      <c r="K2825">
        <v>3</v>
      </c>
      <c r="L2825" t="s">
        <v>1487</v>
      </c>
      <c r="M2825">
        <f>MAX(Metro_Ridership__2[passengers])</f>
        <v>19997</v>
      </c>
    </row>
    <row r="2826" spans="1:13">
      <c r="A2826" t="s">
        <v>341</v>
      </c>
      <c r="B2826" s="5">
        <v>45380</v>
      </c>
      <c r="C2826">
        <v>18940</v>
      </c>
      <c r="D2826" t="s">
        <v>490</v>
      </c>
      <c r="E2826" t="s">
        <v>405</v>
      </c>
      <c r="F2826">
        <v>2024</v>
      </c>
      <c r="G2826" t="s">
        <v>489</v>
      </c>
      <c r="H2826" t="s">
        <v>341</v>
      </c>
      <c r="I2826" t="s">
        <v>407</v>
      </c>
      <c r="J2826" t="s">
        <v>1478</v>
      </c>
      <c r="K2826">
        <v>3</v>
      </c>
      <c r="L2826" t="s">
        <v>1487</v>
      </c>
      <c r="M2826">
        <f>MAX(Metro_Ridership__2[passengers])</f>
        <v>19997</v>
      </c>
    </row>
    <row r="2827" spans="1:13">
      <c r="A2827" t="s">
        <v>341</v>
      </c>
      <c r="B2827" s="5">
        <v>45387</v>
      </c>
      <c r="C2827">
        <v>13530</v>
      </c>
      <c r="D2827" t="s">
        <v>490</v>
      </c>
      <c r="E2827" t="s">
        <v>381</v>
      </c>
      <c r="F2827">
        <v>2024</v>
      </c>
      <c r="G2827" t="s">
        <v>489</v>
      </c>
      <c r="H2827" t="s">
        <v>341</v>
      </c>
      <c r="I2827" t="s">
        <v>407</v>
      </c>
      <c r="J2827" t="s">
        <v>1473</v>
      </c>
      <c r="K2827">
        <v>4</v>
      </c>
      <c r="L2827" t="s">
        <v>1483</v>
      </c>
      <c r="M2827">
        <f>MAX(Metro_Ridership__2[passengers])</f>
        <v>19997</v>
      </c>
    </row>
    <row r="2828" spans="1:13">
      <c r="A2828" t="s">
        <v>341</v>
      </c>
      <c r="B2828" s="5">
        <v>45394</v>
      </c>
      <c r="C2828">
        <v>19158</v>
      </c>
      <c r="D2828" t="s">
        <v>490</v>
      </c>
      <c r="E2828" t="s">
        <v>381</v>
      </c>
      <c r="F2828">
        <v>2024</v>
      </c>
      <c r="G2828" t="s">
        <v>489</v>
      </c>
      <c r="H2828" t="s">
        <v>341</v>
      </c>
      <c r="I2828" t="s">
        <v>407</v>
      </c>
      <c r="J2828" t="s">
        <v>1473</v>
      </c>
      <c r="K2828">
        <v>4</v>
      </c>
      <c r="L2828" t="s">
        <v>1483</v>
      </c>
      <c r="M2828">
        <f>MAX(Metro_Ridership__2[passengers])</f>
        <v>19997</v>
      </c>
    </row>
    <row r="2829" spans="1:13">
      <c r="A2829" t="s">
        <v>341</v>
      </c>
      <c r="B2829" s="5">
        <v>45401</v>
      </c>
      <c r="C2829">
        <v>6370</v>
      </c>
      <c r="D2829" t="s">
        <v>490</v>
      </c>
      <c r="E2829" t="s">
        <v>381</v>
      </c>
      <c r="F2829">
        <v>2024</v>
      </c>
      <c r="G2829" t="s">
        <v>489</v>
      </c>
      <c r="H2829" t="s">
        <v>341</v>
      </c>
      <c r="I2829" t="s">
        <v>407</v>
      </c>
      <c r="J2829" t="s">
        <v>1473</v>
      </c>
      <c r="K2829">
        <v>4</v>
      </c>
      <c r="L2829" t="s">
        <v>1483</v>
      </c>
      <c r="M2829">
        <f>MAX(Metro_Ridership__2[passengers])</f>
        <v>19997</v>
      </c>
    </row>
    <row r="2830" spans="1:13">
      <c r="A2830" t="s">
        <v>341</v>
      </c>
      <c r="B2830" s="5">
        <v>45408</v>
      </c>
      <c r="C2830">
        <v>7914</v>
      </c>
      <c r="D2830" t="s">
        <v>490</v>
      </c>
      <c r="E2830" t="s">
        <v>381</v>
      </c>
      <c r="F2830">
        <v>2024</v>
      </c>
      <c r="G2830" t="s">
        <v>489</v>
      </c>
      <c r="H2830" t="s">
        <v>341</v>
      </c>
      <c r="I2830" t="s">
        <v>407</v>
      </c>
      <c r="J2830" t="s">
        <v>1473</v>
      </c>
      <c r="K2830">
        <v>4</v>
      </c>
      <c r="L2830" t="s">
        <v>1483</v>
      </c>
      <c r="M2830">
        <f>MAX(Metro_Ridership__2[passengers])</f>
        <v>19997</v>
      </c>
    </row>
    <row r="2831" spans="1:13">
      <c r="A2831" t="s">
        <v>341</v>
      </c>
      <c r="B2831" s="5">
        <v>45415</v>
      </c>
      <c r="C2831">
        <v>5563</v>
      </c>
      <c r="D2831" t="s">
        <v>490</v>
      </c>
      <c r="E2831" t="s">
        <v>353</v>
      </c>
      <c r="F2831">
        <v>2024</v>
      </c>
      <c r="G2831" t="s">
        <v>489</v>
      </c>
      <c r="H2831" t="s">
        <v>341</v>
      </c>
      <c r="I2831" t="s">
        <v>407</v>
      </c>
      <c r="J2831" t="s">
        <v>1473</v>
      </c>
      <c r="K2831">
        <v>5</v>
      </c>
      <c r="L2831" t="s">
        <v>353</v>
      </c>
      <c r="M2831">
        <f>MAX(Metro_Ridership__2[passengers])</f>
        <v>19997</v>
      </c>
    </row>
    <row r="2832" spans="1:13">
      <c r="A2832" t="s">
        <v>341</v>
      </c>
      <c r="B2832" s="5">
        <v>45422</v>
      </c>
      <c r="C2832">
        <v>14714</v>
      </c>
      <c r="D2832" t="s">
        <v>490</v>
      </c>
      <c r="E2832" t="s">
        <v>353</v>
      </c>
      <c r="F2832">
        <v>2024</v>
      </c>
      <c r="G2832" t="s">
        <v>489</v>
      </c>
      <c r="H2832" t="s">
        <v>341</v>
      </c>
      <c r="I2832" t="s">
        <v>407</v>
      </c>
      <c r="J2832" t="s">
        <v>1473</v>
      </c>
      <c r="K2832">
        <v>5</v>
      </c>
      <c r="L2832" t="s">
        <v>353</v>
      </c>
      <c r="M2832">
        <f>MAX(Metro_Ridership__2[passengers])</f>
        <v>19997</v>
      </c>
    </row>
    <row r="2833" spans="1:13">
      <c r="A2833" t="s">
        <v>341</v>
      </c>
      <c r="B2833" s="5">
        <v>45429</v>
      </c>
      <c r="C2833">
        <v>15435</v>
      </c>
      <c r="D2833" t="s">
        <v>490</v>
      </c>
      <c r="E2833" t="s">
        <v>353</v>
      </c>
      <c r="F2833">
        <v>2024</v>
      </c>
      <c r="G2833" t="s">
        <v>489</v>
      </c>
      <c r="H2833" t="s">
        <v>341</v>
      </c>
      <c r="I2833" t="s">
        <v>407</v>
      </c>
      <c r="J2833" t="s">
        <v>1473</v>
      </c>
      <c r="K2833">
        <v>5</v>
      </c>
      <c r="L2833" t="s">
        <v>353</v>
      </c>
      <c r="M2833">
        <f>MAX(Metro_Ridership__2[passengers])</f>
        <v>19997</v>
      </c>
    </row>
    <row r="2834" spans="1:13">
      <c r="A2834" t="s">
        <v>341</v>
      </c>
      <c r="B2834" s="5">
        <v>45436</v>
      </c>
      <c r="C2834">
        <v>2526</v>
      </c>
      <c r="D2834" t="s">
        <v>490</v>
      </c>
      <c r="E2834" t="s">
        <v>353</v>
      </c>
      <c r="F2834">
        <v>2024</v>
      </c>
      <c r="G2834" t="s">
        <v>489</v>
      </c>
      <c r="H2834" t="s">
        <v>341</v>
      </c>
      <c r="I2834" t="s">
        <v>407</v>
      </c>
      <c r="J2834" t="s">
        <v>1473</v>
      </c>
      <c r="K2834">
        <v>5</v>
      </c>
      <c r="L2834" t="s">
        <v>353</v>
      </c>
      <c r="M2834">
        <f>MAX(Metro_Ridership__2[passengers])</f>
        <v>19997</v>
      </c>
    </row>
    <row r="2835" spans="1:13">
      <c r="A2835" t="s">
        <v>341</v>
      </c>
      <c r="B2835" s="5">
        <v>45443</v>
      </c>
      <c r="C2835">
        <v>10235</v>
      </c>
      <c r="D2835" t="s">
        <v>490</v>
      </c>
      <c r="E2835" t="s">
        <v>353</v>
      </c>
      <c r="F2835">
        <v>2024</v>
      </c>
      <c r="G2835" t="s">
        <v>489</v>
      </c>
      <c r="H2835" t="s">
        <v>341</v>
      </c>
      <c r="I2835" t="s">
        <v>407</v>
      </c>
      <c r="J2835" t="s">
        <v>1473</v>
      </c>
      <c r="K2835">
        <v>5</v>
      </c>
      <c r="L2835" t="s">
        <v>353</v>
      </c>
      <c r="M2835">
        <f>MAX(Metro_Ridership__2[passengers])</f>
        <v>19997</v>
      </c>
    </row>
    <row r="2836" spans="1:13">
      <c r="A2836" t="s">
        <v>341</v>
      </c>
      <c r="B2836" s="5">
        <v>45450</v>
      </c>
      <c r="C2836">
        <v>13498</v>
      </c>
      <c r="D2836" t="s">
        <v>490</v>
      </c>
      <c r="E2836" t="s">
        <v>395</v>
      </c>
      <c r="F2836">
        <v>2024</v>
      </c>
      <c r="G2836" t="s">
        <v>489</v>
      </c>
      <c r="H2836" t="s">
        <v>341</v>
      </c>
      <c r="I2836" t="s">
        <v>407</v>
      </c>
      <c r="J2836" t="s">
        <v>1473</v>
      </c>
      <c r="K2836">
        <v>6</v>
      </c>
      <c r="L2836" t="s">
        <v>1486</v>
      </c>
      <c r="M2836">
        <f>MAX(Metro_Ridership__2[passengers])</f>
        <v>19997</v>
      </c>
    </row>
    <row r="2837" spans="1:13">
      <c r="A2837" t="s">
        <v>341</v>
      </c>
      <c r="B2837" s="5">
        <v>45457</v>
      </c>
      <c r="C2837">
        <v>10498</v>
      </c>
      <c r="D2837" t="s">
        <v>490</v>
      </c>
      <c r="E2837" t="s">
        <v>395</v>
      </c>
      <c r="F2837">
        <v>2024</v>
      </c>
      <c r="G2837" t="s">
        <v>489</v>
      </c>
      <c r="H2837" t="s">
        <v>341</v>
      </c>
      <c r="I2837" t="s">
        <v>407</v>
      </c>
      <c r="J2837" t="s">
        <v>1473</v>
      </c>
      <c r="K2837">
        <v>6</v>
      </c>
      <c r="L2837" t="s">
        <v>1486</v>
      </c>
      <c r="M2837">
        <f>MAX(Metro_Ridership__2[passengers])</f>
        <v>19997</v>
      </c>
    </row>
    <row r="2838" spans="1:13">
      <c r="A2838" t="s">
        <v>341</v>
      </c>
      <c r="B2838" s="5">
        <v>45464</v>
      </c>
      <c r="C2838">
        <v>6008</v>
      </c>
      <c r="D2838" t="s">
        <v>490</v>
      </c>
      <c r="E2838" t="s">
        <v>395</v>
      </c>
      <c r="F2838">
        <v>2024</v>
      </c>
      <c r="G2838" t="s">
        <v>489</v>
      </c>
      <c r="H2838" t="s">
        <v>341</v>
      </c>
      <c r="I2838" t="s">
        <v>407</v>
      </c>
      <c r="J2838" t="s">
        <v>1473</v>
      </c>
      <c r="K2838">
        <v>6</v>
      </c>
      <c r="L2838" t="s">
        <v>1486</v>
      </c>
      <c r="M2838">
        <f>MAX(Metro_Ridership__2[passengers])</f>
        <v>19997</v>
      </c>
    </row>
    <row r="2839" spans="1:13">
      <c r="A2839" t="s">
        <v>341</v>
      </c>
      <c r="B2839" s="5">
        <v>45471</v>
      </c>
      <c r="C2839">
        <v>18391</v>
      </c>
      <c r="D2839" t="s">
        <v>490</v>
      </c>
      <c r="E2839" t="s">
        <v>395</v>
      </c>
      <c r="F2839">
        <v>2024</v>
      </c>
      <c r="G2839" t="s">
        <v>489</v>
      </c>
      <c r="H2839" t="s">
        <v>341</v>
      </c>
      <c r="I2839" t="s">
        <v>407</v>
      </c>
      <c r="J2839" t="s">
        <v>1473</v>
      </c>
      <c r="K2839">
        <v>6</v>
      </c>
      <c r="L2839" t="s">
        <v>1486</v>
      </c>
      <c r="M2839">
        <f>MAX(Metro_Ridership__2[passengers])</f>
        <v>19997</v>
      </c>
    </row>
    <row r="2840" spans="1:13">
      <c r="A2840" t="s">
        <v>341</v>
      </c>
      <c r="B2840" s="5">
        <v>45478</v>
      </c>
      <c r="C2840">
        <v>2011</v>
      </c>
      <c r="D2840" t="s">
        <v>490</v>
      </c>
      <c r="E2840" t="s">
        <v>373</v>
      </c>
      <c r="F2840">
        <v>2024</v>
      </c>
      <c r="G2840" t="s">
        <v>489</v>
      </c>
      <c r="H2840" t="s">
        <v>341</v>
      </c>
      <c r="I2840" t="s">
        <v>407</v>
      </c>
      <c r="J2840" t="s">
        <v>1476</v>
      </c>
      <c r="K2840">
        <v>7</v>
      </c>
      <c r="L2840" t="s">
        <v>1480</v>
      </c>
      <c r="M2840">
        <f>MAX(Metro_Ridership__2[passengers])</f>
        <v>19997</v>
      </c>
    </row>
    <row r="2841" spans="1:13">
      <c r="A2841" t="s">
        <v>341</v>
      </c>
      <c r="B2841" s="5">
        <v>45485</v>
      </c>
      <c r="C2841">
        <v>16377</v>
      </c>
      <c r="D2841" t="s">
        <v>490</v>
      </c>
      <c r="E2841" t="s">
        <v>373</v>
      </c>
      <c r="F2841">
        <v>2024</v>
      </c>
      <c r="G2841" t="s">
        <v>489</v>
      </c>
      <c r="H2841" t="s">
        <v>341</v>
      </c>
      <c r="I2841" t="s">
        <v>407</v>
      </c>
      <c r="J2841" t="s">
        <v>1476</v>
      </c>
      <c r="K2841">
        <v>7</v>
      </c>
      <c r="L2841" t="s">
        <v>1480</v>
      </c>
      <c r="M2841">
        <f>MAX(Metro_Ridership__2[passengers])</f>
        <v>19997</v>
      </c>
    </row>
    <row r="2842" spans="1:13">
      <c r="A2842" t="s">
        <v>341</v>
      </c>
      <c r="B2842" s="5">
        <v>45492</v>
      </c>
      <c r="C2842">
        <v>10594</v>
      </c>
      <c r="D2842" t="s">
        <v>490</v>
      </c>
      <c r="E2842" t="s">
        <v>373</v>
      </c>
      <c r="F2842">
        <v>2024</v>
      </c>
      <c r="G2842" t="s">
        <v>489</v>
      </c>
      <c r="H2842" t="s">
        <v>341</v>
      </c>
      <c r="I2842" t="s">
        <v>407</v>
      </c>
      <c r="J2842" t="s">
        <v>1476</v>
      </c>
      <c r="K2842">
        <v>7</v>
      </c>
      <c r="L2842" t="s">
        <v>1480</v>
      </c>
      <c r="M2842">
        <f>MAX(Metro_Ridership__2[passengers])</f>
        <v>19997</v>
      </c>
    </row>
    <row r="2843" spans="1:13">
      <c r="A2843" t="s">
        <v>341</v>
      </c>
      <c r="B2843" s="5">
        <v>45499</v>
      </c>
      <c r="C2843">
        <v>9953</v>
      </c>
      <c r="D2843" t="s">
        <v>490</v>
      </c>
      <c r="E2843" t="s">
        <v>373</v>
      </c>
      <c r="F2843">
        <v>2024</v>
      </c>
      <c r="G2843" t="s">
        <v>489</v>
      </c>
      <c r="H2843" t="s">
        <v>341</v>
      </c>
      <c r="I2843" t="s">
        <v>407</v>
      </c>
      <c r="J2843" t="s">
        <v>1476</v>
      </c>
      <c r="K2843">
        <v>7</v>
      </c>
      <c r="L2843" t="s">
        <v>1480</v>
      </c>
      <c r="M2843">
        <f>MAX(Metro_Ridership__2[passengers])</f>
        <v>19997</v>
      </c>
    </row>
    <row r="2844" spans="1:13">
      <c r="A2844" t="s">
        <v>341</v>
      </c>
      <c r="B2844" s="5">
        <v>45506</v>
      </c>
      <c r="C2844">
        <v>11327</v>
      </c>
      <c r="D2844" t="s">
        <v>490</v>
      </c>
      <c r="E2844" t="s">
        <v>384</v>
      </c>
      <c r="F2844">
        <v>2024</v>
      </c>
      <c r="G2844" t="s">
        <v>489</v>
      </c>
      <c r="H2844" t="s">
        <v>341</v>
      </c>
      <c r="I2844" t="s">
        <v>407</v>
      </c>
      <c r="J2844" t="s">
        <v>1476</v>
      </c>
      <c r="K2844">
        <v>8</v>
      </c>
      <c r="L2844" t="s">
        <v>1484</v>
      </c>
      <c r="M2844">
        <f>MAX(Metro_Ridership__2[passengers])</f>
        <v>19997</v>
      </c>
    </row>
    <row r="2845" spans="1:13">
      <c r="A2845" t="s">
        <v>341</v>
      </c>
      <c r="B2845" s="5">
        <v>45513</v>
      </c>
      <c r="C2845">
        <v>8302</v>
      </c>
      <c r="D2845" t="s">
        <v>490</v>
      </c>
      <c r="E2845" t="s">
        <v>384</v>
      </c>
      <c r="F2845">
        <v>2024</v>
      </c>
      <c r="G2845" t="s">
        <v>489</v>
      </c>
      <c r="H2845" t="s">
        <v>341</v>
      </c>
      <c r="I2845" t="s">
        <v>407</v>
      </c>
      <c r="J2845" t="s">
        <v>1476</v>
      </c>
      <c r="K2845">
        <v>8</v>
      </c>
      <c r="L2845" t="s">
        <v>1484</v>
      </c>
      <c r="M2845">
        <f>MAX(Metro_Ridership__2[passengers])</f>
        <v>19997</v>
      </c>
    </row>
    <row r="2846" spans="1:13">
      <c r="A2846" t="s">
        <v>341</v>
      </c>
      <c r="B2846" s="5">
        <v>45520</v>
      </c>
      <c r="C2846">
        <v>14075</v>
      </c>
      <c r="D2846" t="s">
        <v>490</v>
      </c>
      <c r="E2846" t="s">
        <v>384</v>
      </c>
      <c r="F2846">
        <v>2024</v>
      </c>
      <c r="G2846" t="s">
        <v>489</v>
      </c>
      <c r="H2846" t="s">
        <v>341</v>
      </c>
      <c r="I2846" t="s">
        <v>407</v>
      </c>
      <c r="J2846" t="s">
        <v>1476</v>
      </c>
      <c r="K2846">
        <v>8</v>
      </c>
      <c r="L2846" t="s">
        <v>1484</v>
      </c>
      <c r="M2846">
        <f>MAX(Metro_Ridership__2[passengers])</f>
        <v>19997</v>
      </c>
    </row>
    <row r="2847" spans="1:13">
      <c r="A2847" t="s">
        <v>341</v>
      </c>
      <c r="B2847" s="5">
        <v>45527</v>
      </c>
      <c r="C2847">
        <v>13019</v>
      </c>
      <c r="D2847" t="s">
        <v>490</v>
      </c>
      <c r="E2847" t="s">
        <v>384</v>
      </c>
      <c r="F2847">
        <v>2024</v>
      </c>
      <c r="G2847" t="s">
        <v>489</v>
      </c>
      <c r="H2847" t="s">
        <v>341</v>
      </c>
      <c r="I2847" t="s">
        <v>407</v>
      </c>
      <c r="J2847" t="s">
        <v>1476</v>
      </c>
      <c r="K2847">
        <v>8</v>
      </c>
      <c r="L2847" t="s">
        <v>1484</v>
      </c>
      <c r="M2847">
        <f>MAX(Metro_Ridership__2[passengers])</f>
        <v>19997</v>
      </c>
    </row>
    <row r="2848" spans="1:13">
      <c r="A2848" t="s">
        <v>341</v>
      </c>
      <c r="B2848" s="5">
        <v>45534</v>
      </c>
      <c r="C2848">
        <v>15860</v>
      </c>
      <c r="D2848" t="s">
        <v>490</v>
      </c>
      <c r="E2848" t="s">
        <v>384</v>
      </c>
      <c r="F2848">
        <v>2024</v>
      </c>
      <c r="G2848" t="s">
        <v>489</v>
      </c>
      <c r="H2848" t="s">
        <v>341</v>
      </c>
      <c r="I2848" t="s">
        <v>407</v>
      </c>
      <c r="J2848" t="s">
        <v>1476</v>
      </c>
      <c r="K2848">
        <v>8</v>
      </c>
      <c r="L2848" t="s">
        <v>1484</v>
      </c>
      <c r="M2848">
        <f>MAX(Metro_Ridership__2[passengers])</f>
        <v>19997</v>
      </c>
    </row>
    <row r="2849" spans="1:13">
      <c r="A2849" t="s">
        <v>341</v>
      </c>
      <c r="B2849" s="5">
        <v>45541</v>
      </c>
      <c r="C2849">
        <v>9410</v>
      </c>
      <c r="D2849" t="s">
        <v>490</v>
      </c>
      <c r="E2849" t="s">
        <v>362</v>
      </c>
      <c r="F2849">
        <v>2024</v>
      </c>
      <c r="G2849" t="s">
        <v>489</v>
      </c>
      <c r="H2849" t="s">
        <v>341</v>
      </c>
      <c r="I2849" t="s">
        <v>407</v>
      </c>
      <c r="J2849" t="s">
        <v>1476</v>
      </c>
      <c r="K2849">
        <v>9</v>
      </c>
      <c r="L2849" t="s">
        <v>1477</v>
      </c>
      <c r="M2849">
        <f>MAX(Metro_Ridership__2[passengers])</f>
        <v>19997</v>
      </c>
    </row>
    <row r="2850" spans="1:13">
      <c r="A2850" t="s">
        <v>341</v>
      </c>
      <c r="B2850" s="5">
        <v>45548</v>
      </c>
      <c r="C2850">
        <v>12307</v>
      </c>
      <c r="D2850" t="s">
        <v>490</v>
      </c>
      <c r="E2850" t="s">
        <v>362</v>
      </c>
      <c r="F2850">
        <v>2024</v>
      </c>
      <c r="G2850" t="s">
        <v>489</v>
      </c>
      <c r="H2850" t="s">
        <v>341</v>
      </c>
      <c r="I2850" t="s">
        <v>407</v>
      </c>
      <c r="J2850" t="s">
        <v>1476</v>
      </c>
      <c r="K2850">
        <v>9</v>
      </c>
      <c r="L2850" t="s">
        <v>1477</v>
      </c>
      <c r="M2850">
        <f>MAX(Metro_Ridership__2[passengers])</f>
        <v>19997</v>
      </c>
    </row>
    <row r="2851" spans="1:13">
      <c r="A2851" t="s">
        <v>341</v>
      </c>
      <c r="B2851" s="5">
        <v>45555</v>
      </c>
      <c r="C2851">
        <v>17447</v>
      </c>
      <c r="D2851" t="s">
        <v>490</v>
      </c>
      <c r="E2851" t="s">
        <v>362</v>
      </c>
      <c r="F2851">
        <v>2024</v>
      </c>
      <c r="G2851" t="s">
        <v>489</v>
      </c>
      <c r="H2851" t="s">
        <v>341</v>
      </c>
      <c r="I2851" t="s">
        <v>407</v>
      </c>
      <c r="J2851" t="s">
        <v>1476</v>
      </c>
      <c r="K2851">
        <v>9</v>
      </c>
      <c r="L2851" t="s">
        <v>1477</v>
      </c>
      <c r="M2851">
        <f>MAX(Metro_Ridership__2[passengers])</f>
        <v>19997</v>
      </c>
    </row>
    <row r="2852" spans="1:13">
      <c r="A2852" t="s">
        <v>341</v>
      </c>
      <c r="B2852" s="5">
        <v>45562</v>
      </c>
      <c r="C2852">
        <v>6656</v>
      </c>
      <c r="D2852" t="s">
        <v>490</v>
      </c>
      <c r="E2852" t="s">
        <v>362</v>
      </c>
      <c r="F2852">
        <v>2024</v>
      </c>
      <c r="G2852" t="s">
        <v>489</v>
      </c>
      <c r="H2852" t="s">
        <v>341</v>
      </c>
      <c r="I2852" t="s">
        <v>407</v>
      </c>
      <c r="J2852" t="s">
        <v>1476</v>
      </c>
      <c r="K2852">
        <v>9</v>
      </c>
      <c r="L2852" t="s">
        <v>1477</v>
      </c>
      <c r="M2852">
        <f>MAX(Metro_Ridership__2[passengers])</f>
        <v>19997</v>
      </c>
    </row>
    <row r="2853" spans="1:13">
      <c r="A2853" t="s">
        <v>341</v>
      </c>
      <c r="B2853" s="5">
        <v>45569</v>
      </c>
      <c r="C2853">
        <v>13391</v>
      </c>
      <c r="D2853" t="s">
        <v>490</v>
      </c>
      <c r="E2853" t="s">
        <v>376</v>
      </c>
      <c r="F2853">
        <v>2024</v>
      </c>
      <c r="G2853" t="s">
        <v>489</v>
      </c>
      <c r="H2853" t="s">
        <v>341</v>
      </c>
      <c r="I2853" t="s">
        <v>407</v>
      </c>
      <c r="J2853" t="s">
        <v>1474</v>
      </c>
      <c r="K2853">
        <v>10</v>
      </c>
      <c r="L2853" t="s">
        <v>1481</v>
      </c>
      <c r="M2853">
        <f>MAX(Metro_Ridership__2[passengers])</f>
        <v>19997</v>
      </c>
    </row>
    <row r="2854" spans="1:13">
      <c r="A2854" t="s">
        <v>341</v>
      </c>
      <c r="B2854" s="5">
        <v>45576</v>
      </c>
      <c r="C2854">
        <v>7002</v>
      </c>
      <c r="D2854" t="s">
        <v>490</v>
      </c>
      <c r="E2854" t="s">
        <v>376</v>
      </c>
      <c r="F2854">
        <v>2024</v>
      </c>
      <c r="G2854" t="s">
        <v>489</v>
      </c>
      <c r="H2854" t="s">
        <v>341</v>
      </c>
      <c r="I2854" t="s">
        <v>407</v>
      </c>
      <c r="J2854" t="s">
        <v>1474</v>
      </c>
      <c r="K2854">
        <v>10</v>
      </c>
      <c r="L2854" t="s">
        <v>1481</v>
      </c>
      <c r="M2854">
        <f>MAX(Metro_Ridership__2[passengers])</f>
        <v>19997</v>
      </c>
    </row>
    <row r="2855" spans="1:13">
      <c r="A2855" t="s">
        <v>341</v>
      </c>
      <c r="B2855" s="5">
        <v>45583</v>
      </c>
      <c r="C2855">
        <v>15136</v>
      </c>
      <c r="D2855" t="s">
        <v>490</v>
      </c>
      <c r="E2855" t="s">
        <v>376</v>
      </c>
      <c r="F2855">
        <v>2024</v>
      </c>
      <c r="G2855" t="s">
        <v>489</v>
      </c>
      <c r="H2855" t="s">
        <v>341</v>
      </c>
      <c r="I2855" t="s">
        <v>407</v>
      </c>
      <c r="J2855" t="s">
        <v>1474</v>
      </c>
      <c r="K2855">
        <v>10</v>
      </c>
      <c r="L2855" t="s">
        <v>1481</v>
      </c>
      <c r="M2855">
        <f>MAX(Metro_Ridership__2[passengers])</f>
        <v>19997</v>
      </c>
    </row>
    <row r="2856" spans="1:13">
      <c r="A2856" t="s">
        <v>341</v>
      </c>
      <c r="B2856" s="5">
        <v>45590</v>
      </c>
      <c r="C2856">
        <v>6317</v>
      </c>
      <c r="D2856" t="s">
        <v>490</v>
      </c>
      <c r="E2856" t="s">
        <v>376</v>
      </c>
      <c r="F2856">
        <v>2024</v>
      </c>
      <c r="G2856" t="s">
        <v>489</v>
      </c>
      <c r="H2856" t="s">
        <v>341</v>
      </c>
      <c r="I2856" t="s">
        <v>407</v>
      </c>
      <c r="J2856" t="s">
        <v>1474</v>
      </c>
      <c r="K2856">
        <v>10</v>
      </c>
      <c r="L2856" t="s">
        <v>1481</v>
      </c>
      <c r="M2856">
        <f>MAX(Metro_Ridership__2[passengers])</f>
        <v>19997</v>
      </c>
    </row>
    <row r="2857" spans="1:13">
      <c r="A2857" t="s">
        <v>341</v>
      </c>
      <c r="B2857" s="5">
        <v>45597</v>
      </c>
      <c r="C2857">
        <v>18945</v>
      </c>
      <c r="D2857" t="s">
        <v>490</v>
      </c>
      <c r="E2857" t="s">
        <v>357</v>
      </c>
      <c r="F2857">
        <v>2024</v>
      </c>
      <c r="G2857" t="s">
        <v>489</v>
      </c>
      <c r="H2857" t="s">
        <v>341</v>
      </c>
      <c r="I2857" t="s">
        <v>407</v>
      </c>
      <c r="J2857" t="s">
        <v>1474</v>
      </c>
      <c r="K2857">
        <v>11</v>
      </c>
      <c r="L2857" t="s">
        <v>1475</v>
      </c>
      <c r="M2857">
        <f>MAX(Metro_Ridership__2[passengers])</f>
        <v>19997</v>
      </c>
    </row>
    <row r="2858" spans="1:13">
      <c r="A2858" t="s">
        <v>341</v>
      </c>
      <c r="B2858" s="5">
        <v>45604</v>
      </c>
      <c r="C2858">
        <v>11827</v>
      </c>
      <c r="D2858" t="s">
        <v>490</v>
      </c>
      <c r="E2858" t="s">
        <v>357</v>
      </c>
      <c r="F2858">
        <v>2024</v>
      </c>
      <c r="G2858" t="s">
        <v>489</v>
      </c>
      <c r="H2858" t="s">
        <v>341</v>
      </c>
      <c r="I2858" t="s">
        <v>407</v>
      </c>
      <c r="J2858" t="s">
        <v>1474</v>
      </c>
      <c r="K2858">
        <v>11</v>
      </c>
      <c r="L2858" t="s">
        <v>1475</v>
      </c>
      <c r="M2858">
        <f>MAX(Metro_Ridership__2[passengers])</f>
        <v>19997</v>
      </c>
    </row>
    <row r="2859" spans="1:13">
      <c r="A2859" t="s">
        <v>341</v>
      </c>
      <c r="B2859" s="5">
        <v>45611</v>
      </c>
      <c r="C2859">
        <v>10933</v>
      </c>
      <c r="D2859" t="s">
        <v>490</v>
      </c>
      <c r="E2859" t="s">
        <v>357</v>
      </c>
      <c r="F2859">
        <v>2024</v>
      </c>
      <c r="G2859" t="s">
        <v>489</v>
      </c>
      <c r="H2859" t="s">
        <v>341</v>
      </c>
      <c r="I2859" t="s">
        <v>407</v>
      </c>
      <c r="J2859" t="s">
        <v>1474</v>
      </c>
      <c r="K2859">
        <v>11</v>
      </c>
      <c r="L2859" t="s">
        <v>1475</v>
      </c>
      <c r="M2859">
        <f>MAX(Metro_Ridership__2[passengers])</f>
        <v>19997</v>
      </c>
    </row>
    <row r="2860" spans="1:13">
      <c r="A2860" t="s">
        <v>341</v>
      </c>
      <c r="B2860" s="5">
        <v>45618</v>
      </c>
      <c r="C2860">
        <v>19587</v>
      </c>
      <c r="D2860" t="s">
        <v>490</v>
      </c>
      <c r="E2860" t="s">
        <v>357</v>
      </c>
      <c r="F2860">
        <v>2024</v>
      </c>
      <c r="G2860" t="s">
        <v>489</v>
      </c>
      <c r="H2860" t="s">
        <v>341</v>
      </c>
      <c r="I2860" t="s">
        <v>407</v>
      </c>
      <c r="J2860" t="s">
        <v>1474</v>
      </c>
      <c r="K2860">
        <v>11</v>
      </c>
      <c r="L2860" t="s">
        <v>1475</v>
      </c>
      <c r="M2860">
        <f>MAX(Metro_Ridership__2[passengers])</f>
        <v>19997</v>
      </c>
    </row>
    <row r="2861" spans="1:13">
      <c r="A2861" t="s">
        <v>341</v>
      </c>
      <c r="B2861" s="5">
        <v>45625</v>
      </c>
      <c r="C2861">
        <v>19993</v>
      </c>
      <c r="D2861" t="s">
        <v>490</v>
      </c>
      <c r="E2861" t="s">
        <v>357</v>
      </c>
      <c r="F2861">
        <v>2024</v>
      </c>
      <c r="G2861" t="s">
        <v>489</v>
      </c>
      <c r="H2861" t="s">
        <v>341</v>
      </c>
      <c r="I2861" t="s">
        <v>407</v>
      </c>
      <c r="J2861" t="s">
        <v>1474</v>
      </c>
      <c r="K2861">
        <v>11</v>
      </c>
      <c r="L2861" t="s">
        <v>1475</v>
      </c>
      <c r="M2861">
        <f>MAX(Metro_Ridership__2[passengers])</f>
        <v>19997</v>
      </c>
    </row>
    <row r="2862" spans="1:13">
      <c r="A2862" t="s">
        <v>341</v>
      </c>
      <c r="B2862" s="5">
        <v>45632</v>
      </c>
      <c r="C2862">
        <v>5535</v>
      </c>
      <c r="D2862" t="s">
        <v>490</v>
      </c>
      <c r="E2862" t="s">
        <v>386</v>
      </c>
      <c r="F2862">
        <v>2024</v>
      </c>
      <c r="G2862" t="s">
        <v>489</v>
      </c>
      <c r="H2862" t="s">
        <v>341</v>
      </c>
      <c r="I2862" t="s">
        <v>407</v>
      </c>
      <c r="J2862" t="s">
        <v>1474</v>
      </c>
      <c r="K2862">
        <v>12</v>
      </c>
      <c r="L2862" t="s">
        <v>1485</v>
      </c>
      <c r="M2862">
        <f>MAX(Metro_Ridership__2[passengers])</f>
        <v>19997</v>
      </c>
    </row>
    <row r="2863" spans="1:13">
      <c r="A2863" t="s">
        <v>341</v>
      </c>
      <c r="B2863" s="5">
        <v>45639</v>
      </c>
      <c r="C2863">
        <v>16030</v>
      </c>
      <c r="D2863" t="s">
        <v>490</v>
      </c>
      <c r="E2863" t="s">
        <v>386</v>
      </c>
      <c r="F2863">
        <v>2024</v>
      </c>
      <c r="G2863" t="s">
        <v>489</v>
      </c>
      <c r="H2863" t="s">
        <v>341</v>
      </c>
      <c r="I2863" t="s">
        <v>407</v>
      </c>
      <c r="J2863" t="s">
        <v>1474</v>
      </c>
      <c r="K2863">
        <v>12</v>
      </c>
      <c r="L2863" t="s">
        <v>1485</v>
      </c>
      <c r="M2863">
        <f>MAX(Metro_Ridership__2[passengers])</f>
        <v>19997</v>
      </c>
    </row>
    <row r="2864" spans="1:13">
      <c r="A2864" t="s">
        <v>341</v>
      </c>
      <c r="B2864" s="5">
        <v>45646</v>
      </c>
      <c r="C2864">
        <v>5841</v>
      </c>
      <c r="D2864" t="s">
        <v>490</v>
      </c>
      <c r="E2864" t="s">
        <v>386</v>
      </c>
      <c r="F2864">
        <v>2024</v>
      </c>
      <c r="G2864" t="s">
        <v>489</v>
      </c>
      <c r="H2864" t="s">
        <v>341</v>
      </c>
      <c r="I2864" t="s">
        <v>407</v>
      </c>
      <c r="J2864" t="s">
        <v>1474</v>
      </c>
      <c r="K2864">
        <v>12</v>
      </c>
      <c r="L2864" t="s">
        <v>1485</v>
      </c>
      <c r="M2864">
        <f>MAX(Metro_Ridership__2[passengers])</f>
        <v>19997</v>
      </c>
    </row>
    <row r="2865" spans="1:13">
      <c r="A2865" t="s">
        <v>341</v>
      </c>
      <c r="B2865" s="5">
        <v>45653</v>
      </c>
      <c r="C2865">
        <v>3924</v>
      </c>
      <c r="D2865" t="s">
        <v>490</v>
      </c>
      <c r="E2865" t="s">
        <v>386</v>
      </c>
      <c r="F2865">
        <v>2024</v>
      </c>
      <c r="G2865" t="s">
        <v>489</v>
      </c>
      <c r="H2865" t="s">
        <v>341</v>
      </c>
      <c r="I2865" t="s">
        <v>407</v>
      </c>
      <c r="J2865" t="s">
        <v>1474</v>
      </c>
      <c r="K2865">
        <v>12</v>
      </c>
      <c r="L2865" t="s">
        <v>1485</v>
      </c>
      <c r="M2865">
        <f>MAX(Metro_Ridership__2[passengers])</f>
        <v>19997</v>
      </c>
    </row>
    <row r="2866" spans="1:13">
      <c r="A2866" t="s">
        <v>341</v>
      </c>
      <c r="B2866" s="5">
        <v>45660</v>
      </c>
      <c r="C2866">
        <v>16732</v>
      </c>
      <c r="D2866" t="s">
        <v>490</v>
      </c>
      <c r="E2866" t="s">
        <v>367</v>
      </c>
      <c r="F2866">
        <v>2025</v>
      </c>
      <c r="G2866" t="s">
        <v>489</v>
      </c>
      <c r="H2866" t="s">
        <v>341</v>
      </c>
      <c r="I2866" t="s">
        <v>1400</v>
      </c>
      <c r="J2866" t="s">
        <v>1478</v>
      </c>
      <c r="K2866">
        <v>1</v>
      </c>
      <c r="L2866" t="s">
        <v>1479</v>
      </c>
      <c r="M2866">
        <f>MAX(Metro_Ridership__2[passengers])</f>
        <v>19997</v>
      </c>
    </row>
    <row r="2867" spans="1:13">
      <c r="A2867" t="s">
        <v>341</v>
      </c>
      <c r="B2867" s="5">
        <v>45667</v>
      </c>
      <c r="C2867">
        <v>13802</v>
      </c>
      <c r="D2867" t="s">
        <v>490</v>
      </c>
      <c r="E2867" t="s">
        <v>367</v>
      </c>
      <c r="F2867">
        <v>2025</v>
      </c>
      <c r="G2867" t="s">
        <v>489</v>
      </c>
      <c r="H2867" t="s">
        <v>341</v>
      </c>
      <c r="I2867" t="s">
        <v>1400</v>
      </c>
      <c r="J2867" t="s">
        <v>1478</v>
      </c>
      <c r="K2867">
        <v>1</v>
      </c>
      <c r="L2867" t="s">
        <v>1479</v>
      </c>
      <c r="M2867">
        <f>MAX(Metro_Ridership__2[passengers])</f>
        <v>19997</v>
      </c>
    </row>
    <row r="2868" spans="1:13">
      <c r="A2868" t="s">
        <v>341</v>
      </c>
      <c r="B2868" s="5">
        <v>45674</v>
      </c>
      <c r="C2868">
        <v>13659</v>
      </c>
      <c r="D2868" t="s">
        <v>490</v>
      </c>
      <c r="E2868" t="s">
        <v>367</v>
      </c>
      <c r="F2868">
        <v>2025</v>
      </c>
      <c r="G2868" t="s">
        <v>489</v>
      </c>
      <c r="H2868" t="s">
        <v>341</v>
      </c>
      <c r="I2868" t="s">
        <v>1400</v>
      </c>
      <c r="J2868" t="s">
        <v>1478</v>
      </c>
      <c r="K2868">
        <v>1</v>
      </c>
      <c r="L2868" t="s">
        <v>1479</v>
      </c>
      <c r="M2868">
        <f>MAX(Metro_Ridership__2[passengers])</f>
        <v>19997</v>
      </c>
    </row>
    <row r="2869" spans="1:13">
      <c r="A2869" t="s">
        <v>341</v>
      </c>
      <c r="B2869" s="5">
        <v>45681</v>
      </c>
      <c r="C2869">
        <v>10062</v>
      </c>
      <c r="D2869" t="s">
        <v>490</v>
      </c>
      <c r="E2869" t="s">
        <v>367</v>
      </c>
      <c r="F2869">
        <v>2025</v>
      </c>
      <c r="G2869" t="s">
        <v>489</v>
      </c>
      <c r="H2869" t="s">
        <v>341</v>
      </c>
      <c r="I2869" t="s">
        <v>1400</v>
      </c>
      <c r="J2869" t="s">
        <v>1478</v>
      </c>
      <c r="K2869">
        <v>1</v>
      </c>
      <c r="L2869" t="s">
        <v>1479</v>
      </c>
      <c r="M2869">
        <f>MAX(Metro_Ridership__2[passengers])</f>
        <v>19997</v>
      </c>
    </row>
    <row r="2870" spans="1:13">
      <c r="A2870" t="s">
        <v>341</v>
      </c>
      <c r="B2870" s="5">
        <v>45688</v>
      </c>
      <c r="C2870">
        <v>2637</v>
      </c>
      <c r="D2870" t="s">
        <v>490</v>
      </c>
      <c r="E2870" t="s">
        <v>367</v>
      </c>
      <c r="F2870">
        <v>2025</v>
      </c>
      <c r="G2870" t="s">
        <v>489</v>
      </c>
      <c r="H2870" t="s">
        <v>341</v>
      </c>
      <c r="I2870" t="s">
        <v>1400</v>
      </c>
      <c r="J2870" t="s">
        <v>1478</v>
      </c>
      <c r="K2870">
        <v>1</v>
      </c>
      <c r="L2870" t="s">
        <v>1479</v>
      </c>
      <c r="M2870">
        <f>MAX(Metro_Ridership__2[passengers])</f>
        <v>19997</v>
      </c>
    </row>
    <row r="2871" spans="1:13">
      <c r="A2871" t="s">
        <v>341</v>
      </c>
      <c r="B2871" s="5">
        <v>45695</v>
      </c>
      <c r="C2871">
        <v>14447</v>
      </c>
      <c r="D2871" t="s">
        <v>490</v>
      </c>
      <c r="E2871" t="s">
        <v>379</v>
      </c>
      <c r="F2871">
        <v>2025</v>
      </c>
      <c r="G2871" t="s">
        <v>489</v>
      </c>
      <c r="H2871" t="s">
        <v>341</v>
      </c>
      <c r="I2871" t="s">
        <v>1400</v>
      </c>
      <c r="J2871" t="s">
        <v>1478</v>
      </c>
      <c r="K2871">
        <v>2</v>
      </c>
      <c r="L2871" t="s">
        <v>1482</v>
      </c>
      <c r="M2871">
        <f>MAX(Metro_Ridership__2[passengers])</f>
        <v>19997</v>
      </c>
    </row>
    <row r="2872" spans="1:13">
      <c r="A2872" t="s">
        <v>341</v>
      </c>
      <c r="B2872" s="5">
        <v>45702</v>
      </c>
      <c r="C2872">
        <v>5536</v>
      </c>
      <c r="D2872" t="s">
        <v>490</v>
      </c>
      <c r="E2872" t="s">
        <v>379</v>
      </c>
      <c r="F2872">
        <v>2025</v>
      </c>
      <c r="G2872" t="s">
        <v>489</v>
      </c>
      <c r="H2872" t="s">
        <v>341</v>
      </c>
      <c r="I2872" t="s">
        <v>1400</v>
      </c>
      <c r="J2872" t="s">
        <v>1478</v>
      </c>
      <c r="K2872">
        <v>2</v>
      </c>
      <c r="L2872" t="s">
        <v>1482</v>
      </c>
      <c r="M2872">
        <f>MAX(Metro_Ridership__2[passengers])</f>
        <v>19997</v>
      </c>
    </row>
    <row r="2873" spans="1:13">
      <c r="A2873" t="s">
        <v>341</v>
      </c>
      <c r="B2873" s="5">
        <v>45709</v>
      </c>
      <c r="C2873">
        <v>13041</v>
      </c>
      <c r="D2873" t="s">
        <v>490</v>
      </c>
      <c r="E2873" t="s">
        <v>379</v>
      </c>
      <c r="F2873">
        <v>2025</v>
      </c>
      <c r="G2873" t="s">
        <v>489</v>
      </c>
      <c r="H2873" t="s">
        <v>341</v>
      </c>
      <c r="I2873" t="s">
        <v>1400</v>
      </c>
      <c r="J2873" t="s">
        <v>1478</v>
      </c>
      <c r="K2873">
        <v>2</v>
      </c>
      <c r="L2873" t="s">
        <v>1482</v>
      </c>
      <c r="M2873">
        <f>MAX(Metro_Ridership__2[passengers])</f>
        <v>19997</v>
      </c>
    </row>
    <row r="2874" spans="1:13">
      <c r="A2874" t="s">
        <v>341</v>
      </c>
      <c r="B2874" s="5">
        <v>45716</v>
      </c>
      <c r="C2874">
        <v>8208</v>
      </c>
      <c r="D2874" t="s">
        <v>490</v>
      </c>
      <c r="E2874" t="s">
        <v>379</v>
      </c>
      <c r="F2874">
        <v>2025</v>
      </c>
      <c r="G2874" t="s">
        <v>489</v>
      </c>
      <c r="H2874" t="s">
        <v>341</v>
      </c>
      <c r="I2874" t="s">
        <v>1400</v>
      </c>
      <c r="J2874" t="s">
        <v>1478</v>
      </c>
      <c r="K2874">
        <v>2</v>
      </c>
      <c r="L2874" t="s">
        <v>1482</v>
      </c>
      <c r="M2874">
        <f>MAX(Metro_Ridership__2[passengers])</f>
        <v>19997</v>
      </c>
    </row>
    <row r="2875" spans="1:13">
      <c r="A2875" t="s">
        <v>341</v>
      </c>
      <c r="B2875" s="5">
        <v>45723</v>
      </c>
      <c r="C2875">
        <v>15136</v>
      </c>
      <c r="D2875" t="s">
        <v>490</v>
      </c>
      <c r="E2875" t="s">
        <v>405</v>
      </c>
      <c r="F2875">
        <v>2025</v>
      </c>
      <c r="G2875" t="s">
        <v>489</v>
      </c>
      <c r="H2875" t="s">
        <v>341</v>
      </c>
      <c r="I2875" t="s">
        <v>1400</v>
      </c>
      <c r="J2875" t="s">
        <v>1478</v>
      </c>
      <c r="K2875">
        <v>3</v>
      </c>
      <c r="L2875" t="s">
        <v>1487</v>
      </c>
      <c r="M2875">
        <f>MAX(Metro_Ridership__2[passengers])</f>
        <v>19997</v>
      </c>
    </row>
    <row r="2876" spans="1:13">
      <c r="A2876" t="s">
        <v>341</v>
      </c>
      <c r="B2876" s="5">
        <v>45730</v>
      </c>
      <c r="C2876">
        <v>8101</v>
      </c>
      <c r="D2876" t="s">
        <v>490</v>
      </c>
      <c r="E2876" t="s">
        <v>405</v>
      </c>
      <c r="F2876">
        <v>2025</v>
      </c>
      <c r="G2876" t="s">
        <v>489</v>
      </c>
      <c r="H2876" t="s">
        <v>341</v>
      </c>
      <c r="I2876" t="s">
        <v>1400</v>
      </c>
      <c r="J2876" t="s">
        <v>1478</v>
      </c>
      <c r="K2876">
        <v>3</v>
      </c>
      <c r="L2876" t="s">
        <v>1487</v>
      </c>
      <c r="M2876">
        <f>MAX(Metro_Ridership__2[passengers])</f>
        <v>19997</v>
      </c>
    </row>
    <row r="2877" spans="1:13">
      <c r="A2877" t="s">
        <v>341</v>
      </c>
      <c r="B2877" s="5">
        <v>45737</v>
      </c>
      <c r="C2877">
        <v>17597</v>
      </c>
      <c r="D2877" t="s">
        <v>490</v>
      </c>
      <c r="E2877" t="s">
        <v>405</v>
      </c>
      <c r="F2877">
        <v>2025</v>
      </c>
      <c r="G2877" t="s">
        <v>489</v>
      </c>
      <c r="H2877" t="s">
        <v>341</v>
      </c>
      <c r="I2877" t="s">
        <v>1400</v>
      </c>
      <c r="J2877" t="s">
        <v>1478</v>
      </c>
      <c r="K2877">
        <v>3</v>
      </c>
      <c r="L2877" t="s">
        <v>1487</v>
      </c>
      <c r="M2877">
        <f>MAX(Metro_Ridership__2[passengers])</f>
        <v>19997</v>
      </c>
    </row>
    <row r="2878" spans="1:13">
      <c r="A2878" t="s">
        <v>341</v>
      </c>
      <c r="B2878" s="5">
        <v>45744</v>
      </c>
      <c r="C2878">
        <v>18076</v>
      </c>
      <c r="D2878" t="s">
        <v>490</v>
      </c>
      <c r="E2878" t="s">
        <v>405</v>
      </c>
      <c r="F2878">
        <v>2025</v>
      </c>
      <c r="G2878" t="s">
        <v>489</v>
      </c>
      <c r="H2878" t="s">
        <v>341</v>
      </c>
      <c r="I2878" t="s">
        <v>1400</v>
      </c>
      <c r="J2878" t="s">
        <v>1478</v>
      </c>
      <c r="K2878">
        <v>3</v>
      </c>
      <c r="L2878" t="s">
        <v>1487</v>
      </c>
      <c r="M2878">
        <f>MAX(Metro_Ridership__2[passengers])</f>
        <v>19997</v>
      </c>
    </row>
    <row r="2879" spans="1:13">
      <c r="A2879" t="s">
        <v>341</v>
      </c>
      <c r="B2879" s="5">
        <v>45751</v>
      </c>
      <c r="C2879">
        <v>7965</v>
      </c>
      <c r="D2879" t="s">
        <v>490</v>
      </c>
      <c r="E2879" t="s">
        <v>381</v>
      </c>
      <c r="F2879">
        <v>2025</v>
      </c>
      <c r="G2879" t="s">
        <v>489</v>
      </c>
      <c r="H2879" t="s">
        <v>341</v>
      </c>
      <c r="I2879" t="s">
        <v>1400</v>
      </c>
      <c r="J2879" t="s">
        <v>1473</v>
      </c>
      <c r="K2879">
        <v>4</v>
      </c>
      <c r="L2879" t="s">
        <v>1483</v>
      </c>
      <c r="M2879">
        <f>MAX(Metro_Ridership__2[passengers])</f>
        <v>19997</v>
      </c>
    </row>
    <row r="2880" spans="1:13">
      <c r="A2880" t="s">
        <v>341</v>
      </c>
      <c r="B2880" s="5">
        <v>45758</v>
      </c>
      <c r="C2880">
        <v>9865</v>
      </c>
      <c r="D2880" t="s">
        <v>490</v>
      </c>
      <c r="E2880" t="s">
        <v>381</v>
      </c>
      <c r="F2880">
        <v>2025</v>
      </c>
      <c r="G2880" t="s">
        <v>489</v>
      </c>
      <c r="H2880" t="s">
        <v>341</v>
      </c>
      <c r="I2880" t="s">
        <v>1400</v>
      </c>
      <c r="J2880" t="s">
        <v>1473</v>
      </c>
      <c r="K2880">
        <v>4</v>
      </c>
      <c r="L2880" t="s">
        <v>1483</v>
      </c>
      <c r="M2880">
        <f>MAX(Metro_Ridership__2[passengers])</f>
        <v>19997</v>
      </c>
    </row>
    <row r="2881" spans="1:13">
      <c r="A2881" t="s">
        <v>341</v>
      </c>
      <c r="B2881" s="5">
        <v>45765</v>
      </c>
      <c r="C2881">
        <v>18167</v>
      </c>
      <c r="D2881" t="s">
        <v>490</v>
      </c>
      <c r="E2881" t="s">
        <v>381</v>
      </c>
      <c r="F2881">
        <v>2025</v>
      </c>
      <c r="G2881" t="s">
        <v>489</v>
      </c>
      <c r="H2881" t="s">
        <v>341</v>
      </c>
      <c r="I2881" t="s">
        <v>1400</v>
      </c>
      <c r="J2881" t="s">
        <v>1473</v>
      </c>
      <c r="K2881">
        <v>4</v>
      </c>
      <c r="L2881" t="s">
        <v>1483</v>
      </c>
      <c r="M2881">
        <f>MAX(Metro_Ridership__2[passengers])</f>
        <v>19997</v>
      </c>
    </row>
    <row r="2882" spans="1:13">
      <c r="A2882" t="s">
        <v>341</v>
      </c>
      <c r="B2882" s="5">
        <v>45772</v>
      </c>
      <c r="C2882">
        <v>10271</v>
      </c>
      <c r="D2882" t="s">
        <v>490</v>
      </c>
      <c r="E2882" t="s">
        <v>381</v>
      </c>
      <c r="F2882">
        <v>2025</v>
      </c>
      <c r="G2882" t="s">
        <v>489</v>
      </c>
      <c r="H2882" t="s">
        <v>341</v>
      </c>
      <c r="I2882" t="s">
        <v>1400</v>
      </c>
      <c r="J2882" t="s">
        <v>1473</v>
      </c>
      <c r="K2882">
        <v>4</v>
      </c>
      <c r="L2882" t="s">
        <v>1483</v>
      </c>
      <c r="M2882">
        <f>MAX(Metro_Ridership__2[passengers])</f>
        <v>19997</v>
      </c>
    </row>
    <row r="2883" spans="1:13">
      <c r="A2883" t="s">
        <v>341</v>
      </c>
      <c r="B2883" s="5">
        <v>45779</v>
      </c>
      <c r="C2883">
        <v>11638</v>
      </c>
      <c r="D2883" t="s">
        <v>490</v>
      </c>
      <c r="E2883" t="s">
        <v>353</v>
      </c>
      <c r="F2883">
        <v>2025</v>
      </c>
      <c r="G2883" t="s">
        <v>489</v>
      </c>
      <c r="H2883" t="s">
        <v>341</v>
      </c>
      <c r="I2883" t="s">
        <v>1400</v>
      </c>
      <c r="J2883" t="s">
        <v>1473</v>
      </c>
      <c r="K2883">
        <v>5</v>
      </c>
      <c r="L2883" t="s">
        <v>353</v>
      </c>
      <c r="M2883">
        <f>MAX(Metro_Ridership__2[passengers])</f>
        <v>19997</v>
      </c>
    </row>
    <row r="2884" spans="1:13">
      <c r="A2884" t="s">
        <v>341</v>
      </c>
      <c r="B2884" s="5">
        <v>45786</v>
      </c>
      <c r="C2884">
        <v>5515</v>
      </c>
      <c r="D2884" t="s">
        <v>490</v>
      </c>
      <c r="E2884" t="s">
        <v>353</v>
      </c>
      <c r="F2884">
        <v>2025</v>
      </c>
      <c r="G2884" t="s">
        <v>489</v>
      </c>
      <c r="H2884" t="s">
        <v>341</v>
      </c>
      <c r="I2884" t="s">
        <v>1400</v>
      </c>
      <c r="J2884" t="s">
        <v>1473</v>
      </c>
      <c r="K2884">
        <v>5</v>
      </c>
      <c r="L2884" t="s">
        <v>353</v>
      </c>
      <c r="M2884">
        <f>MAX(Metro_Ridership__2[passengers])</f>
        <v>19997</v>
      </c>
    </row>
    <row r="2885" spans="1:13">
      <c r="A2885" t="s">
        <v>341</v>
      </c>
      <c r="B2885" s="5">
        <v>45793</v>
      </c>
      <c r="C2885">
        <v>19198</v>
      </c>
      <c r="D2885" t="s">
        <v>490</v>
      </c>
      <c r="E2885" t="s">
        <v>353</v>
      </c>
      <c r="F2885">
        <v>2025</v>
      </c>
      <c r="G2885" t="s">
        <v>489</v>
      </c>
      <c r="H2885" t="s">
        <v>341</v>
      </c>
      <c r="I2885" t="s">
        <v>1400</v>
      </c>
      <c r="J2885" t="s">
        <v>1473</v>
      </c>
      <c r="K2885">
        <v>5</v>
      </c>
      <c r="L2885" t="s">
        <v>353</v>
      </c>
      <c r="M2885">
        <f>MAX(Metro_Ridership__2[passengers])</f>
        <v>19997</v>
      </c>
    </row>
    <row r="2886" spans="1:13">
      <c r="A2886" t="s">
        <v>341</v>
      </c>
      <c r="B2886" s="5">
        <v>45800</v>
      </c>
      <c r="C2886">
        <v>18161</v>
      </c>
      <c r="D2886" t="s">
        <v>490</v>
      </c>
      <c r="E2886" t="s">
        <v>353</v>
      </c>
      <c r="F2886">
        <v>2025</v>
      </c>
      <c r="G2886" t="s">
        <v>489</v>
      </c>
      <c r="H2886" t="s">
        <v>341</v>
      </c>
      <c r="I2886" t="s">
        <v>1400</v>
      </c>
      <c r="J2886" t="s">
        <v>1473</v>
      </c>
      <c r="K2886">
        <v>5</v>
      </c>
      <c r="L2886" t="s">
        <v>353</v>
      </c>
      <c r="M2886">
        <f>MAX(Metro_Ridership__2[passengers])</f>
        <v>19997</v>
      </c>
    </row>
    <row r="2887" spans="1:13">
      <c r="A2887" t="s">
        <v>341</v>
      </c>
      <c r="B2887" s="5">
        <v>45807</v>
      </c>
      <c r="C2887">
        <v>12534</v>
      </c>
      <c r="D2887" t="s">
        <v>490</v>
      </c>
      <c r="E2887" t="s">
        <v>353</v>
      </c>
      <c r="F2887">
        <v>2025</v>
      </c>
      <c r="G2887" t="s">
        <v>489</v>
      </c>
      <c r="H2887" t="s">
        <v>341</v>
      </c>
      <c r="I2887" t="s">
        <v>1400</v>
      </c>
      <c r="J2887" t="s">
        <v>1473</v>
      </c>
      <c r="K2887">
        <v>5</v>
      </c>
      <c r="L2887" t="s">
        <v>353</v>
      </c>
      <c r="M2887">
        <f>MAX(Metro_Ridership__2[passengers])</f>
        <v>19997</v>
      </c>
    </row>
    <row r="2888" spans="1:13">
      <c r="A2888" t="s">
        <v>341</v>
      </c>
      <c r="B2888" s="5">
        <v>45814</v>
      </c>
      <c r="C2888">
        <v>16228</v>
      </c>
      <c r="D2888" t="s">
        <v>490</v>
      </c>
      <c r="E2888" t="s">
        <v>395</v>
      </c>
      <c r="F2888">
        <v>2025</v>
      </c>
      <c r="G2888" t="s">
        <v>489</v>
      </c>
      <c r="H2888" t="s">
        <v>341</v>
      </c>
      <c r="I2888" t="s">
        <v>1400</v>
      </c>
      <c r="J2888" t="s">
        <v>1473</v>
      </c>
      <c r="K2888">
        <v>6</v>
      </c>
      <c r="L2888" t="s">
        <v>1486</v>
      </c>
      <c r="M2888">
        <f>MAX(Metro_Ridership__2[passengers])</f>
        <v>19997</v>
      </c>
    </row>
    <row r="2889" spans="1:13">
      <c r="A2889" t="s">
        <v>341</v>
      </c>
      <c r="B2889" s="5">
        <v>45821</v>
      </c>
      <c r="C2889">
        <v>8955</v>
      </c>
      <c r="D2889" t="s">
        <v>490</v>
      </c>
      <c r="E2889" t="s">
        <v>395</v>
      </c>
      <c r="F2889">
        <v>2025</v>
      </c>
      <c r="G2889" t="s">
        <v>489</v>
      </c>
      <c r="H2889" t="s">
        <v>341</v>
      </c>
      <c r="I2889" t="s">
        <v>1400</v>
      </c>
      <c r="J2889" t="s">
        <v>1473</v>
      </c>
      <c r="K2889">
        <v>6</v>
      </c>
      <c r="L2889" t="s">
        <v>1486</v>
      </c>
      <c r="M2889">
        <f>MAX(Metro_Ridership__2[passengers])</f>
        <v>19997</v>
      </c>
    </row>
    <row r="2890" spans="1:13">
      <c r="A2890" t="s">
        <v>341</v>
      </c>
      <c r="B2890" s="5">
        <v>45828</v>
      </c>
      <c r="C2890">
        <v>12885</v>
      </c>
      <c r="D2890" t="s">
        <v>490</v>
      </c>
      <c r="E2890" t="s">
        <v>395</v>
      </c>
      <c r="F2890">
        <v>2025</v>
      </c>
      <c r="G2890" t="s">
        <v>489</v>
      </c>
      <c r="H2890" t="s">
        <v>341</v>
      </c>
      <c r="I2890" t="s">
        <v>1400</v>
      </c>
      <c r="J2890" t="s">
        <v>1473</v>
      </c>
      <c r="K2890">
        <v>6</v>
      </c>
      <c r="L2890" t="s">
        <v>1486</v>
      </c>
      <c r="M2890">
        <f>MAX(Metro_Ridership__2[passengers])</f>
        <v>19997</v>
      </c>
    </row>
    <row r="2891" spans="1:13">
      <c r="A2891" t="s">
        <v>341</v>
      </c>
      <c r="B2891" s="5">
        <v>45835</v>
      </c>
      <c r="C2891">
        <v>9181</v>
      </c>
      <c r="D2891" t="s">
        <v>490</v>
      </c>
      <c r="E2891" t="s">
        <v>395</v>
      </c>
      <c r="F2891">
        <v>2025</v>
      </c>
      <c r="G2891" t="s">
        <v>489</v>
      </c>
      <c r="H2891" t="s">
        <v>341</v>
      </c>
      <c r="I2891" t="s">
        <v>1400</v>
      </c>
      <c r="J2891" t="s">
        <v>1473</v>
      </c>
      <c r="K2891">
        <v>6</v>
      </c>
      <c r="L2891" t="s">
        <v>1486</v>
      </c>
      <c r="M2891">
        <f>MAX(Metro_Ridership__2[passengers])</f>
        <v>19997</v>
      </c>
    </row>
    <row r="2892" spans="1:13">
      <c r="A2892" t="s">
        <v>341</v>
      </c>
      <c r="B2892" s="5">
        <v>45842</v>
      </c>
      <c r="C2892">
        <v>8414</v>
      </c>
      <c r="D2892" t="s">
        <v>490</v>
      </c>
      <c r="E2892" t="s">
        <v>373</v>
      </c>
      <c r="F2892">
        <v>2025</v>
      </c>
      <c r="G2892" t="s">
        <v>489</v>
      </c>
      <c r="H2892" t="s">
        <v>341</v>
      </c>
      <c r="I2892" t="s">
        <v>1400</v>
      </c>
      <c r="J2892" t="s">
        <v>1476</v>
      </c>
      <c r="K2892">
        <v>7</v>
      </c>
      <c r="L2892" t="s">
        <v>1480</v>
      </c>
      <c r="M2892">
        <f>MAX(Metro_Ridership__2[passengers])</f>
        <v>19997</v>
      </c>
    </row>
    <row r="2893" spans="1:13">
      <c r="A2893" t="s">
        <v>341</v>
      </c>
      <c r="B2893" s="5">
        <v>45849</v>
      </c>
      <c r="C2893">
        <v>15851</v>
      </c>
      <c r="D2893" t="s">
        <v>490</v>
      </c>
      <c r="E2893" t="s">
        <v>373</v>
      </c>
      <c r="F2893">
        <v>2025</v>
      </c>
      <c r="G2893" t="s">
        <v>489</v>
      </c>
      <c r="H2893" t="s">
        <v>341</v>
      </c>
      <c r="I2893" t="s">
        <v>1400</v>
      </c>
      <c r="J2893" t="s">
        <v>1476</v>
      </c>
      <c r="K2893">
        <v>7</v>
      </c>
      <c r="L2893" t="s">
        <v>1480</v>
      </c>
      <c r="M2893">
        <f>MAX(Metro_Ridership__2[passengers])</f>
        <v>19997</v>
      </c>
    </row>
    <row r="2894" spans="1:13">
      <c r="A2894" t="s">
        <v>341</v>
      </c>
      <c r="B2894" s="5">
        <v>45856</v>
      </c>
      <c r="C2894">
        <v>12407</v>
      </c>
      <c r="D2894" t="s">
        <v>490</v>
      </c>
      <c r="E2894" t="s">
        <v>373</v>
      </c>
      <c r="F2894">
        <v>2025</v>
      </c>
      <c r="G2894" t="s">
        <v>489</v>
      </c>
      <c r="H2894" t="s">
        <v>341</v>
      </c>
      <c r="I2894" t="s">
        <v>1400</v>
      </c>
      <c r="J2894" t="s">
        <v>1476</v>
      </c>
      <c r="K2894">
        <v>7</v>
      </c>
      <c r="L2894" t="s">
        <v>1480</v>
      </c>
      <c r="M2894">
        <f>MAX(Metro_Ridership__2[passengers])</f>
        <v>19997</v>
      </c>
    </row>
    <row r="2895" spans="1:13">
      <c r="A2895" t="s">
        <v>341</v>
      </c>
      <c r="B2895" s="5">
        <v>45863</v>
      </c>
      <c r="C2895">
        <v>14008</v>
      </c>
      <c r="D2895" t="s">
        <v>490</v>
      </c>
      <c r="E2895" t="s">
        <v>373</v>
      </c>
      <c r="F2895">
        <v>2025</v>
      </c>
      <c r="G2895" t="s">
        <v>489</v>
      </c>
      <c r="H2895" t="s">
        <v>341</v>
      </c>
      <c r="I2895" t="s">
        <v>1400</v>
      </c>
      <c r="J2895" t="s">
        <v>1476</v>
      </c>
      <c r="K2895">
        <v>7</v>
      </c>
      <c r="L2895" t="s">
        <v>1480</v>
      </c>
      <c r="M2895">
        <f>MAX(Metro_Ridership__2[passengers])</f>
        <v>19997</v>
      </c>
    </row>
    <row r="2896" spans="1:13">
      <c r="A2896" t="s">
        <v>341</v>
      </c>
      <c r="B2896" s="5">
        <v>45870</v>
      </c>
      <c r="C2896">
        <v>13062</v>
      </c>
      <c r="D2896" t="s">
        <v>490</v>
      </c>
      <c r="E2896" t="s">
        <v>384</v>
      </c>
      <c r="F2896">
        <v>2025</v>
      </c>
      <c r="G2896" t="s">
        <v>489</v>
      </c>
      <c r="H2896" t="s">
        <v>341</v>
      </c>
      <c r="I2896" t="s">
        <v>1400</v>
      </c>
      <c r="J2896" t="s">
        <v>1476</v>
      </c>
      <c r="K2896">
        <v>8</v>
      </c>
      <c r="L2896" t="s">
        <v>1484</v>
      </c>
      <c r="M2896">
        <f>MAX(Metro_Ridership__2[passengers])</f>
        <v>19997</v>
      </c>
    </row>
    <row r="2897" spans="1:13">
      <c r="A2897" t="s">
        <v>344</v>
      </c>
      <c r="B2897" s="5">
        <v>45296</v>
      </c>
      <c r="C2897">
        <v>17669</v>
      </c>
      <c r="D2897" t="s">
        <v>490</v>
      </c>
      <c r="E2897" t="s">
        <v>367</v>
      </c>
      <c r="F2897">
        <v>2024</v>
      </c>
      <c r="G2897" t="s">
        <v>489</v>
      </c>
      <c r="H2897" t="s">
        <v>344</v>
      </c>
      <c r="I2897" t="s">
        <v>407</v>
      </c>
      <c r="J2897" t="s">
        <v>1478</v>
      </c>
      <c r="K2897">
        <v>1</v>
      </c>
      <c r="L2897" t="s">
        <v>1479</v>
      </c>
      <c r="M2897">
        <f>MAX(Metro_Ridership__2[passengers])</f>
        <v>19997</v>
      </c>
    </row>
    <row r="2898" spans="1:13">
      <c r="A2898" t="s">
        <v>344</v>
      </c>
      <c r="B2898" s="5">
        <v>45303</v>
      </c>
      <c r="C2898">
        <v>11597</v>
      </c>
      <c r="D2898" t="s">
        <v>490</v>
      </c>
      <c r="E2898" t="s">
        <v>367</v>
      </c>
      <c r="F2898">
        <v>2024</v>
      </c>
      <c r="G2898" t="s">
        <v>489</v>
      </c>
      <c r="H2898" t="s">
        <v>344</v>
      </c>
      <c r="I2898" t="s">
        <v>407</v>
      </c>
      <c r="J2898" t="s">
        <v>1478</v>
      </c>
      <c r="K2898">
        <v>1</v>
      </c>
      <c r="L2898" t="s">
        <v>1479</v>
      </c>
      <c r="M2898">
        <f>MAX(Metro_Ridership__2[passengers])</f>
        <v>19997</v>
      </c>
    </row>
    <row r="2899" spans="1:13">
      <c r="A2899" t="s">
        <v>344</v>
      </c>
      <c r="B2899" s="5">
        <v>45310</v>
      </c>
      <c r="C2899">
        <v>16162</v>
      </c>
      <c r="D2899" t="s">
        <v>490</v>
      </c>
      <c r="E2899" t="s">
        <v>367</v>
      </c>
      <c r="F2899">
        <v>2024</v>
      </c>
      <c r="G2899" t="s">
        <v>489</v>
      </c>
      <c r="H2899" t="s">
        <v>344</v>
      </c>
      <c r="I2899" t="s">
        <v>407</v>
      </c>
      <c r="J2899" t="s">
        <v>1478</v>
      </c>
      <c r="K2899">
        <v>1</v>
      </c>
      <c r="L2899" t="s">
        <v>1479</v>
      </c>
      <c r="M2899">
        <f>MAX(Metro_Ridership__2[passengers])</f>
        <v>19997</v>
      </c>
    </row>
    <row r="2900" spans="1:13">
      <c r="A2900" t="s">
        <v>344</v>
      </c>
      <c r="B2900" s="5">
        <v>45317</v>
      </c>
      <c r="C2900">
        <v>7328</v>
      </c>
      <c r="D2900" t="s">
        <v>490</v>
      </c>
      <c r="E2900" t="s">
        <v>367</v>
      </c>
      <c r="F2900">
        <v>2024</v>
      </c>
      <c r="G2900" t="s">
        <v>489</v>
      </c>
      <c r="H2900" t="s">
        <v>344</v>
      </c>
      <c r="I2900" t="s">
        <v>407</v>
      </c>
      <c r="J2900" t="s">
        <v>1478</v>
      </c>
      <c r="K2900">
        <v>1</v>
      </c>
      <c r="L2900" t="s">
        <v>1479</v>
      </c>
      <c r="M2900">
        <f>MAX(Metro_Ridership__2[passengers])</f>
        <v>19997</v>
      </c>
    </row>
    <row r="2901" spans="1:13">
      <c r="A2901" t="s">
        <v>344</v>
      </c>
      <c r="B2901" s="5">
        <v>45324</v>
      </c>
      <c r="C2901">
        <v>19690</v>
      </c>
      <c r="D2901" t="s">
        <v>490</v>
      </c>
      <c r="E2901" t="s">
        <v>379</v>
      </c>
      <c r="F2901">
        <v>2024</v>
      </c>
      <c r="G2901" t="s">
        <v>489</v>
      </c>
      <c r="H2901" t="s">
        <v>344</v>
      </c>
      <c r="I2901" t="s">
        <v>407</v>
      </c>
      <c r="J2901" t="s">
        <v>1478</v>
      </c>
      <c r="K2901">
        <v>2</v>
      </c>
      <c r="L2901" t="s">
        <v>1482</v>
      </c>
      <c r="M2901">
        <f>MAX(Metro_Ridership__2[passengers])</f>
        <v>19997</v>
      </c>
    </row>
    <row r="2902" spans="1:13">
      <c r="A2902" t="s">
        <v>344</v>
      </c>
      <c r="B2902" s="5">
        <v>45331</v>
      </c>
      <c r="C2902">
        <v>5567</v>
      </c>
      <c r="D2902" t="s">
        <v>490</v>
      </c>
      <c r="E2902" t="s">
        <v>379</v>
      </c>
      <c r="F2902">
        <v>2024</v>
      </c>
      <c r="G2902" t="s">
        <v>489</v>
      </c>
      <c r="H2902" t="s">
        <v>344</v>
      </c>
      <c r="I2902" t="s">
        <v>407</v>
      </c>
      <c r="J2902" t="s">
        <v>1478</v>
      </c>
      <c r="K2902">
        <v>2</v>
      </c>
      <c r="L2902" t="s">
        <v>1482</v>
      </c>
      <c r="M2902">
        <f>MAX(Metro_Ridership__2[passengers])</f>
        <v>19997</v>
      </c>
    </row>
    <row r="2903" spans="1:13">
      <c r="A2903" t="s">
        <v>344</v>
      </c>
      <c r="B2903" s="5">
        <v>45338</v>
      </c>
      <c r="C2903">
        <v>6507</v>
      </c>
      <c r="D2903" t="s">
        <v>490</v>
      </c>
      <c r="E2903" t="s">
        <v>379</v>
      </c>
      <c r="F2903">
        <v>2024</v>
      </c>
      <c r="G2903" t="s">
        <v>489</v>
      </c>
      <c r="H2903" t="s">
        <v>344</v>
      </c>
      <c r="I2903" t="s">
        <v>407</v>
      </c>
      <c r="J2903" t="s">
        <v>1478</v>
      </c>
      <c r="K2903">
        <v>2</v>
      </c>
      <c r="L2903" t="s">
        <v>1482</v>
      </c>
      <c r="M2903">
        <f>MAX(Metro_Ridership__2[passengers])</f>
        <v>19997</v>
      </c>
    </row>
    <row r="2904" spans="1:13">
      <c r="A2904" t="s">
        <v>344</v>
      </c>
      <c r="B2904" s="5">
        <v>45345</v>
      </c>
      <c r="C2904">
        <v>17012</v>
      </c>
      <c r="D2904" t="s">
        <v>490</v>
      </c>
      <c r="E2904" t="s">
        <v>379</v>
      </c>
      <c r="F2904">
        <v>2024</v>
      </c>
      <c r="G2904" t="s">
        <v>489</v>
      </c>
      <c r="H2904" t="s">
        <v>344</v>
      </c>
      <c r="I2904" t="s">
        <v>407</v>
      </c>
      <c r="J2904" t="s">
        <v>1478</v>
      </c>
      <c r="K2904">
        <v>2</v>
      </c>
      <c r="L2904" t="s">
        <v>1482</v>
      </c>
      <c r="M2904">
        <f>MAX(Metro_Ridership__2[passengers])</f>
        <v>19997</v>
      </c>
    </row>
    <row r="2905" spans="1:13">
      <c r="A2905" t="s">
        <v>344</v>
      </c>
      <c r="B2905" s="5">
        <v>45352</v>
      </c>
      <c r="C2905">
        <v>17343</v>
      </c>
      <c r="D2905" t="s">
        <v>490</v>
      </c>
      <c r="E2905" t="s">
        <v>405</v>
      </c>
      <c r="F2905">
        <v>2024</v>
      </c>
      <c r="G2905" t="s">
        <v>489</v>
      </c>
      <c r="H2905" t="s">
        <v>344</v>
      </c>
      <c r="I2905" t="s">
        <v>407</v>
      </c>
      <c r="J2905" t="s">
        <v>1478</v>
      </c>
      <c r="K2905">
        <v>3</v>
      </c>
      <c r="L2905" t="s">
        <v>1487</v>
      </c>
      <c r="M2905">
        <f>MAX(Metro_Ridership__2[passengers])</f>
        <v>19997</v>
      </c>
    </row>
    <row r="2906" spans="1:13">
      <c r="A2906" t="s">
        <v>344</v>
      </c>
      <c r="B2906" s="5">
        <v>45359</v>
      </c>
      <c r="C2906">
        <v>17517</v>
      </c>
      <c r="D2906" t="s">
        <v>490</v>
      </c>
      <c r="E2906" t="s">
        <v>405</v>
      </c>
      <c r="F2906">
        <v>2024</v>
      </c>
      <c r="G2906" t="s">
        <v>489</v>
      </c>
      <c r="H2906" t="s">
        <v>344</v>
      </c>
      <c r="I2906" t="s">
        <v>407</v>
      </c>
      <c r="J2906" t="s">
        <v>1478</v>
      </c>
      <c r="K2906">
        <v>3</v>
      </c>
      <c r="L2906" t="s">
        <v>1487</v>
      </c>
      <c r="M2906">
        <f>MAX(Metro_Ridership__2[passengers])</f>
        <v>19997</v>
      </c>
    </row>
    <row r="2907" spans="1:13">
      <c r="A2907" t="s">
        <v>344</v>
      </c>
      <c r="B2907" s="5">
        <v>45366</v>
      </c>
      <c r="C2907">
        <v>5614</v>
      </c>
      <c r="D2907" t="s">
        <v>490</v>
      </c>
      <c r="E2907" t="s">
        <v>405</v>
      </c>
      <c r="F2907">
        <v>2024</v>
      </c>
      <c r="G2907" t="s">
        <v>489</v>
      </c>
      <c r="H2907" t="s">
        <v>344</v>
      </c>
      <c r="I2907" t="s">
        <v>407</v>
      </c>
      <c r="J2907" t="s">
        <v>1478</v>
      </c>
      <c r="K2907">
        <v>3</v>
      </c>
      <c r="L2907" t="s">
        <v>1487</v>
      </c>
      <c r="M2907">
        <f>MAX(Metro_Ridership__2[passengers])</f>
        <v>19997</v>
      </c>
    </row>
    <row r="2908" spans="1:13">
      <c r="A2908" t="s">
        <v>344</v>
      </c>
      <c r="B2908" s="5">
        <v>45373</v>
      </c>
      <c r="C2908">
        <v>6102</v>
      </c>
      <c r="D2908" t="s">
        <v>490</v>
      </c>
      <c r="E2908" t="s">
        <v>405</v>
      </c>
      <c r="F2908">
        <v>2024</v>
      </c>
      <c r="G2908" t="s">
        <v>489</v>
      </c>
      <c r="H2908" t="s">
        <v>344</v>
      </c>
      <c r="I2908" t="s">
        <v>407</v>
      </c>
      <c r="J2908" t="s">
        <v>1478</v>
      </c>
      <c r="K2908">
        <v>3</v>
      </c>
      <c r="L2908" t="s">
        <v>1487</v>
      </c>
      <c r="M2908">
        <f>MAX(Metro_Ridership__2[passengers])</f>
        <v>19997</v>
      </c>
    </row>
    <row r="2909" spans="1:13">
      <c r="A2909" t="s">
        <v>344</v>
      </c>
      <c r="B2909" s="5">
        <v>45380</v>
      </c>
      <c r="C2909">
        <v>11553</v>
      </c>
      <c r="D2909" t="s">
        <v>490</v>
      </c>
      <c r="E2909" t="s">
        <v>405</v>
      </c>
      <c r="F2909">
        <v>2024</v>
      </c>
      <c r="G2909" t="s">
        <v>489</v>
      </c>
      <c r="H2909" t="s">
        <v>344</v>
      </c>
      <c r="I2909" t="s">
        <v>407</v>
      </c>
      <c r="J2909" t="s">
        <v>1478</v>
      </c>
      <c r="K2909">
        <v>3</v>
      </c>
      <c r="L2909" t="s">
        <v>1487</v>
      </c>
      <c r="M2909">
        <f>MAX(Metro_Ridership__2[passengers])</f>
        <v>19997</v>
      </c>
    </row>
    <row r="2910" spans="1:13">
      <c r="A2910" t="s">
        <v>344</v>
      </c>
      <c r="B2910" s="5">
        <v>45387</v>
      </c>
      <c r="C2910">
        <v>13324</v>
      </c>
      <c r="D2910" t="s">
        <v>490</v>
      </c>
      <c r="E2910" t="s">
        <v>381</v>
      </c>
      <c r="F2910">
        <v>2024</v>
      </c>
      <c r="G2910" t="s">
        <v>489</v>
      </c>
      <c r="H2910" t="s">
        <v>344</v>
      </c>
      <c r="I2910" t="s">
        <v>407</v>
      </c>
      <c r="J2910" t="s">
        <v>1473</v>
      </c>
      <c r="K2910">
        <v>4</v>
      </c>
      <c r="L2910" t="s">
        <v>1483</v>
      </c>
      <c r="M2910">
        <f>MAX(Metro_Ridership__2[passengers])</f>
        <v>19997</v>
      </c>
    </row>
    <row r="2911" spans="1:13">
      <c r="A2911" t="s">
        <v>344</v>
      </c>
      <c r="B2911" s="5">
        <v>45394</v>
      </c>
      <c r="C2911">
        <v>14419</v>
      </c>
      <c r="D2911" t="s">
        <v>490</v>
      </c>
      <c r="E2911" t="s">
        <v>381</v>
      </c>
      <c r="F2911">
        <v>2024</v>
      </c>
      <c r="G2911" t="s">
        <v>489</v>
      </c>
      <c r="H2911" t="s">
        <v>344</v>
      </c>
      <c r="I2911" t="s">
        <v>407</v>
      </c>
      <c r="J2911" t="s">
        <v>1473</v>
      </c>
      <c r="K2911">
        <v>4</v>
      </c>
      <c r="L2911" t="s">
        <v>1483</v>
      </c>
      <c r="M2911">
        <f>MAX(Metro_Ridership__2[passengers])</f>
        <v>19997</v>
      </c>
    </row>
    <row r="2912" spans="1:13">
      <c r="A2912" t="s">
        <v>344</v>
      </c>
      <c r="B2912" s="5">
        <v>45401</v>
      </c>
      <c r="C2912">
        <v>4373</v>
      </c>
      <c r="D2912" t="s">
        <v>490</v>
      </c>
      <c r="E2912" t="s">
        <v>381</v>
      </c>
      <c r="F2912">
        <v>2024</v>
      </c>
      <c r="G2912" t="s">
        <v>489</v>
      </c>
      <c r="H2912" t="s">
        <v>344</v>
      </c>
      <c r="I2912" t="s">
        <v>407</v>
      </c>
      <c r="J2912" t="s">
        <v>1473</v>
      </c>
      <c r="K2912">
        <v>4</v>
      </c>
      <c r="L2912" t="s">
        <v>1483</v>
      </c>
      <c r="M2912">
        <f>MAX(Metro_Ridership__2[passengers])</f>
        <v>19997</v>
      </c>
    </row>
    <row r="2913" spans="1:13">
      <c r="A2913" t="s">
        <v>344</v>
      </c>
      <c r="B2913" s="5">
        <v>45408</v>
      </c>
      <c r="C2913">
        <v>14076</v>
      </c>
      <c r="D2913" t="s">
        <v>490</v>
      </c>
      <c r="E2913" t="s">
        <v>381</v>
      </c>
      <c r="F2913">
        <v>2024</v>
      </c>
      <c r="G2913" t="s">
        <v>489</v>
      </c>
      <c r="H2913" t="s">
        <v>344</v>
      </c>
      <c r="I2913" t="s">
        <v>407</v>
      </c>
      <c r="J2913" t="s">
        <v>1473</v>
      </c>
      <c r="K2913">
        <v>4</v>
      </c>
      <c r="L2913" t="s">
        <v>1483</v>
      </c>
      <c r="M2913">
        <f>MAX(Metro_Ridership__2[passengers])</f>
        <v>19997</v>
      </c>
    </row>
    <row r="2914" spans="1:13">
      <c r="A2914" t="s">
        <v>344</v>
      </c>
      <c r="B2914" s="5">
        <v>45415</v>
      </c>
      <c r="C2914">
        <v>10026</v>
      </c>
      <c r="D2914" t="s">
        <v>490</v>
      </c>
      <c r="E2914" t="s">
        <v>353</v>
      </c>
      <c r="F2914">
        <v>2024</v>
      </c>
      <c r="G2914" t="s">
        <v>489</v>
      </c>
      <c r="H2914" t="s">
        <v>344</v>
      </c>
      <c r="I2914" t="s">
        <v>407</v>
      </c>
      <c r="J2914" t="s">
        <v>1473</v>
      </c>
      <c r="K2914">
        <v>5</v>
      </c>
      <c r="L2914" t="s">
        <v>353</v>
      </c>
      <c r="M2914">
        <f>MAX(Metro_Ridership__2[passengers])</f>
        <v>19997</v>
      </c>
    </row>
    <row r="2915" spans="1:13">
      <c r="A2915" t="s">
        <v>344</v>
      </c>
      <c r="B2915" s="5">
        <v>45422</v>
      </c>
      <c r="C2915">
        <v>18537</v>
      </c>
      <c r="D2915" t="s">
        <v>490</v>
      </c>
      <c r="E2915" t="s">
        <v>353</v>
      </c>
      <c r="F2915">
        <v>2024</v>
      </c>
      <c r="G2915" t="s">
        <v>489</v>
      </c>
      <c r="H2915" t="s">
        <v>344</v>
      </c>
      <c r="I2915" t="s">
        <v>407</v>
      </c>
      <c r="J2915" t="s">
        <v>1473</v>
      </c>
      <c r="K2915">
        <v>5</v>
      </c>
      <c r="L2915" t="s">
        <v>353</v>
      </c>
      <c r="M2915">
        <f>MAX(Metro_Ridership__2[passengers])</f>
        <v>19997</v>
      </c>
    </row>
    <row r="2916" spans="1:13">
      <c r="A2916" t="s">
        <v>344</v>
      </c>
      <c r="B2916" s="5">
        <v>45429</v>
      </c>
      <c r="C2916">
        <v>5367</v>
      </c>
      <c r="D2916" t="s">
        <v>490</v>
      </c>
      <c r="E2916" t="s">
        <v>353</v>
      </c>
      <c r="F2916">
        <v>2024</v>
      </c>
      <c r="G2916" t="s">
        <v>489</v>
      </c>
      <c r="H2916" t="s">
        <v>344</v>
      </c>
      <c r="I2916" t="s">
        <v>407</v>
      </c>
      <c r="J2916" t="s">
        <v>1473</v>
      </c>
      <c r="K2916">
        <v>5</v>
      </c>
      <c r="L2916" t="s">
        <v>353</v>
      </c>
      <c r="M2916">
        <f>MAX(Metro_Ridership__2[passengers])</f>
        <v>19997</v>
      </c>
    </row>
    <row r="2917" spans="1:13">
      <c r="A2917" t="s">
        <v>344</v>
      </c>
      <c r="B2917" s="5">
        <v>45436</v>
      </c>
      <c r="C2917">
        <v>3292</v>
      </c>
      <c r="D2917" t="s">
        <v>490</v>
      </c>
      <c r="E2917" t="s">
        <v>353</v>
      </c>
      <c r="F2917">
        <v>2024</v>
      </c>
      <c r="G2917" t="s">
        <v>489</v>
      </c>
      <c r="H2917" t="s">
        <v>344</v>
      </c>
      <c r="I2917" t="s">
        <v>407</v>
      </c>
      <c r="J2917" t="s">
        <v>1473</v>
      </c>
      <c r="K2917">
        <v>5</v>
      </c>
      <c r="L2917" t="s">
        <v>353</v>
      </c>
      <c r="M2917">
        <f>MAX(Metro_Ridership__2[passengers])</f>
        <v>19997</v>
      </c>
    </row>
    <row r="2918" spans="1:13">
      <c r="A2918" t="s">
        <v>344</v>
      </c>
      <c r="B2918" s="5">
        <v>45443</v>
      </c>
      <c r="C2918">
        <v>10050</v>
      </c>
      <c r="D2918" t="s">
        <v>490</v>
      </c>
      <c r="E2918" t="s">
        <v>353</v>
      </c>
      <c r="F2918">
        <v>2024</v>
      </c>
      <c r="G2918" t="s">
        <v>489</v>
      </c>
      <c r="H2918" t="s">
        <v>344</v>
      </c>
      <c r="I2918" t="s">
        <v>407</v>
      </c>
      <c r="J2918" t="s">
        <v>1473</v>
      </c>
      <c r="K2918">
        <v>5</v>
      </c>
      <c r="L2918" t="s">
        <v>353</v>
      </c>
      <c r="M2918">
        <f>MAX(Metro_Ridership__2[passengers])</f>
        <v>19997</v>
      </c>
    </row>
    <row r="2919" spans="1:13">
      <c r="A2919" t="s">
        <v>344</v>
      </c>
      <c r="B2919" s="5">
        <v>45450</v>
      </c>
      <c r="C2919">
        <v>3391</v>
      </c>
      <c r="D2919" t="s">
        <v>490</v>
      </c>
      <c r="E2919" t="s">
        <v>395</v>
      </c>
      <c r="F2919">
        <v>2024</v>
      </c>
      <c r="G2919" t="s">
        <v>489</v>
      </c>
      <c r="H2919" t="s">
        <v>344</v>
      </c>
      <c r="I2919" t="s">
        <v>407</v>
      </c>
      <c r="J2919" t="s">
        <v>1473</v>
      </c>
      <c r="K2919">
        <v>6</v>
      </c>
      <c r="L2919" t="s">
        <v>1486</v>
      </c>
      <c r="M2919">
        <f>MAX(Metro_Ridership__2[passengers])</f>
        <v>19997</v>
      </c>
    </row>
    <row r="2920" spans="1:13">
      <c r="A2920" t="s">
        <v>344</v>
      </c>
      <c r="B2920" s="5">
        <v>45457</v>
      </c>
      <c r="C2920">
        <v>5030</v>
      </c>
      <c r="D2920" t="s">
        <v>490</v>
      </c>
      <c r="E2920" t="s">
        <v>395</v>
      </c>
      <c r="F2920">
        <v>2024</v>
      </c>
      <c r="G2920" t="s">
        <v>489</v>
      </c>
      <c r="H2920" t="s">
        <v>344</v>
      </c>
      <c r="I2920" t="s">
        <v>407</v>
      </c>
      <c r="J2920" t="s">
        <v>1473</v>
      </c>
      <c r="K2920">
        <v>6</v>
      </c>
      <c r="L2920" t="s">
        <v>1486</v>
      </c>
      <c r="M2920">
        <f>MAX(Metro_Ridership__2[passengers])</f>
        <v>19997</v>
      </c>
    </row>
    <row r="2921" spans="1:13">
      <c r="A2921" t="s">
        <v>344</v>
      </c>
      <c r="B2921" s="5">
        <v>45464</v>
      </c>
      <c r="C2921">
        <v>2496</v>
      </c>
      <c r="D2921" t="s">
        <v>490</v>
      </c>
      <c r="E2921" t="s">
        <v>395</v>
      </c>
      <c r="F2921">
        <v>2024</v>
      </c>
      <c r="G2921" t="s">
        <v>489</v>
      </c>
      <c r="H2921" t="s">
        <v>344</v>
      </c>
      <c r="I2921" t="s">
        <v>407</v>
      </c>
      <c r="J2921" t="s">
        <v>1473</v>
      </c>
      <c r="K2921">
        <v>6</v>
      </c>
      <c r="L2921" t="s">
        <v>1486</v>
      </c>
      <c r="M2921">
        <f>MAX(Metro_Ridership__2[passengers])</f>
        <v>19997</v>
      </c>
    </row>
    <row r="2922" spans="1:13">
      <c r="A2922" t="s">
        <v>344</v>
      </c>
      <c r="B2922" s="5">
        <v>45471</v>
      </c>
      <c r="C2922">
        <v>19671</v>
      </c>
      <c r="D2922" t="s">
        <v>490</v>
      </c>
      <c r="E2922" t="s">
        <v>395</v>
      </c>
      <c r="F2922">
        <v>2024</v>
      </c>
      <c r="G2922" t="s">
        <v>489</v>
      </c>
      <c r="H2922" t="s">
        <v>344</v>
      </c>
      <c r="I2922" t="s">
        <v>407</v>
      </c>
      <c r="J2922" t="s">
        <v>1473</v>
      </c>
      <c r="K2922">
        <v>6</v>
      </c>
      <c r="L2922" t="s">
        <v>1486</v>
      </c>
      <c r="M2922">
        <f>MAX(Metro_Ridership__2[passengers])</f>
        <v>19997</v>
      </c>
    </row>
    <row r="2923" spans="1:13">
      <c r="A2923" t="s">
        <v>344</v>
      </c>
      <c r="B2923" s="5">
        <v>45478</v>
      </c>
      <c r="C2923">
        <v>5185</v>
      </c>
      <c r="D2923" t="s">
        <v>490</v>
      </c>
      <c r="E2923" t="s">
        <v>373</v>
      </c>
      <c r="F2923">
        <v>2024</v>
      </c>
      <c r="G2923" t="s">
        <v>489</v>
      </c>
      <c r="H2923" t="s">
        <v>344</v>
      </c>
      <c r="I2923" t="s">
        <v>407</v>
      </c>
      <c r="J2923" t="s">
        <v>1476</v>
      </c>
      <c r="K2923">
        <v>7</v>
      </c>
      <c r="L2923" t="s">
        <v>1480</v>
      </c>
      <c r="M2923">
        <f>MAX(Metro_Ridership__2[passengers])</f>
        <v>19997</v>
      </c>
    </row>
    <row r="2924" spans="1:13">
      <c r="A2924" t="s">
        <v>344</v>
      </c>
      <c r="B2924" s="5">
        <v>45485</v>
      </c>
      <c r="C2924">
        <v>3750</v>
      </c>
      <c r="D2924" t="s">
        <v>490</v>
      </c>
      <c r="E2924" t="s">
        <v>373</v>
      </c>
      <c r="F2924">
        <v>2024</v>
      </c>
      <c r="G2924" t="s">
        <v>489</v>
      </c>
      <c r="H2924" t="s">
        <v>344</v>
      </c>
      <c r="I2924" t="s">
        <v>407</v>
      </c>
      <c r="J2924" t="s">
        <v>1476</v>
      </c>
      <c r="K2924">
        <v>7</v>
      </c>
      <c r="L2924" t="s">
        <v>1480</v>
      </c>
      <c r="M2924">
        <f>MAX(Metro_Ridership__2[passengers])</f>
        <v>19997</v>
      </c>
    </row>
    <row r="2925" spans="1:13">
      <c r="A2925" t="s">
        <v>344</v>
      </c>
      <c r="B2925" s="5">
        <v>45492</v>
      </c>
      <c r="C2925">
        <v>8255</v>
      </c>
      <c r="D2925" t="s">
        <v>490</v>
      </c>
      <c r="E2925" t="s">
        <v>373</v>
      </c>
      <c r="F2925">
        <v>2024</v>
      </c>
      <c r="G2925" t="s">
        <v>489</v>
      </c>
      <c r="H2925" t="s">
        <v>344</v>
      </c>
      <c r="I2925" t="s">
        <v>407</v>
      </c>
      <c r="J2925" t="s">
        <v>1476</v>
      </c>
      <c r="K2925">
        <v>7</v>
      </c>
      <c r="L2925" t="s">
        <v>1480</v>
      </c>
      <c r="M2925">
        <f>MAX(Metro_Ridership__2[passengers])</f>
        <v>19997</v>
      </c>
    </row>
    <row r="2926" spans="1:13">
      <c r="A2926" t="s">
        <v>344</v>
      </c>
      <c r="B2926" s="5">
        <v>45499</v>
      </c>
      <c r="C2926">
        <v>9058</v>
      </c>
      <c r="D2926" t="s">
        <v>490</v>
      </c>
      <c r="E2926" t="s">
        <v>373</v>
      </c>
      <c r="F2926">
        <v>2024</v>
      </c>
      <c r="G2926" t="s">
        <v>489</v>
      </c>
      <c r="H2926" t="s">
        <v>344</v>
      </c>
      <c r="I2926" t="s">
        <v>407</v>
      </c>
      <c r="J2926" t="s">
        <v>1476</v>
      </c>
      <c r="K2926">
        <v>7</v>
      </c>
      <c r="L2926" t="s">
        <v>1480</v>
      </c>
      <c r="M2926">
        <f>MAX(Metro_Ridership__2[passengers])</f>
        <v>19997</v>
      </c>
    </row>
    <row r="2927" spans="1:13">
      <c r="A2927" t="s">
        <v>344</v>
      </c>
      <c r="B2927" s="5">
        <v>45506</v>
      </c>
      <c r="C2927">
        <v>18651</v>
      </c>
      <c r="D2927" t="s">
        <v>490</v>
      </c>
      <c r="E2927" t="s">
        <v>384</v>
      </c>
      <c r="F2927">
        <v>2024</v>
      </c>
      <c r="G2927" t="s">
        <v>489</v>
      </c>
      <c r="H2927" t="s">
        <v>344</v>
      </c>
      <c r="I2927" t="s">
        <v>407</v>
      </c>
      <c r="J2927" t="s">
        <v>1476</v>
      </c>
      <c r="K2927">
        <v>8</v>
      </c>
      <c r="L2927" t="s">
        <v>1484</v>
      </c>
      <c r="M2927">
        <f>MAX(Metro_Ridership__2[passengers])</f>
        <v>19997</v>
      </c>
    </row>
    <row r="2928" spans="1:13">
      <c r="A2928" t="s">
        <v>344</v>
      </c>
      <c r="B2928" s="5">
        <v>45513</v>
      </c>
      <c r="C2928">
        <v>16238</v>
      </c>
      <c r="D2928" t="s">
        <v>490</v>
      </c>
      <c r="E2928" t="s">
        <v>384</v>
      </c>
      <c r="F2928">
        <v>2024</v>
      </c>
      <c r="G2928" t="s">
        <v>489</v>
      </c>
      <c r="H2928" t="s">
        <v>344</v>
      </c>
      <c r="I2928" t="s">
        <v>407</v>
      </c>
      <c r="J2928" t="s">
        <v>1476</v>
      </c>
      <c r="K2928">
        <v>8</v>
      </c>
      <c r="L2928" t="s">
        <v>1484</v>
      </c>
      <c r="M2928">
        <f>MAX(Metro_Ridership__2[passengers])</f>
        <v>19997</v>
      </c>
    </row>
    <row r="2929" spans="1:13">
      <c r="A2929" t="s">
        <v>344</v>
      </c>
      <c r="B2929" s="5">
        <v>45520</v>
      </c>
      <c r="C2929">
        <v>12002</v>
      </c>
      <c r="D2929" t="s">
        <v>490</v>
      </c>
      <c r="E2929" t="s">
        <v>384</v>
      </c>
      <c r="F2929">
        <v>2024</v>
      </c>
      <c r="G2929" t="s">
        <v>489</v>
      </c>
      <c r="H2929" t="s">
        <v>344</v>
      </c>
      <c r="I2929" t="s">
        <v>407</v>
      </c>
      <c r="J2929" t="s">
        <v>1476</v>
      </c>
      <c r="K2929">
        <v>8</v>
      </c>
      <c r="L2929" t="s">
        <v>1484</v>
      </c>
      <c r="M2929">
        <f>MAX(Metro_Ridership__2[passengers])</f>
        <v>19997</v>
      </c>
    </row>
    <row r="2930" spans="1:13">
      <c r="A2930" t="s">
        <v>344</v>
      </c>
      <c r="B2930" s="5">
        <v>45527</v>
      </c>
      <c r="C2930">
        <v>4282</v>
      </c>
      <c r="D2930" t="s">
        <v>490</v>
      </c>
      <c r="E2930" t="s">
        <v>384</v>
      </c>
      <c r="F2930">
        <v>2024</v>
      </c>
      <c r="G2930" t="s">
        <v>489</v>
      </c>
      <c r="H2930" t="s">
        <v>344</v>
      </c>
      <c r="I2930" t="s">
        <v>407</v>
      </c>
      <c r="J2930" t="s">
        <v>1476</v>
      </c>
      <c r="K2930">
        <v>8</v>
      </c>
      <c r="L2930" t="s">
        <v>1484</v>
      </c>
      <c r="M2930">
        <f>MAX(Metro_Ridership__2[passengers])</f>
        <v>19997</v>
      </c>
    </row>
    <row r="2931" spans="1:13">
      <c r="A2931" t="s">
        <v>344</v>
      </c>
      <c r="B2931" s="5">
        <v>45534</v>
      </c>
      <c r="C2931">
        <v>19138</v>
      </c>
      <c r="D2931" t="s">
        <v>490</v>
      </c>
      <c r="E2931" t="s">
        <v>384</v>
      </c>
      <c r="F2931">
        <v>2024</v>
      </c>
      <c r="G2931" t="s">
        <v>489</v>
      </c>
      <c r="H2931" t="s">
        <v>344</v>
      </c>
      <c r="I2931" t="s">
        <v>407</v>
      </c>
      <c r="J2931" t="s">
        <v>1476</v>
      </c>
      <c r="K2931">
        <v>8</v>
      </c>
      <c r="L2931" t="s">
        <v>1484</v>
      </c>
      <c r="M2931">
        <f>MAX(Metro_Ridership__2[passengers])</f>
        <v>19997</v>
      </c>
    </row>
    <row r="2932" spans="1:13">
      <c r="A2932" t="s">
        <v>344</v>
      </c>
      <c r="B2932" s="5">
        <v>45541</v>
      </c>
      <c r="C2932">
        <v>3480</v>
      </c>
      <c r="D2932" t="s">
        <v>490</v>
      </c>
      <c r="E2932" t="s">
        <v>362</v>
      </c>
      <c r="F2932">
        <v>2024</v>
      </c>
      <c r="G2932" t="s">
        <v>489</v>
      </c>
      <c r="H2932" t="s">
        <v>344</v>
      </c>
      <c r="I2932" t="s">
        <v>407</v>
      </c>
      <c r="J2932" t="s">
        <v>1476</v>
      </c>
      <c r="K2932">
        <v>9</v>
      </c>
      <c r="L2932" t="s">
        <v>1477</v>
      </c>
      <c r="M2932">
        <f>MAX(Metro_Ridership__2[passengers])</f>
        <v>19997</v>
      </c>
    </row>
    <row r="2933" spans="1:13">
      <c r="A2933" t="s">
        <v>344</v>
      </c>
      <c r="B2933" s="5">
        <v>45548</v>
      </c>
      <c r="C2933">
        <v>18360</v>
      </c>
      <c r="D2933" t="s">
        <v>490</v>
      </c>
      <c r="E2933" t="s">
        <v>362</v>
      </c>
      <c r="F2933">
        <v>2024</v>
      </c>
      <c r="G2933" t="s">
        <v>489</v>
      </c>
      <c r="H2933" t="s">
        <v>344</v>
      </c>
      <c r="I2933" t="s">
        <v>407</v>
      </c>
      <c r="J2933" t="s">
        <v>1476</v>
      </c>
      <c r="K2933">
        <v>9</v>
      </c>
      <c r="L2933" t="s">
        <v>1477</v>
      </c>
      <c r="M2933">
        <f>MAX(Metro_Ridership__2[passengers])</f>
        <v>19997</v>
      </c>
    </row>
    <row r="2934" spans="1:13">
      <c r="A2934" t="s">
        <v>344</v>
      </c>
      <c r="B2934" s="5">
        <v>45555</v>
      </c>
      <c r="C2934">
        <v>7340</v>
      </c>
      <c r="D2934" t="s">
        <v>490</v>
      </c>
      <c r="E2934" t="s">
        <v>362</v>
      </c>
      <c r="F2934">
        <v>2024</v>
      </c>
      <c r="G2934" t="s">
        <v>489</v>
      </c>
      <c r="H2934" t="s">
        <v>344</v>
      </c>
      <c r="I2934" t="s">
        <v>407</v>
      </c>
      <c r="J2934" t="s">
        <v>1476</v>
      </c>
      <c r="K2934">
        <v>9</v>
      </c>
      <c r="L2934" t="s">
        <v>1477</v>
      </c>
      <c r="M2934">
        <f>MAX(Metro_Ridership__2[passengers])</f>
        <v>19997</v>
      </c>
    </row>
    <row r="2935" spans="1:13">
      <c r="A2935" t="s">
        <v>344</v>
      </c>
      <c r="B2935" s="5">
        <v>45562</v>
      </c>
      <c r="C2935">
        <v>10598</v>
      </c>
      <c r="D2935" t="s">
        <v>490</v>
      </c>
      <c r="E2935" t="s">
        <v>362</v>
      </c>
      <c r="F2935">
        <v>2024</v>
      </c>
      <c r="G2935" t="s">
        <v>489</v>
      </c>
      <c r="H2935" t="s">
        <v>344</v>
      </c>
      <c r="I2935" t="s">
        <v>407</v>
      </c>
      <c r="J2935" t="s">
        <v>1476</v>
      </c>
      <c r="K2935">
        <v>9</v>
      </c>
      <c r="L2935" t="s">
        <v>1477</v>
      </c>
      <c r="M2935">
        <f>MAX(Metro_Ridership__2[passengers])</f>
        <v>19997</v>
      </c>
    </row>
    <row r="2936" spans="1:13">
      <c r="A2936" t="s">
        <v>344</v>
      </c>
      <c r="B2936" s="5">
        <v>45569</v>
      </c>
      <c r="C2936">
        <v>3417</v>
      </c>
      <c r="D2936" t="s">
        <v>490</v>
      </c>
      <c r="E2936" t="s">
        <v>376</v>
      </c>
      <c r="F2936">
        <v>2024</v>
      </c>
      <c r="G2936" t="s">
        <v>489</v>
      </c>
      <c r="H2936" t="s">
        <v>344</v>
      </c>
      <c r="I2936" t="s">
        <v>407</v>
      </c>
      <c r="J2936" t="s">
        <v>1474</v>
      </c>
      <c r="K2936">
        <v>10</v>
      </c>
      <c r="L2936" t="s">
        <v>1481</v>
      </c>
      <c r="M2936">
        <f>MAX(Metro_Ridership__2[passengers])</f>
        <v>19997</v>
      </c>
    </row>
    <row r="2937" spans="1:13">
      <c r="A2937" t="s">
        <v>344</v>
      </c>
      <c r="B2937" s="5">
        <v>45576</v>
      </c>
      <c r="C2937">
        <v>13523</v>
      </c>
      <c r="D2937" t="s">
        <v>490</v>
      </c>
      <c r="E2937" t="s">
        <v>376</v>
      </c>
      <c r="F2937">
        <v>2024</v>
      </c>
      <c r="G2937" t="s">
        <v>489</v>
      </c>
      <c r="H2937" t="s">
        <v>344</v>
      </c>
      <c r="I2937" t="s">
        <v>407</v>
      </c>
      <c r="J2937" t="s">
        <v>1474</v>
      </c>
      <c r="K2937">
        <v>10</v>
      </c>
      <c r="L2937" t="s">
        <v>1481</v>
      </c>
      <c r="M2937">
        <f>MAX(Metro_Ridership__2[passengers])</f>
        <v>19997</v>
      </c>
    </row>
    <row r="2938" spans="1:13">
      <c r="A2938" t="s">
        <v>344</v>
      </c>
      <c r="B2938" s="5">
        <v>45583</v>
      </c>
      <c r="C2938">
        <v>19182</v>
      </c>
      <c r="D2938" t="s">
        <v>490</v>
      </c>
      <c r="E2938" t="s">
        <v>376</v>
      </c>
      <c r="F2938">
        <v>2024</v>
      </c>
      <c r="G2938" t="s">
        <v>489</v>
      </c>
      <c r="H2938" t="s">
        <v>344</v>
      </c>
      <c r="I2938" t="s">
        <v>407</v>
      </c>
      <c r="J2938" t="s">
        <v>1474</v>
      </c>
      <c r="K2938">
        <v>10</v>
      </c>
      <c r="L2938" t="s">
        <v>1481</v>
      </c>
      <c r="M2938">
        <f>MAX(Metro_Ridership__2[passengers])</f>
        <v>19997</v>
      </c>
    </row>
    <row r="2939" spans="1:13">
      <c r="A2939" t="s">
        <v>344</v>
      </c>
      <c r="B2939" s="5">
        <v>45590</v>
      </c>
      <c r="C2939">
        <v>15470</v>
      </c>
      <c r="D2939" t="s">
        <v>490</v>
      </c>
      <c r="E2939" t="s">
        <v>376</v>
      </c>
      <c r="F2939">
        <v>2024</v>
      </c>
      <c r="G2939" t="s">
        <v>489</v>
      </c>
      <c r="H2939" t="s">
        <v>344</v>
      </c>
      <c r="I2939" t="s">
        <v>407</v>
      </c>
      <c r="J2939" t="s">
        <v>1474</v>
      </c>
      <c r="K2939">
        <v>10</v>
      </c>
      <c r="L2939" t="s">
        <v>1481</v>
      </c>
      <c r="M2939">
        <f>MAX(Metro_Ridership__2[passengers])</f>
        <v>19997</v>
      </c>
    </row>
    <row r="2940" spans="1:13">
      <c r="A2940" t="s">
        <v>344</v>
      </c>
      <c r="B2940" s="5">
        <v>45597</v>
      </c>
      <c r="C2940">
        <v>9187</v>
      </c>
      <c r="D2940" t="s">
        <v>490</v>
      </c>
      <c r="E2940" t="s">
        <v>357</v>
      </c>
      <c r="F2940">
        <v>2024</v>
      </c>
      <c r="G2940" t="s">
        <v>489</v>
      </c>
      <c r="H2940" t="s">
        <v>344</v>
      </c>
      <c r="I2940" t="s">
        <v>407</v>
      </c>
      <c r="J2940" t="s">
        <v>1474</v>
      </c>
      <c r="K2940">
        <v>11</v>
      </c>
      <c r="L2940" t="s">
        <v>1475</v>
      </c>
      <c r="M2940">
        <f>MAX(Metro_Ridership__2[passengers])</f>
        <v>19997</v>
      </c>
    </row>
    <row r="2941" spans="1:13">
      <c r="A2941" t="s">
        <v>344</v>
      </c>
      <c r="B2941" s="5">
        <v>45604</v>
      </c>
      <c r="C2941">
        <v>2530</v>
      </c>
      <c r="D2941" t="s">
        <v>490</v>
      </c>
      <c r="E2941" t="s">
        <v>357</v>
      </c>
      <c r="F2941">
        <v>2024</v>
      </c>
      <c r="G2941" t="s">
        <v>489</v>
      </c>
      <c r="H2941" t="s">
        <v>344</v>
      </c>
      <c r="I2941" t="s">
        <v>407</v>
      </c>
      <c r="J2941" t="s">
        <v>1474</v>
      </c>
      <c r="K2941">
        <v>11</v>
      </c>
      <c r="L2941" t="s">
        <v>1475</v>
      </c>
      <c r="M2941">
        <f>MAX(Metro_Ridership__2[passengers])</f>
        <v>19997</v>
      </c>
    </row>
    <row r="2942" spans="1:13">
      <c r="A2942" t="s">
        <v>344</v>
      </c>
      <c r="B2942" s="5">
        <v>45611</v>
      </c>
      <c r="C2942">
        <v>13741</v>
      </c>
      <c r="D2942" t="s">
        <v>490</v>
      </c>
      <c r="E2942" t="s">
        <v>357</v>
      </c>
      <c r="F2942">
        <v>2024</v>
      </c>
      <c r="G2942" t="s">
        <v>489</v>
      </c>
      <c r="H2942" t="s">
        <v>344</v>
      </c>
      <c r="I2942" t="s">
        <v>407</v>
      </c>
      <c r="J2942" t="s">
        <v>1474</v>
      </c>
      <c r="K2942">
        <v>11</v>
      </c>
      <c r="L2942" t="s">
        <v>1475</v>
      </c>
      <c r="M2942">
        <f>MAX(Metro_Ridership__2[passengers])</f>
        <v>19997</v>
      </c>
    </row>
    <row r="2943" spans="1:13">
      <c r="A2943" t="s">
        <v>344</v>
      </c>
      <c r="B2943" s="5">
        <v>45618</v>
      </c>
      <c r="C2943">
        <v>13964</v>
      </c>
      <c r="D2943" t="s">
        <v>490</v>
      </c>
      <c r="E2943" t="s">
        <v>357</v>
      </c>
      <c r="F2943">
        <v>2024</v>
      </c>
      <c r="G2943" t="s">
        <v>489</v>
      </c>
      <c r="H2943" t="s">
        <v>344</v>
      </c>
      <c r="I2943" t="s">
        <v>407</v>
      </c>
      <c r="J2943" t="s">
        <v>1474</v>
      </c>
      <c r="K2943">
        <v>11</v>
      </c>
      <c r="L2943" t="s">
        <v>1475</v>
      </c>
      <c r="M2943">
        <f>MAX(Metro_Ridership__2[passengers])</f>
        <v>19997</v>
      </c>
    </row>
    <row r="2944" spans="1:13">
      <c r="A2944" t="s">
        <v>344</v>
      </c>
      <c r="B2944" s="5">
        <v>45625</v>
      </c>
      <c r="C2944">
        <v>5679</v>
      </c>
      <c r="D2944" t="s">
        <v>490</v>
      </c>
      <c r="E2944" t="s">
        <v>357</v>
      </c>
      <c r="F2944">
        <v>2024</v>
      </c>
      <c r="G2944" t="s">
        <v>489</v>
      </c>
      <c r="H2944" t="s">
        <v>344</v>
      </c>
      <c r="I2944" t="s">
        <v>407</v>
      </c>
      <c r="J2944" t="s">
        <v>1474</v>
      </c>
      <c r="K2944">
        <v>11</v>
      </c>
      <c r="L2944" t="s">
        <v>1475</v>
      </c>
      <c r="M2944">
        <f>MAX(Metro_Ridership__2[passengers])</f>
        <v>19997</v>
      </c>
    </row>
    <row r="2945" spans="1:13">
      <c r="A2945" t="s">
        <v>344</v>
      </c>
      <c r="B2945" s="5">
        <v>45632</v>
      </c>
      <c r="C2945">
        <v>2908</v>
      </c>
      <c r="D2945" t="s">
        <v>490</v>
      </c>
      <c r="E2945" t="s">
        <v>386</v>
      </c>
      <c r="F2945">
        <v>2024</v>
      </c>
      <c r="G2945" t="s">
        <v>489</v>
      </c>
      <c r="H2945" t="s">
        <v>344</v>
      </c>
      <c r="I2945" t="s">
        <v>407</v>
      </c>
      <c r="J2945" t="s">
        <v>1474</v>
      </c>
      <c r="K2945">
        <v>12</v>
      </c>
      <c r="L2945" t="s">
        <v>1485</v>
      </c>
      <c r="M2945">
        <f>MAX(Metro_Ridership__2[passengers])</f>
        <v>19997</v>
      </c>
    </row>
    <row r="2946" spans="1:13">
      <c r="A2946" t="s">
        <v>344</v>
      </c>
      <c r="B2946" s="5">
        <v>45639</v>
      </c>
      <c r="C2946">
        <v>14204</v>
      </c>
      <c r="D2946" t="s">
        <v>490</v>
      </c>
      <c r="E2946" t="s">
        <v>386</v>
      </c>
      <c r="F2946">
        <v>2024</v>
      </c>
      <c r="G2946" t="s">
        <v>489</v>
      </c>
      <c r="H2946" t="s">
        <v>344</v>
      </c>
      <c r="I2946" t="s">
        <v>407</v>
      </c>
      <c r="J2946" t="s">
        <v>1474</v>
      </c>
      <c r="K2946">
        <v>12</v>
      </c>
      <c r="L2946" t="s">
        <v>1485</v>
      </c>
      <c r="M2946">
        <f>MAX(Metro_Ridership__2[passengers])</f>
        <v>19997</v>
      </c>
    </row>
    <row r="2947" spans="1:13">
      <c r="A2947" t="s">
        <v>344</v>
      </c>
      <c r="B2947" s="5">
        <v>45646</v>
      </c>
      <c r="C2947">
        <v>8060</v>
      </c>
      <c r="D2947" t="s">
        <v>490</v>
      </c>
      <c r="E2947" t="s">
        <v>386</v>
      </c>
      <c r="F2947">
        <v>2024</v>
      </c>
      <c r="G2947" t="s">
        <v>489</v>
      </c>
      <c r="H2947" t="s">
        <v>344</v>
      </c>
      <c r="I2947" t="s">
        <v>407</v>
      </c>
      <c r="J2947" t="s">
        <v>1474</v>
      </c>
      <c r="K2947">
        <v>12</v>
      </c>
      <c r="L2947" t="s">
        <v>1485</v>
      </c>
      <c r="M2947">
        <f>MAX(Metro_Ridership__2[passengers])</f>
        <v>19997</v>
      </c>
    </row>
    <row r="2948" spans="1:13">
      <c r="A2948" t="s">
        <v>344</v>
      </c>
      <c r="B2948" s="5">
        <v>45653</v>
      </c>
      <c r="C2948">
        <v>11945</v>
      </c>
      <c r="D2948" t="s">
        <v>490</v>
      </c>
      <c r="E2948" t="s">
        <v>386</v>
      </c>
      <c r="F2948">
        <v>2024</v>
      </c>
      <c r="G2948" t="s">
        <v>489</v>
      </c>
      <c r="H2948" t="s">
        <v>344</v>
      </c>
      <c r="I2948" t="s">
        <v>407</v>
      </c>
      <c r="J2948" t="s">
        <v>1474</v>
      </c>
      <c r="K2948">
        <v>12</v>
      </c>
      <c r="L2948" t="s">
        <v>1485</v>
      </c>
      <c r="M2948">
        <f>MAX(Metro_Ridership__2[passengers])</f>
        <v>19997</v>
      </c>
    </row>
    <row r="2949" spans="1:13">
      <c r="A2949" t="s">
        <v>344</v>
      </c>
      <c r="B2949" s="5">
        <v>45660</v>
      </c>
      <c r="C2949">
        <v>11839</v>
      </c>
      <c r="D2949" t="s">
        <v>490</v>
      </c>
      <c r="E2949" t="s">
        <v>367</v>
      </c>
      <c r="F2949">
        <v>2025</v>
      </c>
      <c r="G2949" t="s">
        <v>489</v>
      </c>
      <c r="H2949" t="s">
        <v>344</v>
      </c>
      <c r="I2949" t="s">
        <v>1400</v>
      </c>
      <c r="J2949" t="s">
        <v>1478</v>
      </c>
      <c r="K2949">
        <v>1</v>
      </c>
      <c r="L2949" t="s">
        <v>1479</v>
      </c>
      <c r="M2949">
        <f>MAX(Metro_Ridership__2[passengers])</f>
        <v>19997</v>
      </c>
    </row>
    <row r="2950" spans="1:13">
      <c r="A2950" t="s">
        <v>344</v>
      </c>
      <c r="B2950" s="5">
        <v>45667</v>
      </c>
      <c r="C2950">
        <v>13278</v>
      </c>
      <c r="D2950" t="s">
        <v>490</v>
      </c>
      <c r="E2950" t="s">
        <v>367</v>
      </c>
      <c r="F2950">
        <v>2025</v>
      </c>
      <c r="G2950" t="s">
        <v>489</v>
      </c>
      <c r="H2950" t="s">
        <v>344</v>
      </c>
      <c r="I2950" t="s">
        <v>1400</v>
      </c>
      <c r="J2950" t="s">
        <v>1478</v>
      </c>
      <c r="K2950">
        <v>1</v>
      </c>
      <c r="L2950" t="s">
        <v>1479</v>
      </c>
      <c r="M2950">
        <f>MAX(Metro_Ridership__2[passengers])</f>
        <v>19997</v>
      </c>
    </row>
    <row r="2951" spans="1:13">
      <c r="A2951" t="s">
        <v>344</v>
      </c>
      <c r="B2951" s="5">
        <v>45674</v>
      </c>
      <c r="C2951">
        <v>6675</v>
      </c>
      <c r="D2951" t="s">
        <v>490</v>
      </c>
      <c r="E2951" t="s">
        <v>367</v>
      </c>
      <c r="F2951">
        <v>2025</v>
      </c>
      <c r="G2951" t="s">
        <v>489</v>
      </c>
      <c r="H2951" t="s">
        <v>344</v>
      </c>
      <c r="I2951" t="s">
        <v>1400</v>
      </c>
      <c r="J2951" t="s">
        <v>1478</v>
      </c>
      <c r="K2951">
        <v>1</v>
      </c>
      <c r="L2951" t="s">
        <v>1479</v>
      </c>
      <c r="M2951">
        <f>MAX(Metro_Ridership__2[passengers])</f>
        <v>19997</v>
      </c>
    </row>
    <row r="2952" spans="1:13">
      <c r="A2952" t="s">
        <v>344</v>
      </c>
      <c r="B2952" s="5">
        <v>45681</v>
      </c>
      <c r="C2952">
        <v>13419</v>
      </c>
      <c r="D2952" t="s">
        <v>490</v>
      </c>
      <c r="E2952" t="s">
        <v>367</v>
      </c>
      <c r="F2952">
        <v>2025</v>
      </c>
      <c r="G2952" t="s">
        <v>489</v>
      </c>
      <c r="H2952" t="s">
        <v>344</v>
      </c>
      <c r="I2952" t="s">
        <v>1400</v>
      </c>
      <c r="J2952" t="s">
        <v>1478</v>
      </c>
      <c r="K2952">
        <v>1</v>
      </c>
      <c r="L2952" t="s">
        <v>1479</v>
      </c>
      <c r="M2952">
        <f>MAX(Metro_Ridership__2[passengers])</f>
        <v>19997</v>
      </c>
    </row>
    <row r="2953" spans="1:13">
      <c r="A2953" t="s">
        <v>344</v>
      </c>
      <c r="B2953" s="5">
        <v>45688</v>
      </c>
      <c r="C2953">
        <v>5587</v>
      </c>
      <c r="D2953" t="s">
        <v>490</v>
      </c>
      <c r="E2953" t="s">
        <v>367</v>
      </c>
      <c r="F2953">
        <v>2025</v>
      </c>
      <c r="G2953" t="s">
        <v>489</v>
      </c>
      <c r="H2953" t="s">
        <v>344</v>
      </c>
      <c r="I2953" t="s">
        <v>1400</v>
      </c>
      <c r="J2953" t="s">
        <v>1478</v>
      </c>
      <c r="K2953">
        <v>1</v>
      </c>
      <c r="L2953" t="s">
        <v>1479</v>
      </c>
      <c r="M2953">
        <f>MAX(Metro_Ridership__2[passengers])</f>
        <v>19997</v>
      </c>
    </row>
    <row r="2954" spans="1:13">
      <c r="A2954" t="s">
        <v>344</v>
      </c>
      <c r="B2954" s="5">
        <v>45695</v>
      </c>
      <c r="C2954">
        <v>14067</v>
      </c>
      <c r="D2954" t="s">
        <v>490</v>
      </c>
      <c r="E2954" t="s">
        <v>379</v>
      </c>
      <c r="F2954">
        <v>2025</v>
      </c>
      <c r="G2954" t="s">
        <v>489</v>
      </c>
      <c r="H2954" t="s">
        <v>344</v>
      </c>
      <c r="I2954" t="s">
        <v>1400</v>
      </c>
      <c r="J2954" t="s">
        <v>1478</v>
      </c>
      <c r="K2954">
        <v>2</v>
      </c>
      <c r="L2954" t="s">
        <v>1482</v>
      </c>
      <c r="M2954">
        <f>MAX(Metro_Ridership__2[passengers])</f>
        <v>19997</v>
      </c>
    </row>
    <row r="2955" spans="1:13">
      <c r="A2955" t="s">
        <v>344</v>
      </c>
      <c r="B2955" s="5">
        <v>45702</v>
      </c>
      <c r="C2955">
        <v>4558</v>
      </c>
      <c r="D2955" t="s">
        <v>490</v>
      </c>
      <c r="E2955" t="s">
        <v>379</v>
      </c>
      <c r="F2955">
        <v>2025</v>
      </c>
      <c r="G2955" t="s">
        <v>489</v>
      </c>
      <c r="H2955" t="s">
        <v>344</v>
      </c>
      <c r="I2955" t="s">
        <v>1400</v>
      </c>
      <c r="J2955" t="s">
        <v>1478</v>
      </c>
      <c r="K2955">
        <v>2</v>
      </c>
      <c r="L2955" t="s">
        <v>1482</v>
      </c>
      <c r="M2955">
        <f>MAX(Metro_Ridership__2[passengers])</f>
        <v>19997</v>
      </c>
    </row>
    <row r="2956" spans="1:13">
      <c r="A2956" t="s">
        <v>344</v>
      </c>
      <c r="B2956" s="5">
        <v>45709</v>
      </c>
      <c r="C2956">
        <v>18876</v>
      </c>
      <c r="D2956" t="s">
        <v>490</v>
      </c>
      <c r="E2956" t="s">
        <v>379</v>
      </c>
      <c r="F2956">
        <v>2025</v>
      </c>
      <c r="G2956" t="s">
        <v>489</v>
      </c>
      <c r="H2956" t="s">
        <v>344</v>
      </c>
      <c r="I2956" t="s">
        <v>1400</v>
      </c>
      <c r="J2956" t="s">
        <v>1478</v>
      </c>
      <c r="K2956">
        <v>2</v>
      </c>
      <c r="L2956" t="s">
        <v>1482</v>
      </c>
      <c r="M2956">
        <f>MAX(Metro_Ridership__2[passengers])</f>
        <v>19997</v>
      </c>
    </row>
    <row r="2957" spans="1:13">
      <c r="A2957" t="s">
        <v>344</v>
      </c>
      <c r="B2957" s="5">
        <v>45716</v>
      </c>
      <c r="C2957">
        <v>3295</v>
      </c>
      <c r="D2957" t="s">
        <v>490</v>
      </c>
      <c r="E2957" t="s">
        <v>379</v>
      </c>
      <c r="F2957">
        <v>2025</v>
      </c>
      <c r="G2957" t="s">
        <v>489</v>
      </c>
      <c r="H2957" t="s">
        <v>344</v>
      </c>
      <c r="I2957" t="s">
        <v>1400</v>
      </c>
      <c r="J2957" t="s">
        <v>1478</v>
      </c>
      <c r="K2957">
        <v>2</v>
      </c>
      <c r="L2957" t="s">
        <v>1482</v>
      </c>
      <c r="M2957">
        <f>MAX(Metro_Ridership__2[passengers])</f>
        <v>19997</v>
      </c>
    </row>
    <row r="2958" spans="1:13">
      <c r="A2958" t="s">
        <v>344</v>
      </c>
      <c r="B2958" s="5">
        <v>45723</v>
      </c>
      <c r="C2958">
        <v>6887</v>
      </c>
      <c r="D2958" t="s">
        <v>490</v>
      </c>
      <c r="E2958" t="s">
        <v>405</v>
      </c>
      <c r="F2958">
        <v>2025</v>
      </c>
      <c r="G2958" t="s">
        <v>489</v>
      </c>
      <c r="H2958" t="s">
        <v>344</v>
      </c>
      <c r="I2958" t="s">
        <v>1400</v>
      </c>
      <c r="J2958" t="s">
        <v>1478</v>
      </c>
      <c r="K2958">
        <v>3</v>
      </c>
      <c r="L2958" t="s">
        <v>1487</v>
      </c>
      <c r="M2958">
        <f>MAX(Metro_Ridership__2[passengers])</f>
        <v>19997</v>
      </c>
    </row>
    <row r="2959" spans="1:13">
      <c r="A2959" t="s">
        <v>344</v>
      </c>
      <c r="B2959" s="5">
        <v>45730</v>
      </c>
      <c r="C2959">
        <v>17450</v>
      </c>
      <c r="D2959" t="s">
        <v>490</v>
      </c>
      <c r="E2959" t="s">
        <v>405</v>
      </c>
      <c r="F2959">
        <v>2025</v>
      </c>
      <c r="G2959" t="s">
        <v>489</v>
      </c>
      <c r="H2959" t="s">
        <v>344</v>
      </c>
      <c r="I2959" t="s">
        <v>1400</v>
      </c>
      <c r="J2959" t="s">
        <v>1478</v>
      </c>
      <c r="K2959">
        <v>3</v>
      </c>
      <c r="L2959" t="s">
        <v>1487</v>
      </c>
      <c r="M2959">
        <f>MAX(Metro_Ridership__2[passengers])</f>
        <v>19997</v>
      </c>
    </row>
    <row r="2960" spans="1:13">
      <c r="A2960" t="s">
        <v>344</v>
      </c>
      <c r="B2960" s="5">
        <v>45737</v>
      </c>
      <c r="C2960">
        <v>6668</v>
      </c>
      <c r="D2960" t="s">
        <v>490</v>
      </c>
      <c r="E2960" t="s">
        <v>405</v>
      </c>
      <c r="F2960">
        <v>2025</v>
      </c>
      <c r="G2960" t="s">
        <v>489</v>
      </c>
      <c r="H2960" t="s">
        <v>344</v>
      </c>
      <c r="I2960" t="s">
        <v>1400</v>
      </c>
      <c r="J2960" t="s">
        <v>1478</v>
      </c>
      <c r="K2960">
        <v>3</v>
      </c>
      <c r="L2960" t="s">
        <v>1487</v>
      </c>
      <c r="M2960">
        <f>MAX(Metro_Ridership__2[passengers])</f>
        <v>19997</v>
      </c>
    </row>
    <row r="2961" spans="1:13">
      <c r="A2961" t="s">
        <v>344</v>
      </c>
      <c r="B2961" s="5">
        <v>45744</v>
      </c>
      <c r="C2961">
        <v>15476</v>
      </c>
      <c r="D2961" t="s">
        <v>490</v>
      </c>
      <c r="E2961" t="s">
        <v>405</v>
      </c>
      <c r="F2961">
        <v>2025</v>
      </c>
      <c r="G2961" t="s">
        <v>489</v>
      </c>
      <c r="H2961" t="s">
        <v>344</v>
      </c>
      <c r="I2961" t="s">
        <v>1400</v>
      </c>
      <c r="J2961" t="s">
        <v>1478</v>
      </c>
      <c r="K2961">
        <v>3</v>
      </c>
      <c r="L2961" t="s">
        <v>1487</v>
      </c>
      <c r="M2961">
        <f>MAX(Metro_Ridership__2[passengers])</f>
        <v>19997</v>
      </c>
    </row>
    <row r="2962" spans="1:13">
      <c r="A2962" t="s">
        <v>344</v>
      </c>
      <c r="B2962" s="5">
        <v>45751</v>
      </c>
      <c r="C2962">
        <v>6721</v>
      </c>
      <c r="D2962" t="s">
        <v>490</v>
      </c>
      <c r="E2962" t="s">
        <v>381</v>
      </c>
      <c r="F2962">
        <v>2025</v>
      </c>
      <c r="G2962" t="s">
        <v>489</v>
      </c>
      <c r="H2962" t="s">
        <v>344</v>
      </c>
      <c r="I2962" t="s">
        <v>1400</v>
      </c>
      <c r="J2962" t="s">
        <v>1473</v>
      </c>
      <c r="K2962">
        <v>4</v>
      </c>
      <c r="L2962" t="s">
        <v>1483</v>
      </c>
      <c r="M2962">
        <f>MAX(Metro_Ridership__2[passengers])</f>
        <v>19997</v>
      </c>
    </row>
    <row r="2963" spans="1:13">
      <c r="A2963" t="s">
        <v>344</v>
      </c>
      <c r="B2963" s="5">
        <v>45758</v>
      </c>
      <c r="C2963">
        <v>2500</v>
      </c>
      <c r="D2963" t="s">
        <v>490</v>
      </c>
      <c r="E2963" t="s">
        <v>381</v>
      </c>
      <c r="F2963">
        <v>2025</v>
      </c>
      <c r="G2963" t="s">
        <v>489</v>
      </c>
      <c r="H2963" t="s">
        <v>344</v>
      </c>
      <c r="I2963" t="s">
        <v>1400</v>
      </c>
      <c r="J2963" t="s">
        <v>1473</v>
      </c>
      <c r="K2963">
        <v>4</v>
      </c>
      <c r="L2963" t="s">
        <v>1483</v>
      </c>
      <c r="M2963">
        <f>MAX(Metro_Ridership__2[passengers])</f>
        <v>19997</v>
      </c>
    </row>
    <row r="2964" spans="1:13">
      <c r="A2964" t="s">
        <v>344</v>
      </c>
      <c r="B2964" s="5">
        <v>45765</v>
      </c>
      <c r="C2964">
        <v>2303</v>
      </c>
      <c r="D2964" t="s">
        <v>490</v>
      </c>
      <c r="E2964" t="s">
        <v>381</v>
      </c>
      <c r="F2964">
        <v>2025</v>
      </c>
      <c r="G2964" t="s">
        <v>489</v>
      </c>
      <c r="H2964" t="s">
        <v>344</v>
      </c>
      <c r="I2964" t="s">
        <v>1400</v>
      </c>
      <c r="J2964" t="s">
        <v>1473</v>
      </c>
      <c r="K2964">
        <v>4</v>
      </c>
      <c r="L2964" t="s">
        <v>1483</v>
      </c>
      <c r="M2964">
        <f>MAX(Metro_Ridership__2[passengers])</f>
        <v>19997</v>
      </c>
    </row>
    <row r="2965" spans="1:13">
      <c r="A2965" t="s">
        <v>344</v>
      </c>
      <c r="B2965" s="5">
        <v>45772</v>
      </c>
      <c r="C2965">
        <v>2589</v>
      </c>
      <c r="D2965" t="s">
        <v>490</v>
      </c>
      <c r="E2965" t="s">
        <v>381</v>
      </c>
      <c r="F2965">
        <v>2025</v>
      </c>
      <c r="G2965" t="s">
        <v>489</v>
      </c>
      <c r="H2965" t="s">
        <v>344</v>
      </c>
      <c r="I2965" t="s">
        <v>1400</v>
      </c>
      <c r="J2965" t="s">
        <v>1473</v>
      </c>
      <c r="K2965">
        <v>4</v>
      </c>
      <c r="L2965" t="s">
        <v>1483</v>
      </c>
      <c r="M2965">
        <f>MAX(Metro_Ridership__2[passengers])</f>
        <v>19997</v>
      </c>
    </row>
    <row r="2966" spans="1:13">
      <c r="A2966" t="s">
        <v>344</v>
      </c>
      <c r="B2966" s="5">
        <v>45779</v>
      </c>
      <c r="C2966">
        <v>6242</v>
      </c>
      <c r="D2966" t="s">
        <v>490</v>
      </c>
      <c r="E2966" t="s">
        <v>353</v>
      </c>
      <c r="F2966">
        <v>2025</v>
      </c>
      <c r="G2966" t="s">
        <v>489</v>
      </c>
      <c r="H2966" t="s">
        <v>344</v>
      </c>
      <c r="I2966" t="s">
        <v>1400</v>
      </c>
      <c r="J2966" t="s">
        <v>1473</v>
      </c>
      <c r="K2966">
        <v>5</v>
      </c>
      <c r="L2966" t="s">
        <v>353</v>
      </c>
      <c r="M2966">
        <f>MAX(Metro_Ridership__2[passengers])</f>
        <v>19997</v>
      </c>
    </row>
    <row r="2967" spans="1:13">
      <c r="A2967" t="s">
        <v>344</v>
      </c>
      <c r="B2967" s="5">
        <v>45786</v>
      </c>
      <c r="C2967">
        <v>10076</v>
      </c>
      <c r="D2967" t="s">
        <v>490</v>
      </c>
      <c r="E2967" t="s">
        <v>353</v>
      </c>
      <c r="F2967">
        <v>2025</v>
      </c>
      <c r="G2967" t="s">
        <v>489</v>
      </c>
      <c r="H2967" t="s">
        <v>344</v>
      </c>
      <c r="I2967" t="s">
        <v>1400</v>
      </c>
      <c r="J2967" t="s">
        <v>1473</v>
      </c>
      <c r="K2967">
        <v>5</v>
      </c>
      <c r="L2967" t="s">
        <v>353</v>
      </c>
      <c r="M2967">
        <f>MAX(Metro_Ridership__2[passengers])</f>
        <v>19997</v>
      </c>
    </row>
    <row r="2968" spans="1:13">
      <c r="A2968" t="s">
        <v>344</v>
      </c>
      <c r="B2968" s="5">
        <v>45793</v>
      </c>
      <c r="C2968">
        <v>17225</v>
      </c>
      <c r="D2968" t="s">
        <v>490</v>
      </c>
      <c r="E2968" t="s">
        <v>353</v>
      </c>
      <c r="F2968">
        <v>2025</v>
      </c>
      <c r="G2968" t="s">
        <v>489</v>
      </c>
      <c r="H2968" t="s">
        <v>344</v>
      </c>
      <c r="I2968" t="s">
        <v>1400</v>
      </c>
      <c r="J2968" t="s">
        <v>1473</v>
      </c>
      <c r="K2968">
        <v>5</v>
      </c>
      <c r="L2968" t="s">
        <v>353</v>
      </c>
      <c r="M2968">
        <f>MAX(Metro_Ridership__2[passengers])</f>
        <v>19997</v>
      </c>
    </row>
    <row r="2969" spans="1:13">
      <c r="A2969" t="s">
        <v>344</v>
      </c>
      <c r="B2969" s="5">
        <v>45800</v>
      </c>
      <c r="C2969">
        <v>11808</v>
      </c>
      <c r="D2969" t="s">
        <v>490</v>
      </c>
      <c r="E2969" t="s">
        <v>353</v>
      </c>
      <c r="F2969">
        <v>2025</v>
      </c>
      <c r="G2969" t="s">
        <v>489</v>
      </c>
      <c r="H2969" t="s">
        <v>344</v>
      </c>
      <c r="I2969" t="s">
        <v>1400</v>
      </c>
      <c r="J2969" t="s">
        <v>1473</v>
      </c>
      <c r="K2969">
        <v>5</v>
      </c>
      <c r="L2969" t="s">
        <v>353</v>
      </c>
      <c r="M2969">
        <f>MAX(Metro_Ridership__2[passengers])</f>
        <v>19997</v>
      </c>
    </row>
    <row r="2970" spans="1:13">
      <c r="A2970" t="s">
        <v>344</v>
      </c>
      <c r="B2970" s="5">
        <v>45807</v>
      </c>
      <c r="C2970">
        <v>19189</v>
      </c>
      <c r="D2970" t="s">
        <v>490</v>
      </c>
      <c r="E2970" t="s">
        <v>353</v>
      </c>
      <c r="F2970">
        <v>2025</v>
      </c>
      <c r="G2970" t="s">
        <v>489</v>
      </c>
      <c r="H2970" t="s">
        <v>344</v>
      </c>
      <c r="I2970" t="s">
        <v>1400</v>
      </c>
      <c r="J2970" t="s">
        <v>1473</v>
      </c>
      <c r="K2970">
        <v>5</v>
      </c>
      <c r="L2970" t="s">
        <v>353</v>
      </c>
      <c r="M2970">
        <f>MAX(Metro_Ridership__2[passengers])</f>
        <v>19997</v>
      </c>
    </row>
    <row r="2971" spans="1:13">
      <c r="A2971" t="s">
        <v>344</v>
      </c>
      <c r="B2971" s="5">
        <v>45814</v>
      </c>
      <c r="C2971">
        <v>5299</v>
      </c>
      <c r="D2971" t="s">
        <v>490</v>
      </c>
      <c r="E2971" t="s">
        <v>395</v>
      </c>
      <c r="F2971">
        <v>2025</v>
      </c>
      <c r="G2971" t="s">
        <v>489</v>
      </c>
      <c r="H2971" t="s">
        <v>344</v>
      </c>
      <c r="I2971" t="s">
        <v>1400</v>
      </c>
      <c r="J2971" t="s">
        <v>1473</v>
      </c>
      <c r="K2971">
        <v>6</v>
      </c>
      <c r="L2971" t="s">
        <v>1486</v>
      </c>
      <c r="M2971">
        <f>MAX(Metro_Ridership__2[passengers])</f>
        <v>19997</v>
      </c>
    </row>
    <row r="2972" spans="1:13">
      <c r="A2972" t="s">
        <v>344</v>
      </c>
      <c r="B2972" s="5">
        <v>45821</v>
      </c>
      <c r="C2972">
        <v>13525</v>
      </c>
      <c r="D2972" t="s">
        <v>490</v>
      </c>
      <c r="E2972" t="s">
        <v>395</v>
      </c>
      <c r="F2972">
        <v>2025</v>
      </c>
      <c r="G2972" t="s">
        <v>489</v>
      </c>
      <c r="H2972" t="s">
        <v>344</v>
      </c>
      <c r="I2972" t="s">
        <v>1400</v>
      </c>
      <c r="J2972" t="s">
        <v>1473</v>
      </c>
      <c r="K2972">
        <v>6</v>
      </c>
      <c r="L2972" t="s">
        <v>1486</v>
      </c>
      <c r="M2972">
        <f>MAX(Metro_Ridership__2[passengers])</f>
        <v>19997</v>
      </c>
    </row>
    <row r="2973" spans="1:13">
      <c r="A2973" t="s">
        <v>344</v>
      </c>
      <c r="B2973" s="5">
        <v>45828</v>
      </c>
      <c r="C2973">
        <v>4037</v>
      </c>
      <c r="D2973" t="s">
        <v>490</v>
      </c>
      <c r="E2973" t="s">
        <v>395</v>
      </c>
      <c r="F2973">
        <v>2025</v>
      </c>
      <c r="G2973" t="s">
        <v>489</v>
      </c>
      <c r="H2973" t="s">
        <v>344</v>
      </c>
      <c r="I2973" t="s">
        <v>1400</v>
      </c>
      <c r="J2973" t="s">
        <v>1473</v>
      </c>
      <c r="K2973">
        <v>6</v>
      </c>
      <c r="L2973" t="s">
        <v>1486</v>
      </c>
      <c r="M2973">
        <f>MAX(Metro_Ridership__2[passengers])</f>
        <v>19997</v>
      </c>
    </row>
    <row r="2974" spans="1:13">
      <c r="A2974" t="s">
        <v>344</v>
      </c>
      <c r="B2974" s="5">
        <v>45835</v>
      </c>
      <c r="C2974">
        <v>5414</v>
      </c>
      <c r="D2974" t="s">
        <v>490</v>
      </c>
      <c r="E2974" t="s">
        <v>395</v>
      </c>
      <c r="F2974">
        <v>2025</v>
      </c>
      <c r="G2974" t="s">
        <v>489</v>
      </c>
      <c r="H2974" t="s">
        <v>344</v>
      </c>
      <c r="I2974" t="s">
        <v>1400</v>
      </c>
      <c r="J2974" t="s">
        <v>1473</v>
      </c>
      <c r="K2974">
        <v>6</v>
      </c>
      <c r="L2974" t="s">
        <v>1486</v>
      </c>
      <c r="M2974">
        <f>MAX(Metro_Ridership__2[passengers])</f>
        <v>19997</v>
      </c>
    </row>
    <row r="2975" spans="1:13">
      <c r="A2975" t="s">
        <v>344</v>
      </c>
      <c r="B2975" s="5">
        <v>45842</v>
      </c>
      <c r="C2975">
        <v>4606</v>
      </c>
      <c r="D2975" t="s">
        <v>490</v>
      </c>
      <c r="E2975" t="s">
        <v>373</v>
      </c>
      <c r="F2975">
        <v>2025</v>
      </c>
      <c r="G2975" t="s">
        <v>489</v>
      </c>
      <c r="H2975" t="s">
        <v>344</v>
      </c>
      <c r="I2975" t="s">
        <v>1400</v>
      </c>
      <c r="J2975" t="s">
        <v>1476</v>
      </c>
      <c r="K2975">
        <v>7</v>
      </c>
      <c r="L2975" t="s">
        <v>1480</v>
      </c>
      <c r="M2975">
        <f>MAX(Metro_Ridership__2[passengers])</f>
        <v>19997</v>
      </c>
    </row>
    <row r="2976" spans="1:13">
      <c r="A2976" t="s">
        <v>344</v>
      </c>
      <c r="B2976" s="5">
        <v>45849</v>
      </c>
      <c r="C2976">
        <v>14194</v>
      </c>
      <c r="D2976" t="s">
        <v>490</v>
      </c>
      <c r="E2976" t="s">
        <v>373</v>
      </c>
      <c r="F2976">
        <v>2025</v>
      </c>
      <c r="G2976" t="s">
        <v>489</v>
      </c>
      <c r="H2976" t="s">
        <v>344</v>
      </c>
      <c r="I2976" t="s">
        <v>1400</v>
      </c>
      <c r="J2976" t="s">
        <v>1476</v>
      </c>
      <c r="K2976">
        <v>7</v>
      </c>
      <c r="L2976" t="s">
        <v>1480</v>
      </c>
      <c r="M2976">
        <f>MAX(Metro_Ridership__2[passengers])</f>
        <v>19997</v>
      </c>
    </row>
    <row r="2977" spans="1:13">
      <c r="A2977" t="s">
        <v>344</v>
      </c>
      <c r="B2977" s="5">
        <v>45856</v>
      </c>
      <c r="C2977">
        <v>18375</v>
      </c>
      <c r="D2977" t="s">
        <v>490</v>
      </c>
      <c r="E2977" t="s">
        <v>373</v>
      </c>
      <c r="F2977">
        <v>2025</v>
      </c>
      <c r="G2977" t="s">
        <v>489</v>
      </c>
      <c r="H2977" t="s">
        <v>344</v>
      </c>
      <c r="I2977" t="s">
        <v>1400</v>
      </c>
      <c r="J2977" t="s">
        <v>1476</v>
      </c>
      <c r="K2977">
        <v>7</v>
      </c>
      <c r="L2977" t="s">
        <v>1480</v>
      </c>
      <c r="M2977">
        <f>MAX(Metro_Ridership__2[passengers])</f>
        <v>19997</v>
      </c>
    </row>
    <row r="2978" spans="1:13">
      <c r="A2978" t="s">
        <v>344</v>
      </c>
      <c r="B2978" s="5">
        <v>45863</v>
      </c>
      <c r="C2978">
        <v>7118</v>
      </c>
      <c r="D2978" t="s">
        <v>490</v>
      </c>
      <c r="E2978" t="s">
        <v>373</v>
      </c>
      <c r="F2978">
        <v>2025</v>
      </c>
      <c r="G2978" t="s">
        <v>489</v>
      </c>
      <c r="H2978" t="s">
        <v>344</v>
      </c>
      <c r="I2978" t="s">
        <v>1400</v>
      </c>
      <c r="J2978" t="s">
        <v>1476</v>
      </c>
      <c r="K2978">
        <v>7</v>
      </c>
      <c r="L2978" t="s">
        <v>1480</v>
      </c>
      <c r="M2978">
        <f>MAX(Metro_Ridership__2[passengers])</f>
        <v>19997</v>
      </c>
    </row>
    <row r="2979" spans="1:13">
      <c r="A2979" t="s">
        <v>344</v>
      </c>
      <c r="B2979" s="5">
        <v>45870</v>
      </c>
      <c r="C2979">
        <v>11638</v>
      </c>
      <c r="D2979" t="s">
        <v>490</v>
      </c>
      <c r="E2979" t="s">
        <v>384</v>
      </c>
      <c r="F2979">
        <v>2025</v>
      </c>
      <c r="G2979" t="s">
        <v>489</v>
      </c>
      <c r="H2979" t="s">
        <v>344</v>
      </c>
      <c r="I2979" t="s">
        <v>1400</v>
      </c>
      <c r="J2979" t="s">
        <v>1476</v>
      </c>
      <c r="K2979">
        <v>8</v>
      </c>
      <c r="L2979" t="s">
        <v>1484</v>
      </c>
      <c r="M2979">
        <f>MAX(Metro_Ridership__2[passengers])</f>
        <v>19997</v>
      </c>
    </row>
    <row r="2980" spans="1:13">
      <c r="A2980" t="s">
        <v>344</v>
      </c>
      <c r="B2980" s="5">
        <v>45297</v>
      </c>
      <c r="C2980">
        <v>10444</v>
      </c>
      <c r="D2980" t="s">
        <v>488</v>
      </c>
      <c r="E2980" t="s">
        <v>367</v>
      </c>
      <c r="F2980">
        <v>2024</v>
      </c>
      <c r="G2980" t="s">
        <v>489</v>
      </c>
      <c r="H2980" t="s">
        <v>344</v>
      </c>
      <c r="I2980" t="s">
        <v>407</v>
      </c>
      <c r="J2980" t="s">
        <v>1478</v>
      </c>
      <c r="K2980">
        <v>1</v>
      </c>
      <c r="L2980" t="s">
        <v>1479</v>
      </c>
      <c r="M2980">
        <f>MAX(Metro_Ridership__2[passengers])</f>
        <v>19997</v>
      </c>
    </row>
    <row r="2981" spans="1:13">
      <c r="A2981" t="s">
        <v>344</v>
      </c>
      <c r="B2981" s="5">
        <v>45304</v>
      </c>
      <c r="C2981">
        <v>4399</v>
      </c>
      <c r="D2981" t="s">
        <v>488</v>
      </c>
      <c r="E2981" t="s">
        <v>367</v>
      </c>
      <c r="F2981">
        <v>2024</v>
      </c>
      <c r="G2981" t="s">
        <v>489</v>
      </c>
      <c r="H2981" t="s">
        <v>344</v>
      </c>
      <c r="I2981" t="s">
        <v>407</v>
      </c>
      <c r="J2981" t="s">
        <v>1478</v>
      </c>
      <c r="K2981">
        <v>1</v>
      </c>
      <c r="L2981" t="s">
        <v>1479</v>
      </c>
      <c r="M2981">
        <f>MAX(Metro_Ridership__2[passengers])</f>
        <v>19997</v>
      </c>
    </row>
    <row r="2982" spans="1:13">
      <c r="A2982" t="s">
        <v>344</v>
      </c>
      <c r="B2982" s="5">
        <v>45311</v>
      </c>
      <c r="C2982">
        <v>5414</v>
      </c>
      <c r="D2982" t="s">
        <v>488</v>
      </c>
      <c r="E2982" t="s">
        <v>367</v>
      </c>
      <c r="F2982">
        <v>2024</v>
      </c>
      <c r="G2982" t="s">
        <v>489</v>
      </c>
      <c r="H2982" t="s">
        <v>344</v>
      </c>
      <c r="I2982" t="s">
        <v>407</v>
      </c>
      <c r="J2982" t="s">
        <v>1478</v>
      </c>
      <c r="K2982">
        <v>1</v>
      </c>
      <c r="L2982" t="s">
        <v>1479</v>
      </c>
      <c r="M2982">
        <f>MAX(Metro_Ridership__2[passengers])</f>
        <v>19997</v>
      </c>
    </row>
    <row r="2983" spans="1:13">
      <c r="A2983" t="s">
        <v>344</v>
      </c>
      <c r="B2983" s="5">
        <v>45318</v>
      </c>
      <c r="C2983">
        <v>5790</v>
      </c>
      <c r="D2983" t="s">
        <v>488</v>
      </c>
      <c r="E2983" t="s">
        <v>367</v>
      </c>
      <c r="F2983">
        <v>2024</v>
      </c>
      <c r="G2983" t="s">
        <v>489</v>
      </c>
      <c r="H2983" t="s">
        <v>344</v>
      </c>
      <c r="I2983" t="s">
        <v>407</v>
      </c>
      <c r="J2983" t="s">
        <v>1478</v>
      </c>
      <c r="K2983">
        <v>1</v>
      </c>
      <c r="L2983" t="s">
        <v>1479</v>
      </c>
      <c r="M2983">
        <f>MAX(Metro_Ridership__2[passengers])</f>
        <v>19997</v>
      </c>
    </row>
    <row r="2984" spans="1:13">
      <c r="A2984" t="s">
        <v>344</v>
      </c>
      <c r="B2984" s="5">
        <v>45325</v>
      </c>
      <c r="C2984">
        <v>17806</v>
      </c>
      <c r="D2984" t="s">
        <v>488</v>
      </c>
      <c r="E2984" t="s">
        <v>379</v>
      </c>
      <c r="F2984">
        <v>2024</v>
      </c>
      <c r="G2984" t="s">
        <v>489</v>
      </c>
      <c r="H2984" t="s">
        <v>344</v>
      </c>
      <c r="I2984" t="s">
        <v>407</v>
      </c>
      <c r="J2984" t="s">
        <v>1478</v>
      </c>
      <c r="K2984">
        <v>2</v>
      </c>
      <c r="L2984" t="s">
        <v>1482</v>
      </c>
      <c r="M2984">
        <f>MAX(Metro_Ridership__2[passengers])</f>
        <v>19997</v>
      </c>
    </row>
    <row r="2985" spans="1:13">
      <c r="A2985" t="s">
        <v>344</v>
      </c>
      <c r="B2985" s="5">
        <v>45332</v>
      </c>
      <c r="C2985">
        <v>14388</v>
      </c>
      <c r="D2985" t="s">
        <v>488</v>
      </c>
      <c r="E2985" t="s">
        <v>379</v>
      </c>
      <c r="F2985">
        <v>2024</v>
      </c>
      <c r="G2985" t="s">
        <v>489</v>
      </c>
      <c r="H2985" t="s">
        <v>344</v>
      </c>
      <c r="I2985" t="s">
        <v>407</v>
      </c>
      <c r="J2985" t="s">
        <v>1478</v>
      </c>
      <c r="K2985">
        <v>2</v>
      </c>
      <c r="L2985" t="s">
        <v>1482</v>
      </c>
      <c r="M2985">
        <f>MAX(Metro_Ridership__2[passengers])</f>
        <v>19997</v>
      </c>
    </row>
    <row r="2986" spans="1:13">
      <c r="A2986" t="s">
        <v>344</v>
      </c>
      <c r="B2986" s="5">
        <v>45339</v>
      </c>
      <c r="C2986">
        <v>8533</v>
      </c>
      <c r="D2986" t="s">
        <v>488</v>
      </c>
      <c r="E2986" t="s">
        <v>379</v>
      </c>
      <c r="F2986">
        <v>2024</v>
      </c>
      <c r="G2986" t="s">
        <v>489</v>
      </c>
      <c r="H2986" t="s">
        <v>344</v>
      </c>
      <c r="I2986" t="s">
        <v>407</v>
      </c>
      <c r="J2986" t="s">
        <v>1478</v>
      </c>
      <c r="K2986">
        <v>2</v>
      </c>
      <c r="L2986" t="s">
        <v>1482</v>
      </c>
      <c r="M2986">
        <f>MAX(Metro_Ridership__2[passengers])</f>
        <v>19997</v>
      </c>
    </row>
    <row r="2987" spans="1:13">
      <c r="A2987" t="s">
        <v>344</v>
      </c>
      <c r="B2987" s="5">
        <v>45346</v>
      </c>
      <c r="C2987">
        <v>11476</v>
      </c>
      <c r="D2987" t="s">
        <v>488</v>
      </c>
      <c r="E2987" t="s">
        <v>379</v>
      </c>
      <c r="F2987">
        <v>2024</v>
      </c>
      <c r="G2987" t="s">
        <v>489</v>
      </c>
      <c r="H2987" t="s">
        <v>344</v>
      </c>
      <c r="I2987" t="s">
        <v>407</v>
      </c>
      <c r="J2987" t="s">
        <v>1478</v>
      </c>
      <c r="K2987">
        <v>2</v>
      </c>
      <c r="L2987" t="s">
        <v>1482</v>
      </c>
      <c r="M2987">
        <f>MAX(Metro_Ridership__2[passengers])</f>
        <v>19997</v>
      </c>
    </row>
    <row r="2988" spans="1:13">
      <c r="A2988" t="s">
        <v>344</v>
      </c>
      <c r="B2988" s="5">
        <v>45353</v>
      </c>
      <c r="C2988">
        <v>5006</v>
      </c>
      <c r="D2988" t="s">
        <v>488</v>
      </c>
      <c r="E2988" t="s">
        <v>405</v>
      </c>
      <c r="F2988">
        <v>2024</v>
      </c>
      <c r="G2988" t="s">
        <v>489</v>
      </c>
      <c r="H2988" t="s">
        <v>344</v>
      </c>
      <c r="I2988" t="s">
        <v>407</v>
      </c>
      <c r="J2988" t="s">
        <v>1478</v>
      </c>
      <c r="K2988">
        <v>3</v>
      </c>
      <c r="L2988" t="s">
        <v>1487</v>
      </c>
      <c r="M2988">
        <f>MAX(Metro_Ridership__2[passengers])</f>
        <v>19997</v>
      </c>
    </row>
    <row r="2989" spans="1:13">
      <c r="A2989" t="s">
        <v>344</v>
      </c>
      <c r="B2989" s="5">
        <v>45360</v>
      </c>
      <c r="C2989">
        <v>2671</v>
      </c>
      <c r="D2989" t="s">
        <v>488</v>
      </c>
      <c r="E2989" t="s">
        <v>405</v>
      </c>
      <c r="F2989">
        <v>2024</v>
      </c>
      <c r="G2989" t="s">
        <v>489</v>
      </c>
      <c r="H2989" t="s">
        <v>344</v>
      </c>
      <c r="I2989" t="s">
        <v>407</v>
      </c>
      <c r="J2989" t="s">
        <v>1478</v>
      </c>
      <c r="K2989">
        <v>3</v>
      </c>
      <c r="L2989" t="s">
        <v>1487</v>
      </c>
      <c r="M2989">
        <f>MAX(Metro_Ridership__2[passengers])</f>
        <v>19997</v>
      </c>
    </row>
    <row r="2990" spans="1:13">
      <c r="A2990" t="s">
        <v>344</v>
      </c>
      <c r="B2990" s="5">
        <v>45367</v>
      </c>
      <c r="C2990">
        <v>15769</v>
      </c>
      <c r="D2990" t="s">
        <v>488</v>
      </c>
      <c r="E2990" t="s">
        <v>405</v>
      </c>
      <c r="F2990">
        <v>2024</v>
      </c>
      <c r="G2990" t="s">
        <v>489</v>
      </c>
      <c r="H2990" t="s">
        <v>344</v>
      </c>
      <c r="I2990" t="s">
        <v>407</v>
      </c>
      <c r="J2990" t="s">
        <v>1478</v>
      </c>
      <c r="K2990">
        <v>3</v>
      </c>
      <c r="L2990" t="s">
        <v>1487</v>
      </c>
      <c r="M2990">
        <f>MAX(Metro_Ridership__2[passengers])</f>
        <v>19997</v>
      </c>
    </row>
    <row r="2991" spans="1:13">
      <c r="A2991" t="s">
        <v>344</v>
      </c>
      <c r="B2991" s="5">
        <v>45374</v>
      </c>
      <c r="C2991">
        <v>6865</v>
      </c>
      <c r="D2991" t="s">
        <v>488</v>
      </c>
      <c r="E2991" t="s">
        <v>405</v>
      </c>
      <c r="F2991">
        <v>2024</v>
      </c>
      <c r="G2991" t="s">
        <v>489</v>
      </c>
      <c r="H2991" t="s">
        <v>344</v>
      </c>
      <c r="I2991" t="s">
        <v>407</v>
      </c>
      <c r="J2991" t="s">
        <v>1478</v>
      </c>
      <c r="K2991">
        <v>3</v>
      </c>
      <c r="L2991" t="s">
        <v>1487</v>
      </c>
      <c r="M2991">
        <f>MAX(Metro_Ridership__2[passengers])</f>
        <v>19997</v>
      </c>
    </row>
    <row r="2992" spans="1:13">
      <c r="A2992" t="s">
        <v>344</v>
      </c>
      <c r="B2992" s="5">
        <v>45381</v>
      </c>
      <c r="C2992">
        <v>16260</v>
      </c>
      <c r="D2992" t="s">
        <v>488</v>
      </c>
      <c r="E2992" t="s">
        <v>405</v>
      </c>
      <c r="F2992">
        <v>2024</v>
      </c>
      <c r="G2992" t="s">
        <v>489</v>
      </c>
      <c r="H2992" t="s">
        <v>344</v>
      </c>
      <c r="I2992" t="s">
        <v>407</v>
      </c>
      <c r="J2992" t="s">
        <v>1478</v>
      </c>
      <c r="K2992">
        <v>3</v>
      </c>
      <c r="L2992" t="s">
        <v>1487</v>
      </c>
      <c r="M2992">
        <f>MAX(Metro_Ridership__2[passengers])</f>
        <v>19997</v>
      </c>
    </row>
    <row r="2993" spans="1:13">
      <c r="A2993" t="s">
        <v>344</v>
      </c>
      <c r="B2993" s="5">
        <v>45388</v>
      </c>
      <c r="C2993">
        <v>16379</v>
      </c>
      <c r="D2993" t="s">
        <v>488</v>
      </c>
      <c r="E2993" t="s">
        <v>381</v>
      </c>
      <c r="F2993">
        <v>2024</v>
      </c>
      <c r="G2993" t="s">
        <v>489</v>
      </c>
      <c r="H2993" t="s">
        <v>344</v>
      </c>
      <c r="I2993" t="s">
        <v>407</v>
      </c>
      <c r="J2993" t="s">
        <v>1473</v>
      </c>
      <c r="K2993">
        <v>4</v>
      </c>
      <c r="L2993" t="s">
        <v>1483</v>
      </c>
      <c r="M2993">
        <f>MAX(Metro_Ridership__2[passengers])</f>
        <v>19997</v>
      </c>
    </row>
    <row r="2994" spans="1:13">
      <c r="A2994" t="s">
        <v>344</v>
      </c>
      <c r="B2994" s="5">
        <v>45395</v>
      </c>
      <c r="C2994">
        <v>18911</v>
      </c>
      <c r="D2994" t="s">
        <v>488</v>
      </c>
      <c r="E2994" t="s">
        <v>381</v>
      </c>
      <c r="F2994">
        <v>2024</v>
      </c>
      <c r="G2994" t="s">
        <v>489</v>
      </c>
      <c r="H2994" t="s">
        <v>344</v>
      </c>
      <c r="I2994" t="s">
        <v>407</v>
      </c>
      <c r="J2994" t="s">
        <v>1473</v>
      </c>
      <c r="K2994">
        <v>4</v>
      </c>
      <c r="L2994" t="s">
        <v>1483</v>
      </c>
      <c r="M2994">
        <f>MAX(Metro_Ridership__2[passengers])</f>
        <v>19997</v>
      </c>
    </row>
    <row r="2995" spans="1:13">
      <c r="A2995" t="s">
        <v>344</v>
      </c>
      <c r="B2995" s="5">
        <v>45402</v>
      </c>
      <c r="C2995">
        <v>6535</v>
      </c>
      <c r="D2995" t="s">
        <v>488</v>
      </c>
      <c r="E2995" t="s">
        <v>381</v>
      </c>
      <c r="F2995">
        <v>2024</v>
      </c>
      <c r="G2995" t="s">
        <v>489</v>
      </c>
      <c r="H2995" t="s">
        <v>344</v>
      </c>
      <c r="I2995" t="s">
        <v>407</v>
      </c>
      <c r="J2995" t="s">
        <v>1473</v>
      </c>
      <c r="K2995">
        <v>4</v>
      </c>
      <c r="L2995" t="s">
        <v>1483</v>
      </c>
      <c r="M2995">
        <f>MAX(Metro_Ridership__2[passengers])</f>
        <v>19997</v>
      </c>
    </row>
    <row r="2996" spans="1:13">
      <c r="A2996" t="s">
        <v>344</v>
      </c>
      <c r="B2996" s="5">
        <v>45409</v>
      </c>
      <c r="C2996">
        <v>12756</v>
      </c>
      <c r="D2996" t="s">
        <v>488</v>
      </c>
      <c r="E2996" t="s">
        <v>381</v>
      </c>
      <c r="F2996">
        <v>2024</v>
      </c>
      <c r="G2996" t="s">
        <v>489</v>
      </c>
      <c r="H2996" t="s">
        <v>344</v>
      </c>
      <c r="I2996" t="s">
        <v>407</v>
      </c>
      <c r="J2996" t="s">
        <v>1473</v>
      </c>
      <c r="K2996">
        <v>4</v>
      </c>
      <c r="L2996" t="s">
        <v>1483</v>
      </c>
      <c r="M2996">
        <f>MAX(Metro_Ridership__2[passengers])</f>
        <v>19997</v>
      </c>
    </row>
    <row r="2997" spans="1:13">
      <c r="A2997" t="s">
        <v>344</v>
      </c>
      <c r="B2997" s="5">
        <v>45416</v>
      </c>
      <c r="C2997">
        <v>4284</v>
      </c>
      <c r="D2997" t="s">
        <v>488</v>
      </c>
      <c r="E2997" t="s">
        <v>353</v>
      </c>
      <c r="F2997">
        <v>2024</v>
      </c>
      <c r="G2997" t="s">
        <v>489</v>
      </c>
      <c r="H2997" t="s">
        <v>344</v>
      </c>
      <c r="I2997" t="s">
        <v>407</v>
      </c>
      <c r="J2997" t="s">
        <v>1473</v>
      </c>
      <c r="K2997">
        <v>5</v>
      </c>
      <c r="L2997" t="s">
        <v>353</v>
      </c>
      <c r="M2997">
        <f>MAX(Metro_Ridership__2[passengers])</f>
        <v>19997</v>
      </c>
    </row>
    <row r="2998" spans="1:13">
      <c r="A2998" t="s">
        <v>344</v>
      </c>
      <c r="B2998" s="5">
        <v>45423</v>
      </c>
      <c r="C2998">
        <v>9399</v>
      </c>
      <c r="D2998" t="s">
        <v>488</v>
      </c>
      <c r="E2998" t="s">
        <v>353</v>
      </c>
      <c r="F2998">
        <v>2024</v>
      </c>
      <c r="G2998" t="s">
        <v>489</v>
      </c>
      <c r="H2998" t="s">
        <v>344</v>
      </c>
      <c r="I2998" t="s">
        <v>407</v>
      </c>
      <c r="J2998" t="s">
        <v>1473</v>
      </c>
      <c r="K2998">
        <v>5</v>
      </c>
      <c r="L2998" t="s">
        <v>353</v>
      </c>
      <c r="M2998">
        <f>MAX(Metro_Ridership__2[passengers])</f>
        <v>19997</v>
      </c>
    </row>
    <row r="2999" spans="1:13">
      <c r="A2999" t="s">
        <v>344</v>
      </c>
      <c r="B2999" s="5">
        <v>45430</v>
      </c>
      <c r="C2999">
        <v>4768</v>
      </c>
      <c r="D2999" t="s">
        <v>488</v>
      </c>
      <c r="E2999" t="s">
        <v>353</v>
      </c>
      <c r="F2999">
        <v>2024</v>
      </c>
      <c r="G2999" t="s">
        <v>489</v>
      </c>
      <c r="H2999" t="s">
        <v>344</v>
      </c>
      <c r="I2999" t="s">
        <v>407</v>
      </c>
      <c r="J2999" t="s">
        <v>1473</v>
      </c>
      <c r="K2999">
        <v>5</v>
      </c>
      <c r="L2999" t="s">
        <v>353</v>
      </c>
      <c r="M2999">
        <f>MAX(Metro_Ridership__2[passengers])</f>
        <v>19997</v>
      </c>
    </row>
    <row r="3000" spans="1:13">
      <c r="A3000" t="s">
        <v>344</v>
      </c>
      <c r="B3000" s="5">
        <v>45437</v>
      </c>
      <c r="C3000">
        <v>12780</v>
      </c>
      <c r="D3000" t="s">
        <v>488</v>
      </c>
      <c r="E3000" t="s">
        <v>353</v>
      </c>
      <c r="F3000">
        <v>2024</v>
      </c>
      <c r="G3000" t="s">
        <v>489</v>
      </c>
      <c r="H3000" t="s">
        <v>344</v>
      </c>
      <c r="I3000" t="s">
        <v>407</v>
      </c>
      <c r="J3000" t="s">
        <v>1473</v>
      </c>
      <c r="K3000">
        <v>5</v>
      </c>
      <c r="L3000" t="s">
        <v>353</v>
      </c>
      <c r="M3000">
        <f>MAX(Metro_Ridership__2[passengers])</f>
        <v>19997</v>
      </c>
    </row>
    <row r="3001" spans="1:13">
      <c r="A3001" t="s">
        <v>344</v>
      </c>
      <c r="B3001" s="5">
        <v>45444</v>
      </c>
      <c r="C3001">
        <v>4015</v>
      </c>
      <c r="D3001" t="s">
        <v>488</v>
      </c>
      <c r="E3001" t="s">
        <v>395</v>
      </c>
      <c r="F3001">
        <v>2024</v>
      </c>
      <c r="G3001" t="s">
        <v>489</v>
      </c>
      <c r="H3001" t="s">
        <v>344</v>
      </c>
      <c r="I3001" t="s">
        <v>407</v>
      </c>
      <c r="J3001" t="s">
        <v>1473</v>
      </c>
      <c r="K3001">
        <v>6</v>
      </c>
      <c r="L3001" t="s">
        <v>1486</v>
      </c>
      <c r="M3001">
        <f>MAX(Metro_Ridership__2[passengers])</f>
        <v>19997</v>
      </c>
    </row>
    <row r="3002" spans="1:13">
      <c r="A3002" t="s">
        <v>344</v>
      </c>
      <c r="B3002" s="5">
        <v>45451</v>
      </c>
      <c r="C3002">
        <v>9902</v>
      </c>
      <c r="D3002" t="s">
        <v>488</v>
      </c>
      <c r="E3002" t="s">
        <v>395</v>
      </c>
      <c r="F3002">
        <v>2024</v>
      </c>
      <c r="G3002" t="s">
        <v>489</v>
      </c>
      <c r="H3002" t="s">
        <v>344</v>
      </c>
      <c r="I3002" t="s">
        <v>407</v>
      </c>
      <c r="J3002" t="s">
        <v>1473</v>
      </c>
      <c r="K3002">
        <v>6</v>
      </c>
      <c r="L3002" t="s">
        <v>1486</v>
      </c>
      <c r="M3002">
        <f>MAX(Metro_Ridership__2[passengers])</f>
        <v>19997</v>
      </c>
    </row>
    <row r="3003" spans="1:13">
      <c r="A3003" t="s">
        <v>344</v>
      </c>
      <c r="B3003" s="5">
        <v>45458</v>
      </c>
      <c r="C3003">
        <v>9863</v>
      </c>
      <c r="D3003" t="s">
        <v>488</v>
      </c>
      <c r="E3003" t="s">
        <v>395</v>
      </c>
      <c r="F3003">
        <v>2024</v>
      </c>
      <c r="G3003" t="s">
        <v>489</v>
      </c>
      <c r="H3003" t="s">
        <v>344</v>
      </c>
      <c r="I3003" t="s">
        <v>407</v>
      </c>
      <c r="J3003" t="s">
        <v>1473</v>
      </c>
      <c r="K3003">
        <v>6</v>
      </c>
      <c r="L3003" t="s">
        <v>1486</v>
      </c>
      <c r="M3003">
        <f>MAX(Metro_Ridership__2[passengers])</f>
        <v>19997</v>
      </c>
    </row>
    <row r="3004" spans="1:13">
      <c r="A3004" t="s">
        <v>344</v>
      </c>
      <c r="B3004" s="5">
        <v>45465</v>
      </c>
      <c r="C3004">
        <v>19042</v>
      </c>
      <c r="D3004" t="s">
        <v>488</v>
      </c>
      <c r="E3004" t="s">
        <v>395</v>
      </c>
      <c r="F3004">
        <v>2024</v>
      </c>
      <c r="G3004" t="s">
        <v>489</v>
      </c>
      <c r="H3004" t="s">
        <v>344</v>
      </c>
      <c r="I3004" t="s">
        <v>407</v>
      </c>
      <c r="J3004" t="s">
        <v>1473</v>
      </c>
      <c r="K3004">
        <v>6</v>
      </c>
      <c r="L3004" t="s">
        <v>1486</v>
      </c>
      <c r="M3004">
        <f>MAX(Metro_Ridership__2[passengers])</f>
        <v>19997</v>
      </c>
    </row>
    <row r="3005" spans="1:13">
      <c r="A3005" t="s">
        <v>344</v>
      </c>
      <c r="B3005" s="5">
        <v>45472</v>
      </c>
      <c r="C3005">
        <v>5970</v>
      </c>
      <c r="D3005" t="s">
        <v>488</v>
      </c>
      <c r="E3005" t="s">
        <v>395</v>
      </c>
      <c r="F3005">
        <v>2024</v>
      </c>
      <c r="G3005" t="s">
        <v>489</v>
      </c>
      <c r="H3005" t="s">
        <v>344</v>
      </c>
      <c r="I3005" t="s">
        <v>407</v>
      </c>
      <c r="J3005" t="s">
        <v>1473</v>
      </c>
      <c r="K3005">
        <v>6</v>
      </c>
      <c r="L3005" t="s">
        <v>1486</v>
      </c>
      <c r="M3005">
        <f>MAX(Metro_Ridership__2[passengers])</f>
        <v>19997</v>
      </c>
    </row>
    <row r="3006" spans="1:13">
      <c r="A3006" t="s">
        <v>344</v>
      </c>
      <c r="B3006" s="5">
        <v>45479</v>
      </c>
      <c r="C3006">
        <v>15767</v>
      </c>
      <c r="D3006" t="s">
        <v>488</v>
      </c>
      <c r="E3006" t="s">
        <v>373</v>
      </c>
      <c r="F3006">
        <v>2024</v>
      </c>
      <c r="G3006" t="s">
        <v>489</v>
      </c>
      <c r="H3006" t="s">
        <v>344</v>
      </c>
      <c r="I3006" t="s">
        <v>407</v>
      </c>
      <c r="J3006" t="s">
        <v>1476</v>
      </c>
      <c r="K3006">
        <v>7</v>
      </c>
      <c r="L3006" t="s">
        <v>1480</v>
      </c>
      <c r="M3006">
        <f>MAX(Metro_Ridership__2[passengers])</f>
        <v>19997</v>
      </c>
    </row>
    <row r="3007" spans="1:13">
      <c r="A3007" t="s">
        <v>344</v>
      </c>
      <c r="B3007" s="5">
        <v>45486</v>
      </c>
      <c r="C3007">
        <v>15406</v>
      </c>
      <c r="D3007" t="s">
        <v>488</v>
      </c>
      <c r="E3007" t="s">
        <v>373</v>
      </c>
      <c r="F3007">
        <v>2024</v>
      </c>
      <c r="G3007" t="s">
        <v>489</v>
      </c>
      <c r="H3007" t="s">
        <v>344</v>
      </c>
      <c r="I3007" t="s">
        <v>407</v>
      </c>
      <c r="J3007" t="s">
        <v>1476</v>
      </c>
      <c r="K3007">
        <v>7</v>
      </c>
      <c r="L3007" t="s">
        <v>1480</v>
      </c>
      <c r="M3007">
        <f>MAX(Metro_Ridership__2[passengers])</f>
        <v>19997</v>
      </c>
    </row>
    <row r="3008" spans="1:13">
      <c r="A3008" t="s">
        <v>344</v>
      </c>
      <c r="B3008" s="5">
        <v>45493</v>
      </c>
      <c r="C3008">
        <v>15665</v>
      </c>
      <c r="D3008" t="s">
        <v>488</v>
      </c>
      <c r="E3008" t="s">
        <v>373</v>
      </c>
      <c r="F3008">
        <v>2024</v>
      </c>
      <c r="G3008" t="s">
        <v>489</v>
      </c>
      <c r="H3008" t="s">
        <v>344</v>
      </c>
      <c r="I3008" t="s">
        <v>407</v>
      </c>
      <c r="J3008" t="s">
        <v>1476</v>
      </c>
      <c r="K3008">
        <v>7</v>
      </c>
      <c r="L3008" t="s">
        <v>1480</v>
      </c>
      <c r="M3008">
        <f>MAX(Metro_Ridership__2[passengers])</f>
        <v>19997</v>
      </c>
    </row>
    <row r="3009" spans="1:13">
      <c r="A3009" t="s">
        <v>344</v>
      </c>
      <c r="B3009" s="5">
        <v>45500</v>
      </c>
      <c r="C3009">
        <v>12730</v>
      </c>
      <c r="D3009" t="s">
        <v>488</v>
      </c>
      <c r="E3009" t="s">
        <v>373</v>
      </c>
      <c r="F3009">
        <v>2024</v>
      </c>
      <c r="G3009" t="s">
        <v>489</v>
      </c>
      <c r="H3009" t="s">
        <v>344</v>
      </c>
      <c r="I3009" t="s">
        <v>407</v>
      </c>
      <c r="J3009" t="s">
        <v>1476</v>
      </c>
      <c r="K3009">
        <v>7</v>
      </c>
      <c r="L3009" t="s">
        <v>1480</v>
      </c>
      <c r="M3009">
        <f>MAX(Metro_Ridership__2[passengers])</f>
        <v>19997</v>
      </c>
    </row>
    <row r="3010" spans="1:13">
      <c r="A3010" t="s">
        <v>344</v>
      </c>
      <c r="B3010" s="5">
        <v>45507</v>
      </c>
      <c r="C3010">
        <v>2270</v>
      </c>
      <c r="D3010" t="s">
        <v>488</v>
      </c>
      <c r="E3010" t="s">
        <v>384</v>
      </c>
      <c r="F3010">
        <v>2024</v>
      </c>
      <c r="G3010" t="s">
        <v>489</v>
      </c>
      <c r="H3010" t="s">
        <v>344</v>
      </c>
      <c r="I3010" t="s">
        <v>407</v>
      </c>
      <c r="J3010" t="s">
        <v>1476</v>
      </c>
      <c r="K3010">
        <v>8</v>
      </c>
      <c r="L3010" t="s">
        <v>1484</v>
      </c>
      <c r="M3010">
        <f>MAX(Metro_Ridership__2[passengers])</f>
        <v>19997</v>
      </c>
    </row>
    <row r="3011" spans="1:13">
      <c r="A3011" t="s">
        <v>344</v>
      </c>
      <c r="B3011" s="5">
        <v>45514</v>
      </c>
      <c r="C3011">
        <v>16026</v>
      </c>
      <c r="D3011" t="s">
        <v>488</v>
      </c>
      <c r="E3011" t="s">
        <v>384</v>
      </c>
      <c r="F3011">
        <v>2024</v>
      </c>
      <c r="G3011" t="s">
        <v>489</v>
      </c>
      <c r="H3011" t="s">
        <v>344</v>
      </c>
      <c r="I3011" t="s">
        <v>407</v>
      </c>
      <c r="J3011" t="s">
        <v>1476</v>
      </c>
      <c r="K3011">
        <v>8</v>
      </c>
      <c r="L3011" t="s">
        <v>1484</v>
      </c>
      <c r="M3011">
        <f>MAX(Metro_Ridership__2[passengers])</f>
        <v>19997</v>
      </c>
    </row>
    <row r="3012" spans="1:13">
      <c r="A3012" t="s">
        <v>344</v>
      </c>
      <c r="B3012" s="5">
        <v>45521</v>
      </c>
      <c r="C3012">
        <v>5897</v>
      </c>
      <c r="D3012" t="s">
        <v>488</v>
      </c>
      <c r="E3012" t="s">
        <v>384</v>
      </c>
      <c r="F3012">
        <v>2024</v>
      </c>
      <c r="G3012" t="s">
        <v>489</v>
      </c>
      <c r="H3012" t="s">
        <v>344</v>
      </c>
      <c r="I3012" t="s">
        <v>407</v>
      </c>
      <c r="J3012" t="s">
        <v>1476</v>
      </c>
      <c r="K3012">
        <v>8</v>
      </c>
      <c r="L3012" t="s">
        <v>1484</v>
      </c>
      <c r="M3012">
        <f>MAX(Metro_Ridership__2[passengers])</f>
        <v>19997</v>
      </c>
    </row>
    <row r="3013" spans="1:13">
      <c r="A3013" t="s">
        <v>344</v>
      </c>
      <c r="B3013" s="5">
        <v>45528</v>
      </c>
      <c r="C3013">
        <v>4260</v>
      </c>
      <c r="D3013" t="s">
        <v>488</v>
      </c>
      <c r="E3013" t="s">
        <v>384</v>
      </c>
      <c r="F3013">
        <v>2024</v>
      </c>
      <c r="G3013" t="s">
        <v>489</v>
      </c>
      <c r="H3013" t="s">
        <v>344</v>
      </c>
      <c r="I3013" t="s">
        <v>407</v>
      </c>
      <c r="J3013" t="s">
        <v>1476</v>
      </c>
      <c r="K3013">
        <v>8</v>
      </c>
      <c r="L3013" t="s">
        <v>1484</v>
      </c>
      <c r="M3013">
        <f>MAX(Metro_Ridership__2[passengers])</f>
        <v>19997</v>
      </c>
    </row>
    <row r="3014" spans="1:13">
      <c r="A3014" t="s">
        <v>344</v>
      </c>
      <c r="B3014" s="5">
        <v>45535</v>
      </c>
      <c r="C3014">
        <v>11066</v>
      </c>
      <c r="D3014" t="s">
        <v>488</v>
      </c>
      <c r="E3014" t="s">
        <v>384</v>
      </c>
      <c r="F3014">
        <v>2024</v>
      </c>
      <c r="G3014" t="s">
        <v>489</v>
      </c>
      <c r="H3014" t="s">
        <v>344</v>
      </c>
      <c r="I3014" t="s">
        <v>407</v>
      </c>
      <c r="J3014" t="s">
        <v>1476</v>
      </c>
      <c r="K3014">
        <v>8</v>
      </c>
      <c r="L3014" t="s">
        <v>1484</v>
      </c>
      <c r="M3014">
        <f>MAX(Metro_Ridership__2[passengers])</f>
        <v>19997</v>
      </c>
    </row>
    <row r="3015" spans="1:13">
      <c r="A3015" t="s">
        <v>344</v>
      </c>
      <c r="B3015" s="5">
        <v>45542</v>
      </c>
      <c r="C3015">
        <v>9644</v>
      </c>
      <c r="D3015" t="s">
        <v>488</v>
      </c>
      <c r="E3015" t="s">
        <v>362</v>
      </c>
      <c r="F3015">
        <v>2024</v>
      </c>
      <c r="G3015" t="s">
        <v>489</v>
      </c>
      <c r="H3015" t="s">
        <v>344</v>
      </c>
      <c r="I3015" t="s">
        <v>407</v>
      </c>
      <c r="J3015" t="s">
        <v>1476</v>
      </c>
      <c r="K3015">
        <v>9</v>
      </c>
      <c r="L3015" t="s">
        <v>1477</v>
      </c>
      <c r="M3015">
        <f>MAX(Metro_Ridership__2[passengers])</f>
        <v>19997</v>
      </c>
    </row>
    <row r="3016" spans="1:13">
      <c r="A3016" t="s">
        <v>344</v>
      </c>
      <c r="B3016" s="5">
        <v>45549</v>
      </c>
      <c r="C3016">
        <v>2784</v>
      </c>
      <c r="D3016" t="s">
        <v>488</v>
      </c>
      <c r="E3016" t="s">
        <v>362</v>
      </c>
      <c r="F3016">
        <v>2024</v>
      </c>
      <c r="G3016" t="s">
        <v>489</v>
      </c>
      <c r="H3016" t="s">
        <v>344</v>
      </c>
      <c r="I3016" t="s">
        <v>407</v>
      </c>
      <c r="J3016" t="s">
        <v>1476</v>
      </c>
      <c r="K3016">
        <v>9</v>
      </c>
      <c r="L3016" t="s">
        <v>1477</v>
      </c>
      <c r="M3016">
        <f>MAX(Metro_Ridership__2[passengers])</f>
        <v>19997</v>
      </c>
    </row>
    <row r="3017" spans="1:13">
      <c r="A3017" t="s">
        <v>344</v>
      </c>
      <c r="B3017" s="5">
        <v>45556</v>
      </c>
      <c r="C3017">
        <v>4429</v>
      </c>
      <c r="D3017" t="s">
        <v>488</v>
      </c>
      <c r="E3017" t="s">
        <v>362</v>
      </c>
      <c r="F3017">
        <v>2024</v>
      </c>
      <c r="G3017" t="s">
        <v>489</v>
      </c>
      <c r="H3017" t="s">
        <v>344</v>
      </c>
      <c r="I3017" t="s">
        <v>407</v>
      </c>
      <c r="J3017" t="s">
        <v>1476</v>
      </c>
      <c r="K3017">
        <v>9</v>
      </c>
      <c r="L3017" t="s">
        <v>1477</v>
      </c>
      <c r="M3017">
        <f>MAX(Metro_Ridership__2[passengers])</f>
        <v>19997</v>
      </c>
    </row>
    <row r="3018" spans="1:13">
      <c r="A3018" t="s">
        <v>344</v>
      </c>
      <c r="B3018" s="5">
        <v>45563</v>
      </c>
      <c r="C3018">
        <v>18997</v>
      </c>
      <c r="D3018" t="s">
        <v>488</v>
      </c>
      <c r="E3018" t="s">
        <v>362</v>
      </c>
      <c r="F3018">
        <v>2024</v>
      </c>
      <c r="G3018" t="s">
        <v>489</v>
      </c>
      <c r="H3018" t="s">
        <v>344</v>
      </c>
      <c r="I3018" t="s">
        <v>407</v>
      </c>
      <c r="J3018" t="s">
        <v>1476</v>
      </c>
      <c r="K3018">
        <v>9</v>
      </c>
      <c r="L3018" t="s">
        <v>1477</v>
      </c>
      <c r="M3018">
        <f>MAX(Metro_Ridership__2[passengers])</f>
        <v>19997</v>
      </c>
    </row>
    <row r="3019" spans="1:13">
      <c r="A3019" t="s">
        <v>344</v>
      </c>
      <c r="B3019" s="5">
        <v>45570</v>
      </c>
      <c r="C3019">
        <v>4504</v>
      </c>
      <c r="D3019" t="s">
        <v>488</v>
      </c>
      <c r="E3019" t="s">
        <v>376</v>
      </c>
      <c r="F3019">
        <v>2024</v>
      </c>
      <c r="G3019" t="s">
        <v>489</v>
      </c>
      <c r="H3019" t="s">
        <v>344</v>
      </c>
      <c r="I3019" t="s">
        <v>407</v>
      </c>
      <c r="J3019" t="s">
        <v>1474</v>
      </c>
      <c r="K3019">
        <v>10</v>
      </c>
      <c r="L3019" t="s">
        <v>1481</v>
      </c>
      <c r="M3019">
        <f>MAX(Metro_Ridership__2[passengers])</f>
        <v>19997</v>
      </c>
    </row>
    <row r="3020" spans="1:13">
      <c r="A3020" t="s">
        <v>344</v>
      </c>
      <c r="B3020" s="5">
        <v>45577</v>
      </c>
      <c r="C3020">
        <v>2352</v>
      </c>
      <c r="D3020" t="s">
        <v>488</v>
      </c>
      <c r="E3020" t="s">
        <v>376</v>
      </c>
      <c r="F3020">
        <v>2024</v>
      </c>
      <c r="G3020" t="s">
        <v>489</v>
      </c>
      <c r="H3020" t="s">
        <v>344</v>
      </c>
      <c r="I3020" t="s">
        <v>407</v>
      </c>
      <c r="J3020" t="s">
        <v>1474</v>
      </c>
      <c r="K3020">
        <v>10</v>
      </c>
      <c r="L3020" t="s">
        <v>1481</v>
      </c>
      <c r="M3020">
        <f>MAX(Metro_Ridership__2[passengers])</f>
        <v>19997</v>
      </c>
    </row>
    <row r="3021" spans="1:13">
      <c r="A3021" t="s">
        <v>344</v>
      </c>
      <c r="B3021" s="5">
        <v>45584</v>
      </c>
      <c r="C3021">
        <v>5065</v>
      </c>
      <c r="D3021" t="s">
        <v>488</v>
      </c>
      <c r="E3021" t="s">
        <v>376</v>
      </c>
      <c r="F3021">
        <v>2024</v>
      </c>
      <c r="G3021" t="s">
        <v>489</v>
      </c>
      <c r="H3021" t="s">
        <v>344</v>
      </c>
      <c r="I3021" t="s">
        <v>407</v>
      </c>
      <c r="J3021" t="s">
        <v>1474</v>
      </c>
      <c r="K3021">
        <v>10</v>
      </c>
      <c r="L3021" t="s">
        <v>1481</v>
      </c>
      <c r="M3021">
        <f>MAX(Metro_Ridership__2[passengers])</f>
        <v>19997</v>
      </c>
    </row>
    <row r="3022" spans="1:13">
      <c r="A3022" t="s">
        <v>344</v>
      </c>
      <c r="B3022" s="5">
        <v>45591</v>
      </c>
      <c r="C3022">
        <v>5118</v>
      </c>
      <c r="D3022" t="s">
        <v>488</v>
      </c>
      <c r="E3022" t="s">
        <v>376</v>
      </c>
      <c r="F3022">
        <v>2024</v>
      </c>
      <c r="G3022" t="s">
        <v>489</v>
      </c>
      <c r="H3022" t="s">
        <v>344</v>
      </c>
      <c r="I3022" t="s">
        <v>407</v>
      </c>
      <c r="J3022" t="s">
        <v>1474</v>
      </c>
      <c r="K3022">
        <v>10</v>
      </c>
      <c r="L3022" t="s">
        <v>1481</v>
      </c>
      <c r="M3022">
        <f>MAX(Metro_Ridership__2[passengers])</f>
        <v>19997</v>
      </c>
    </row>
    <row r="3023" spans="1:13">
      <c r="A3023" t="s">
        <v>344</v>
      </c>
      <c r="B3023" s="5">
        <v>45598</v>
      </c>
      <c r="C3023">
        <v>17514</v>
      </c>
      <c r="D3023" t="s">
        <v>488</v>
      </c>
      <c r="E3023" t="s">
        <v>357</v>
      </c>
      <c r="F3023">
        <v>2024</v>
      </c>
      <c r="G3023" t="s">
        <v>489</v>
      </c>
      <c r="H3023" t="s">
        <v>344</v>
      </c>
      <c r="I3023" t="s">
        <v>407</v>
      </c>
      <c r="J3023" t="s">
        <v>1474</v>
      </c>
      <c r="K3023">
        <v>11</v>
      </c>
      <c r="L3023" t="s">
        <v>1475</v>
      </c>
      <c r="M3023">
        <f>MAX(Metro_Ridership__2[passengers])</f>
        <v>19997</v>
      </c>
    </row>
    <row r="3024" spans="1:13">
      <c r="A3024" t="s">
        <v>344</v>
      </c>
      <c r="B3024" s="5">
        <v>45605</v>
      </c>
      <c r="C3024">
        <v>11228</v>
      </c>
      <c r="D3024" t="s">
        <v>488</v>
      </c>
      <c r="E3024" t="s">
        <v>357</v>
      </c>
      <c r="F3024">
        <v>2024</v>
      </c>
      <c r="G3024" t="s">
        <v>489</v>
      </c>
      <c r="H3024" t="s">
        <v>344</v>
      </c>
      <c r="I3024" t="s">
        <v>407</v>
      </c>
      <c r="J3024" t="s">
        <v>1474</v>
      </c>
      <c r="K3024">
        <v>11</v>
      </c>
      <c r="L3024" t="s">
        <v>1475</v>
      </c>
      <c r="M3024">
        <f>MAX(Metro_Ridership__2[passengers])</f>
        <v>19997</v>
      </c>
    </row>
    <row r="3025" spans="1:13">
      <c r="A3025" t="s">
        <v>344</v>
      </c>
      <c r="B3025" s="5">
        <v>45612</v>
      </c>
      <c r="C3025">
        <v>17008</v>
      </c>
      <c r="D3025" t="s">
        <v>488</v>
      </c>
      <c r="E3025" t="s">
        <v>357</v>
      </c>
      <c r="F3025">
        <v>2024</v>
      </c>
      <c r="G3025" t="s">
        <v>489</v>
      </c>
      <c r="H3025" t="s">
        <v>344</v>
      </c>
      <c r="I3025" t="s">
        <v>407</v>
      </c>
      <c r="J3025" t="s">
        <v>1474</v>
      </c>
      <c r="K3025">
        <v>11</v>
      </c>
      <c r="L3025" t="s">
        <v>1475</v>
      </c>
      <c r="M3025">
        <f>MAX(Metro_Ridership__2[passengers])</f>
        <v>19997</v>
      </c>
    </row>
    <row r="3026" spans="1:13">
      <c r="A3026" t="s">
        <v>344</v>
      </c>
      <c r="B3026" s="5">
        <v>45619</v>
      </c>
      <c r="C3026">
        <v>11394</v>
      </c>
      <c r="D3026" t="s">
        <v>488</v>
      </c>
      <c r="E3026" t="s">
        <v>357</v>
      </c>
      <c r="F3026">
        <v>2024</v>
      </c>
      <c r="G3026" t="s">
        <v>489</v>
      </c>
      <c r="H3026" t="s">
        <v>344</v>
      </c>
      <c r="I3026" t="s">
        <v>407</v>
      </c>
      <c r="J3026" t="s">
        <v>1474</v>
      </c>
      <c r="K3026">
        <v>11</v>
      </c>
      <c r="L3026" t="s">
        <v>1475</v>
      </c>
      <c r="M3026">
        <f>MAX(Metro_Ridership__2[passengers])</f>
        <v>19997</v>
      </c>
    </row>
    <row r="3027" spans="1:13">
      <c r="A3027" t="s">
        <v>344</v>
      </c>
      <c r="B3027" s="5">
        <v>45626</v>
      </c>
      <c r="C3027">
        <v>4366</v>
      </c>
      <c r="D3027" t="s">
        <v>488</v>
      </c>
      <c r="E3027" t="s">
        <v>357</v>
      </c>
      <c r="F3027">
        <v>2024</v>
      </c>
      <c r="G3027" t="s">
        <v>489</v>
      </c>
      <c r="H3027" t="s">
        <v>344</v>
      </c>
      <c r="I3027" t="s">
        <v>407</v>
      </c>
      <c r="J3027" t="s">
        <v>1474</v>
      </c>
      <c r="K3027">
        <v>11</v>
      </c>
      <c r="L3027" t="s">
        <v>1475</v>
      </c>
      <c r="M3027">
        <f>MAX(Metro_Ridership__2[passengers])</f>
        <v>19997</v>
      </c>
    </row>
    <row r="3028" spans="1:13">
      <c r="A3028" t="s">
        <v>344</v>
      </c>
      <c r="B3028" s="5">
        <v>45633</v>
      </c>
      <c r="C3028">
        <v>16017</v>
      </c>
      <c r="D3028" t="s">
        <v>488</v>
      </c>
      <c r="E3028" t="s">
        <v>386</v>
      </c>
      <c r="F3028">
        <v>2024</v>
      </c>
      <c r="G3028" t="s">
        <v>489</v>
      </c>
      <c r="H3028" t="s">
        <v>344</v>
      </c>
      <c r="I3028" t="s">
        <v>407</v>
      </c>
      <c r="J3028" t="s">
        <v>1474</v>
      </c>
      <c r="K3028">
        <v>12</v>
      </c>
      <c r="L3028" t="s">
        <v>1485</v>
      </c>
      <c r="M3028">
        <f>MAX(Metro_Ridership__2[passengers])</f>
        <v>19997</v>
      </c>
    </row>
    <row r="3029" spans="1:13">
      <c r="A3029" t="s">
        <v>344</v>
      </c>
      <c r="B3029" s="5">
        <v>45640</v>
      </c>
      <c r="C3029">
        <v>2972</v>
      </c>
      <c r="D3029" t="s">
        <v>488</v>
      </c>
      <c r="E3029" t="s">
        <v>386</v>
      </c>
      <c r="F3029">
        <v>2024</v>
      </c>
      <c r="G3029" t="s">
        <v>489</v>
      </c>
      <c r="H3029" t="s">
        <v>344</v>
      </c>
      <c r="I3029" t="s">
        <v>407</v>
      </c>
      <c r="J3029" t="s">
        <v>1474</v>
      </c>
      <c r="K3029">
        <v>12</v>
      </c>
      <c r="L3029" t="s">
        <v>1485</v>
      </c>
      <c r="M3029">
        <f>MAX(Metro_Ridership__2[passengers])</f>
        <v>19997</v>
      </c>
    </row>
    <row r="3030" spans="1:13">
      <c r="A3030" t="s">
        <v>344</v>
      </c>
      <c r="B3030" s="5">
        <v>45647</v>
      </c>
      <c r="C3030">
        <v>13280</v>
      </c>
      <c r="D3030" t="s">
        <v>488</v>
      </c>
      <c r="E3030" t="s">
        <v>386</v>
      </c>
      <c r="F3030">
        <v>2024</v>
      </c>
      <c r="G3030" t="s">
        <v>489</v>
      </c>
      <c r="H3030" t="s">
        <v>344</v>
      </c>
      <c r="I3030" t="s">
        <v>407</v>
      </c>
      <c r="J3030" t="s">
        <v>1474</v>
      </c>
      <c r="K3030">
        <v>12</v>
      </c>
      <c r="L3030" t="s">
        <v>1485</v>
      </c>
      <c r="M3030">
        <f>MAX(Metro_Ridership__2[passengers])</f>
        <v>19997</v>
      </c>
    </row>
    <row r="3031" spans="1:13">
      <c r="A3031" t="s">
        <v>344</v>
      </c>
      <c r="B3031" s="5">
        <v>45654</v>
      </c>
      <c r="C3031">
        <v>8336</v>
      </c>
      <c r="D3031" t="s">
        <v>488</v>
      </c>
      <c r="E3031" t="s">
        <v>386</v>
      </c>
      <c r="F3031">
        <v>2024</v>
      </c>
      <c r="G3031" t="s">
        <v>489</v>
      </c>
      <c r="H3031" t="s">
        <v>344</v>
      </c>
      <c r="I3031" t="s">
        <v>407</v>
      </c>
      <c r="J3031" t="s">
        <v>1474</v>
      </c>
      <c r="K3031">
        <v>12</v>
      </c>
      <c r="L3031" t="s">
        <v>1485</v>
      </c>
      <c r="M3031">
        <f>MAX(Metro_Ridership__2[passengers])</f>
        <v>19997</v>
      </c>
    </row>
    <row r="3032" spans="1:13">
      <c r="A3032" t="s">
        <v>344</v>
      </c>
      <c r="B3032" s="5">
        <v>45661</v>
      </c>
      <c r="C3032">
        <v>4058</v>
      </c>
      <c r="D3032" t="s">
        <v>488</v>
      </c>
      <c r="E3032" t="s">
        <v>367</v>
      </c>
      <c r="F3032">
        <v>2025</v>
      </c>
      <c r="G3032" t="s">
        <v>489</v>
      </c>
      <c r="H3032" t="s">
        <v>344</v>
      </c>
      <c r="I3032" t="s">
        <v>1400</v>
      </c>
      <c r="J3032" t="s">
        <v>1478</v>
      </c>
      <c r="K3032">
        <v>1</v>
      </c>
      <c r="L3032" t="s">
        <v>1479</v>
      </c>
      <c r="M3032">
        <f>MAX(Metro_Ridership__2[passengers])</f>
        <v>19997</v>
      </c>
    </row>
    <row r="3033" spans="1:13">
      <c r="A3033" t="s">
        <v>344</v>
      </c>
      <c r="B3033" s="5">
        <v>45668</v>
      </c>
      <c r="C3033">
        <v>6486</v>
      </c>
      <c r="D3033" t="s">
        <v>488</v>
      </c>
      <c r="E3033" t="s">
        <v>367</v>
      </c>
      <c r="F3033">
        <v>2025</v>
      </c>
      <c r="G3033" t="s">
        <v>489</v>
      </c>
      <c r="H3033" t="s">
        <v>344</v>
      </c>
      <c r="I3033" t="s">
        <v>1400</v>
      </c>
      <c r="J3033" t="s">
        <v>1478</v>
      </c>
      <c r="K3033">
        <v>1</v>
      </c>
      <c r="L3033" t="s">
        <v>1479</v>
      </c>
      <c r="M3033">
        <f>MAX(Metro_Ridership__2[passengers])</f>
        <v>19997</v>
      </c>
    </row>
    <row r="3034" spans="1:13">
      <c r="A3034" t="s">
        <v>344</v>
      </c>
      <c r="B3034" s="5">
        <v>45675</v>
      </c>
      <c r="C3034">
        <v>17255</v>
      </c>
      <c r="D3034" t="s">
        <v>488</v>
      </c>
      <c r="E3034" t="s">
        <v>367</v>
      </c>
      <c r="F3034">
        <v>2025</v>
      </c>
      <c r="G3034" t="s">
        <v>489</v>
      </c>
      <c r="H3034" t="s">
        <v>344</v>
      </c>
      <c r="I3034" t="s">
        <v>1400</v>
      </c>
      <c r="J3034" t="s">
        <v>1478</v>
      </c>
      <c r="K3034">
        <v>1</v>
      </c>
      <c r="L3034" t="s">
        <v>1479</v>
      </c>
      <c r="M3034">
        <f>MAX(Metro_Ridership__2[passengers])</f>
        <v>19997</v>
      </c>
    </row>
    <row r="3035" spans="1:13">
      <c r="A3035" t="s">
        <v>344</v>
      </c>
      <c r="B3035" s="5">
        <v>45682</v>
      </c>
      <c r="C3035">
        <v>9078</v>
      </c>
      <c r="D3035" t="s">
        <v>488</v>
      </c>
      <c r="E3035" t="s">
        <v>367</v>
      </c>
      <c r="F3035">
        <v>2025</v>
      </c>
      <c r="G3035" t="s">
        <v>489</v>
      </c>
      <c r="H3035" t="s">
        <v>344</v>
      </c>
      <c r="I3035" t="s">
        <v>1400</v>
      </c>
      <c r="J3035" t="s">
        <v>1478</v>
      </c>
      <c r="K3035">
        <v>1</v>
      </c>
      <c r="L3035" t="s">
        <v>1479</v>
      </c>
      <c r="M3035">
        <f>MAX(Metro_Ridership__2[passengers])</f>
        <v>19997</v>
      </c>
    </row>
    <row r="3036" spans="1:13">
      <c r="A3036" t="s">
        <v>344</v>
      </c>
      <c r="B3036" s="5">
        <v>45689</v>
      </c>
      <c r="C3036">
        <v>4128</v>
      </c>
      <c r="D3036" t="s">
        <v>488</v>
      </c>
      <c r="E3036" t="s">
        <v>379</v>
      </c>
      <c r="F3036">
        <v>2025</v>
      </c>
      <c r="G3036" t="s">
        <v>489</v>
      </c>
      <c r="H3036" t="s">
        <v>344</v>
      </c>
      <c r="I3036" t="s">
        <v>1400</v>
      </c>
      <c r="J3036" t="s">
        <v>1478</v>
      </c>
      <c r="K3036">
        <v>2</v>
      </c>
      <c r="L3036" t="s">
        <v>1482</v>
      </c>
      <c r="M3036">
        <f>MAX(Metro_Ridership__2[passengers])</f>
        <v>19997</v>
      </c>
    </row>
    <row r="3037" spans="1:13">
      <c r="A3037" t="s">
        <v>344</v>
      </c>
      <c r="B3037" s="5">
        <v>45696</v>
      </c>
      <c r="C3037">
        <v>5664</v>
      </c>
      <c r="D3037" t="s">
        <v>488</v>
      </c>
      <c r="E3037" t="s">
        <v>379</v>
      </c>
      <c r="F3037">
        <v>2025</v>
      </c>
      <c r="G3037" t="s">
        <v>489</v>
      </c>
      <c r="H3037" t="s">
        <v>344</v>
      </c>
      <c r="I3037" t="s">
        <v>1400</v>
      </c>
      <c r="J3037" t="s">
        <v>1478</v>
      </c>
      <c r="K3037">
        <v>2</v>
      </c>
      <c r="L3037" t="s">
        <v>1482</v>
      </c>
      <c r="M3037">
        <f>MAX(Metro_Ridership__2[passengers])</f>
        <v>19997</v>
      </c>
    </row>
    <row r="3038" spans="1:13">
      <c r="A3038" t="s">
        <v>344</v>
      </c>
      <c r="B3038" s="5">
        <v>45703</v>
      </c>
      <c r="C3038">
        <v>15606</v>
      </c>
      <c r="D3038" t="s">
        <v>488</v>
      </c>
      <c r="E3038" t="s">
        <v>379</v>
      </c>
      <c r="F3038">
        <v>2025</v>
      </c>
      <c r="G3038" t="s">
        <v>489</v>
      </c>
      <c r="H3038" t="s">
        <v>344</v>
      </c>
      <c r="I3038" t="s">
        <v>1400</v>
      </c>
      <c r="J3038" t="s">
        <v>1478</v>
      </c>
      <c r="K3038">
        <v>2</v>
      </c>
      <c r="L3038" t="s">
        <v>1482</v>
      </c>
      <c r="M3038">
        <f>MAX(Metro_Ridership__2[passengers])</f>
        <v>19997</v>
      </c>
    </row>
    <row r="3039" spans="1:13">
      <c r="A3039" t="s">
        <v>344</v>
      </c>
      <c r="B3039" s="5">
        <v>45710</v>
      </c>
      <c r="C3039">
        <v>10968</v>
      </c>
      <c r="D3039" t="s">
        <v>488</v>
      </c>
      <c r="E3039" t="s">
        <v>379</v>
      </c>
      <c r="F3039">
        <v>2025</v>
      </c>
      <c r="G3039" t="s">
        <v>489</v>
      </c>
      <c r="H3039" t="s">
        <v>344</v>
      </c>
      <c r="I3039" t="s">
        <v>1400</v>
      </c>
      <c r="J3039" t="s">
        <v>1478</v>
      </c>
      <c r="K3039">
        <v>2</v>
      </c>
      <c r="L3039" t="s">
        <v>1482</v>
      </c>
      <c r="M3039">
        <f>MAX(Metro_Ridership__2[passengers])</f>
        <v>19997</v>
      </c>
    </row>
    <row r="3040" spans="1:13">
      <c r="A3040" t="s">
        <v>344</v>
      </c>
      <c r="B3040" s="5">
        <v>45717</v>
      </c>
      <c r="C3040">
        <v>15597</v>
      </c>
      <c r="D3040" t="s">
        <v>488</v>
      </c>
      <c r="E3040" t="s">
        <v>405</v>
      </c>
      <c r="F3040">
        <v>2025</v>
      </c>
      <c r="G3040" t="s">
        <v>489</v>
      </c>
      <c r="H3040" t="s">
        <v>344</v>
      </c>
      <c r="I3040" t="s">
        <v>1400</v>
      </c>
      <c r="J3040" t="s">
        <v>1478</v>
      </c>
      <c r="K3040">
        <v>3</v>
      </c>
      <c r="L3040" t="s">
        <v>1487</v>
      </c>
      <c r="M3040">
        <f>MAX(Metro_Ridership__2[passengers])</f>
        <v>19997</v>
      </c>
    </row>
    <row r="3041" spans="1:13">
      <c r="A3041" t="s">
        <v>344</v>
      </c>
      <c r="B3041" s="5">
        <v>45724</v>
      </c>
      <c r="C3041">
        <v>5192</v>
      </c>
      <c r="D3041" t="s">
        <v>488</v>
      </c>
      <c r="E3041" t="s">
        <v>405</v>
      </c>
      <c r="F3041">
        <v>2025</v>
      </c>
      <c r="G3041" t="s">
        <v>489</v>
      </c>
      <c r="H3041" t="s">
        <v>344</v>
      </c>
      <c r="I3041" t="s">
        <v>1400</v>
      </c>
      <c r="J3041" t="s">
        <v>1478</v>
      </c>
      <c r="K3041">
        <v>3</v>
      </c>
      <c r="L3041" t="s">
        <v>1487</v>
      </c>
      <c r="M3041">
        <f>MAX(Metro_Ridership__2[passengers])</f>
        <v>19997</v>
      </c>
    </row>
    <row r="3042" spans="1:13">
      <c r="A3042" t="s">
        <v>344</v>
      </c>
      <c r="B3042" s="5">
        <v>45731</v>
      </c>
      <c r="C3042">
        <v>10212</v>
      </c>
      <c r="D3042" t="s">
        <v>488</v>
      </c>
      <c r="E3042" t="s">
        <v>405</v>
      </c>
      <c r="F3042">
        <v>2025</v>
      </c>
      <c r="G3042" t="s">
        <v>489</v>
      </c>
      <c r="H3042" t="s">
        <v>344</v>
      </c>
      <c r="I3042" t="s">
        <v>1400</v>
      </c>
      <c r="J3042" t="s">
        <v>1478</v>
      </c>
      <c r="K3042">
        <v>3</v>
      </c>
      <c r="L3042" t="s">
        <v>1487</v>
      </c>
      <c r="M3042">
        <f>MAX(Metro_Ridership__2[passengers])</f>
        <v>19997</v>
      </c>
    </row>
    <row r="3043" spans="1:13">
      <c r="A3043" t="s">
        <v>344</v>
      </c>
      <c r="B3043" s="5">
        <v>45738</v>
      </c>
      <c r="C3043">
        <v>15156</v>
      </c>
      <c r="D3043" t="s">
        <v>488</v>
      </c>
      <c r="E3043" t="s">
        <v>405</v>
      </c>
      <c r="F3043">
        <v>2025</v>
      </c>
      <c r="G3043" t="s">
        <v>489</v>
      </c>
      <c r="H3043" t="s">
        <v>344</v>
      </c>
      <c r="I3043" t="s">
        <v>1400</v>
      </c>
      <c r="J3043" t="s">
        <v>1478</v>
      </c>
      <c r="K3043">
        <v>3</v>
      </c>
      <c r="L3043" t="s">
        <v>1487</v>
      </c>
      <c r="M3043">
        <f>MAX(Metro_Ridership__2[passengers])</f>
        <v>19997</v>
      </c>
    </row>
    <row r="3044" spans="1:13">
      <c r="A3044" t="s">
        <v>344</v>
      </c>
      <c r="B3044" s="5">
        <v>45745</v>
      </c>
      <c r="C3044">
        <v>4056</v>
      </c>
      <c r="D3044" t="s">
        <v>488</v>
      </c>
      <c r="E3044" t="s">
        <v>405</v>
      </c>
      <c r="F3044">
        <v>2025</v>
      </c>
      <c r="G3044" t="s">
        <v>489</v>
      </c>
      <c r="H3044" t="s">
        <v>344</v>
      </c>
      <c r="I3044" t="s">
        <v>1400</v>
      </c>
      <c r="J3044" t="s">
        <v>1478</v>
      </c>
      <c r="K3044">
        <v>3</v>
      </c>
      <c r="L3044" t="s">
        <v>1487</v>
      </c>
      <c r="M3044">
        <f>MAX(Metro_Ridership__2[passengers])</f>
        <v>19997</v>
      </c>
    </row>
    <row r="3045" spans="1:13">
      <c r="A3045" t="s">
        <v>344</v>
      </c>
      <c r="B3045" s="5">
        <v>45752</v>
      </c>
      <c r="C3045">
        <v>4755</v>
      </c>
      <c r="D3045" t="s">
        <v>488</v>
      </c>
      <c r="E3045" t="s">
        <v>381</v>
      </c>
      <c r="F3045">
        <v>2025</v>
      </c>
      <c r="G3045" t="s">
        <v>489</v>
      </c>
      <c r="H3045" t="s">
        <v>344</v>
      </c>
      <c r="I3045" t="s">
        <v>1400</v>
      </c>
      <c r="J3045" t="s">
        <v>1473</v>
      </c>
      <c r="K3045">
        <v>4</v>
      </c>
      <c r="L3045" t="s">
        <v>1483</v>
      </c>
      <c r="M3045">
        <f>MAX(Metro_Ridership__2[passengers])</f>
        <v>19997</v>
      </c>
    </row>
    <row r="3046" spans="1:13">
      <c r="A3046" t="s">
        <v>344</v>
      </c>
      <c r="B3046" s="5">
        <v>45759</v>
      </c>
      <c r="C3046">
        <v>7190</v>
      </c>
      <c r="D3046" t="s">
        <v>488</v>
      </c>
      <c r="E3046" t="s">
        <v>381</v>
      </c>
      <c r="F3046">
        <v>2025</v>
      </c>
      <c r="G3046" t="s">
        <v>489</v>
      </c>
      <c r="H3046" t="s">
        <v>344</v>
      </c>
      <c r="I3046" t="s">
        <v>1400</v>
      </c>
      <c r="J3046" t="s">
        <v>1473</v>
      </c>
      <c r="K3046">
        <v>4</v>
      </c>
      <c r="L3046" t="s">
        <v>1483</v>
      </c>
      <c r="M3046">
        <f>MAX(Metro_Ridership__2[passengers])</f>
        <v>19997</v>
      </c>
    </row>
    <row r="3047" spans="1:13">
      <c r="A3047" t="s">
        <v>344</v>
      </c>
      <c r="B3047" s="5">
        <v>45766</v>
      </c>
      <c r="C3047">
        <v>12169</v>
      </c>
      <c r="D3047" t="s">
        <v>488</v>
      </c>
      <c r="E3047" t="s">
        <v>381</v>
      </c>
      <c r="F3047">
        <v>2025</v>
      </c>
      <c r="G3047" t="s">
        <v>489</v>
      </c>
      <c r="H3047" t="s">
        <v>344</v>
      </c>
      <c r="I3047" t="s">
        <v>1400</v>
      </c>
      <c r="J3047" t="s">
        <v>1473</v>
      </c>
      <c r="K3047">
        <v>4</v>
      </c>
      <c r="L3047" t="s">
        <v>1483</v>
      </c>
      <c r="M3047">
        <f>MAX(Metro_Ridership__2[passengers])</f>
        <v>19997</v>
      </c>
    </row>
    <row r="3048" spans="1:13">
      <c r="A3048" t="s">
        <v>344</v>
      </c>
      <c r="B3048" s="5">
        <v>45773</v>
      </c>
      <c r="C3048">
        <v>3076</v>
      </c>
      <c r="D3048" t="s">
        <v>488</v>
      </c>
      <c r="E3048" t="s">
        <v>381</v>
      </c>
      <c r="F3048">
        <v>2025</v>
      </c>
      <c r="G3048" t="s">
        <v>489</v>
      </c>
      <c r="H3048" t="s">
        <v>344</v>
      </c>
      <c r="I3048" t="s">
        <v>1400</v>
      </c>
      <c r="J3048" t="s">
        <v>1473</v>
      </c>
      <c r="K3048">
        <v>4</v>
      </c>
      <c r="L3048" t="s">
        <v>1483</v>
      </c>
      <c r="M3048">
        <f>MAX(Metro_Ridership__2[passengers])</f>
        <v>19997</v>
      </c>
    </row>
    <row r="3049" spans="1:13">
      <c r="A3049" t="s">
        <v>344</v>
      </c>
      <c r="B3049" s="5">
        <v>45780</v>
      </c>
      <c r="C3049">
        <v>14329</v>
      </c>
      <c r="D3049" t="s">
        <v>488</v>
      </c>
      <c r="E3049" t="s">
        <v>353</v>
      </c>
      <c r="F3049">
        <v>2025</v>
      </c>
      <c r="G3049" t="s">
        <v>489</v>
      </c>
      <c r="H3049" t="s">
        <v>344</v>
      </c>
      <c r="I3049" t="s">
        <v>1400</v>
      </c>
      <c r="J3049" t="s">
        <v>1473</v>
      </c>
      <c r="K3049">
        <v>5</v>
      </c>
      <c r="L3049" t="s">
        <v>353</v>
      </c>
      <c r="M3049">
        <f>MAX(Metro_Ridership__2[passengers])</f>
        <v>19997</v>
      </c>
    </row>
    <row r="3050" spans="1:13">
      <c r="A3050" t="s">
        <v>344</v>
      </c>
      <c r="B3050" s="5">
        <v>45787</v>
      </c>
      <c r="C3050">
        <v>11023</v>
      </c>
      <c r="D3050" t="s">
        <v>488</v>
      </c>
      <c r="E3050" t="s">
        <v>353</v>
      </c>
      <c r="F3050">
        <v>2025</v>
      </c>
      <c r="G3050" t="s">
        <v>489</v>
      </c>
      <c r="H3050" t="s">
        <v>344</v>
      </c>
      <c r="I3050" t="s">
        <v>1400</v>
      </c>
      <c r="J3050" t="s">
        <v>1473</v>
      </c>
      <c r="K3050">
        <v>5</v>
      </c>
      <c r="L3050" t="s">
        <v>353</v>
      </c>
      <c r="M3050">
        <f>MAX(Metro_Ridership__2[passengers])</f>
        <v>19997</v>
      </c>
    </row>
    <row r="3051" spans="1:13">
      <c r="A3051" t="s">
        <v>344</v>
      </c>
      <c r="B3051" s="5">
        <v>45794</v>
      </c>
      <c r="C3051">
        <v>8786</v>
      </c>
      <c r="D3051" t="s">
        <v>488</v>
      </c>
      <c r="E3051" t="s">
        <v>353</v>
      </c>
      <c r="F3051">
        <v>2025</v>
      </c>
      <c r="G3051" t="s">
        <v>489</v>
      </c>
      <c r="H3051" t="s">
        <v>344</v>
      </c>
      <c r="I3051" t="s">
        <v>1400</v>
      </c>
      <c r="J3051" t="s">
        <v>1473</v>
      </c>
      <c r="K3051">
        <v>5</v>
      </c>
      <c r="L3051" t="s">
        <v>353</v>
      </c>
      <c r="M3051">
        <f>MAX(Metro_Ridership__2[passengers])</f>
        <v>19997</v>
      </c>
    </row>
    <row r="3052" spans="1:13">
      <c r="A3052" t="s">
        <v>344</v>
      </c>
      <c r="B3052" s="5">
        <v>45801</v>
      </c>
      <c r="C3052">
        <v>13167</v>
      </c>
      <c r="D3052" t="s">
        <v>488</v>
      </c>
      <c r="E3052" t="s">
        <v>353</v>
      </c>
      <c r="F3052">
        <v>2025</v>
      </c>
      <c r="G3052" t="s">
        <v>489</v>
      </c>
      <c r="H3052" t="s">
        <v>344</v>
      </c>
      <c r="I3052" t="s">
        <v>1400</v>
      </c>
      <c r="J3052" t="s">
        <v>1473</v>
      </c>
      <c r="K3052">
        <v>5</v>
      </c>
      <c r="L3052" t="s">
        <v>353</v>
      </c>
      <c r="M3052">
        <f>MAX(Metro_Ridership__2[passengers])</f>
        <v>19997</v>
      </c>
    </row>
    <row r="3053" spans="1:13">
      <c r="A3053" t="s">
        <v>344</v>
      </c>
      <c r="B3053" s="5">
        <v>45808</v>
      </c>
      <c r="C3053">
        <v>12440</v>
      </c>
      <c r="D3053" t="s">
        <v>488</v>
      </c>
      <c r="E3053" t="s">
        <v>353</v>
      </c>
      <c r="F3053">
        <v>2025</v>
      </c>
      <c r="G3053" t="s">
        <v>489</v>
      </c>
      <c r="H3053" t="s">
        <v>344</v>
      </c>
      <c r="I3053" t="s">
        <v>1400</v>
      </c>
      <c r="J3053" t="s">
        <v>1473</v>
      </c>
      <c r="K3053">
        <v>5</v>
      </c>
      <c r="L3053" t="s">
        <v>353</v>
      </c>
      <c r="M3053">
        <f>MAX(Metro_Ridership__2[passengers])</f>
        <v>19997</v>
      </c>
    </row>
    <row r="3054" spans="1:13">
      <c r="A3054" t="s">
        <v>344</v>
      </c>
      <c r="B3054" s="5">
        <v>45815</v>
      </c>
      <c r="C3054">
        <v>17458</v>
      </c>
      <c r="D3054" t="s">
        <v>488</v>
      </c>
      <c r="E3054" t="s">
        <v>395</v>
      </c>
      <c r="F3054">
        <v>2025</v>
      </c>
      <c r="G3054" t="s">
        <v>489</v>
      </c>
      <c r="H3054" t="s">
        <v>344</v>
      </c>
      <c r="I3054" t="s">
        <v>1400</v>
      </c>
      <c r="J3054" t="s">
        <v>1473</v>
      </c>
      <c r="K3054">
        <v>6</v>
      </c>
      <c r="L3054" t="s">
        <v>1486</v>
      </c>
      <c r="M3054">
        <f>MAX(Metro_Ridership__2[passengers])</f>
        <v>19997</v>
      </c>
    </row>
    <row r="3055" spans="1:13">
      <c r="A3055" t="s">
        <v>344</v>
      </c>
      <c r="B3055" s="5">
        <v>45822</v>
      </c>
      <c r="C3055">
        <v>19279</v>
      </c>
      <c r="D3055" t="s">
        <v>488</v>
      </c>
      <c r="E3055" t="s">
        <v>395</v>
      </c>
      <c r="F3055">
        <v>2025</v>
      </c>
      <c r="G3055" t="s">
        <v>489</v>
      </c>
      <c r="H3055" t="s">
        <v>344</v>
      </c>
      <c r="I3055" t="s">
        <v>1400</v>
      </c>
      <c r="J3055" t="s">
        <v>1473</v>
      </c>
      <c r="K3055">
        <v>6</v>
      </c>
      <c r="L3055" t="s">
        <v>1486</v>
      </c>
      <c r="M3055">
        <f>MAX(Metro_Ridership__2[passengers])</f>
        <v>19997</v>
      </c>
    </row>
    <row r="3056" spans="1:13">
      <c r="A3056" t="s">
        <v>344</v>
      </c>
      <c r="B3056" s="5">
        <v>45829</v>
      </c>
      <c r="C3056">
        <v>2405</v>
      </c>
      <c r="D3056" t="s">
        <v>488</v>
      </c>
      <c r="E3056" t="s">
        <v>395</v>
      </c>
      <c r="F3056">
        <v>2025</v>
      </c>
      <c r="G3056" t="s">
        <v>489</v>
      </c>
      <c r="H3056" t="s">
        <v>344</v>
      </c>
      <c r="I3056" t="s">
        <v>1400</v>
      </c>
      <c r="J3056" t="s">
        <v>1473</v>
      </c>
      <c r="K3056">
        <v>6</v>
      </c>
      <c r="L3056" t="s">
        <v>1486</v>
      </c>
      <c r="M3056">
        <f>MAX(Metro_Ridership__2[passengers])</f>
        <v>19997</v>
      </c>
    </row>
    <row r="3057" spans="1:13">
      <c r="A3057" t="s">
        <v>344</v>
      </c>
      <c r="B3057" s="5">
        <v>45836</v>
      </c>
      <c r="C3057">
        <v>11821</v>
      </c>
      <c r="D3057" t="s">
        <v>488</v>
      </c>
      <c r="E3057" t="s">
        <v>395</v>
      </c>
      <c r="F3057">
        <v>2025</v>
      </c>
      <c r="G3057" t="s">
        <v>489</v>
      </c>
      <c r="H3057" t="s">
        <v>344</v>
      </c>
      <c r="I3057" t="s">
        <v>1400</v>
      </c>
      <c r="J3057" t="s">
        <v>1473</v>
      </c>
      <c r="K3057">
        <v>6</v>
      </c>
      <c r="L3057" t="s">
        <v>1486</v>
      </c>
      <c r="M3057">
        <f>MAX(Metro_Ridership__2[passengers])</f>
        <v>19997</v>
      </c>
    </row>
    <row r="3058" spans="1:13">
      <c r="A3058" t="s">
        <v>344</v>
      </c>
      <c r="B3058" s="5">
        <v>45843</v>
      </c>
      <c r="C3058">
        <v>5071</v>
      </c>
      <c r="D3058" t="s">
        <v>488</v>
      </c>
      <c r="E3058" t="s">
        <v>373</v>
      </c>
      <c r="F3058">
        <v>2025</v>
      </c>
      <c r="G3058" t="s">
        <v>489</v>
      </c>
      <c r="H3058" t="s">
        <v>344</v>
      </c>
      <c r="I3058" t="s">
        <v>1400</v>
      </c>
      <c r="J3058" t="s">
        <v>1476</v>
      </c>
      <c r="K3058">
        <v>7</v>
      </c>
      <c r="L3058" t="s">
        <v>1480</v>
      </c>
      <c r="M3058">
        <f>MAX(Metro_Ridership__2[passengers])</f>
        <v>19997</v>
      </c>
    </row>
    <row r="3059" spans="1:13">
      <c r="A3059" t="s">
        <v>344</v>
      </c>
      <c r="B3059" s="5">
        <v>45850</v>
      </c>
      <c r="C3059">
        <v>17402</v>
      </c>
      <c r="D3059" t="s">
        <v>488</v>
      </c>
      <c r="E3059" t="s">
        <v>373</v>
      </c>
      <c r="F3059">
        <v>2025</v>
      </c>
      <c r="G3059" t="s">
        <v>489</v>
      </c>
      <c r="H3059" t="s">
        <v>344</v>
      </c>
      <c r="I3059" t="s">
        <v>1400</v>
      </c>
      <c r="J3059" t="s">
        <v>1476</v>
      </c>
      <c r="K3059">
        <v>7</v>
      </c>
      <c r="L3059" t="s">
        <v>1480</v>
      </c>
      <c r="M3059">
        <f>MAX(Metro_Ridership__2[passengers])</f>
        <v>19997</v>
      </c>
    </row>
    <row r="3060" spans="1:13">
      <c r="A3060" t="s">
        <v>344</v>
      </c>
      <c r="B3060" s="5">
        <v>45857</v>
      </c>
      <c r="C3060">
        <v>8318</v>
      </c>
      <c r="D3060" t="s">
        <v>488</v>
      </c>
      <c r="E3060" t="s">
        <v>373</v>
      </c>
      <c r="F3060">
        <v>2025</v>
      </c>
      <c r="G3060" t="s">
        <v>489</v>
      </c>
      <c r="H3060" t="s">
        <v>344</v>
      </c>
      <c r="I3060" t="s">
        <v>1400</v>
      </c>
      <c r="J3060" t="s">
        <v>1476</v>
      </c>
      <c r="K3060">
        <v>7</v>
      </c>
      <c r="L3060" t="s">
        <v>1480</v>
      </c>
      <c r="M3060">
        <f>MAX(Metro_Ridership__2[passengers])</f>
        <v>19997</v>
      </c>
    </row>
    <row r="3061" spans="1:13">
      <c r="A3061" t="s">
        <v>344</v>
      </c>
      <c r="B3061" s="5">
        <v>45864</v>
      </c>
      <c r="C3061">
        <v>15536</v>
      </c>
      <c r="D3061" t="s">
        <v>488</v>
      </c>
      <c r="E3061" t="s">
        <v>373</v>
      </c>
      <c r="F3061">
        <v>2025</v>
      </c>
      <c r="G3061" t="s">
        <v>489</v>
      </c>
      <c r="H3061" t="s">
        <v>344</v>
      </c>
      <c r="I3061" t="s">
        <v>1400</v>
      </c>
      <c r="J3061" t="s">
        <v>1476</v>
      </c>
      <c r="K3061">
        <v>7</v>
      </c>
      <c r="L3061" t="s">
        <v>1480</v>
      </c>
      <c r="M3061">
        <f>MAX(Metro_Ridership__2[passengers])</f>
        <v>19997</v>
      </c>
    </row>
    <row r="3062" spans="1:13">
      <c r="A3062" t="s">
        <v>344</v>
      </c>
      <c r="B3062" s="5">
        <v>45658</v>
      </c>
      <c r="C3062">
        <v>13043</v>
      </c>
      <c r="D3062" t="s">
        <v>485</v>
      </c>
      <c r="E3062" t="s">
        <v>367</v>
      </c>
      <c r="F3062">
        <v>2025</v>
      </c>
      <c r="G3062" t="s">
        <v>482</v>
      </c>
      <c r="H3062" t="s">
        <v>344</v>
      </c>
      <c r="I3062" t="s">
        <v>1400</v>
      </c>
      <c r="J3062" t="s">
        <v>1478</v>
      </c>
      <c r="K3062">
        <v>1</v>
      </c>
      <c r="L3062" t="s">
        <v>1479</v>
      </c>
      <c r="M3062">
        <f>MAX(Metro_Ridership__2[passengers])</f>
        <v>19997</v>
      </c>
    </row>
    <row r="3063" spans="1:13">
      <c r="A3063" t="s">
        <v>344</v>
      </c>
      <c r="B3063" s="5">
        <v>45659</v>
      </c>
      <c r="C3063">
        <v>17074</v>
      </c>
      <c r="D3063" t="s">
        <v>486</v>
      </c>
      <c r="E3063" t="s">
        <v>367</v>
      </c>
      <c r="F3063">
        <v>2025</v>
      </c>
      <c r="G3063" t="s">
        <v>482</v>
      </c>
      <c r="H3063" t="s">
        <v>344</v>
      </c>
      <c r="I3063" t="s">
        <v>1400</v>
      </c>
      <c r="J3063" t="s">
        <v>1478</v>
      </c>
      <c r="K3063">
        <v>1</v>
      </c>
      <c r="L3063" t="s">
        <v>1479</v>
      </c>
      <c r="M3063">
        <f>MAX(Metro_Ridership__2[passengers])</f>
        <v>19997</v>
      </c>
    </row>
    <row r="3064" spans="1:13">
      <c r="A3064" t="s">
        <v>344</v>
      </c>
      <c r="B3064" s="5">
        <v>45662</v>
      </c>
      <c r="C3064">
        <v>6179</v>
      </c>
      <c r="D3064" t="s">
        <v>487</v>
      </c>
      <c r="E3064" t="s">
        <v>367</v>
      </c>
      <c r="F3064">
        <v>2025</v>
      </c>
      <c r="G3064" t="s">
        <v>482</v>
      </c>
      <c r="H3064" t="s">
        <v>344</v>
      </c>
      <c r="I3064" t="s">
        <v>1400</v>
      </c>
      <c r="J3064" t="s">
        <v>1478</v>
      </c>
      <c r="K3064">
        <v>1</v>
      </c>
      <c r="L3064" t="s">
        <v>1479</v>
      </c>
      <c r="M3064">
        <f>MAX(Metro_Ridership__2[passengers])</f>
        <v>19997</v>
      </c>
    </row>
    <row r="3065" spans="1:13">
      <c r="A3065" t="s">
        <v>344</v>
      </c>
      <c r="B3065" s="5">
        <v>45663</v>
      </c>
      <c r="C3065">
        <v>7543</v>
      </c>
      <c r="D3065" t="s">
        <v>481</v>
      </c>
      <c r="E3065" t="s">
        <v>367</v>
      </c>
      <c r="F3065">
        <v>2025</v>
      </c>
      <c r="G3065" t="s">
        <v>482</v>
      </c>
      <c r="H3065" t="s">
        <v>344</v>
      </c>
      <c r="I3065" t="s">
        <v>1400</v>
      </c>
      <c r="J3065" t="s">
        <v>1478</v>
      </c>
      <c r="K3065">
        <v>1</v>
      </c>
      <c r="L3065" t="s">
        <v>1479</v>
      </c>
      <c r="M3065">
        <f>MAX(Metro_Ridership__2[passengers])</f>
        <v>19997</v>
      </c>
    </row>
    <row r="3066" spans="1:13">
      <c r="A3066" t="s">
        <v>344</v>
      </c>
      <c r="B3066" s="5">
        <v>45664</v>
      </c>
      <c r="C3066">
        <v>4060</v>
      </c>
      <c r="D3066" t="s">
        <v>484</v>
      </c>
      <c r="E3066" t="s">
        <v>367</v>
      </c>
      <c r="F3066">
        <v>2025</v>
      </c>
      <c r="G3066" t="s">
        <v>482</v>
      </c>
      <c r="H3066" t="s">
        <v>344</v>
      </c>
      <c r="I3066" t="s">
        <v>1400</v>
      </c>
      <c r="J3066" t="s">
        <v>1478</v>
      </c>
      <c r="K3066">
        <v>1</v>
      </c>
      <c r="L3066" t="s">
        <v>1479</v>
      </c>
      <c r="M3066">
        <f>MAX(Metro_Ridership__2[passengers])</f>
        <v>19997</v>
      </c>
    </row>
    <row r="3067" spans="1:13">
      <c r="A3067" t="s">
        <v>344</v>
      </c>
      <c r="B3067" s="5">
        <v>45665</v>
      </c>
      <c r="C3067">
        <v>7229</v>
      </c>
      <c r="D3067" t="s">
        <v>485</v>
      </c>
      <c r="E3067" t="s">
        <v>367</v>
      </c>
      <c r="F3067">
        <v>2025</v>
      </c>
      <c r="G3067" t="s">
        <v>482</v>
      </c>
      <c r="H3067" t="s">
        <v>344</v>
      </c>
      <c r="I3067" t="s">
        <v>1400</v>
      </c>
      <c r="J3067" t="s">
        <v>1478</v>
      </c>
      <c r="K3067">
        <v>1</v>
      </c>
      <c r="L3067" t="s">
        <v>1479</v>
      </c>
      <c r="M3067">
        <f>MAX(Metro_Ridership__2[passengers])</f>
        <v>19997</v>
      </c>
    </row>
    <row r="3068" spans="1:13">
      <c r="A3068" t="s">
        <v>344</v>
      </c>
      <c r="B3068" s="5">
        <v>45666</v>
      </c>
      <c r="C3068">
        <v>19522</v>
      </c>
      <c r="D3068" t="s">
        <v>486</v>
      </c>
      <c r="E3068" t="s">
        <v>367</v>
      </c>
      <c r="F3068">
        <v>2025</v>
      </c>
      <c r="G3068" t="s">
        <v>482</v>
      </c>
      <c r="H3068" t="s">
        <v>344</v>
      </c>
      <c r="I3068" t="s">
        <v>1400</v>
      </c>
      <c r="J3068" t="s">
        <v>1478</v>
      </c>
      <c r="K3068">
        <v>1</v>
      </c>
      <c r="L3068" t="s">
        <v>1479</v>
      </c>
      <c r="M3068">
        <f>MAX(Metro_Ridership__2[passengers])</f>
        <v>19997</v>
      </c>
    </row>
    <row r="3069" spans="1:13">
      <c r="A3069" t="s">
        <v>344</v>
      </c>
      <c r="B3069" s="5">
        <v>45669</v>
      </c>
      <c r="C3069">
        <v>17919</v>
      </c>
      <c r="D3069" t="s">
        <v>487</v>
      </c>
      <c r="E3069" t="s">
        <v>367</v>
      </c>
      <c r="F3069">
        <v>2025</v>
      </c>
      <c r="G3069" t="s">
        <v>482</v>
      </c>
      <c r="H3069" t="s">
        <v>344</v>
      </c>
      <c r="I3069" t="s">
        <v>1400</v>
      </c>
      <c r="J3069" t="s">
        <v>1478</v>
      </c>
      <c r="K3069">
        <v>1</v>
      </c>
      <c r="L3069" t="s">
        <v>1479</v>
      </c>
      <c r="M3069">
        <f>MAX(Metro_Ridership__2[passengers])</f>
        <v>19997</v>
      </c>
    </row>
    <row r="3070" spans="1:13">
      <c r="A3070" t="s">
        <v>344</v>
      </c>
      <c r="B3070" s="5">
        <v>45670</v>
      </c>
      <c r="C3070">
        <v>6131</v>
      </c>
      <c r="D3070" t="s">
        <v>481</v>
      </c>
      <c r="E3070" t="s">
        <v>367</v>
      </c>
      <c r="F3070">
        <v>2025</v>
      </c>
      <c r="G3070" t="s">
        <v>482</v>
      </c>
      <c r="H3070" t="s">
        <v>344</v>
      </c>
      <c r="I3070" t="s">
        <v>1400</v>
      </c>
      <c r="J3070" t="s">
        <v>1478</v>
      </c>
      <c r="K3070">
        <v>1</v>
      </c>
      <c r="L3070" t="s">
        <v>1479</v>
      </c>
      <c r="M3070">
        <f>MAX(Metro_Ridership__2[passengers])</f>
        <v>19997</v>
      </c>
    </row>
    <row r="3071" spans="1:13">
      <c r="A3071" t="s">
        <v>344</v>
      </c>
      <c r="B3071" s="5">
        <v>45671</v>
      </c>
      <c r="C3071">
        <v>13540</v>
      </c>
      <c r="D3071" t="s">
        <v>484</v>
      </c>
      <c r="E3071" t="s">
        <v>367</v>
      </c>
      <c r="F3071">
        <v>2025</v>
      </c>
      <c r="G3071" t="s">
        <v>482</v>
      </c>
      <c r="H3071" t="s">
        <v>344</v>
      </c>
      <c r="I3071" t="s">
        <v>1400</v>
      </c>
      <c r="J3071" t="s">
        <v>1478</v>
      </c>
      <c r="K3071">
        <v>1</v>
      </c>
      <c r="L3071" t="s">
        <v>1479</v>
      </c>
      <c r="M3071">
        <f>MAX(Metro_Ridership__2[passengers])</f>
        <v>19997</v>
      </c>
    </row>
    <row r="3072" spans="1:13">
      <c r="A3072" t="s">
        <v>344</v>
      </c>
      <c r="B3072" s="5">
        <v>45672</v>
      </c>
      <c r="C3072">
        <v>2303</v>
      </c>
      <c r="D3072" t="s">
        <v>485</v>
      </c>
      <c r="E3072" t="s">
        <v>367</v>
      </c>
      <c r="F3072">
        <v>2025</v>
      </c>
      <c r="G3072" t="s">
        <v>482</v>
      </c>
      <c r="H3072" t="s">
        <v>344</v>
      </c>
      <c r="I3072" t="s">
        <v>1400</v>
      </c>
      <c r="J3072" t="s">
        <v>1478</v>
      </c>
      <c r="K3072">
        <v>1</v>
      </c>
      <c r="L3072" t="s">
        <v>1479</v>
      </c>
      <c r="M3072">
        <f>MAX(Metro_Ridership__2[passengers])</f>
        <v>19997</v>
      </c>
    </row>
    <row r="3073" spans="1:13">
      <c r="A3073" t="s">
        <v>344</v>
      </c>
      <c r="B3073" s="5">
        <v>45673</v>
      </c>
      <c r="C3073">
        <v>17037</v>
      </c>
      <c r="D3073" t="s">
        <v>486</v>
      </c>
      <c r="E3073" t="s">
        <v>367</v>
      </c>
      <c r="F3073">
        <v>2025</v>
      </c>
      <c r="G3073" t="s">
        <v>482</v>
      </c>
      <c r="H3073" t="s">
        <v>344</v>
      </c>
      <c r="I3073" t="s">
        <v>1400</v>
      </c>
      <c r="J3073" t="s">
        <v>1478</v>
      </c>
      <c r="K3073">
        <v>1</v>
      </c>
      <c r="L3073" t="s">
        <v>1479</v>
      </c>
      <c r="M3073">
        <f>MAX(Metro_Ridership__2[passengers])</f>
        <v>19997</v>
      </c>
    </row>
    <row r="3074" spans="1:13">
      <c r="A3074" t="s">
        <v>344</v>
      </c>
      <c r="B3074" s="5">
        <v>45676</v>
      </c>
      <c r="C3074">
        <v>10730</v>
      </c>
      <c r="D3074" t="s">
        <v>487</v>
      </c>
      <c r="E3074" t="s">
        <v>367</v>
      </c>
      <c r="F3074">
        <v>2025</v>
      </c>
      <c r="G3074" t="s">
        <v>482</v>
      </c>
      <c r="H3074" t="s">
        <v>344</v>
      </c>
      <c r="I3074" t="s">
        <v>1400</v>
      </c>
      <c r="J3074" t="s">
        <v>1478</v>
      </c>
      <c r="K3074">
        <v>1</v>
      </c>
      <c r="L3074" t="s">
        <v>1479</v>
      </c>
      <c r="M3074">
        <f>MAX(Metro_Ridership__2[passengers])</f>
        <v>19997</v>
      </c>
    </row>
    <row r="3075" spans="1:13">
      <c r="A3075" t="s">
        <v>344</v>
      </c>
      <c r="B3075" s="5">
        <v>45677</v>
      </c>
      <c r="C3075">
        <v>8406</v>
      </c>
      <c r="D3075" t="s">
        <v>481</v>
      </c>
      <c r="E3075" t="s">
        <v>367</v>
      </c>
      <c r="F3075">
        <v>2025</v>
      </c>
      <c r="G3075" t="s">
        <v>482</v>
      </c>
      <c r="H3075" t="s">
        <v>344</v>
      </c>
      <c r="I3075" t="s">
        <v>1400</v>
      </c>
      <c r="J3075" t="s">
        <v>1478</v>
      </c>
      <c r="K3075">
        <v>1</v>
      </c>
      <c r="L3075" t="s">
        <v>1479</v>
      </c>
      <c r="M3075">
        <f>MAX(Metro_Ridership__2[passengers])</f>
        <v>19997</v>
      </c>
    </row>
    <row r="3076" spans="1:13">
      <c r="A3076" t="s">
        <v>344</v>
      </c>
      <c r="B3076" s="5">
        <v>45678</v>
      </c>
      <c r="C3076">
        <v>10031</v>
      </c>
      <c r="D3076" t="s">
        <v>484</v>
      </c>
      <c r="E3076" t="s">
        <v>367</v>
      </c>
      <c r="F3076">
        <v>2025</v>
      </c>
      <c r="G3076" t="s">
        <v>482</v>
      </c>
      <c r="H3076" t="s">
        <v>344</v>
      </c>
      <c r="I3076" t="s">
        <v>1400</v>
      </c>
      <c r="J3076" t="s">
        <v>1478</v>
      </c>
      <c r="K3076">
        <v>1</v>
      </c>
      <c r="L3076" t="s">
        <v>1479</v>
      </c>
      <c r="M3076">
        <f>MAX(Metro_Ridership__2[passengers])</f>
        <v>19997</v>
      </c>
    </row>
    <row r="3077" spans="1:13">
      <c r="A3077" t="s">
        <v>344</v>
      </c>
      <c r="B3077" s="5">
        <v>45679</v>
      </c>
      <c r="C3077">
        <v>6599</v>
      </c>
      <c r="D3077" t="s">
        <v>485</v>
      </c>
      <c r="E3077" t="s">
        <v>367</v>
      </c>
      <c r="F3077">
        <v>2025</v>
      </c>
      <c r="G3077" t="s">
        <v>482</v>
      </c>
      <c r="H3077" t="s">
        <v>344</v>
      </c>
      <c r="I3077" t="s">
        <v>1400</v>
      </c>
      <c r="J3077" t="s">
        <v>1478</v>
      </c>
      <c r="K3077">
        <v>1</v>
      </c>
      <c r="L3077" t="s">
        <v>1479</v>
      </c>
      <c r="M3077">
        <f>MAX(Metro_Ridership__2[passengers])</f>
        <v>19997</v>
      </c>
    </row>
    <row r="3078" spans="1:13">
      <c r="A3078" t="s">
        <v>344</v>
      </c>
      <c r="B3078" s="5">
        <v>45680</v>
      </c>
      <c r="C3078">
        <v>2143</v>
      </c>
      <c r="D3078" t="s">
        <v>486</v>
      </c>
      <c r="E3078" t="s">
        <v>367</v>
      </c>
      <c r="F3078">
        <v>2025</v>
      </c>
      <c r="G3078" t="s">
        <v>482</v>
      </c>
      <c r="H3078" t="s">
        <v>344</v>
      </c>
      <c r="I3078" t="s">
        <v>1400</v>
      </c>
      <c r="J3078" t="s">
        <v>1478</v>
      </c>
      <c r="K3078">
        <v>1</v>
      </c>
      <c r="L3078" t="s">
        <v>1479</v>
      </c>
      <c r="M3078">
        <f>MAX(Metro_Ridership__2[passengers])</f>
        <v>19997</v>
      </c>
    </row>
    <row r="3079" spans="1:13">
      <c r="A3079" t="s">
        <v>344</v>
      </c>
      <c r="B3079" s="5">
        <v>45683</v>
      </c>
      <c r="C3079">
        <v>8047</v>
      </c>
      <c r="D3079" t="s">
        <v>487</v>
      </c>
      <c r="E3079" t="s">
        <v>367</v>
      </c>
      <c r="F3079">
        <v>2025</v>
      </c>
      <c r="G3079" t="s">
        <v>482</v>
      </c>
      <c r="H3079" t="s">
        <v>344</v>
      </c>
      <c r="I3079" t="s">
        <v>1400</v>
      </c>
      <c r="J3079" t="s">
        <v>1478</v>
      </c>
      <c r="K3079">
        <v>1</v>
      </c>
      <c r="L3079" t="s">
        <v>1479</v>
      </c>
      <c r="M3079">
        <f>MAX(Metro_Ridership__2[passengers])</f>
        <v>19997</v>
      </c>
    </row>
    <row r="3080" spans="1:13">
      <c r="A3080" t="s">
        <v>344</v>
      </c>
      <c r="B3080" s="5">
        <v>45684</v>
      </c>
      <c r="C3080">
        <v>4567</v>
      </c>
      <c r="D3080" t="s">
        <v>481</v>
      </c>
      <c r="E3080" t="s">
        <v>367</v>
      </c>
      <c r="F3080">
        <v>2025</v>
      </c>
      <c r="G3080" t="s">
        <v>482</v>
      </c>
      <c r="H3080" t="s">
        <v>344</v>
      </c>
      <c r="I3080" t="s">
        <v>1400</v>
      </c>
      <c r="J3080" t="s">
        <v>1478</v>
      </c>
      <c r="K3080">
        <v>1</v>
      </c>
      <c r="L3080" t="s">
        <v>1479</v>
      </c>
      <c r="M3080">
        <f>MAX(Metro_Ridership__2[passengers])</f>
        <v>19997</v>
      </c>
    </row>
    <row r="3081" spans="1:13">
      <c r="A3081" t="s">
        <v>344</v>
      </c>
      <c r="B3081" s="5">
        <v>45685</v>
      </c>
      <c r="C3081">
        <v>15036</v>
      </c>
      <c r="D3081" t="s">
        <v>484</v>
      </c>
      <c r="E3081" t="s">
        <v>367</v>
      </c>
      <c r="F3081">
        <v>2025</v>
      </c>
      <c r="G3081" t="s">
        <v>482</v>
      </c>
      <c r="H3081" t="s">
        <v>344</v>
      </c>
      <c r="I3081" t="s">
        <v>1400</v>
      </c>
      <c r="J3081" t="s">
        <v>1478</v>
      </c>
      <c r="K3081">
        <v>1</v>
      </c>
      <c r="L3081" t="s">
        <v>1479</v>
      </c>
      <c r="M3081">
        <f>MAX(Metro_Ridership__2[passengers])</f>
        <v>19997</v>
      </c>
    </row>
    <row r="3082" spans="1:13">
      <c r="A3082" t="s">
        <v>344</v>
      </c>
      <c r="B3082" s="5">
        <v>45686</v>
      </c>
      <c r="C3082">
        <v>9878</v>
      </c>
      <c r="D3082" t="s">
        <v>485</v>
      </c>
      <c r="E3082" t="s">
        <v>367</v>
      </c>
      <c r="F3082">
        <v>2025</v>
      </c>
      <c r="G3082" t="s">
        <v>482</v>
      </c>
      <c r="H3082" t="s">
        <v>344</v>
      </c>
      <c r="I3082" t="s">
        <v>1400</v>
      </c>
      <c r="J3082" t="s">
        <v>1478</v>
      </c>
      <c r="K3082">
        <v>1</v>
      </c>
      <c r="L3082" t="s">
        <v>1479</v>
      </c>
      <c r="M3082">
        <f>MAX(Metro_Ridership__2[passengers])</f>
        <v>19997</v>
      </c>
    </row>
    <row r="3083" spans="1:13">
      <c r="A3083" t="s">
        <v>344</v>
      </c>
      <c r="B3083" s="5">
        <v>45687</v>
      </c>
      <c r="C3083">
        <v>11814</v>
      </c>
      <c r="D3083" t="s">
        <v>486</v>
      </c>
      <c r="E3083" t="s">
        <v>367</v>
      </c>
      <c r="F3083">
        <v>2025</v>
      </c>
      <c r="G3083" t="s">
        <v>482</v>
      </c>
      <c r="H3083" t="s">
        <v>344</v>
      </c>
      <c r="I3083" t="s">
        <v>1400</v>
      </c>
      <c r="J3083" t="s">
        <v>1478</v>
      </c>
      <c r="K3083">
        <v>1</v>
      </c>
      <c r="L3083" t="s">
        <v>1479</v>
      </c>
      <c r="M3083">
        <f>MAX(Metro_Ridership__2[passengers])</f>
        <v>19997</v>
      </c>
    </row>
    <row r="3084" spans="1:13">
      <c r="A3084" t="s">
        <v>344</v>
      </c>
      <c r="B3084" s="5">
        <v>45690</v>
      </c>
      <c r="C3084">
        <v>2309</v>
      </c>
      <c r="D3084" t="s">
        <v>487</v>
      </c>
      <c r="E3084" t="s">
        <v>379</v>
      </c>
      <c r="F3084">
        <v>2025</v>
      </c>
      <c r="G3084" t="s">
        <v>482</v>
      </c>
      <c r="H3084" t="s">
        <v>344</v>
      </c>
      <c r="I3084" t="s">
        <v>1400</v>
      </c>
      <c r="J3084" t="s">
        <v>1478</v>
      </c>
      <c r="K3084">
        <v>2</v>
      </c>
      <c r="L3084" t="s">
        <v>1482</v>
      </c>
      <c r="M3084">
        <f>MAX(Metro_Ridership__2[passengers])</f>
        <v>19997</v>
      </c>
    </row>
    <row r="3085" spans="1:13">
      <c r="A3085" t="s">
        <v>344</v>
      </c>
      <c r="B3085" s="5">
        <v>45691</v>
      </c>
      <c r="C3085">
        <v>16278</v>
      </c>
      <c r="D3085" t="s">
        <v>481</v>
      </c>
      <c r="E3085" t="s">
        <v>379</v>
      </c>
      <c r="F3085">
        <v>2025</v>
      </c>
      <c r="G3085" t="s">
        <v>482</v>
      </c>
      <c r="H3085" t="s">
        <v>344</v>
      </c>
      <c r="I3085" t="s">
        <v>1400</v>
      </c>
      <c r="J3085" t="s">
        <v>1478</v>
      </c>
      <c r="K3085">
        <v>2</v>
      </c>
      <c r="L3085" t="s">
        <v>1482</v>
      </c>
      <c r="M3085">
        <f>MAX(Metro_Ridership__2[passengers])</f>
        <v>19997</v>
      </c>
    </row>
    <row r="3086" spans="1:13">
      <c r="A3086" t="s">
        <v>344</v>
      </c>
      <c r="B3086" s="5">
        <v>45692</v>
      </c>
      <c r="C3086">
        <v>6820</v>
      </c>
      <c r="D3086" t="s">
        <v>484</v>
      </c>
      <c r="E3086" t="s">
        <v>379</v>
      </c>
      <c r="F3086">
        <v>2025</v>
      </c>
      <c r="G3086" t="s">
        <v>482</v>
      </c>
      <c r="H3086" t="s">
        <v>344</v>
      </c>
      <c r="I3086" t="s">
        <v>1400</v>
      </c>
      <c r="J3086" t="s">
        <v>1478</v>
      </c>
      <c r="K3086">
        <v>2</v>
      </c>
      <c r="L3086" t="s">
        <v>1482</v>
      </c>
      <c r="M3086">
        <f>MAX(Metro_Ridership__2[passengers])</f>
        <v>19997</v>
      </c>
    </row>
    <row r="3087" spans="1:13">
      <c r="A3087" t="s">
        <v>344</v>
      </c>
      <c r="B3087" s="5">
        <v>45693</v>
      </c>
      <c r="C3087">
        <v>7066</v>
      </c>
      <c r="D3087" t="s">
        <v>485</v>
      </c>
      <c r="E3087" t="s">
        <v>379</v>
      </c>
      <c r="F3087">
        <v>2025</v>
      </c>
      <c r="G3087" t="s">
        <v>482</v>
      </c>
      <c r="H3087" t="s">
        <v>344</v>
      </c>
      <c r="I3087" t="s">
        <v>1400</v>
      </c>
      <c r="J3087" t="s">
        <v>1478</v>
      </c>
      <c r="K3087">
        <v>2</v>
      </c>
      <c r="L3087" t="s">
        <v>1482</v>
      </c>
      <c r="M3087">
        <f>MAX(Metro_Ridership__2[passengers])</f>
        <v>19997</v>
      </c>
    </row>
    <row r="3088" spans="1:13">
      <c r="A3088" t="s">
        <v>344</v>
      </c>
      <c r="B3088" s="5">
        <v>45694</v>
      </c>
      <c r="C3088">
        <v>19261</v>
      </c>
      <c r="D3088" t="s">
        <v>486</v>
      </c>
      <c r="E3088" t="s">
        <v>379</v>
      </c>
      <c r="F3088">
        <v>2025</v>
      </c>
      <c r="G3088" t="s">
        <v>482</v>
      </c>
      <c r="H3088" t="s">
        <v>344</v>
      </c>
      <c r="I3088" t="s">
        <v>1400</v>
      </c>
      <c r="J3088" t="s">
        <v>1478</v>
      </c>
      <c r="K3088">
        <v>2</v>
      </c>
      <c r="L3088" t="s">
        <v>1482</v>
      </c>
      <c r="M3088">
        <f>MAX(Metro_Ridership__2[passengers])</f>
        <v>19997</v>
      </c>
    </row>
    <row r="3089" spans="1:13">
      <c r="A3089" t="s">
        <v>344</v>
      </c>
      <c r="B3089" s="5">
        <v>45697</v>
      </c>
      <c r="C3089">
        <v>7443</v>
      </c>
      <c r="D3089" t="s">
        <v>487</v>
      </c>
      <c r="E3089" t="s">
        <v>379</v>
      </c>
      <c r="F3089">
        <v>2025</v>
      </c>
      <c r="G3089" t="s">
        <v>482</v>
      </c>
      <c r="H3089" t="s">
        <v>344</v>
      </c>
      <c r="I3089" t="s">
        <v>1400</v>
      </c>
      <c r="J3089" t="s">
        <v>1478</v>
      </c>
      <c r="K3089">
        <v>2</v>
      </c>
      <c r="L3089" t="s">
        <v>1482</v>
      </c>
      <c r="M3089">
        <f>MAX(Metro_Ridership__2[passengers])</f>
        <v>19997</v>
      </c>
    </row>
    <row r="3090" spans="1:13">
      <c r="A3090" t="s">
        <v>344</v>
      </c>
      <c r="B3090" s="5">
        <v>45698</v>
      </c>
      <c r="C3090">
        <v>13588</v>
      </c>
      <c r="D3090" t="s">
        <v>481</v>
      </c>
      <c r="E3090" t="s">
        <v>379</v>
      </c>
      <c r="F3090">
        <v>2025</v>
      </c>
      <c r="G3090" t="s">
        <v>482</v>
      </c>
      <c r="H3090" t="s">
        <v>344</v>
      </c>
      <c r="I3090" t="s">
        <v>1400</v>
      </c>
      <c r="J3090" t="s">
        <v>1478</v>
      </c>
      <c r="K3090">
        <v>2</v>
      </c>
      <c r="L3090" t="s">
        <v>1482</v>
      </c>
      <c r="M3090">
        <f>MAX(Metro_Ridership__2[passengers])</f>
        <v>19997</v>
      </c>
    </row>
    <row r="3091" spans="1:13">
      <c r="A3091" t="s">
        <v>344</v>
      </c>
      <c r="B3091" s="5">
        <v>45699</v>
      </c>
      <c r="C3091">
        <v>3607</v>
      </c>
      <c r="D3091" t="s">
        <v>484</v>
      </c>
      <c r="E3091" t="s">
        <v>379</v>
      </c>
      <c r="F3091">
        <v>2025</v>
      </c>
      <c r="G3091" t="s">
        <v>482</v>
      </c>
      <c r="H3091" t="s">
        <v>344</v>
      </c>
      <c r="I3091" t="s">
        <v>1400</v>
      </c>
      <c r="J3091" t="s">
        <v>1478</v>
      </c>
      <c r="K3091">
        <v>2</v>
      </c>
      <c r="L3091" t="s">
        <v>1482</v>
      </c>
      <c r="M3091">
        <f>MAX(Metro_Ridership__2[passengers])</f>
        <v>19997</v>
      </c>
    </row>
    <row r="3092" spans="1:13">
      <c r="A3092" t="s">
        <v>344</v>
      </c>
      <c r="B3092" s="5">
        <v>45700</v>
      </c>
      <c r="C3092">
        <v>17748</v>
      </c>
      <c r="D3092" t="s">
        <v>485</v>
      </c>
      <c r="E3092" t="s">
        <v>379</v>
      </c>
      <c r="F3092">
        <v>2025</v>
      </c>
      <c r="G3092" t="s">
        <v>482</v>
      </c>
      <c r="H3092" t="s">
        <v>344</v>
      </c>
      <c r="I3092" t="s">
        <v>1400</v>
      </c>
      <c r="J3092" t="s">
        <v>1478</v>
      </c>
      <c r="K3092">
        <v>2</v>
      </c>
      <c r="L3092" t="s">
        <v>1482</v>
      </c>
      <c r="M3092">
        <f>MAX(Metro_Ridership__2[passengers])</f>
        <v>19997</v>
      </c>
    </row>
    <row r="3093" spans="1:13">
      <c r="A3093" t="s">
        <v>344</v>
      </c>
      <c r="B3093" s="5">
        <v>45701</v>
      </c>
      <c r="C3093">
        <v>10667</v>
      </c>
      <c r="D3093" t="s">
        <v>486</v>
      </c>
      <c r="E3093" t="s">
        <v>379</v>
      </c>
      <c r="F3093">
        <v>2025</v>
      </c>
      <c r="G3093" t="s">
        <v>482</v>
      </c>
      <c r="H3093" t="s">
        <v>344</v>
      </c>
      <c r="I3093" t="s">
        <v>1400</v>
      </c>
      <c r="J3093" t="s">
        <v>1478</v>
      </c>
      <c r="K3093">
        <v>2</v>
      </c>
      <c r="L3093" t="s">
        <v>1482</v>
      </c>
      <c r="M3093">
        <f>MAX(Metro_Ridership__2[passengers])</f>
        <v>19997</v>
      </c>
    </row>
    <row r="3094" spans="1:13">
      <c r="A3094" t="s">
        <v>344</v>
      </c>
      <c r="B3094" s="5">
        <v>45704</v>
      </c>
      <c r="C3094">
        <v>4212</v>
      </c>
      <c r="D3094" t="s">
        <v>487</v>
      </c>
      <c r="E3094" t="s">
        <v>379</v>
      </c>
      <c r="F3094">
        <v>2025</v>
      </c>
      <c r="G3094" t="s">
        <v>482</v>
      </c>
      <c r="H3094" t="s">
        <v>344</v>
      </c>
      <c r="I3094" t="s">
        <v>1400</v>
      </c>
      <c r="J3094" t="s">
        <v>1478</v>
      </c>
      <c r="K3094">
        <v>2</v>
      </c>
      <c r="L3094" t="s">
        <v>1482</v>
      </c>
      <c r="M3094">
        <f>MAX(Metro_Ridership__2[passengers])</f>
        <v>19997</v>
      </c>
    </row>
    <row r="3095" spans="1:13">
      <c r="A3095" t="s">
        <v>344</v>
      </c>
      <c r="B3095" s="5">
        <v>45705</v>
      </c>
      <c r="C3095">
        <v>19195</v>
      </c>
      <c r="D3095" t="s">
        <v>481</v>
      </c>
      <c r="E3095" t="s">
        <v>379</v>
      </c>
      <c r="F3095">
        <v>2025</v>
      </c>
      <c r="G3095" t="s">
        <v>482</v>
      </c>
      <c r="H3095" t="s">
        <v>344</v>
      </c>
      <c r="I3095" t="s">
        <v>1400</v>
      </c>
      <c r="J3095" t="s">
        <v>1478</v>
      </c>
      <c r="K3095">
        <v>2</v>
      </c>
      <c r="L3095" t="s">
        <v>1482</v>
      </c>
      <c r="M3095">
        <f>MAX(Metro_Ridership__2[passengers])</f>
        <v>19997</v>
      </c>
    </row>
    <row r="3096" spans="1:13">
      <c r="A3096" t="s">
        <v>344</v>
      </c>
      <c r="B3096" s="5">
        <v>45706</v>
      </c>
      <c r="C3096">
        <v>7423</v>
      </c>
      <c r="D3096" t="s">
        <v>484</v>
      </c>
      <c r="E3096" t="s">
        <v>379</v>
      </c>
      <c r="F3096">
        <v>2025</v>
      </c>
      <c r="G3096" t="s">
        <v>482</v>
      </c>
      <c r="H3096" t="s">
        <v>344</v>
      </c>
      <c r="I3096" t="s">
        <v>1400</v>
      </c>
      <c r="J3096" t="s">
        <v>1478</v>
      </c>
      <c r="K3096">
        <v>2</v>
      </c>
      <c r="L3096" t="s">
        <v>1482</v>
      </c>
      <c r="M3096">
        <f>MAX(Metro_Ridership__2[passengers])</f>
        <v>19997</v>
      </c>
    </row>
    <row r="3097" spans="1:13">
      <c r="A3097" t="s">
        <v>344</v>
      </c>
      <c r="B3097" s="5">
        <v>45707</v>
      </c>
      <c r="C3097">
        <v>19835</v>
      </c>
      <c r="D3097" t="s">
        <v>485</v>
      </c>
      <c r="E3097" t="s">
        <v>379</v>
      </c>
      <c r="F3097">
        <v>2025</v>
      </c>
      <c r="G3097" t="s">
        <v>482</v>
      </c>
      <c r="H3097" t="s">
        <v>344</v>
      </c>
      <c r="I3097" t="s">
        <v>1400</v>
      </c>
      <c r="J3097" t="s">
        <v>1478</v>
      </c>
      <c r="K3097">
        <v>2</v>
      </c>
      <c r="L3097" t="s">
        <v>1482</v>
      </c>
      <c r="M3097">
        <f>MAX(Metro_Ridership__2[passengers])</f>
        <v>19997</v>
      </c>
    </row>
    <row r="3098" spans="1:13">
      <c r="A3098" t="s">
        <v>344</v>
      </c>
      <c r="B3098" s="5">
        <v>45708</v>
      </c>
      <c r="C3098">
        <v>10747</v>
      </c>
      <c r="D3098" t="s">
        <v>486</v>
      </c>
      <c r="E3098" t="s">
        <v>379</v>
      </c>
      <c r="F3098">
        <v>2025</v>
      </c>
      <c r="G3098" t="s">
        <v>482</v>
      </c>
      <c r="H3098" t="s">
        <v>344</v>
      </c>
      <c r="I3098" t="s">
        <v>1400</v>
      </c>
      <c r="J3098" t="s">
        <v>1478</v>
      </c>
      <c r="K3098">
        <v>2</v>
      </c>
      <c r="L3098" t="s">
        <v>1482</v>
      </c>
      <c r="M3098">
        <f>MAX(Metro_Ridership__2[passengers])</f>
        <v>19997</v>
      </c>
    </row>
    <row r="3099" spans="1:13">
      <c r="A3099" t="s">
        <v>344</v>
      </c>
      <c r="B3099" s="5">
        <v>45711</v>
      </c>
      <c r="C3099">
        <v>10379</v>
      </c>
      <c r="D3099" t="s">
        <v>487</v>
      </c>
      <c r="E3099" t="s">
        <v>379</v>
      </c>
      <c r="F3099">
        <v>2025</v>
      </c>
      <c r="G3099" t="s">
        <v>482</v>
      </c>
      <c r="H3099" t="s">
        <v>344</v>
      </c>
      <c r="I3099" t="s">
        <v>1400</v>
      </c>
      <c r="J3099" t="s">
        <v>1478</v>
      </c>
      <c r="K3099">
        <v>2</v>
      </c>
      <c r="L3099" t="s">
        <v>1482</v>
      </c>
      <c r="M3099">
        <f>MAX(Metro_Ridership__2[passengers])</f>
        <v>19997</v>
      </c>
    </row>
    <row r="3100" spans="1:13">
      <c r="A3100" t="s">
        <v>344</v>
      </c>
      <c r="B3100" s="5">
        <v>45712</v>
      </c>
      <c r="C3100">
        <v>8618</v>
      </c>
      <c r="D3100" t="s">
        <v>481</v>
      </c>
      <c r="E3100" t="s">
        <v>379</v>
      </c>
      <c r="F3100">
        <v>2025</v>
      </c>
      <c r="G3100" t="s">
        <v>482</v>
      </c>
      <c r="H3100" t="s">
        <v>344</v>
      </c>
      <c r="I3100" t="s">
        <v>1400</v>
      </c>
      <c r="J3100" t="s">
        <v>1478</v>
      </c>
      <c r="K3100">
        <v>2</v>
      </c>
      <c r="L3100" t="s">
        <v>1482</v>
      </c>
      <c r="M3100">
        <f>MAX(Metro_Ridership__2[passengers])</f>
        <v>19997</v>
      </c>
    </row>
    <row r="3101" spans="1:13">
      <c r="A3101" t="s">
        <v>344</v>
      </c>
      <c r="B3101" s="5">
        <v>45713</v>
      </c>
      <c r="C3101">
        <v>7213</v>
      </c>
      <c r="D3101" t="s">
        <v>484</v>
      </c>
      <c r="E3101" t="s">
        <v>379</v>
      </c>
      <c r="F3101">
        <v>2025</v>
      </c>
      <c r="G3101" t="s">
        <v>482</v>
      </c>
      <c r="H3101" t="s">
        <v>344</v>
      </c>
      <c r="I3101" t="s">
        <v>1400</v>
      </c>
      <c r="J3101" t="s">
        <v>1478</v>
      </c>
      <c r="K3101">
        <v>2</v>
      </c>
      <c r="L3101" t="s">
        <v>1482</v>
      </c>
      <c r="M3101">
        <f>MAX(Metro_Ridership__2[passengers])</f>
        <v>19997</v>
      </c>
    </row>
    <row r="3102" spans="1:13">
      <c r="A3102" t="s">
        <v>344</v>
      </c>
      <c r="B3102" s="5">
        <v>45714</v>
      </c>
      <c r="C3102">
        <v>14221</v>
      </c>
      <c r="D3102" t="s">
        <v>485</v>
      </c>
      <c r="E3102" t="s">
        <v>379</v>
      </c>
      <c r="F3102">
        <v>2025</v>
      </c>
      <c r="G3102" t="s">
        <v>482</v>
      </c>
      <c r="H3102" t="s">
        <v>344</v>
      </c>
      <c r="I3102" t="s">
        <v>1400</v>
      </c>
      <c r="J3102" t="s">
        <v>1478</v>
      </c>
      <c r="K3102">
        <v>2</v>
      </c>
      <c r="L3102" t="s">
        <v>1482</v>
      </c>
      <c r="M3102">
        <f>MAX(Metro_Ridership__2[passengers])</f>
        <v>19997</v>
      </c>
    </row>
    <row r="3103" spans="1:13">
      <c r="A3103" t="s">
        <v>344</v>
      </c>
      <c r="B3103" s="5">
        <v>45715</v>
      </c>
      <c r="C3103">
        <v>5770</v>
      </c>
      <c r="D3103" t="s">
        <v>486</v>
      </c>
      <c r="E3103" t="s">
        <v>379</v>
      </c>
      <c r="F3103">
        <v>2025</v>
      </c>
      <c r="G3103" t="s">
        <v>482</v>
      </c>
      <c r="H3103" t="s">
        <v>344</v>
      </c>
      <c r="I3103" t="s">
        <v>1400</v>
      </c>
      <c r="J3103" t="s">
        <v>1478</v>
      </c>
      <c r="K3103">
        <v>2</v>
      </c>
      <c r="L3103" t="s">
        <v>1482</v>
      </c>
      <c r="M3103">
        <f>MAX(Metro_Ridership__2[passengers])</f>
        <v>19997</v>
      </c>
    </row>
    <row r="3104" spans="1:13">
      <c r="A3104" t="s">
        <v>344</v>
      </c>
      <c r="B3104" s="5">
        <v>45718</v>
      </c>
      <c r="C3104">
        <v>18554</v>
      </c>
      <c r="D3104" t="s">
        <v>487</v>
      </c>
      <c r="E3104" t="s">
        <v>405</v>
      </c>
      <c r="F3104">
        <v>2025</v>
      </c>
      <c r="G3104" t="s">
        <v>482</v>
      </c>
      <c r="H3104" t="s">
        <v>344</v>
      </c>
      <c r="I3104" t="s">
        <v>1400</v>
      </c>
      <c r="J3104" t="s">
        <v>1478</v>
      </c>
      <c r="K3104">
        <v>3</v>
      </c>
      <c r="L3104" t="s">
        <v>1487</v>
      </c>
      <c r="M3104">
        <f>MAX(Metro_Ridership__2[passengers])</f>
        <v>19997</v>
      </c>
    </row>
    <row r="3105" spans="1:13">
      <c r="A3105" t="s">
        <v>344</v>
      </c>
      <c r="B3105" s="5">
        <v>45719</v>
      </c>
      <c r="C3105">
        <v>8721</v>
      </c>
      <c r="D3105" t="s">
        <v>481</v>
      </c>
      <c r="E3105" t="s">
        <v>405</v>
      </c>
      <c r="F3105">
        <v>2025</v>
      </c>
      <c r="G3105" t="s">
        <v>482</v>
      </c>
      <c r="H3105" t="s">
        <v>344</v>
      </c>
      <c r="I3105" t="s">
        <v>1400</v>
      </c>
      <c r="J3105" t="s">
        <v>1478</v>
      </c>
      <c r="K3105">
        <v>3</v>
      </c>
      <c r="L3105" t="s">
        <v>1487</v>
      </c>
      <c r="M3105">
        <f>MAX(Metro_Ridership__2[passengers])</f>
        <v>19997</v>
      </c>
    </row>
    <row r="3106" spans="1:13">
      <c r="A3106" t="s">
        <v>344</v>
      </c>
      <c r="B3106" s="5">
        <v>45720</v>
      </c>
      <c r="C3106">
        <v>4423</v>
      </c>
      <c r="D3106" t="s">
        <v>484</v>
      </c>
      <c r="E3106" t="s">
        <v>405</v>
      </c>
      <c r="F3106">
        <v>2025</v>
      </c>
      <c r="G3106" t="s">
        <v>482</v>
      </c>
      <c r="H3106" t="s">
        <v>344</v>
      </c>
      <c r="I3106" t="s">
        <v>1400</v>
      </c>
      <c r="J3106" t="s">
        <v>1478</v>
      </c>
      <c r="K3106">
        <v>3</v>
      </c>
      <c r="L3106" t="s">
        <v>1487</v>
      </c>
      <c r="M3106">
        <f>MAX(Metro_Ridership__2[passengers])</f>
        <v>19997</v>
      </c>
    </row>
    <row r="3107" spans="1:13">
      <c r="A3107" t="s">
        <v>344</v>
      </c>
      <c r="B3107" s="5">
        <v>45721</v>
      </c>
      <c r="C3107">
        <v>13652</v>
      </c>
      <c r="D3107" t="s">
        <v>485</v>
      </c>
      <c r="E3107" t="s">
        <v>405</v>
      </c>
      <c r="F3107">
        <v>2025</v>
      </c>
      <c r="G3107" t="s">
        <v>482</v>
      </c>
      <c r="H3107" t="s">
        <v>344</v>
      </c>
      <c r="I3107" t="s">
        <v>1400</v>
      </c>
      <c r="J3107" t="s">
        <v>1478</v>
      </c>
      <c r="K3107">
        <v>3</v>
      </c>
      <c r="L3107" t="s">
        <v>1487</v>
      </c>
      <c r="M3107">
        <f>MAX(Metro_Ridership__2[passengers])</f>
        <v>19997</v>
      </c>
    </row>
    <row r="3108" spans="1:13">
      <c r="A3108" t="s">
        <v>344</v>
      </c>
      <c r="B3108" s="5">
        <v>45722</v>
      </c>
      <c r="C3108">
        <v>17131</v>
      </c>
      <c r="D3108" t="s">
        <v>486</v>
      </c>
      <c r="E3108" t="s">
        <v>405</v>
      </c>
      <c r="F3108">
        <v>2025</v>
      </c>
      <c r="G3108" t="s">
        <v>482</v>
      </c>
      <c r="H3108" t="s">
        <v>344</v>
      </c>
      <c r="I3108" t="s">
        <v>1400</v>
      </c>
      <c r="J3108" t="s">
        <v>1478</v>
      </c>
      <c r="K3108">
        <v>3</v>
      </c>
      <c r="L3108" t="s">
        <v>1487</v>
      </c>
      <c r="M3108">
        <f>MAX(Metro_Ridership__2[passengers])</f>
        <v>19997</v>
      </c>
    </row>
    <row r="3109" spans="1:13">
      <c r="A3109" t="s">
        <v>344</v>
      </c>
      <c r="B3109" s="5">
        <v>45725</v>
      </c>
      <c r="C3109">
        <v>17683</v>
      </c>
      <c r="D3109" t="s">
        <v>487</v>
      </c>
      <c r="E3109" t="s">
        <v>405</v>
      </c>
      <c r="F3109">
        <v>2025</v>
      </c>
      <c r="G3109" t="s">
        <v>482</v>
      </c>
      <c r="H3109" t="s">
        <v>344</v>
      </c>
      <c r="I3109" t="s">
        <v>1400</v>
      </c>
      <c r="J3109" t="s">
        <v>1478</v>
      </c>
      <c r="K3109">
        <v>3</v>
      </c>
      <c r="L3109" t="s">
        <v>1487</v>
      </c>
      <c r="M3109">
        <f>MAX(Metro_Ridership__2[passengers])</f>
        <v>19997</v>
      </c>
    </row>
    <row r="3110" spans="1:13">
      <c r="A3110" t="s">
        <v>344</v>
      </c>
      <c r="B3110" s="5">
        <v>45726</v>
      </c>
      <c r="C3110">
        <v>15890</v>
      </c>
      <c r="D3110" t="s">
        <v>481</v>
      </c>
      <c r="E3110" t="s">
        <v>405</v>
      </c>
      <c r="F3110">
        <v>2025</v>
      </c>
      <c r="G3110" t="s">
        <v>482</v>
      </c>
      <c r="H3110" t="s">
        <v>344</v>
      </c>
      <c r="I3110" t="s">
        <v>1400</v>
      </c>
      <c r="J3110" t="s">
        <v>1478</v>
      </c>
      <c r="K3110">
        <v>3</v>
      </c>
      <c r="L3110" t="s">
        <v>1487</v>
      </c>
      <c r="M3110">
        <f>MAX(Metro_Ridership__2[passengers])</f>
        <v>19997</v>
      </c>
    </row>
    <row r="3111" spans="1:13">
      <c r="A3111" t="s">
        <v>344</v>
      </c>
      <c r="B3111" s="5">
        <v>45727</v>
      </c>
      <c r="C3111">
        <v>8439</v>
      </c>
      <c r="D3111" t="s">
        <v>484</v>
      </c>
      <c r="E3111" t="s">
        <v>405</v>
      </c>
      <c r="F3111">
        <v>2025</v>
      </c>
      <c r="G3111" t="s">
        <v>482</v>
      </c>
      <c r="H3111" t="s">
        <v>344</v>
      </c>
      <c r="I3111" t="s">
        <v>1400</v>
      </c>
      <c r="J3111" t="s">
        <v>1478</v>
      </c>
      <c r="K3111">
        <v>3</v>
      </c>
      <c r="L3111" t="s">
        <v>1487</v>
      </c>
      <c r="M3111">
        <f>MAX(Metro_Ridership__2[passengers])</f>
        <v>19997</v>
      </c>
    </row>
    <row r="3112" spans="1:13">
      <c r="A3112" t="s">
        <v>344</v>
      </c>
      <c r="B3112" s="5">
        <v>45728</v>
      </c>
      <c r="C3112">
        <v>18292</v>
      </c>
      <c r="D3112" t="s">
        <v>485</v>
      </c>
      <c r="E3112" t="s">
        <v>405</v>
      </c>
      <c r="F3112">
        <v>2025</v>
      </c>
      <c r="G3112" t="s">
        <v>482</v>
      </c>
      <c r="H3112" t="s">
        <v>344</v>
      </c>
      <c r="I3112" t="s">
        <v>1400</v>
      </c>
      <c r="J3112" t="s">
        <v>1478</v>
      </c>
      <c r="K3112">
        <v>3</v>
      </c>
      <c r="L3112" t="s">
        <v>1487</v>
      </c>
      <c r="M3112">
        <f>MAX(Metro_Ridership__2[passengers])</f>
        <v>19997</v>
      </c>
    </row>
    <row r="3113" spans="1:13">
      <c r="A3113" t="s">
        <v>344</v>
      </c>
      <c r="B3113" s="5">
        <v>45729</v>
      </c>
      <c r="C3113">
        <v>15384</v>
      </c>
      <c r="D3113" t="s">
        <v>486</v>
      </c>
      <c r="E3113" t="s">
        <v>405</v>
      </c>
      <c r="F3113">
        <v>2025</v>
      </c>
      <c r="G3113" t="s">
        <v>482</v>
      </c>
      <c r="H3113" t="s">
        <v>344</v>
      </c>
      <c r="I3113" t="s">
        <v>1400</v>
      </c>
      <c r="J3113" t="s">
        <v>1478</v>
      </c>
      <c r="K3113">
        <v>3</v>
      </c>
      <c r="L3113" t="s">
        <v>1487</v>
      </c>
      <c r="M3113">
        <f>MAX(Metro_Ridership__2[passengers])</f>
        <v>19997</v>
      </c>
    </row>
    <row r="3114" spans="1:13">
      <c r="A3114" t="s">
        <v>344</v>
      </c>
      <c r="B3114" s="5">
        <v>45732</v>
      </c>
      <c r="C3114">
        <v>15715</v>
      </c>
      <c r="D3114" t="s">
        <v>487</v>
      </c>
      <c r="E3114" t="s">
        <v>405</v>
      </c>
      <c r="F3114">
        <v>2025</v>
      </c>
      <c r="G3114" t="s">
        <v>482</v>
      </c>
      <c r="H3114" t="s">
        <v>344</v>
      </c>
      <c r="I3114" t="s">
        <v>1400</v>
      </c>
      <c r="J3114" t="s">
        <v>1478</v>
      </c>
      <c r="K3114">
        <v>3</v>
      </c>
      <c r="L3114" t="s">
        <v>1487</v>
      </c>
      <c r="M3114">
        <f>MAX(Metro_Ridership__2[passengers])</f>
        <v>19997</v>
      </c>
    </row>
    <row r="3115" spans="1:13">
      <c r="A3115" t="s">
        <v>344</v>
      </c>
      <c r="B3115" s="5">
        <v>45733</v>
      </c>
      <c r="C3115">
        <v>10204</v>
      </c>
      <c r="D3115" t="s">
        <v>481</v>
      </c>
      <c r="E3115" t="s">
        <v>405</v>
      </c>
      <c r="F3115">
        <v>2025</v>
      </c>
      <c r="G3115" t="s">
        <v>482</v>
      </c>
      <c r="H3115" t="s">
        <v>344</v>
      </c>
      <c r="I3115" t="s">
        <v>1400</v>
      </c>
      <c r="J3115" t="s">
        <v>1478</v>
      </c>
      <c r="K3115">
        <v>3</v>
      </c>
      <c r="L3115" t="s">
        <v>1487</v>
      </c>
      <c r="M3115">
        <f>MAX(Metro_Ridership__2[passengers])</f>
        <v>19997</v>
      </c>
    </row>
    <row r="3116" spans="1:13">
      <c r="A3116" t="s">
        <v>344</v>
      </c>
      <c r="B3116" s="5">
        <v>45734</v>
      </c>
      <c r="C3116">
        <v>10738</v>
      </c>
      <c r="D3116" t="s">
        <v>484</v>
      </c>
      <c r="E3116" t="s">
        <v>405</v>
      </c>
      <c r="F3116">
        <v>2025</v>
      </c>
      <c r="G3116" t="s">
        <v>482</v>
      </c>
      <c r="H3116" t="s">
        <v>344</v>
      </c>
      <c r="I3116" t="s">
        <v>1400</v>
      </c>
      <c r="J3116" t="s">
        <v>1478</v>
      </c>
      <c r="K3116">
        <v>3</v>
      </c>
      <c r="L3116" t="s">
        <v>1487</v>
      </c>
      <c r="M3116">
        <f>MAX(Metro_Ridership__2[passengers])</f>
        <v>19997</v>
      </c>
    </row>
    <row r="3117" spans="1:13">
      <c r="A3117" t="s">
        <v>344</v>
      </c>
      <c r="B3117" s="5">
        <v>45735</v>
      </c>
      <c r="C3117">
        <v>9619</v>
      </c>
      <c r="D3117" t="s">
        <v>485</v>
      </c>
      <c r="E3117" t="s">
        <v>405</v>
      </c>
      <c r="F3117">
        <v>2025</v>
      </c>
      <c r="G3117" t="s">
        <v>482</v>
      </c>
      <c r="H3117" t="s">
        <v>344</v>
      </c>
      <c r="I3117" t="s">
        <v>1400</v>
      </c>
      <c r="J3117" t="s">
        <v>1478</v>
      </c>
      <c r="K3117">
        <v>3</v>
      </c>
      <c r="L3117" t="s">
        <v>1487</v>
      </c>
      <c r="M3117">
        <f>MAX(Metro_Ridership__2[passengers])</f>
        <v>19997</v>
      </c>
    </row>
    <row r="3118" spans="1:13">
      <c r="A3118" t="s">
        <v>344</v>
      </c>
      <c r="B3118" s="5">
        <v>45736</v>
      </c>
      <c r="C3118">
        <v>14429</v>
      </c>
      <c r="D3118" t="s">
        <v>486</v>
      </c>
      <c r="E3118" t="s">
        <v>405</v>
      </c>
      <c r="F3118">
        <v>2025</v>
      </c>
      <c r="G3118" t="s">
        <v>482</v>
      </c>
      <c r="H3118" t="s">
        <v>344</v>
      </c>
      <c r="I3118" t="s">
        <v>1400</v>
      </c>
      <c r="J3118" t="s">
        <v>1478</v>
      </c>
      <c r="K3118">
        <v>3</v>
      </c>
      <c r="L3118" t="s">
        <v>1487</v>
      </c>
      <c r="M3118">
        <f>MAX(Metro_Ridership__2[passengers])</f>
        <v>19997</v>
      </c>
    </row>
    <row r="3119" spans="1:13">
      <c r="A3119" t="s">
        <v>344</v>
      </c>
      <c r="B3119" s="5">
        <v>45739</v>
      </c>
      <c r="C3119">
        <v>5597</v>
      </c>
      <c r="D3119" t="s">
        <v>487</v>
      </c>
      <c r="E3119" t="s">
        <v>405</v>
      </c>
      <c r="F3119">
        <v>2025</v>
      </c>
      <c r="G3119" t="s">
        <v>482</v>
      </c>
      <c r="H3119" t="s">
        <v>344</v>
      </c>
      <c r="I3119" t="s">
        <v>1400</v>
      </c>
      <c r="J3119" t="s">
        <v>1478</v>
      </c>
      <c r="K3119">
        <v>3</v>
      </c>
      <c r="L3119" t="s">
        <v>1487</v>
      </c>
      <c r="M3119">
        <f>MAX(Metro_Ridership__2[passengers])</f>
        <v>19997</v>
      </c>
    </row>
    <row r="3120" spans="1:13">
      <c r="A3120" t="s">
        <v>344</v>
      </c>
      <c r="B3120" s="5">
        <v>45740</v>
      </c>
      <c r="C3120">
        <v>3848</v>
      </c>
      <c r="D3120" t="s">
        <v>481</v>
      </c>
      <c r="E3120" t="s">
        <v>405</v>
      </c>
      <c r="F3120">
        <v>2025</v>
      </c>
      <c r="G3120" t="s">
        <v>482</v>
      </c>
      <c r="H3120" t="s">
        <v>344</v>
      </c>
      <c r="I3120" t="s">
        <v>1400</v>
      </c>
      <c r="J3120" t="s">
        <v>1478</v>
      </c>
      <c r="K3120">
        <v>3</v>
      </c>
      <c r="L3120" t="s">
        <v>1487</v>
      </c>
      <c r="M3120">
        <f>MAX(Metro_Ridership__2[passengers])</f>
        <v>19997</v>
      </c>
    </row>
    <row r="3121" spans="1:13">
      <c r="A3121" t="s">
        <v>344</v>
      </c>
      <c r="B3121" s="5">
        <v>45741</v>
      </c>
      <c r="C3121">
        <v>19131</v>
      </c>
      <c r="D3121" t="s">
        <v>484</v>
      </c>
      <c r="E3121" t="s">
        <v>405</v>
      </c>
      <c r="F3121">
        <v>2025</v>
      </c>
      <c r="G3121" t="s">
        <v>482</v>
      </c>
      <c r="H3121" t="s">
        <v>344</v>
      </c>
      <c r="I3121" t="s">
        <v>1400</v>
      </c>
      <c r="J3121" t="s">
        <v>1478</v>
      </c>
      <c r="K3121">
        <v>3</v>
      </c>
      <c r="L3121" t="s">
        <v>1487</v>
      </c>
      <c r="M3121">
        <f>MAX(Metro_Ridership__2[passengers])</f>
        <v>19997</v>
      </c>
    </row>
    <row r="3122" spans="1:13">
      <c r="A3122" t="s">
        <v>344</v>
      </c>
      <c r="B3122" s="5">
        <v>45742</v>
      </c>
      <c r="C3122">
        <v>15861</v>
      </c>
      <c r="D3122" t="s">
        <v>485</v>
      </c>
      <c r="E3122" t="s">
        <v>405</v>
      </c>
      <c r="F3122">
        <v>2025</v>
      </c>
      <c r="G3122" t="s">
        <v>482</v>
      </c>
      <c r="H3122" t="s">
        <v>344</v>
      </c>
      <c r="I3122" t="s">
        <v>1400</v>
      </c>
      <c r="J3122" t="s">
        <v>1478</v>
      </c>
      <c r="K3122">
        <v>3</v>
      </c>
      <c r="L3122" t="s">
        <v>1487</v>
      </c>
      <c r="M3122">
        <f>MAX(Metro_Ridership__2[passengers])</f>
        <v>19997</v>
      </c>
    </row>
    <row r="3123" spans="1:13">
      <c r="A3123" t="s">
        <v>344</v>
      </c>
      <c r="B3123" s="5">
        <v>45743</v>
      </c>
      <c r="C3123">
        <v>6927</v>
      </c>
      <c r="D3123" t="s">
        <v>486</v>
      </c>
      <c r="E3123" t="s">
        <v>405</v>
      </c>
      <c r="F3123">
        <v>2025</v>
      </c>
      <c r="G3123" t="s">
        <v>482</v>
      </c>
      <c r="H3123" t="s">
        <v>344</v>
      </c>
      <c r="I3123" t="s">
        <v>1400</v>
      </c>
      <c r="J3123" t="s">
        <v>1478</v>
      </c>
      <c r="K3123">
        <v>3</v>
      </c>
      <c r="L3123" t="s">
        <v>1487</v>
      </c>
      <c r="M3123">
        <f>MAX(Metro_Ridership__2[passengers])</f>
        <v>19997</v>
      </c>
    </row>
    <row r="3124" spans="1:13">
      <c r="A3124" t="s">
        <v>344</v>
      </c>
      <c r="B3124" s="5">
        <v>45746</v>
      </c>
      <c r="C3124">
        <v>18738</v>
      </c>
      <c r="D3124" t="s">
        <v>487</v>
      </c>
      <c r="E3124" t="s">
        <v>405</v>
      </c>
      <c r="F3124">
        <v>2025</v>
      </c>
      <c r="G3124" t="s">
        <v>482</v>
      </c>
      <c r="H3124" t="s">
        <v>344</v>
      </c>
      <c r="I3124" t="s">
        <v>1400</v>
      </c>
      <c r="J3124" t="s">
        <v>1478</v>
      </c>
      <c r="K3124">
        <v>3</v>
      </c>
      <c r="L3124" t="s">
        <v>1487</v>
      </c>
      <c r="M3124">
        <f>MAX(Metro_Ridership__2[passengers])</f>
        <v>19997</v>
      </c>
    </row>
    <row r="3125" spans="1:13">
      <c r="A3125" t="s">
        <v>344</v>
      </c>
      <c r="B3125" s="5">
        <v>45747</v>
      </c>
      <c r="C3125">
        <v>9463</v>
      </c>
      <c r="D3125" t="s">
        <v>481</v>
      </c>
      <c r="E3125" t="s">
        <v>405</v>
      </c>
      <c r="F3125">
        <v>2025</v>
      </c>
      <c r="G3125" t="s">
        <v>482</v>
      </c>
      <c r="H3125" t="s">
        <v>344</v>
      </c>
      <c r="I3125" t="s">
        <v>1400</v>
      </c>
      <c r="J3125" t="s">
        <v>1478</v>
      </c>
      <c r="K3125">
        <v>3</v>
      </c>
      <c r="L3125" t="s">
        <v>1487</v>
      </c>
      <c r="M3125">
        <f>MAX(Metro_Ridership__2[passengers])</f>
        <v>19997</v>
      </c>
    </row>
    <row r="3126" spans="1:13">
      <c r="A3126" t="s">
        <v>344</v>
      </c>
      <c r="B3126" s="5">
        <v>45748</v>
      </c>
      <c r="C3126">
        <v>13155</v>
      </c>
      <c r="D3126" t="s">
        <v>484</v>
      </c>
      <c r="E3126" t="s">
        <v>381</v>
      </c>
      <c r="F3126">
        <v>2025</v>
      </c>
      <c r="G3126" t="s">
        <v>482</v>
      </c>
      <c r="H3126" t="s">
        <v>344</v>
      </c>
      <c r="I3126" t="s">
        <v>1400</v>
      </c>
      <c r="J3126" t="s">
        <v>1473</v>
      </c>
      <c r="K3126">
        <v>4</v>
      </c>
      <c r="L3126" t="s">
        <v>1483</v>
      </c>
      <c r="M3126">
        <f>MAX(Metro_Ridership__2[passengers])</f>
        <v>19997</v>
      </c>
    </row>
    <row r="3127" spans="1:13">
      <c r="A3127" t="s">
        <v>344</v>
      </c>
      <c r="B3127" s="5">
        <v>45749</v>
      </c>
      <c r="C3127">
        <v>11984</v>
      </c>
      <c r="D3127" t="s">
        <v>485</v>
      </c>
      <c r="E3127" t="s">
        <v>381</v>
      </c>
      <c r="F3127">
        <v>2025</v>
      </c>
      <c r="G3127" t="s">
        <v>482</v>
      </c>
      <c r="H3127" t="s">
        <v>344</v>
      </c>
      <c r="I3127" t="s">
        <v>1400</v>
      </c>
      <c r="J3127" t="s">
        <v>1473</v>
      </c>
      <c r="K3127">
        <v>4</v>
      </c>
      <c r="L3127" t="s">
        <v>1483</v>
      </c>
      <c r="M3127">
        <f>MAX(Metro_Ridership__2[passengers])</f>
        <v>19997</v>
      </c>
    </row>
    <row r="3128" spans="1:13">
      <c r="A3128" t="s">
        <v>344</v>
      </c>
      <c r="B3128" s="5">
        <v>45750</v>
      </c>
      <c r="C3128">
        <v>3019</v>
      </c>
      <c r="D3128" t="s">
        <v>486</v>
      </c>
      <c r="E3128" t="s">
        <v>381</v>
      </c>
      <c r="F3128">
        <v>2025</v>
      </c>
      <c r="G3128" t="s">
        <v>482</v>
      </c>
      <c r="H3128" t="s">
        <v>344</v>
      </c>
      <c r="I3128" t="s">
        <v>1400</v>
      </c>
      <c r="J3128" t="s">
        <v>1473</v>
      </c>
      <c r="K3128">
        <v>4</v>
      </c>
      <c r="L3128" t="s">
        <v>1483</v>
      </c>
      <c r="M3128">
        <f>MAX(Metro_Ridership__2[passengers])</f>
        <v>19997</v>
      </c>
    </row>
    <row r="3129" spans="1:13">
      <c r="A3129" t="s">
        <v>344</v>
      </c>
      <c r="B3129" s="5">
        <v>45753</v>
      </c>
      <c r="C3129">
        <v>2639</v>
      </c>
      <c r="D3129" t="s">
        <v>487</v>
      </c>
      <c r="E3129" t="s">
        <v>381</v>
      </c>
      <c r="F3129">
        <v>2025</v>
      </c>
      <c r="G3129" t="s">
        <v>482</v>
      </c>
      <c r="H3129" t="s">
        <v>344</v>
      </c>
      <c r="I3129" t="s">
        <v>1400</v>
      </c>
      <c r="J3129" t="s">
        <v>1473</v>
      </c>
      <c r="K3129">
        <v>4</v>
      </c>
      <c r="L3129" t="s">
        <v>1483</v>
      </c>
      <c r="M3129">
        <f>MAX(Metro_Ridership__2[passengers])</f>
        <v>19997</v>
      </c>
    </row>
    <row r="3130" spans="1:13">
      <c r="A3130" t="s">
        <v>344</v>
      </c>
      <c r="B3130" s="5">
        <v>45754</v>
      </c>
      <c r="C3130">
        <v>18732</v>
      </c>
      <c r="D3130" t="s">
        <v>481</v>
      </c>
      <c r="E3130" t="s">
        <v>381</v>
      </c>
      <c r="F3130">
        <v>2025</v>
      </c>
      <c r="G3130" t="s">
        <v>482</v>
      </c>
      <c r="H3130" t="s">
        <v>344</v>
      </c>
      <c r="I3130" t="s">
        <v>1400</v>
      </c>
      <c r="J3130" t="s">
        <v>1473</v>
      </c>
      <c r="K3130">
        <v>4</v>
      </c>
      <c r="L3130" t="s">
        <v>1483</v>
      </c>
      <c r="M3130">
        <f>MAX(Metro_Ridership__2[passengers])</f>
        <v>19997</v>
      </c>
    </row>
    <row r="3131" spans="1:13">
      <c r="A3131" t="s">
        <v>344</v>
      </c>
      <c r="B3131" s="5">
        <v>45755</v>
      </c>
      <c r="C3131">
        <v>18376</v>
      </c>
      <c r="D3131" t="s">
        <v>484</v>
      </c>
      <c r="E3131" t="s">
        <v>381</v>
      </c>
      <c r="F3131">
        <v>2025</v>
      </c>
      <c r="G3131" t="s">
        <v>482</v>
      </c>
      <c r="H3131" t="s">
        <v>344</v>
      </c>
      <c r="I3131" t="s">
        <v>1400</v>
      </c>
      <c r="J3131" t="s">
        <v>1473</v>
      </c>
      <c r="K3131">
        <v>4</v>
      </c>
      <c r="L3131" t="s">
        <v>1483</v>
      </c>
      <c r="M3131">
        <f>MAX(Metro_Ridership__2[passengers])</f>
        <v>19997</v>
      </c>
    </row>
    <row r="3132" spans="1:13">
      <c r="A3132" t="s">
        <v>344</v>
      </c>
      <c r="B3132" s="5">
        <v>45756</v>
      </c>
      <c r="C3132">
        <v>11493</v>
      </c>
      <c r="D3132" t="s">
        <v>485</v>
      </c>
      <c r="E3132" t="s">
        <v>381</v>
      </c>
      <c r="F3132">
        <v>2025</v>
      </c>
      <c r="G3132" t="s">
        <v>482</v>
      </c>
      <c r="H3132" t="s">
        <v>344</v>
      </c>
      <c r="I3132" t="s">
        <v>1400</v>
      </c>
      <c r="J3132" t="s">
        <v>1473</v>
      </c>
      <c r="K3132">
        <v>4</v>
      </c>
      <c r="L3132" t="s">
        <v>1483</v>
      </c>
      <c r="M3132">
        <f>MAX(Metro_Ridership__2[passengers])</f>
        <v>19997</v>
      </c>
    </row>
    <row r="3133" spans="1:13">
      <c r="A3133" t="s">
        <v>344</v>
      </c>
      <c r="B3133" s="5">
        <v>45757</v>
      </c>
      <c r="C3133">
        <v>8229</v>
      </c>
      <c r="D3133" t="s">
        <v>486</v>
      </c>
      <c r="E3133" t="s">
        <v>381</v>
      </c>
      <c r="F3133">
        <v>2025</v>
      </c>
      <c r="G3133" t="s">
        <v>482</v>
      </c>
      <c r="H3133" t="s">
        <v>344</v>
      </c>
      <c r="I3133" t="s">
        <v>1400</v>
      </c>
      <c r="J3133" t="s">
        <v>1473</v>
      </c>
      <c r="K3133">
        <v>4</v>
      </c>
      <c r="L3133" t="s">
        <v>1483</v>
      </c>
      <c r="M3133">
        <f>MAX(Metro_Ridership__2[passengers])</f>
        <v>19997</v>
      </c>
    </row>
    <row r="3134" spans="1:13">
      <c r="A3134" t="s">
        <v>344</v>
      </c>
      <c r="B3134" s="5">
        <v>45760</v>
      </c>
      <c r="C3134">
        <v>9758</v>
      </c>
      <c r="D3134" t="s">
        <v>487</v>
      </c>
      <c r="E3134" t="s">
        <v>381</v>
      </c>
      <c r="F3134">
        <v>2025</v>
      </c>
      <c r="G3134" t="s">
        <v>482</v>
      </c>
      <c r="H3134" t="s">
        <v>344</v>
      </c>
      <c r="I3134" t="s">
        <v>1400</v>
      </c>
      <c r="J3134" t="s">
        <v>1473</v>
      </c>
      <c r="K3134">
        <v>4</v>
      </c>
      <c r="L3134" t="s">
        <v>1483</v>
      </c>
      <c r="M3134">
        <f>MAX(Metro_Ridership__2[passengers])</f>
        <v>19997</v>
      </c>
    </row>
    <row r="3135" spans="1:13">
      <c r="A3135" t="s">
        <v>344</v>
      </c>
      <c r="B3135" s="5">
        <v>45761</v>
      </c>
      <c r="C3135">
        <v>8387</v>
      </c>
      <c r="D3135" t="s">
        <v>481</v>
      </c>
      <c r="E3135" t="s">
        <v>381</v>
      </c>
      <c r="F3135">
        <v>2025</v>
      </c>
      <c r="G3135" t="s">
        <v>482</v>
      </c>
      <c r="H3135" t="s">
        <v>344</v>
      </c>
      <c r="I3135" t="s">
        <v>1400</v>
      </c>
      <c r="J3135" t="s">
        <v>1473</v>
      </c>
      <c r="K3135">
        <v>4</v>
      </c>
      <c r="L3135" t="s">
        <v>1483</v>
      </c>
      <c r="M3135">
        <f>MAX(Metro_Ridership__2[passengers])</f>
        <v>19997</v>
      </c>
    </row>
    <row r="3136" spans="1:13">
      <c r="A3136" t="s">
        <v>344</v>
      </c>
      <c r="B3136" s="5">
        <v>45762</v>
      </c>
      <c r="C3136">
        <v>5404</v>
      </c>
      <c r="D3136" t="s">
        <v>484</v>
      </c>
      <c r="E3136" t="s">
        <v>381</v>
      </c>
      <c r="F3136">
        <v>2025</v>
      </c>
      <c r="G3136" t="s">
        <v>482</v>
      </c>
      <c r="H3136" t="s">
        <v>344</v>
      </c>
      <c r="I3136" t="s">
        <v>1400</v>
      </c>
      <c r="J3136" t="s">
        <v>1473</v>
      </c>
      <c r="K3136">
        <v>4</v>
      </c>
      <c r="L3136" t="s">
        <v>1483</v>
      </c>
      <c r="M3136">
        <f>MAX(Metro_Ridership__2[passengers])</f>
        <v>19997</v>
      </c>
    </row>
    <row r="3137" spans="1:13">
      <c r="A3137" t="s">
        <v>344</v>
      </c>
      <c r="B3137" s="5">
        <v>45763</v>
      </c>
      <c r="C3137">
        <v>6801</v>
      </c>
      <c r="D3137" t="s">
        <v>485</v>
      </c>
      <c r="E3137" t="s">
        <v>381</v>
      </c>
      <c r="F3137">
        <v>2025</v>
      </c>
      <c r="G3137" t="s">
        <v>482</v>
      </c>
      <c r="H3137" t="s">
        <v>344</v>
      </c>
      <c r="I3137" t="s">
        <v>1400</v>
      </c>
      <c r="J3137" t="s">
        <v>1473</v>
      </c>
      <c r="K3137">
        <v>4</v>
      </c>
      <c r="L3137" t="s">
        <v>1483</v>
      </c>
      <c r="M3137">
        <f>MAX(Metro_Ridership__2[passengers])</f>
        <v>19997</v>
      </c>
    </row>
    <row r="3138" spans="1:13">
      <c r="A3138" t="s">
        <v>344</v>
      </c>
      <c r="B3138" s="5">
        <v>45764</v>
      </c>
      <c r="C3138">
        <v>8177</v>
      </c>
      <c r="D3138" t="s">
        <v>486</v>
      </c>
      <c r="E3138" t="s">
        <v>381</v>
      </c>
      <c r="F3138">
        <v>2025</v>
      </c>
      <c r="G3138" t="s">
        <v>482</v>
      </c>
      <c r="H3138" t="s">
        <v>344</v>
      </c>
      <c r="I3138" t="s">
        <v>1400</v>
      </c>
      <c r="J3138" t="s">
        <v>1473</v>
      </c>
      <c r="K3138">
        <v>4</v>
      </c>
      <c r="L3138" t="s">
        <v>1483</v>
      </c>
      <c r="M3138">
        <f>MAX(Metro_Ridership__2[passengers])</f>
        <v>19997</v>
      </c>
    </row>
    <row r="3139" spans="1:13">
      <c r="A3139" t="s">
        <v>344</v>
      </c>
      <c r="B3139" s="5">
        <v>45767</v>
      </c>
      <c r="C3139">
        <v>9176</v>
      </c>
      <c r="D3139" t="s">
        <v>487</v>
      </c>
      <c r="E3139" t="s">
        <v>381</v>
      </c>
      <c r="F3139">
        <v>2025</v>
      </c>
      <c r="G3139" t="s">
        <v>482</v>
      </c>
      <c r="H3139" t="s">
        <v>344</v>
      </c>
      <c r="I3139" t="s">
        <v>1400</v>
      </c>
      <c r="J3139" t="s">
        <v>1473</v>
      </c>
      <c r="K3139">
        <v>4</v>
      </c>
      <c r="L3139" t="s">
        <v>1483</v>
      </c>
      <c r="M3139">
        <f>MAX(Metro_Ridership__2[passengers])</f>
        <v>19997</v>
      </c>
    </row>
    <row r="3140" spans="1:13">
      <c r="A3140" t="s">
        <v>344</v>
      </c>
      <c r="B3140" s="5">
        <v>45768</v>
      </c>
      <c r="C3140">
        <v>13231</v>
      </c>
      <c r="D3140" t="s">
        <v>481</v>
      </c>
      <c r="E3140" t="s">
        <v>381</v>
      </c>
      <c r="F3140">
        <v>2025</v>
      </c>
      <c r="G3140" t="s">
        <v>482</v>
      </c>
      <c r="H3140" t="s">
        <v>344</v>
      </c>
      <c r="I3140" t="s">
        <v>1400</v>
      </c>
      <c r="J3140" t="s">
        <v>1473</v>
      </c>
      <c r="K3140">
        <v>4</v>
      </c>
      <c r="L3140" t="s">
        <v>1483</v>
      </c>
      <c r="M3140">
        <f>MAX(Metro_Ridership__2[passengers])</f>
        <v>19997</v>
      </c>
    </row>
    <row r="3141" spans="1:13">
      <c r="A3141" t="s">
        <v>344</v>
      </c>
      <c r="B3141" s="5">
        <v>45769</v>
      </c>
      <c r="C3141">
        <v>12196</v>
      </c>
      <c r="D3141" t="s">
        <v>484</v>
      </c>
      <c r="E3141" t="s">
        <v>381</v>
      </c>
      <c r="F3141">
        <v>2025</v>
      </c>
      <c r="G3141" t="s">
        <v>482</v>
      </c>
      <c r="H3141" t="s">
        <v>344</v>
      </c>
      <c r="I3141" t="s">
        <v>1400</v>
      </c>
      <c r="J3141" t="s">
        <v>1473</v>
      </c>
      <c r="K3141">
        <v>4</v>
      </c>
      <c r="L3141" t="s">
        <v>1483</v>
      </c>
      <c r="M3141">
        <f>MAX(Metro_Ridership__2[passengers])</f>
        <v>19997</v>
      </c>
    </row>
    <row r="3142" spans="1:13">
      <c r="A3142" t="s">
        <v>344</v>
      </c>
      <c r="B3142" s="5">
        <v>45770</v>
      </c>
      <c r="C3142">
        <v>6718</v>
      </c>
      <c r="D3142" t="s">
        <v>485</v>
      </c>
      <c r="E3142" t="s">
        <v>381</v>
      </c>
      <c r="F3142">
        <v>2025</v>
      </c>
      <c r="G3142" t="s">
        <v>482</v>
      </c>
      <c r="H3142" t="s">
        <v>344</v>
      </c>
      <c r="I3142" t="s">
        <v>1400</v>
      </c>
      <c r="J3142" t="s">
        <v>1473</v>
      </c>
      <c r="K3142">
        <v>4</v>
      </c>
      <c r="L3142" t="s">
        <v>1483</v>
      </c>
      <c r="M3142">
        <f>MAX(Metro_Ridership__2[passengers])</f>
        <v>19997</v>
      </c>
    </row>
    <row r="3143" spans="1:13">
      <c r="A3143" t="s">
        <v>344</v>
      </c>
      <c r="B3143" s="5">
        <v>45771</v>
      </c>
      <c r="C3143">
        <v>14750</v>
      </c>
      <c r="D3143" t="s">
        <v>486</v>
      </c>
      <c r="E3143" t="s">
        <v>381</v>
      </c>
      <c r="F3143">
        <v>2025</v>
      </c>
      <c r="G3143" t="s">
        <v>482</v>
      </c>
      <c r="H3143" t="s">
        <v>344</v>
      </c>
      <c r="I3143" t="s">
        <v>1400</v>
      </c>
      <c r="J3143" t="s">
        <v>1473</v>
      </c>
      <c r="K3143">
        <v>4</v>
      </c>
      <c r="L3143" t="s">
        <v>1483</v>
      </c>
      <c r="M3143">
        <f>MAX(Metro_Ridership__2[passengers])</f>
        <v>19997</v>
      </c>
    </row>
    <row r="3144" spans="1:13">
      <c r="A3144" t="s">
        <v>344</v>
      </c>
      <c r="B3144" s="5">
        <v>45774</v>
      </c>
      <c r="C3144">
        <v>9771</v>
      </c>
      <c r="D3144" t="s">
        <v>487</v>
      </c>
      <c r="E3144" t="s">
        <v>381</v>
      </c>
      <c r="F3144">
        <v>2025</v>
      </c>
      <c r="G3144" t="s">
        <v>482</v>
      </c>
      <c r="H3144" t="s">
        <v>344</v>
      </c>
      <c r="I3144" t="s">
        <v>1400</v>
      </c>
      <c r="J3144" t="s">
        <v>1473</v>
      </c>
      <c r="K3144">
        <v>4</v>
      </c>
      <c r="L3144" t="s">
        <v>1483</v>
      </c>
      <c r="M3144">
        <f>MAX(Metro_Ridership__2[passengers])</f>
        <v>19997</v>
      </c>
    </row>
    <row r="3145" spans="1:13">
      <c r="A3145" t="s">
        <v>344</v>
      </c>
      <c r="B3145" s="5">
        <v>45775</v>
      </c>
      <c r="C3145">
        <v>19715</v>
      </c>
      <c r="D3145" t="s">
        <v>481</v>
      </c>
      <c r="E3145" t="s">
        <v>381</v>
      </c>
      <c r="F3145">
        <v>2025</v>
      </c>
      <c r="G3145" t="s">
        <v>482</v>
      </c>
      <c r="H3145" t="s">
        <v>344</v>
      </c>
      <c r="I3145" t="s">
        <v>1400</v>
      </c>
      <c r="J3145" t="s">
        <v>1473</v>
      </c>
      <c r="K3145">
        <v>4</v>
      </c>
      <c r="L3145" t="s">
        <v>1483</v>
      </c>
      <c r="M3145">
        <f>MAX(Metro_Ridership__2[passengers])</f>
        <v>19997</v>
      </c>
    </row>
    <row r="3146" spans="1:13">
      <c r="A3146" t="s">
        <v>344</v>
      </c>
      <c r="B3146" s="5">
        <v>45776</v>
      </c>
      <c r="C3146">
        <v>14145</v>
      </c>
      <c r="D3146" t="s">
        <v>484</v>
      </c>
      <c r="E3146" t="s">
        <v>381</v>
      </c>
      <c r="F3146">
        <v>2025</v>
      </c>
      <c r="G3146" t="s">
        <v>482</v>
      </c>
      <c r="H3146" t="s">
        <v>344</v>
      </c>
      <c r="I3146" t="s">
        <v>1400</v>
      </c>
      <c r="J3146" t="s">
        <v>1473</v>
      </c>
      <c r="K3146">
        <v>4</v>
      </c>
      <c r="L3146" t="s">
        <v>1483</v>
      </c>
      <c r="M3146">
        <f>MAX(Metro_Ridership__2[passengers])</f>
        <v>19997</v>
      </c>
    </row>
    <row r="3147" spans="1:13">
      <c r="A3147" t="s">
        <v>344</v>
      </c>
      <c r="B3147" s="5">
        <v>45777</v>
      </c>
      <c r="C3147">
        <v>5688</v>
      </c>
      <c r="D3147" t="s">
        <v>485</v>
      </c>
      <c r="E3147" t="s">
        <v>381</v>
      </c>
      <c r="F3147">
        <v>2025</v>
      </c>
      <c r="G3147" t="s">
        <v>482</v>
      </c>
      <c r="H3147" t="s">
        <v>344</v>
      </c>
      <c r="I3147" t="s">
        <v>1400</v>
      </c>
      <c r="J3147" t="s">
        <v>1473</v>
      </c>
      <c r="K3147">
        <v>4</v>
      </c>
      <c r="L3147" t="s">
        <v>1483</v>
      </c>
      <c r="M3147">
        <f>MAX(Metro_Ridership__2[passengers])</f>
        <v>19997</v>
      </c>
    </row>
    <row r="3148" spans="1:13">
      <c r="A3148" t="s">
        <v>344</v>
      </c>
      <c r="B3148" s="5">
        <v>45778</v>
      </c>
      <c r="C3148">
        <v>15182</v>
      </c>
      <c r="D3148" t="s">
        <v>486</v>
      </c>
      <c r="E3148" t="s">
        <v>353</v>
      </c>
      <c r="F3148">
        <v>2025</v>
      </c>
      <c r="G3148" t="s">
        <v>482</v>
      </c>
      <c r="H3148" t="s">
        <v>344</v>
      </c>
      <c r="I3148" t="s">
        <v>1400</v>
      </c>
      <c r="J3148" t="s">
        <v>1473</v>
      </c>
      <c r="K3148">
        <v>5</v>
      </c>
      <c r="L3148" t="s">
        <v>353</v>
      </c>
      <c r="M3148">
        <f>MAX(Metro_Ridership__2[passengers])</f>
        <v>19997</v>
      </c>
    </row>
    <row r="3149" spans="1:13">
      <c r="A3149" t="s">
        <v>344</v>
      </c>
      <c r="B3149" s="5">
        <v>45781</v>
      </c>
      <c r="C3149">
        <v>13064</v>
      </c>
      <c r="D3149" t="s">
        <v>487</v>
      </c>
      <c r="E3149" t="s">
        <v>353</v>
      </c>
      <c r="F3149">
        <v>2025</v>
      </c>
      <c r="G3149" t="s">
        <v>482</v>
      </c>
      <c r="H3149" t="s">
        <v>344</v>
      </c>
      <c r="I3149" t="s">
        <v>1400</v>
      </c>
      <c r="J3149" t="s">
        <v>1473</v>
      </c>
      <c r="K3149">
        <v>5</v>
      </c>
      <c r="L3149" t="s">
        <v>353</v>
      </c>
      <c r="M3149">
        <f>MAX(Metro_Ridership__2[passengers])</f>
        <v>19997</v>
      </c>
    </row>
    <row r="3150" spans="1:13">
      <c r="A3150" t="s">
        <v>344</v>
      </c>
      <c r="B3150" s="5">
        <v>45782</v>
      </c>
      <c r="C3150">
        <v>14145</v>
      </c>
      <c r="D3150" t="s">
        <v>481</v>
      </c>
      <c r="E3150" t="s">
        <v>353</v>
      </c>
      <c r="F3150">
        <v>2025</v>
      </c>
      <c r="G3150" t="s">
        <v>482</v>
      </c>
      <c r="H3150" t="s">
        <v>344</v>
      </c>
      <c r="I3150" t="s">
        <v>1400</v>
      </c>
      <c r="J3150" t="s">
        <v>1473</v>
      </c>
      <c r="K3150">
        <v>5</v>
      </c>
      <c r="L3150" t="s">
        <v>353</v>
      </c>
      <c r="M3150">
        <f>MAX(Metro_Ridership__2[passengers])</f>
        <v>19997</v>
      </c>
    </row>
    <row r="3151" spans="1:13">
      <c r="A3151" t="s">
        <v>344</v>
      </c>
      <c r="B3151" s="5">
        <v>45783</v>
      </c>
      <c r="C3151">
        <v>18997</v>
      </c>
      <c r="D3151" t="s">
        <v>484</v>
      </c>
      <c r="E3151" t="s">
        <v>353</v>
      </c>
      <c r="F3151">
        <v>2025</v>
      </c>
      <c r="G3151" t="s">
        <v>482</v>
      </c>
      <c r="H3151" t="s">
        <v>344</v>
      </c>
      <c r="I3151" t="s">
        <v>1400</v>
      </c>
      <c r="J3151" t="s">
        <v>1473</v>
      </c>
      <c r="K3151">
        <v>5</v>
      </c>
      <c r="L3151" t="s">
        <v>353</v>
      </c>
      <c r="M3151">
        <f>MAX(Metro_Ridership__2[passengers])</f>
        <v>19997</v>
      </c>
    </row>
    <row r="3152" spans="1:13">
      <c r="A3152" t="s">
        <v>344</v>
      </c>
      <c r="B3152" s="5">
        <v>45784</v>
      </c>
      <c r="C3152">
        <v>14752</v>
      </c>
      <c r="D3152" t="s">
        <v>485</v>
      </c>
      <c r="E3152" t="s">
        <v>353</v>
      </c>
      <c r="F3152">
        <v>2025</v>
      </c>
      <c r="G3152" t="s">
        <v>482</v>
      </c>
      <c r="H3152" t="s">
        <v>344</v>
      </c>
      <c r="I3152" t="s">
        <v>1400</v>
      </c>
      <c r="J3152" t="s">
        <v>1473</v>
      </c>
      <c r="K3152">
        <v>5</v>
      </c>
      <c r="L3152" t="s">
        <v>353</v>
      </c>
      <c r="M3152">
        <f>MAX(Metro_Ridership__2[passengers])</f>
        <v>19997</v>
      </c>
    </row>
    <row r="3153" spans="1:13">
      <c r="A3153" t="s">
        <v>344</v>
      </c>
      <c r="B3153" s="5">
        <v>45785</v>
      </c>
      <c r="C3153">
        <v>15917</v>
      </c>
      <c r="D3153" t="s">
        <v>486</v>
      </c>
      <c r="E3153" t="s">
        <v>353</v>
      </c>
      <c r="F3153">
        <v>2025</v>
      </c>
      <c r="G3153" t="s">
        <v>482</v>
      </c>
      <c r="H3153" t="s">
        <v>344</v>
      </c>
      <c r="I3153" t="s">
        <v>1400</v>
      </c>
      <c r="J3153" t="s">
        <v>1473</v>
      </c>
      <c r="K3153">
        <v>5</v>
      </c>
      <c r="L3153" t="s">
        <v>353</v>
      </c>
      <c r="M3153">
        <f>MAX(Metro_Ridership__2[passengers])</f>
        <v>19997</v>
      </c>
    </row>
    <row r="3154" spans="1:13">
      <c r="A3154" t="s">
        <v>344</v>
      </c>
      <c r="B3154" s="5">
        <v>45788</v>
      </c>
      <c r="C3154">
        <v>4853</v>
      </c>
      <c r="D3154" t="s">
        <v>487</v>
      </c>
      <c r="E3154" t="s">
        <v>353</v>
      </c>
      <c r="F3154">
        <v>2025</v>
      </c>
      <c r="G3154" t="s">
        <v>482</v>
      </c>
      <c r="H3154" t="s">
        <v>344</v>
      </c>
      <c r="I3154" t="s">
        <v>1400</v>
      </c>
      <c r="J3154" t="s">
        <v>1473</v>
      </c>
      <c r="K3154">
        <v>5</v>
      </c>
      <c r="L3154" t="s">
        <v>353</v>
      </c>
      <c r="M3154">
        <f>MAX(Metro_Ridership__2[passengers])</f>
        <v>19997</v>
      </c>
    </row>
    <row r="3155" spans="1:13">
      <c r="A3155" t="s">
        <v>344</v>
      </c>
      <c r="B3155" s="5">
        <v>45789</v>
      </c>
      <c r="C3155">
        <v>10391</v>
      </c>
      <c r="D3155" t="s">
        <v>481</v>
      </c>
      <c r="E3155" t="s">
        <v>353</v>
      </c>
      <c r="F3155">
        <v>2025</v>
      </c>
      <c r="G3155" t="s">
        <v>482</v>
      </c>
      <c r="H3155" t="s">
        <v>344</v>
      </c>
      <c r="I3155" t="s">
        <v>1400</v>
      </c>
      <c r="J3155" t="s">
        <v>1473</v>
      </c>
      <c r="K3155">
        <v>5</v>
      </c>
      <c r="L3155" t="s">
        <v>353</v>
      </c>
      <c r="M3155">
        <f>MAX(Metro_Ridership__2[passengers])</f>
        <v>19997</v>
      </c>
    </row>
    <row r="3156" spans="1:13">
      <c r="A3156" t="s">
        <v>344</v>
      </c>
      <c r="B3156" s="5">
        <v>45790</v>
      </c>
      <c r="C3156">
        <v>16134</v>
      </c>
      <c r="D3156" t="s">
        <v>484</v>
      </c>
      <c r="E3156" t="s">
        <v>353</v>
      </c>
      <c r="F3156">
        <v>2025</v>
      </c>
      <c r="G3156" t="s">
        <v>482</v>
      </c>
      <c r="H3156" t="s">
        <v>344</v>
      </c>
      <c r="I3156" t="s">
        <v>1400</v>
      </c>
      <c r="J3156" t="s">
        <v>1473</v>
      </c>
      <c r="K3156">
        <v>5</v>
      </c>
      <c r="L3156" t="s">
        <v>353</v>
      </c>
      <c r="M3156">
        <f>MAX(Metro_Ridership__2[passengers])</f>
        <v>19997</v>
      </c>
    </row>
    <row r="3157" spans="1:13">
      <c r="A3157" t="s">
        <v>344</v>
      </c>
      <c r="B3157" s="5">
        <v>45791</v>
      </c>
      <c r="C3157">
        <v>18017</v>
      </c>
      <c r="D3157" t="s">
        <v>485</v>
      </c>
      <c r="E3157" t="s">
        <v>353</v>
      </c>
      <c r="F3157">
        <v>2025</v>
      </c>
      <c r="G3157" t="s">
        <v>482</v>
      </c>
      <c r="H3157" t="s">
        <v>344</v>
      </c>
      <c r="I3157" t="s">
        <v>1400</v>
      </c>
      <c r="J3157" t="s">
        <v>1473</v>
      </c>
      <c r="K3157">
        <v>5</v>
      </c>
      <c r="L3157" t="s">
        <v>353</v>
      </c>
      <c r="M3157">
        <f>MAX(Metro_Ridership__2[passengers])</f>
        <v>19997</v>
      </c>
    </row>
    <row r="3158" spans="1:13">
      <c r="A3158" t="s">
        <v>344</v>
      </c>
      <c r="B3158" s="5">
        <v>45792</v>
      </c>
      <c r="C3158">
        <v>9635</v>
      </c>
      <c r="D3158" t="s">
        <v>486</v>
      </c>
      <c r="E3158" t="s">
        <v>353</v>
      </c>
      <c r="F3158">
        <v>2025</v>
      </c>
      <c r="G3158" t="s">
        <v>482</v>
      </c>
      <c r="H3158" t="s">
        <v>344</v>
      </c>
      <c r="I3158" t="s">
        <v>1400</v>
      </c>
      <c r="J3158" t="s">
        <v>1473</v>
      </c>
      <c r="K3158">
        <v>5</v>
      </c>
      <c r="L3158" t="s">
        <v>353</v>
      </c>
      <c r="M3158">
        <f>MAX(Metro_Ridership__2[passengers])</f>
        <v>19997</v>
      </c>
    </row>
    <row r="3159" spans="1:13">
      <c r="A3159" t="s">
        <v>344</v>
      </c>
      <c r="B3159" s="5">
        <v>45795</v>
      </c>
      <c r="C3159">
        <v>18053</v>
      </c>
      <c r="D3159" t="s">
        <v>487</v>
      </c>
      <c r="E3159" t="s">
        <v>353</v>
      </c>
      <c r="F3159">
        <v>2025</v>
      </c>
      <c r="G3159" t="s">
        <v>482</v>
      </c>
      <c r="H3159" t="s">
        <v>344</v>
      </c>
      <c r="I3159" t="s">
        <v>1400</v>
      </c>
      <c r="J3159" t="s">
        <v>1473</v>
      </c>
      <c r="K3159">
        <v>5</v>
      </c>
      <c r="L3159" t="s">
        <v>353</v>
      </c>
      <c r="M3159">
        <f>MAX(Metro_Ridership__2[passengers])</f>
        <v>19997</v>
      </c>
    </row>
    <row r="3160" spans="1:13">
      <c r="A3160" t="s">
        <v>344</v>
      </c>
      <c r="B3160" s="5">
        <v>45796</v>
      </c>
      <c r="C3160">
        <v>7415</v>
      </c>
      <c r="D3160" t="s">
        <v>481</v>
      </c>
      <c r="E3160" t="s">
        <v>353</v>
      </c>
      <c r="F3160">
        <v>2025</v>
      </c>
      <c r="G3160" t="s">
        <v>482</v>
      </c>
      <c r="H3160" t="s">
        <v>344</v>
      </c>
      <c r="I3160" t="s">
        <v>1400</v>
      </c>
      <c r="J3160" t="s">
        <v>1473</v>
      </c>
      <c r="K3160">
        <v>5</v>
      </c>
      <c r="L3160" t="s">
        <v>353</v>
      </c>
      <c r="M3160">
        <f>MAX(Metro_Ridership__2[passengers])</f>
        <v>19997</v>
      </c>
    </row>
    <row r="3161" spans="1:13">
      <c r="A3161" t="s">
        <v>344</v>
      </c>
      <c r="B3161" s="5">
        <v>45797</v>
      </c>
      <c r="C3161">
        <v>16515</v>
      </c>
      <c r="D3161" t="s">
        <v>484</v>
      </c>
      <c r="E3161" t="s">
        <v>353</v>
      </c>
      <c r="F3161">
        <v>2025</v>
      </c>
      <c r="G3161" t="s">
        <v>482</v>
      </c>
      <c r="H3161" t="s">
        <v>344</v>
      </c>
      <c r="I3161" t="s">
        <v>1400</v>
      </c>
      <c r="J3161" t="s">
        <v>1473</v>
      </c>
      <c r="K3161">
        <v>5</v>
      </c>
      <c r="L3161" t="s">
        <v>353</v>
      </c>
      <c r="M3161">
        <f>MAX(Metro_Ridership__2[passengers])</f>
        <v>19997</v>
      </c>
    </row>
    <row r="3162" spans="1:13">
      <c r="A3162" t="s">
        <v>344</v>
      </c>
      <c r="B3162" s="5">
        <v>45798</v>
      </c>
      <c r="C3162">
        <v>12774</v>
      </c>
      <c r="D3162" t="s">
        <v>485</v>
      </c>
      <c r="E3162" t="s">
        <v>353</v>
      </c>
      <c r="F3162">
        <v>2025</v>
      </c>
      <c r="G3162" t="s">
        <v>482</v>
      </c>
      <c r="H3162" t="s">
        <v>344</v>
      </c>
      <c r="I3162" t="s">
        <v>1400</v>
      </c>
      <c r="J3162" t="s">
        <v>1473</v>
      </c>
      <c r="K3162">
        <v>5</v>
      </c>
      <c r="L3162" t="s">
        <v>353</v>
      </c>
      <c r="M3162">
        <f>MAX(Metro_Ridership__2[passengers])</f>
        <v>19997</v>
      </c>
    </row>
    <row r="3163" spans="1:13">
      <c r="A3163" t="s">
        <v>344</v>
      </c>
      <c r="B3163" s="5">
        <v>45799</v>
      </c>
      <c r="C3163">
        <v>2947</v>
      </c>
      <c r="D3163" t="s">
        <v>486</v>
      </c>
      <c r="E3163" t="s">
        <v>353</v>
      </c>
      <c r="F3163">
        <v>2025</v>
      </c>
      <c r="G3163" t="s">
        <v>482</v>
      </c>
      <c r="H3163" t="s">
        <v>344</v>
      </c>
      <c r="I3163" t="s">
        <v>1400</v>
      </c>
      <c r="J3163" t="s">
        <v>1473</v>
      </c>
      <c r="K3163">
        <v>5</v>
      </c>
      <c r="L3163" t="s">
        <v>353</v>
      </c>
      <c r="M3163">
        <f>MAX(Metro_Ridership__2[passengers])</f>
        <v>19997</v>
      </c>
    </row>
    <row r="3164" spans="1:13">
      <c r="A3164" t="s">
        <v>344</v>
      </c>
      <c r="B3164" s="5">
        <v>45802</v>
      </c>
      <c r="C3164">
        <v>13063</v>
      </c>
      <c r="D3164" t="s">
        <v>487</v>
      </c>
      <c r="E3164" t="s">
        <v>353</v>
      </c>
      <c r="F3164">
        <v>2025</v>
      </c>
      <c r="G3164" t="s">
        <v>482</v>
      </c>
      <c r="H3164" t="s">
        <v>344</v>
      </c>
      <c r="I3164" t="s">
        <v>1400</v>
      </c>
      <c r="J3164" t="s">
        <v>1473</v>
      </c>
      <c r="K3164">
        <v>5</v>
      </c>
      <c r="L3164" t="s">
        <v>353</v>
      </c>
      <c r="M3164">
        <f>MAX(Metro_Ridership__2[passengers])</f>
        <v>19997</v>
      </c>
    </row>
    <row r="3165" spans="1:13">
      <c r="A3165" t="s">
        <v>344</v>
      </c>
      <c r="B3165" s="5">
        <v>45803</v>
      </c>
      <c r="C3165">
        <v>9195</v>
      </c>
      <c r="D3165" t="s">
        <v>481</v>
      </c>
      <c r="E3165" t="s">
        <v>353</v>
      </c>
      <c r="F3165">
        <v>2025</v>
      </c>
      <c r="G3165" t="s">
        <v>482</v>
      </c>
      <c r="H3165" t="s">
        <v>344</v>
      </c>
      <c r="I3165" t="s">
        <v>1400</v>
      </c>
      <c r="J3165" t="s">
        <v>1473</v>
      </c>
      <c r="K3165">
        <v>5</v>
      </c>
      <c r="L3165" t="s">
        <v>353</v>
      </c>
      <c r="M3165">
        <f>MAX(Metro_Ridership__2[passengers])</f>
        <v>19997</v>
      </c>
    </row>
    <row r="3166" spans="1:13">
      <c r="A3166" t="s">
        <v>344</v>
      </c>
      <c r="B3166" s="5">
        <v>45804</v>
      </c>
      <c r="C3166">
        <v>19387</v>
      </c>
      <c r="D3166" t="s">
        <v>484</v>
      </c>
      <c r="E3166" t="s">
        <v>353</v>
      </c>
      <c r="F3166">
        <v>2025</v>
      </c>
      <c r="G3166" t="s">
        <v>482</v>
      </c>
      <c r="H3166" t="s">
        <v>344</v>
      </c>
      <c r="I3166" t="s">
        <v>1400</v>
      </c>
      <c r="J3166" t="s">
        <v>1473</v>
      </c>
      <c r="K3166">
        <v>5</v>
      </c>
      <c r="L3166" t="s">
        <v>353</v>
      </c>
      <c r="M3166">
        <f>MAX(Metro_Ridership__2[passengers])</f>
        <v>19997</v>
      </c>
    </row>
    <row r="3167" spans="1:13">
      <c r="A3167" t="s">
        <v>344</v>
      </c>
      <c r="B3167" s="5">
        <v>45805</v>
      </c>
      <c r="C3167">
        <v>6231</v>
      </c>
      <c r="D3167" t="s">
        <v>485</v>
      </c>
      <c r="E3167" t="s">
        <v>353</v>
      </c>
      <c r="F3167">
        <v>2025</v>
      </c>
      <c r="G3167" t="s">
        <v>482</v>
      </c>
      <c r="H3167" t="s">
        <v>344</v>
      </c>
      <c r="I3167" t="s">
        <v>1400</v>
      </c>
      <c r="J3167" t="s">
        <v>1473</v>
      </c>
      <c r="K3167">
        <v>5</v>
      </c>
      <c r="L3167" t="s">
        <v>353</v>
      </c>
      <c r="M3167">
        <f>MAX(Metro_Ridership__2[passengers])</f>
        <v>19997</v>
      </c>
    </row>
    <row r="3168" spans="1:13">
      <c r="A3168" t="s">
        <v>344</v>
      </c>
      <c r="B3168" s="5">
        <v>45806</v>
      </c>
      <c r="C3168">
        <v>4586</v>
      </c>
      <c r="D3168" t="s">
        <v>486</v>
      </c>
      <c r="E3168" t="s">
        <v>353</v>
      </c>
      <c r="F3168">
        <v>2025</v>
      </c>
      <c r="G3168" t="s">
        <v>482</v>
      </c>
      <c r="H3168" t="s">
        <v>344</v>
      </c>
      <c r="I3168" t="s">
        <v>1400</v>
      </c>
      <c r="J3168" t="s">
        <v>1473</v>
      </c>
      <c r="K3168">
        <v>5</v>
      </c>
      <c r="L3168" t="s">
        <v>353</v>
      </c>
      <c r="M3168">
        <f>MAX(Metro_Ridership__2[passengers])</f>
        <v>19997</v>
      </c>
    </row>
    <row r="3169" spans="1:13">
      <c r="A3169" t="s">
        <v>344</v>
      </c>
      <c r="B3169" s="5">
        <v>45809</v>
      </c>
      <c r="C3169">
        <v>9957</v>
      </c>
      <c r="D3169" t="s">
        <v>487</v>
      </c>
      <c r="E3169" t="s">
        <v>395</v>
      </c>
      <c r="F3169">
        <v>2025</v>
      </c>
      <c r="G3169" t="s">
        <v>482</v>
      </c>
      <c r="H3169" t="s">
        <v>344</v>
      </c>
      <c r="I3169" t="s">
        <v>1400</v>
      </c>
      <c r="J3169" t="s">
        <v>1473</v>
      </c>
      <c r="K3169">
        <v>6</v>
      </c>
      <c r="L3169" t="s">
        <v>1486</v>
      </c>
      <c r="M3169">
        <f>MAX(Metro_Ridership__2[passengers])</f>
        <v>19997</v>
      </c>
    </row>
    <row r="3170" spans="1:13">
      <c r="A3170" t="s">
        <v>344</v>
      </c>
      <c r="B3170" s="5">
        <v>45810</v>
      </c>
      <c r="C3170">
        <v>17090</v>
      </c>
      <c r="D3170" t="s">
        <v>481</v>
      </c>
      <c r="E3170" t="s">
        <v>395</v>
      </c>
      <c r="F3170">
        <v>2025</v>
      </c>
      <c r="G3170" t="s">
        <v>482</v>
      </c>
      <c r="H3170" t="s">
        <v>344</v>
      </c>
      <c r="I3170" t="s">
        <v>1400</v>
      </c>
      <c r="J3170" t="s">
        <v>1473</v>
      </c>
      <c r="K3170">
        <v>6</v>
      </c>
      <c r="L3170" t="s">
        <v>1486</v>
      </c>
      <c r="M3170">
        <f>MAX(Metro_Ridership__2[passengers])</f>
        <v>19997</v>
      </c>
    </row>
    <row r="3171" spans="1:13">
      <c r="A3171" t="s">
        <v>344</v>
      </c>
      <c r="B3171" s="5">
        <v>45811</v>
      </c>
      <c r="C3171">
        <v>14977</v>
      </c>
      <c r="D3171" t="s">
        <v>484</v>
      </c>
      <c r="E3171" t="s">
        <v>395</v>
      </c>
      <c r="F3171">
        <v>2025</v>
      </c>
      <c r="G3171" t="s">
        <v>482</v>
      </c>
      <c r="H3171" t="s">
        <v>344</v>
      </c>
      <c r="I3171" t="s">
        <v>1400</v>
      </c>
      <c r="J3171" t="s">
        <v>1473</v>
      </c>
      <c r="K3171">
        <v>6</v>
      </c>
      <c r="L3171" t="s">
        <v>1486</v>
      </c>
      <c r="M3171">
        <f>MAX(Metro_Ridership__2[passengers])</f>
        <v>19997</v>
      </c>
    </row>
    <row r="3172" spans="1:13">
      <c r="A3172" t="s">
        <v>344</v>
      </c>
      <c r="B3172" s="5">
        <v>45812</v>
      </c>
      <c r="C3172">
        <v>8601</v>
      </c>
      <c r="D3172" t="s">
        <v>485</v>
      </c>
      <c r="E3172" t="s">
        <v>395</v>
      </c>
      <c r="F3172">
        <v>2025</v>
      </c>
      <c r="G3172" t="s">
        <v>482</v>
      </c>
      <c r="H3172" t="s">
        <v>344</v>
      </c>
      <c r="I3172" t="s">
        <v>1400</v>
      </c>
      <c r="J3172" t="s">
        <v>1473</v>
      </c>
      <c r="K3172">
        <v>6</v>
      </c>
      <c r="L3172" t="s">
        <v>1486</v>
      </c>
      <c r="M3172">
        <f>MAX(Metro_Ridership__2[passengers])</f>
        <v>19997</v>
      </c>
    </row>
    <row r="3173" spans="1:13">
      <c r="A3173" t="s">
        <v>344</v>
      </c>
      <c r="B3173" s="5">
        <v>45813</v>
      </c>
      <c r="C3173">
        <v>4094</v>
      </c>
      <c r="D3173" t="s">
        <v>486</v>
      </c>
      <c r="E3173" t="s">
        <v>395</v>
      </c>
      <c r="F3173">
        <v>2025</v>
      </c>
      <c r="G3173" t="s">
        <v>482</v>
      </c>
      <c r="H3173" t="s">
        <v>344</v>
      </c>
      <c r="I3173" t="s">
        <v>1400</v>
      </c>
      <c r="J3173" t="s">
        <v>1473</v>
      </c>
      <c r="K3173">
        <v>6</v>
      </c>
      <c r="L3173" t="s">
        <v>1486</v>
      </c>
      <c r="M3173">
        <f>MAX(Metro_Ridership__2[passengers])</f>
        <v>19997</v>
      </c>
    </row>
    <row r="3174" spans="1:13">
      <c r="A3174" t="s">
        <v>344</v>
      </c>
      <c r="B3174" s="5">
        <v>45816</v>
      </c>
      <c r="C3174">
        <v>6348</v>
      </c>
      <c r="D3174" t="s">
        <v>487</v>
      </c>
      <c r="E3174" t="s">
        <v>395</v>
      </c>
      <c r="F3174">
        <v>2025</v>
      </c>
      <c r="G3174" t="s">
        <v>482</v>
      </c>
      <c r="H3174" t="s">
        <v>344</v>
      </c>
      <c r="I3174" t="s">
        <v>1400</v>
      </c>
      <c r="J3174" t="s">
        <v>1473</v>
      </c>
      <c r="K3174">
        <v>6</v>
      </c>
      <c r="L3174" t="s">
        <v>1486</v>
      </c>
      <c r="M3174">
        <f>MAX(Metro_Ridership__2[passengers])</f>
        <v>19997</v>
      </c>
    </row>
    <row r="3175" spans="1:13">
      <c r="A3175" t="s">
        <v>344</v>
      </c>
      <c r="B3175" s="5">
        <v>45817</v>
      </c>
      <c r="C3175">
        <v>18445</v>
      </c>
      <c r="D3175" t="s">
        <v>481</v>
      </c>
      <c r="E3175" t="s">
        <v>395</v>
      </c>
      <c r="F3175">
        <v>2025</v>
      </c>
      <c r="G3175" t="s">
        <v>482</v>
      </c>
      <c r="H3175" t="s">
        <v>344</v>
      </c>
      <c r="I3175" t="s">
        <v>1400</v>
      </c>
      <c r="J3175" t="s">
        <v>1473</v>
      </c>
      <c r="K3175">
        <v>6</v>
      </c>
      <c r="L3175" t="s">
        <v>1486</v>
      </c>
      <c r="M3175">
        <f>MAX(Metro_Ridership__2[passengers])</f>
        <v>19997</v>
      </c>
    </row>
    <row r="3176" spans="1:13">
      <c r="A3176" t="s">
        <v>344</v>
      </c>
      <c r="B3176" s="5">
        <v>45818</v>
      </c>
      <c r="C3176">
        <v>5925</v>
      </c>
      <c r="D3176" t="s">
        <v>484</v>
      </c>
      <c r="E3176" t="s">
        <v>395</v>
      </c>
      <c r="F3176">
        <v>2025</v>
      </c>
      <c r="G3176" t="s">
        <v>482</v>
      </c>
      <c r="H3176" t="s">
        <v>344</v>
      </c>
      <c r="I3176" t="s">
        <v>1400</v>
      </c>
      <c r="J3176" t="s">
        <v>1473</v>
      </c>
      <c r="K3176">
        <v>6</v>
      </c>
      <c r="L3176" t="s">
        <v>1486</v>
      </c>
      <c r="M3176">
        <f>MAX(Metro_Ridership__2[passengers])</f>
        <v>19997</v>
      </c>
    </row>
    <row r="3177" spans="1:13">
      <c r="A3177" t="s">
        <v>344</v>
      </c>
      <c r="B3177" s="5">
        <v>45819</v>
      </c>
      <c r="C3177">
        <v>18676</v>
      </c>
      <c r="D3177" t="s">
        <v>485</v>
      </c>
      <c r="E3177" t="s">
        <v>395</v>
      </c>
      <c r="F3177">
        <v>2025</v>
      </c>
      <c r="G3177" t="s">
        <v>482</v>
      </c>
      <c r="H3177" t="s">
        <v>344</v>
      </c>
      <c r="I3177" t="s">
        <v>1400</v>
      </c>
      <c r="J3177" t="s">
        <v>1473</v>
      </c>
      <c r="K3177">
        <v>6</v>
      </c>
      <c r="L3177" t="s">
        <v>1486</v>
      </c>
      <c r="M3177">
        <f>MAX(Metro_Ridership__2[passengers])</f>
        <v>19997</v>
      </c>
    </row>
    <row r="3178" spans="1:13">
      <c r="A3178" t="s">
        <v>344</v>
      </c>
      <c r="B3178" s="5">
        <v>45820</v>
      </c>
      <c r="C3178">
        <v>16400</v>
      </c>
      <c r="D3178" t="s">
        <v>486</v>
      </c>
      <c r="E3178" t="s">
        <v>395</v>
      </c>
      <c r="F3178">
        <v>2025</v>
      </c>
      <c r="G3178" t="s">
        <v>482</v>
      </c>
      <c r="H3178" t="s">
        <v>344</v>
      </c>
      <c r="I3178" t="s">
        <v>1400</v>
      </c>
      <c r="J3178" t="s">
        <v>1473</v>
      </c>
      <c r="K3178">
        <v>6</v>
      </c>
      <c r="L3178" t="s">
        <v>1486</v>
      </c>
      <c r="M3178">
        <f>MAX(Metro_Ridership__2[passengers])</f>
        <v>19997</v>
      </c>
    </row>
    <row r="3179" spans="1:13">
      <c r="A3179" t="s">
        <v>344</v>
      </c>
      <c r="B3179" s="5">
        <v>45823</v>
      </c>
      <c r="C3179">
        <v>4433</v>
      </c>
      <c r="D3179" t="s">
        <v>487</v>
      </c>
      <c r="E3179" t="s">
        <v>395</v>
      </c>
      <c r="F3179">
        <v>2025</v>
      </c>
      <c r="G3179" t="s">
        <v>482</v>
      </c>
      <c r="H3179" t="s">
        <v>344</v>
      </c>
      <c r="I3179" t="s">
        <v>1400</v>
      </c>
      <c r="J3179" t="s">
        <v>1473</v>
      </c>
      <c r="K3179">
        <v>6</v>
      </c>
      <c r="L3179" t="s">
        <v>1486</v>
      </c>
      <c r="M3179">
        <f>MAX(Metro_Ridership__2[passengers])</f>
        <v>19997</v>
      </c>
    </row>
    <row r="3180" spans="1:13">
      <c r="A3180" t="s">
        <v>344</v>
      </c>
      <c r="B3180" s="5">
        <v>45824</v>
      </c>
      <c r="C3180">
        <v>7644</v>
      </c>
      <c r="D3180" t="s">
        <v>481</v>
      </c>
      <c r="E3180" t="s">
        <v>395</v>
      </c>
      <c r="F3180">
        <v>2025</v>
      </c>
      <c r="G3180" t="s">
        <v>482</v>
      </c>
      <c r="H3180" t="s">
        <v>344</v>
      </c>
      <c r="I3180" t="s">
        <v>1400</v>
      </c>
      <c r="J3180" t="s">
        <v>1473</v>
      </c>
      <c r="K3180">
        <v>6</v>
      </c>
      <c r="L3180" t="s">
        <v>1486</v>
      </c>
      <c r="M3180">
        <f>MAX(Metro_Ridership__2[passengers])</f>
        <v>19997</v>
      </c>
    </row>
    <row r="3181" spans="1:13">
      <c r="A3181" t="s">
        <v>344</v>
      </c>
      <c r="B3181" s="5">
        <v>45825</v>
      </c>
      <c r="C3181">
        <v>12845</v>
      </c>
      <c r="D3181" t="s">
        <v>484</v>
      </c>
      <c r="E3181" t="s">
        <v>395</v>
      </c>
      <c r="F3181">
        <v>2025</v>
      </c>
      <c r="G3181" t="s">
        <v>482</v>
      </c>
      <c r="H3181" t="s">
        <v>344</v>
      </c>
      <c r="I3181" t="s">
        <v>1400</v>
      </c>
      <c r="J3181" t="s">
        <v>1473</v>
      </c>
      <c r="K3181">
        <v>6</v>
      </c>
      <c r="L3181" t="s">
        <v>1486</v>
      </c>
      <c r="M3181">
        <f>MAX(Metro_Ridership__2[passengers])</f>
        <v>19997</v>
      </c>
    </row>
    <row r="3182" spans="1:13">
      <c r="A3182" t="s">
        <v>344</v>
      </c>
      <c r="B3182" s="5">
        <v>45826</v>
      </c>
      <c r="C3182">
        <v>6723</v>
      </c>
      <c r="D3182" t="s">
        <v>485</v>
      </c>
      <c r="E3182" t="s">
        <v>395</v>
      </c>
      <c r="F3182">
        <v>2025</v>
      </c>
      <c r="G3182" t="s">
        <v>482</v>
      </c>
      <c r="H3182" t="s">
        <v>344</v>
      </c>
      <c r="I3182" t="s">
        <v>1400</v>
      </c>
      <c r="J3182" t="s">
        <v>1473</v>
      </c>
      <c r="K3182">
        <v>6</v>
      </c>
      <c r="L3182" t="s">
        <v>1486</v>
      </c>
      <c r="M3182">
        <f>MAX(Metro_Ridership__2[passengers])</f>
        <v>19997</v>
      </c>
    </row>
    <row r="3183" spans="1:13">
      <c r="A3183" t="s">
        <v>344</v>
      </c>
      <c r="B3183" s="5">
        <v>45827</v>
      </c>
      <c r="C3183">
        <v>18339</v>
      </c>
      <c r="D3183" t="s">
        <v>486</v>
      </c>
      <c r="E3183" t="s">
        <v>395</v>
      </c>
      <c r="F3183">
        <v>2025</v>
      </c>
      <c r="G3183" t="s">
        <v>482</v>
      </c>
      <c r="H3183" t="s">
        <v>344</v>
      </c>
      <c r="I3183" t="s">
        <v>1400</v>
      </c>
      <c r="J3183" t="s">
        <v>1473</v>
      </c>
      <c r="K3183">
        <v>6</v>
      </c>
      <c r="L3183" t="s">
        <v>1486</v>
      </c>
      <c r="M3183">
        <f>MAX(Metro_Ridership__2[passengers])</f>
        <v>19997</v>
      </c>
    </row>
    <row r="3184" spans="1:13">
      <c r="A3184" t="s">
        <v>344</v>
      </c>
      <c r="B3184" s="5">
        <v>45830</v>
      </c>
      <c r="C3184">
        <v>11522</v>
      </c>
      <c r="D3184" t="s">
        <v>487</v>
      </c>
      <c r="E3184" t="s">
        <v>395</v>
      </c>
      <c r="F3184">
        <v>2025</v>
      </c>
      <c r="G3184" t="s">
        <v>482</v>
      </c>
      <c r="H3184" t="s">
        <v>344</v>
      </c>
      <c r="I3184" t="s">
        <v>1400</v>
      </c>
      <c r="J3184" t="s">
        <v>1473</v>
      </c>
      <c r="K3184">
        <v>6</v>
      </c>
      <c r="L3184" t="s">
        <v>1486</v>
      </c>
      <c r="M3184">
        <f>MAX(Metro_Ridership__2[passengers])</f>
        <v>19997</v>
      </c>
    </row>
    <row r="3185" spans="1:13">
      <c r="A3185" t="s">
        <v>344</v>
      </c>
      <c r="B3185" s="5">
        <v>45831</v>
      </c>
      <c r="C3185">
        <v>12248</v>
      </c>
      <c r="D3185" t="s">
        <v>481</v>
      </c>
      <c r="E3185" t="s">
        <v>395</v>
      </c>
      <c r="F3185">
        <v>2025</v>
      </c>
      <c r="G3185" t="s">
        <v>482</v>
      </c>
      <c r="H3185" t="s">
        <v>344</v>
      </c>
      <c r="I3185" t="s">
        <v>1400</v>
      </c>
      <c r="J3185" t="s">
        <v>1473</v>
      </c>
      <c r="K3185">
        <v>6</v>
      </c>
      <c r="L3185" t="s">
        <v>1486</v>
      </c>
      <c r="M3185">
        <f>MAX(Metro_Ridership__2[passengers])</f>
        <v>19997</v>
      </c>
    </row>
    <row r="3186" spans="1:13">
      <c r="A3186" t="s">
        <v>344</v>
      </c>
      <c r="B3186" s="5">
        <v>45832</v>
      </c>
      <c r="C3186">
        <v>4613</v>
      </c>
      <c r="D3186" t="s">
        <v>484</v>
      </c>
      <c r="E3186" t="s">
        <v>395</v>
      </c>
      <c r="F3186">
        <v>2025</v>
      </c>
      <c r="G3186" t="s">
        <v>482</v>
      </c>
      <c r="H3186" t="s">
        <v>344</v>
      </c>
      <c r="I3186" t="s">
        <v>1400</v>
      </c>
      <c r="J3186" t="s">
        <v>1473</v>
      </c>
      <c r="K3186">
        <v>6</v>
      </c>
      <c r="L3186" t="s">
        <v>1486</v>
      </c>
      <c r="M3186">
        <f>MAX(Metro_Ridership__2[passengers])</f>
        <v>19997</v>
      </c>
    </row>
    <row r="3187" spans="1:13">
      <c r="A3187" t="s">
        <v>344</v>
      </c>
      <c r="B3187" s="5">
        <v>45833</v>
      </c>
      <c r="C3187">
        <v>6454</v>
      </c>
      <c r="D3187" t="s">
        <v>485</v>
      </c>
      <c r="E3187" t="s">
        <v>395</v>
      </c>
      <c r="F3187">
        <v>2025</v>
      </c>
      <c r="G3187" t="s">
        <v>482</v>
      </c>
      <c r="H3187" t="s">
        <v>344</v>
      </c>
      <c r="I3187" t="s">
        <v>1400</v>
      </c>
      <c r="J3187" t="s">
        <v>1473</v>
      </c>
      <c r="K3187">
        <v>6</v>
      </c>
      <c r="L3187" t="s">
        <v>1486</v>
      </c>
      <c r="M3187">
        <f>MAX(Metro_Ridership__2[passengers])</f>
        <v>19997</v>
      </c>
    </row>
    <row r="3188" spans="1:13">
      <c r="A3188" t="s">
        <v>344</v>
      </c>
      <c r="B3188" s="5">
        <v>45834</v>
      </c>
      <c r="C3188">
        <v>10302</v>
      </c>
      <c r="D3188" t="s">
        <v>486</v>
      </c>
      <c r="E3188" t="s">
        <v>395</v>
      </c>
      <c r="F3188">
        <v>2025</v>
      </c>
      <c r="G3188" t="s">
        <v>482</v>
      </c>
      <c r="H3188" t="s">
        <v>344</v>
      </c>
      <c r="I3188" t="s">
        <v>1400</v>
      </c>
      <c r="J3188" t="s">
        <v>1473</v>
      </c>
      <c r="K3188">
        <v>6</v>
      </c>
      <c r="L3188" t="s">
        <v>1486</v>
      </c>
      <c r="M3188">
        <f>MAX(Metro_Ridership__2[passengers])</f>
        <v>19997</v>
      </c>
    </row>
    <row r="3189" spans="1:13">
      <c r="A3189" t="s">
        <v>344</v>
      </c>
      <c r="B3189" s="5">
        <v>45837</v>
      </c>
      <c r="C3189">
        <v>14557</v>
      </c>
      <c r="D3189" t="s">
        <v>487</v>
      </c>
      <c r="E3189" t="s">
        <v>395</v>
      </c>
      <c r="F3189">
        <v>2025</v>
      </c>
      <c r="G3189" t="s">
        <v>482</v>
      </c>
      <c r="H3189" t="s">
        <v>344</v>
      </c>
      <c r="I3189" t="s">
        <v>1400</v>
      </c>
      <c r="J3189" t="s">
        <v>1473</v>
      </c>
      <c r="K3189">
        <v>6</v>
      </c>
      <c r="L3189" t="s">
        <v>1486</v>
      </c>
      <c r="M3189">
        <f>MAX(Metro_Ridership__2[passengers])</f>
        <v>19997</v>
      </c>
    </row>
    <row r="3190" spans="1:13">
      <c r="A3190" t="s">
        <v>344</v>
      </c>
      <c r="B3190" s="5">
        <v>45838</v>
      </c>
      <c r="C3190">
        <v>13672</v>
      </c>
      <c r="D3190" t="s">
        <v>481</v>
      </c>
      <c r="E3190" t="s">
        <v>395</v>
      </c>
      <c r="F3190">
        <v>2025</v>
      </c>
      <c r="G3190" t="s">
        <v>482</v>
      </c>
      <c r="H3190" t="s">
        <v>344</v>
      </c>
      <c r="I3190" t="s">
        <v>1400</v>
      </c>
      <c r="J3190" t="s">
        <v>1473</v>
      </c>
      <c r="K3190">
        <v>6</v>
      </c>
      <c r="L3190" t="s">
        <v>1486</v>
      </c>
      <c r="M3190">
        <f>MAX(Metro_Ridership__2[passengers])</f>
        <v>19997</v>
      </c>
    </row>
    <row r="3191" spans="1:13">
      <c r="A3191" t="s">
        <v>344</v>
      </c>
      <c r="B3191" s="5">
        <v>45839</v>
      </c>
      <c r="C3191">
        <v>8565</v>
      </c>
      <c r="D3191" t="s">
        <v>484</v>
      </c>
      <c r="E3191" t="s">
        <v>373</v>
      </c>
      <c r="F3191">
        <v>2025</v>
      </c>
      <c r="G3191" t="s">
        <v>482</v>
      </c>
      <c r="H3191" t="s">
        <v>344</v>
      </c>
      <c r="I3191" t="s">
        <v>1400</v>
      </c>
      <c r="J3191" t="s">
        <v>1476</v>
      </c>
      <c r="K3191">
        <v>7</v>
      </c>
      <c r="L3191" t="s">
        <v>1480</v>
      </c>
      <c r="M3191">
        <f>MAX(Metro_Ridership__2[passengers])</f>
        <v>19997</v>
      </c>
    </row>
    <row r="3192" spans="1:13">
      <c r="A3192" t="s">
        <v>344</v>
      </c>
      <c r="B3192" s="5">
        <v>45840</v>
      </c>
      <c r="C3192">
        <v>2440</v>
      </c>
      <c r="D3192" t="s">
        <v>485</v>
      </c>
      <c r="E3192" t="s">
        <v>373</v>
      </c>
      <c r="F3192">
        <v>2025</v>
      </c>
      <c r="G3192" t="s">
        <v>482</v>
      </c>
      <c r="H3192" t="s">
        <v>344</v>
      </c>
      <c r="I3192" t="s">
        <v>1400</v>
      </c>
      <c r="J3192" t="s">
        <v>1476</v>
      </c>
      <c r="K3192">
        <v>7</v>
      </c>
      <c r="L3192" t="s">
        <v>1480</v>
      </c>
      <c r="M3192">
        <f>MAX(Metro_Ridership__2[passengers])</f>
        <v>19997</v>
      </c>
    </row>
    <row r="3193" spans="1:13">
      <c r="A3193" t="s">
        <v>344</v>
      </c>
      <c r="B3193" s="5">
        <v>45841</v>
      </c>
      <c r="C3193">
        <v>8752</v>
      </c>
      <c r="D3193" t="s">
        <v>486</v>
      </c>
      <c r="E3193" t="s">
        <v>373</v>
      </c>
      <c r="F3193">
        <v>2025</v>
      </c>
      <c r="G3193" t="s">
        <v>482</v>
      </c>
      <c r="H3193" t="s">
        <v>344</v>
      </c>
      <c r="I3193" t="s">
        <v>1400</v>
      </c>
      <c r="J3193" t="s">
        <v>1476</v>
      </c>
      <c r="K3193">
        <v>7</v>
      </c>
      <c r="L3193" t="s">
        <v>1480</v>
      </c>
      <c r="M3193">
        <f>MAX(Metro_Ridership__2[passengers])</f>
        <v>19997</v>
      </c>
    </row>
    <row r="3194" spans="1:13">
      <c r="A3194" t="s">
        <v>344</v>
      </c>
      <c r="B3194" s="5">
        <v>45844</v>
      </c>
      <c r="C3194">
        <v>10159</v>
      </c>
      <c r="D3194" t="s">
        <v>487</v>
      </c>
      <c r="E3194" t="s">
        <v>373</v>
      </c>
      <c r="F3194">
        <v>2025</v>
      </c>
      <c r="G3194" t="s">
        <v>482</v>
      </c>
      <c r="H3194" t="s">
        <v>344</v>
      </c>
      <c r="I3194" t="s">
        <v>1400</v>
      </c>
      <c r="J3194" t="s">
        <v>1476</v>
      </c>
      <c r="K3194">
        <v>7</v>
      </c>
      <c r="L3194" t="s">
        <v>1480</v>
      </c>
      <c r="M3194">
        <f>MAX(Metro_Ridership__2[passengers])</f>
        <v>19997</v>
      </c>
    </row>
    <row r="3195" spans="1:13">
      <c r="A3195" t="s">
        <v>344</v>
      </c>
      <c r="B3195" s="5">
        <v>45845</v>
      </c>
      <c r="C3195">
        <v>5890</v>
      </c>
      <c r="D3195" t="s">
        <v>481</v>
      </c>
      <c r="E3195" t="s">
        <v>373</v>
      </c>
      <c r="F3195">
        <v>2025</v>
      </c>
      <c r="G3195" t="s">
        <v>482</v>
      </c>
      <c r="H3195" t="s">
        <v>344</v>
      </c>
      <c r="I3195" t="s">
        <v>1400</v>
      </c>
      <c r="J3195" t="s">
        <v>1476</v>
      </c>
      <c r="K3195">
        <v>7</v>
      </c>
      <c r="L3195" t="s">
        <v>1480</v>
      </c>
      <c r="M3195">
        <f>MAX(Metro_Ridership__2[passengers])</f>
        <v>19997</v>
      </c>
    </row>
    <row r="3196" spans="1:13">
      <c r="A3196" t="s">
        <v>344</v>
      </c>
      <c r="B3196" s="5">
        <v>45846</v>
      </c>
      <c r="C3196">
        <v>14274</v>
      </c>
      <c r="D3196" t="s">
        <v>484</v>
      </c>
      <c r="E3196" t="s">
        <v>373</v>
      </c>
      <c r="F3196">
        <v>2025</v>
      </c>
      <c r="G3196" t="s">
        <v>482</v>
      </c>
      <c r="H3196" t="s">
        <v>344</v>
      </c>
      <c r="I3196" t="s">
        <v>1400</v>
      </c>
      <c r="J3196" t="s">
        <v>1476</v>
      </c>
      <c r="K3196">
        <v>7</v>
      </c>
      <c r="L3196" t="s">
        <v>1480</v>
      </c>
      <c r="M3196">
        <f>MAX(Metro_Ridership__2[passengers])</f>
        <v>19997</v>
      </c>
    </row>
    <row r="3197" spans="1:13">
      <c r="A3197" t="s">
        <v>344</v>
      </c>
      <c r="B3197" s="5">
        <v>45847</v>
      </c>
      <c r="C3197">
        <v>12705</v>
      </c>
      <c r="D3197" t="s">
        <v>485</v>
      </c>
      <c r="E3197" t="s">
        <v>373</v>
      </c>
      <c r="F3197">
        <v>2025</v>
      </c>
      <c r="G3197" t="s">
        <v>482</v>
      </c>
      <c r="H3197" t="s">
        <v>344</v>
      </c>
      <c r="I3197" t="s">
        <v>1400</v>
      </c>
      <c r="J3197" t="s">
        <v>1476</v>
      </c>
      <c r="K3197">
        <v>7</v>
      </c>
      <c r="L3197" t="s">
        <v>1480</v>
      </c>
      <c r="M3197">
        <f>MAX(Metro_Ridership__2[passengers])</f>
        <v>19997</v>
      </c>
    </row>
    <row r="3198" spans="1:13">
      <c r="A3198" t="s">
        <v>344</v>
      </c>
      <c r="B3198" s="5">
        <v>45848</v>
      </c>
      <c r="C3198">
        <v>4291</v>
      </c>
      <c r="D3198" t="s">
        <v>486</v>
      </c>
      <c r="E3198" t="s">
        <v>373</v>
      </c>
      <c r="F3198">
        <v>2025</v>
      </c>
      <c r="G3198" t="s">
        <v>482</v>
      </c>
      <c r="H3198" t="s">
        <v>344</v>
      </c>
      <c r="I3198" t="s">
        <v>1400</v>
      </c>
      <c r="J3198" t="s">
        <v>1476</v>
      </c>
      <c r="K3198">
        <v>7</v>
      </c>
      <c r="L3198" t="s">
        <v>1480</v>
      </c>
      <c r="M3198">
        <f>MAX(Metro_Ridership__2[passengers])</f>
        <v>19997</v>
      </c>
    </row>
    <row r="3199" spans="1:13">
      <c r="A3199" t="s">
        <v>344</v>
      </c>
      <c r="B3199" s="5">
        <v>45851</v>
      </c>
      <c r="C3199">
        <v>6899</v>
      </c>
      <c r="D3199" t="s">
        <v>487</v>
      </c>
      <c r="E3199" t="s">
        <v>373</v>
      </c>
      <c r="F3199">
        <v>2025</v>
      </c>
      <c r="G3199" t="s">
        <v>482</v>
      </c>
      <c r="H3199" t="s">
        <v>344</v>
      </c>
      <c r="I3199" t="s">
        <v>1400</v>
      </c>
      <c r="J3199" t="s">
        <v>1476</v>
      </c>
      <c r="K3199">
        <v>7</v>
      </c>
      <c r="L3199" t="s">
        <v>1480</v>
      </c>
      <c r="M3199">
        <f>MAX(Metro_Ridership__2[passengers])</f>
        <v>19997</v>
      </c>
    </row>
    <row r="3200" spans="1:13">
      <c r="A3200" t="s">
        <v>344</v>
      </c>
      <c r="B3200" s="5">
        <v>45852</v>
      </c>
      <c r="C3200">
        <v>10545</v>
      </c>
      <c r="D3200" t="s">
        <v>481</v>
      </c>
      <c r="E3200" t="s">
        <v>373</v>
      </c>
      <c r="F3200">
        <v>2025</v>
      </c>
      <c r="G3200" t="s">
        <v>482</v>
      </c>
      <c r="H3200" t="s">
        <v>344</v>
      </c>
      <c r="I3200" t="s">
        <v>1400</v>
      </c>
      <c r="J3200" t="s">
        <v>1476</v>
      </c>
      <c r="K3200">
        <v>7</v>
      </c>
      <c r="L3200" t="s">
        <v>1480</v>
      </c>
      <c r="M3200">
        <f>MAX(Metro_Ridership__2[passengers])</f>
        <v>19997</v>
      </c>
    </row>
    <row r="3201" spans="1:13">
      <c r="A3201" t="s">
        <v>344</v>
      </c>
      <c r="B3201" s="5">
        <v>45853</v>
      </c>
      <c r="C3201">
        <v>5022</v>
      </c>
      <c r="D3201" t="s">
        <v>484</v>
      </c>
      <c r="E3201" t="s">
        <v>373</v>
      </c>
      <c r="F3201">
        <v>2025</v>
      </c>
      <c r="G3201" t="s">
        <v>482</v>
      </c>
      <c r="H3201" t="s">
        <v>344</v>
      </c>
      <c r="I3201" t="s">
        <v>1400</v>
      </c>
      <c r="J3201" t="s">
        <v>1476</v>
      </c>
      <c r="K3201">
        <v>7</v>
      </c>
      <c r="L3201" t="s">
        <v>1480</v>
      </c>
      <c r="M3201">
        <f>MAX(Metro_Ridership__2[passengers])</f>
        <v>19997</v>
      </c>
    </row>
    <row r="3202" spans="1:13">
      <c r="A3202" t="s">
        <v>344</v>
      </c>
      <c r="B3202" s="5">
        <v>45854</v>
      </c>
      <c r="C3202">
        <v>17945</v>
      </c>
      <c r="D3202" t="s">
        <v>485</v>
      </c>
      <c r="E3202" t="s">
        <v>373</v>
      </c>
      <c r="F3202">
        <v>2025</v>
      </c>
      <c r="G3202" t="s">
        <v>482</v>
      </c>
      <c r="H3202" t="s">
        <v>344</v>
      </c>
      <c r="I3202" t="s">
        <v>1400</v>
      </c>
      <c r="J3202" t="s">
        <v>1476</v>
      </c>
      <c r="K3202">
        <v>7</v>
      </c>
      <c r="L3202" t="s">
        <v>1480</v>
      </c>
      <c r="M3202">
        <f>MAX(Metro_Ridership__2[passengers])</f>
        <v>19997</v>
      </c>
    </row>
    <row r="3203" spans="1:13">
      <c r="A3203" t="s">
        <v>344</v>
      </c>
      <c r="B3203" s="5">
        <v>45855</v>
      </c>
      <c r="C3203">
        <v>10382</v>
      </c>
      <c r="D3203" t="s">
        <v>486</v>
      </c>
      <c r="E3203" t="s">
        <v>373</v>
      </c>
      <c r="F3203">
        <v>2025</v>
      </c>
      <c r="G3203" t="s">
        <v>482</v>
      </c>
      <c r="H3203" t="s">
        <v>344</v>
      </c>
      <c r="I3203" t="s">
        <v>1400</v>
      </c>
      <c r="J3203" t="s">
        <v>1476</v>
      </c>
      <c r="K3203">
        <v>7</v>
      </c>
      <c r="L3203" t="s">
        <v>1480</v>
      </c>
      <c r="M3203">
        <f>MAX(Metro_Ridership__2[passengers])</f>
        <v>19997</v>
      </c>
    </row>
    <row r="3204" spans="1:13">
      <c r="A3204" t="s">
        <v>344</v>
      </c>
      <c r="B3204" s="5">
        <v>45858</v>
      </c>
      <c r="C3204">
        <v>9248</v>
      </c>
      <c r="D3204" t="s">
        <v>487</v>
      </c>
      <c r="E3204" t="s">
        <v>373</v>
      </c>
      <c r="F3204">
        <v>2025</v>
      </c>
      <c r="G3204" t="s">
        <v>482</v>
      </c>
      <c r="H3204" t="s">
        <v>344</v>
      </c>
      <c r="I3204" t="s">
        <v>1400</v>
      </c>
      <c r="J3204" t="s">
        <v>1476</v>
      </c>
      <c r="K3204">
        <v>7</v>
      </c>
      <c r="L3204" t="s">
        <v>1480</v>
      </c>
      <c r="M3204">
        <f>MAX(Metro_Ridership__2[passengers])</f>
        <v>19997</v>
      </c>
    </row>
    <row r="3205" spans="1:13">
      <c r="A3205" t="s">
        <v>344</v>
      </c>
      <c r="B3205" s="5">
        <v>45859</v>
      </c>
      <c r="C3205">
        <v>7725</v>
      </c>
      <c r="D3205" t="s">
        <v>481</v>
      </c>
      <c r="E3205" t="s">
        <v>373</v>
      </c>
      <c r="F3205">
        <v>2025</v>
      </c>
      <c r="G3205" t="s">
        <v>482</v>
      </c>
      <c r="H3205" t="s">
        <v>344</v>
      </c>
      <c r="I3205" t="s">
        <v>1400</v>
      </c>
      <c r="J3205" t="s">
        <v>1476</v>
      </c>
      <c r="K3205">
        <v>7</v>
      </c>
      <c r="L3205" t="s">
        <v>1480</v>
      </c>
      <c r="M3205">
        <f>MAX(Metro_Ridership__2[passengers])</f>
        <v>19997</v>
      </c>
    </row>
    <row r="3206" spans="1:13">
      <c r="A3206" t="s">
        <v>344</v>
      </c>
      <c r="B3206" s="5">
        <v>45860</v>
      </c>
      <c r="C3206">
        <v>4713</v>
      </c>
      <c r="D3206" t="s">
        <v>484</v>
      </c>
      <c r="E3206" t="s">
        <v>373</v>
      </c>
      <c r="F3206">
        <v>2025</v>
      </c>
      <c r="G3206" t="s">
        <v>482</v>
      </c>
      <c r="H3206" t="s">
        <v>344</v>
      </c>
      <c r="I3206" t="s">
        <v>1400</v>
      </c>
      <c r="J3206" t="s">
        <v>1476</v>
      </c>
      <c r="K3206">
        <v>7</v>
      </c>
      <c r="L3206" t="s">
        <v>1480</v>
      </c>
      <c r="M3206">
        <f>MAX(Metro_Ridership__2[passengers])</f>
        <v>19997</v>
      </c>
    </row>
    <row r="3207" spans="1:13">
      <c r="A3207" t="s">
        <v>344</v>
      </c>
      <c r="B3207" s="5">
        <v>45861</v>
      </c>
      <c r="C3207">
        <v>3082</v>
      </c>
      <c r="D3207" t="s">
        <v>485</v>
      </c>
      <c r="E3207" t="s">
        <v>373</v>
      </c>
      <c r="F3207">
        <v>2025</v>
      </c>
      <c r="G3207" t="s">
        <v>482</v>
      </c>
      <c r="H3207" t="s">
        <v>344</v>
      </c>
      <c r="I3207" t="s">
        <v>1400</v>
      </c>
      <c r="J3207" t="s">
        <v>1476</v>
      </c>
      <c r="K3207">
        <v>7</v>
      </c>
      <c r="L3207" t="s">
        <v>1480</v>
      </c>
      <c r="M3207">
        <f>MAX(Metro_Ridership__2[passengers])</f>
        <v>19997</v>
      </c>
    </row>
    <row r="3208" spans="1:13">
      <c r="A3208" t="s">
        <v>344</v>
      </c>
      <c r="B3208" s="5">
        <v>45862</v>
      </c>
      <c r="C3208">
        <v>7526</v>
      </c>
      <c r="D3208" t="s">
        <v>486</v>
      </c>
      <c r="E3208" t="s">
        <v>373</v>
      </c>
      <c r="F3208">
        <v>2025</v>
      </c>
      <c r="G3208" t="s">
        <v>482</v>
      </c>
      <c r="H3208" t="s">
        <v>344</v>
      </c>
      <c r="I3208" t="s">
        <v>1400</v>
      </c>
      <c r="J3208" t="s">
        <v>1476</v>
      </c>
      <c r="K3208">
        <v>7</v>
      </c>
      <c r="L3208" t="s">
        <v>1480</v>
      </c>
      <c r="M3208">
        <f>MAX(Metro_Ridership__2[passengers])</f>
        <v>19997</v>
      </c>
    </row>
    <row r="3209" spans="1:13">
      <c r="A3209" t="s">
        <v>344</v>
      </c>
      <c r="B3209" s="5">
        <v>45865</v>
      </c>
      <c r="C3209">
        <v>19177</v>
      </c>
      <c r="D3209" t="s">
        <v>487</v>
      </c>
      <c r="E3209" t="s">
        <v>373</v>
      </c>
      <c r="F3209">
        <v>2025</v>
      </c>
      <c r="G3209" t="s">
        <v>482</v>
      </c>
      <c r="H3209" t="s">
        <v>344</v>
      </c>
      <c r="I3209" t="s">
        <v>1400</v>
      </c>
      <c r="J3209" t="s">
        <v>1476</v>
      </c>
      <c r="K3209">
        <v>7</v>
      </c>
      <c r="L3209" t="s">
        <v>1480</v>
      </c>
      <c r="M3209">
        <f>MAX(Metro_Ridership__2[passengers])</f>
        <v>19997</v>
      </c>
    </row>
    <row r="3210" spans="1:13">
      <c r="A3210" t="s">
        <v>344</v>
      </c>
      <c r="B3210" s="5">
        <v>45866</v>
      </c>
      <c r="C3210">
        <v>18258</v>
      </c>
      <c r="D3210" t="s">
        <v>481</v>
      </c>
      <c r="E3210" t="s">
        <v>373</v>
      </c>
      <c r="F3210">
        <v>2025</v>
      </c>
      <c r="G3210" t="s">
        <v>482</v>
      </c>
      <c r="H3210" t="s">
        <v>344</v>
      </c>
      <c r="I3210" t="s">
        <v>1400</v>
      </c>
      <c r="J3210" t="s">
        <v>1476</v>
      </c>
      <c r="K3210">
        <v>7</v>
      </c>
      <c r="L3210" t="s">
        <v>1480</v>
      </c>
      <c r="M3210">
        <f>MAX(Metro_Ridership__2[passengers])</f>
        <v>19997</v>
      </c>
    </row>
    <row r="3211" spans="1:13">
      <c r="A3211" t="s">
        <v>344</v>
      </c>
      <c r="B3211" s="5">
        <v>45867</v>
      </c>
      <c r="C3211">
        <v>2796</v>
      </c>
      <c r="D3211" t="s">
        <v>484</v>
      </c>
      <c r="E3211" t="s">
        <v>373</v>
      </c>
      <c r="F3211">
        <v>2025</v>
      </c>
      <c r="G3211" t="s">
        <v>482</v>
      </c>
      <c r="H3211" t="s">
        <v>344</v>
      </c>
      <c r="I3211" t="s">
        <v>1400</v>
      </c>
      <c r="J3211" t="s">
        <v>1476</v>
      </c>
      <c r="K3211">
        <v>7</v>
      </c>
      <c r="L3211" t="s">
        <v>1480</v>
      </c>
      <c r="M3211">
        <f>MAX(Metro_Ridership__2[passengers])</f>
        <v>19997</v>
      </c>
    </row>
    <row r="3212" spans="1:13">
      <c r="A3212" t="s">
        <v>344</v>
      </c>
      <c r="B3212" s="5">
        <v>45868</v>
      </c>
      <c r="C3212">
        <v>7285</v>
      </c>
      <c r="D3212" t="s">
        <v>485</v>
      </c>
      <c r="E3212" t="s">
        <v>373</v>
      </c>
      <c r="F3212">
        <v>2025</v>
      </c>
      <c r="G3212" t="s">
        <v>482</v>
      </c>
      <c r="H3212" t="s">
        <v>344</v>
      </c>
      <c r="I3212" t="s">
        <v>1400</v>
      </c>
      <c r="J3212" t="s">
        <v>1476</v>
      </c>
      <c r="K3212">
        <v>7</v>
      </c>
      <c r="L3212" t="s">
        <v>1480</v>
      </c>
      <c r="M3212">
        <f>MAX(Metro_Ridership__2[passengers])</f>
        <v>19997</v>
      </c>
    </row>
    <row r="3213" spans="1:13">
      <c r="A3213" t="s">
        <v>344</v>
      </c>
      <c r="B3213" s="5">
        <v>45869</v>
      </c>
      <c r="C3213">
        <v>7054</v>
      </c>
      <c r="D3213" t="s">
        <v>486</v>
      </c>
      <c r="E3213" t="s">
        <v>373</v>
      </c>
      <c r="F3213">
        <v>2025</v>
      </c>
      <c r="G3213" t="s">
        <v>482</v>
      </c>
      <c r="H3213" t="s">
        <v>344</v>
      </c>
      <c r="I3213" t="s">
        <v>1400</v>
      </c>
      <c r="J3213" t="s">
        <v>1476</v>
      </c>
      <c r="K3213">
        <v>7</v>
      </c>
      <c r="L3213" t="s">
        <v>1480</v>
      </c>
      <c r="M3213">
        <f>MAX(Metro_Ridership__2[passengers])</f>
        <v>19997</v>
      </c>
    </row>
    <row r="3214" spans="1:13">
      <c r="A3214" t="s">
        <v>344</v>
      </c>
      <c r="B3214" s="5">
        <v>45292</v>
      </c>
      <c r="C3214">
        <v>4191</v>
      </c>
      <c r="D3214" t="s">
        <v>481</v>
      </c>
      <c r="E3214" t="s">
        <v>367</v>
      </c>
      <c r="F3214">
        <v>2024</v>
      </c>
      <c r="G3214" t="s">
        <v>482</v>
      </c>
      <c r="H3214" t="s">
        <v>344</v>
      </c>
      <c r="I3214" t="s">
        <v>407</v>
      </c>
      <c r="J3214" t="s">
        <v>1478</v>
      </c>
      <c r="K3214">
        <v>1</v>
      </c>
      <c r="L3214" t="s">
        <v>1479</v>
      </c>
      <c r="M3214">
        <f>MAX(Metro_Ridership__2[passengers])</f>
        <v>19997</v>
      </c>
    </row>
    <row r="3215" spans="1:13">
      <c r="A3215" t="s">
        <v>344</v>
      </c>
      <c r="B3215" s="5">
        <v>45293</v>
      </c>
      <c r="C3215">
        <v>5227</v>
      </c>
      <c r="D3215" t="s">
        <v>484</v>
      </c>
      <c r="E3215" t="s">
        <v>367</v>
      </c>
      <c r="F3215">
        <v>2024</v>
      </c>
      <c r="G3215" t="s">
        <v>482</v>
      </c>
      <c r="H3215" t="s">
        <v>344</v>
      </c>
      <c r="I3215" t="s">
        <v>407</v>
      </c>
      <c r="J3215" t="s">
        <v>1478</v>
      </c>
      <c r="K3215">
        <v>1</v>
      </c>
      <c r="L3215" t="s">
        <v>1479</v>
      </c>
      <c r="M3215">
        <f>MAX(Metro_Ridership__2[passengers])</f>
        <v>19997</v>
      </c>
    </row>
    <row r="3216" spans="1:13">
      <c r="A3216" t="s">
        <v>344</v>
      </c>
      <c r="B3216" s="5">
        <v>45294</v>
      </c>
      <c r="C3216">
        <v>9086</v>
      </c>
      <c r="D3216" t="s">
        <v>485</v>
      </c>
      <c r="E3216" t="s">
        <v>367</v>
      </c>
      <c r="F3216">
        <v>2024</v>
      </c>
      <c r="G3216" t="s">
        <v>482</v>
      </c>
      <c r="H3216" t="s">
        <v>344</v>
      </c>
      <c r="I3216" t="s">
        <v>407</v>
      </c>
      <c r="J3216" t="s">
        <v>1478</v>
      </c>
      <c r="K3216">
        <v>1</v>
      </c>
      <c r="L3216" t="s">
        <v>1479</v>
      </c>
      <c r="M3216">
        <f>MAX(Metro_Ridership__2[passengers])</f>
        <v>19997</v>
      </c>
    </row>
    <row r="3217" spans="1:13">
      <c r="A3217" t="s">
        <v>344</v>
      </c>
      <c r="B3217" s="5">
        <v>45295</v>
      </c>
      <c r="C3217">
        <v>11546</v>
      </c>
      <c r="D3217" t="s">
        <v>486</v>
      </c>
      <c r="E3217" t="s">
        <v>367</v>
      </c>
      <c r="F3217">
        <v>2024</v>
      </c>
      <c r="G3217" t="s">
        <v>482</v>
      </c>
      <c r="H3217" t="s">
        <v>344</v>
      </c>
      <c r="I3217" t="s">
        <v>407</v>
      </c>
      <c r="J3217" t="s">
        <v>1478</v>
      </c>
      <c r="K3217">
        <v>1</v>
      </c>
      <c r="L3217" t="s">
        <v>1479</v>
      </c>
      <c r="M3217">
        <f>MAX(Metro_Ridership__2[passengers])</f>
        <v>19997</v>
      </c>
    </row>
    <row r="3218" spans="1:13">
      <c r="A3218" t="s">
        <v>344</v>
      </c>
      <c r="B3218" s="5">
        <v>45298</v>
      </c>
      <c r="C3218">
        <v>17248</v>
      </c>
      <c r="D3218" t="s">
        <v>487</v>
      </c>
      <c r="E3218" t="s">
        <v>367</v>
      </c>
      <c r="F3218">
        <v>2024</v>
      </c>
      <c r="G3218" t="s">
        <v>482</v>
      </c>
      <c r="H3218" t="s">
        <v>344</v>
      </c>
      <c r="I3218" t="s">
        <v>407</v>
      </c>
      <c r="J3218" t="s">
        <v>1478</v>
      </c>
      <c r="K3218">
        <v>1</v>
      </c>
      <c r="L3218" t="s">
        <v>1479</v>
      </c>
      <c r="M3218">
        <f>MAX(Metro_Ridership__2[passengers])</f>
        <v>19997</v>
      </c>
    </row>
    <row r="3219" spans="1:13">
      <c r="A3219" t="s">
        <v>344</v>
      </c>
      <c r="B3219" s="5">
        <v>45299</v>
      </c>
      <c r="C3219">
        <v>9844</v>
      </c>
      <c r="D3219" t="s">
        <v>481</v>
      </c>
      <c r="E3219" t="s">
        <v>367</v>
      </c>
      <c r="F3219">
        <v>2024</v>
      </c>
      <c r="G3219" t="s">
        <v>482</v>
      </c>
      <c r="H3219" t="s">
        <v>344</v>
      </c>
      <c r="I3219" t="s">
        <v>407</v>
      </c>
      <c r="J3219" t="s">
        <v>1478</v>
      </c>
      <c r="K3219">
        <v>1</v>
      </c>
      <c r="L3219" t="s">
        <v>1479</v>
      </c>
      <c r="M3219">
        <f>MAX(Metro_Ridership__2[passengers])</f>
        <v>19997</v>
      </c>
    </row>
    <row r="3220" spans="1:13">
      <c r="A3220" t="s">
        <v>344</v>
      </c>
      <c r="B3220" s="5">
        <v>45300</v>
      </c>
      <c r="C3220">
        <v>19253</v>
      </c>
      <c r="D3220" t="s">
        <v>484</v>
      </c>
      <c r="E3220" t="s">
        <v>367</v>
      </c>
      <c r="F3220">
        <v>2024</v>
      </c>
      <c r="G3220" t="s">
        <v>482</v>
      </c>
      <c r="H3220" t="s">
        <v>344</v>
      </c>
      <c r="I3220" t="s">
        <v>407</v>
      </c>
      <c r="J3220" t="s">
        <v>1478</v>
      </c>
      <c r="K3220">
        <v>1</v>
      </c>
      <c r="L3220" t="s">
        <v>1479</v>
      </c>
      <c r="M3220">
        <f>MAX(Metro_Ridership__2[passengers])</f>
        <v>19997</v>
      </c>
    </row>
    <row r="3221" spans="1:13">
      <c r="A3221" t="s">
        <v>344</v>
      </c>
      <c r="B3221" s="5">
        <v>45301</v>
      </c>
      <c r="C3221">
        <v>10627</v>
      </c>
      <c r="D3221" t="s">
        <v>485</v>
      </c>
      <c r="E3221" t="s">
        <v>367</v>
      </c>
      <c r="F3221">
        <v>2024</v>
      </c>
      <c r="G3221" t="s">
        <v>482</v>
      </c>
      <c r="H3221" t="s">
        <v>344</v>
      </c>
      <c r="I3221" t="s">
        <v>407</v>
      </c>
      <c r="J3221" t="s">
        <v>1478</v>
      </c>
      <c r="K3221">
        <v>1</v>
      </c>
      <c r="L3221" t="s">
        <v>1479</v>
      </c>
      <c r="M3221">
        <f>MAX(Metro_Ridership__2[passengers])</f>
        <v>19997</v>
      </c>
    </row>
    <row r="3222" spans="1:13">
      <c r="A3222" t="s">
        <v>344</v>
      </c>
      <c r="B3222" s="5">
        <v>45302</v>
      </c>
      <c r="C3222">
        <v>8694</v>
      </c>
      <c r="D3222" t="s">
        <v>486</v>
      </c>
      <c r="E3222" t="s">
        <v>367</v>
      </c>
      <c r="F3222">
        <v>2024</v>
      </c>
      <c r="G3222" t="s">
        <v>482</v>
      </c>
      <c r="H3222" t="s">
        <v>344</v>
      </c>
      <c r="I3222" t="s">
        <v>407</v>
      </c>
      <c r="J3222" t="s">
        <v>1478</v>
      </c>
      <c r="K3222">
        <v>1</v>
      </c>
      <c r="L3222" t="s">
        <v>1479</v>
      </c>
      <c r="M3222">
        <f>MAX(Metro_Ridership__2[passengers])</f>
        <v>19997</v>
      </c>
    </row>
    <row r="3223" spans="1:13">
      <c r="A3223" t="s">
        <v>344</v>
      </c>
      <c r="B3223" s="5">
        <v>45305</v>
      </c>
      <c r="C3223">
        <v>5374</v>
      </c>
      <c r="D3223" t="s">
        <v>487</v>
      </c>
      <c r="E3223" t="s">
        <v>367</v>
      </c>
      <c r="F3223">
        <v>2024</v>
      </c>
      <c r="G3223" t="s">
        <v>482</v>
      </c>
      <c r="H3223" t="s">
        <v>344</v>
      </c>
      <c r="I3223" t="s">
        <v>407</v>
      </c>
      <c r="J3223" t="s">
        <v>1478</v>
      </c>
      <c r="K3223">
        <v>1</v>
      </c>
      <c r="L3223" t="s">
        <v>1479</v>
      </c>
      <c r="M3223">
        <f>MAX(Metro_Ridership__2[passengers])</f>
        <v>19997</v>
      </c>
    </row>
    <row r="3224" spans="1:13">
      <c r="A3224" t="s">
        <v>344</v>
      </c>
      <c r="B3224" s="5">
        <v>45306</v>
      </c>
      <c r="C3224">
        <v>12503</v>
      </c>
      <c r="D3224" t="s">
        <v>481</v>
      </c>
      <c r="E3224" t="s">
        <v>367</v>
      </c>
      <c r="F3224">
        <v>2024</v>
      </c>
      <c r="G3224" t="s">
        <v>482</v>
      </c>
      <c r="H3224" t="s">
        <v>344</v>
      </c>
      <c r="I3224" t="s">
        <v>407</v>
      </c>
      <c r="J3224" t="s">
        <v>1478</v>
      </c>
      <c r="K3224">
        <v>1</v>
      </c>
      <c r="L3224" t="s">
        <v>1479</v>
      </c>
      <c r="M3224">
        <f>MAX(Metro_Ridership__2[passengers])</f>
        <v>19997</v>
      </c>
    </row>
    <row r="3225" spans="1:13">
      <c r="A3225" t="s">
        <v>344</v>
      </c>
      <c r="B3225" s="5">
        <v>45307</v>
      </c>
      <c r="C3225">
        <v>4110</v>
      </c>
      <c r="D3225" t="s">
        <v>484</v>
      </c>
      <c r="E3225" t="s">
        <v>367</v>
      </c>
      <c r="F3225">
        <v>2024</v>
      </c>
      <c r="G3225" t="s">
        <v>482</v>
      </c>
      <c r="H3225" t="s">
        <v>344</v>
      </c>
      <c r="I3225" t="s">
        <v>407</v>
      </c>
      <c r="J3225" t="s">
        <v>1478</v>
      </c>
      <c r="K3225">
        <v>1</v>
      </c>
      <c r="L3225" t="s">
        <v>1479</v>
      </c>
      <c r="M3225">
        <f>MAX(Metro_Ridership__2[passengers])</f>
        <v>19997</v>
      </c>
    </row>
    <row r="3226" spans="1:13">
      <c r="A3226" t="s">
        <v>344</v>
      </c>
      <c r="B3226" s="5">
        <v>45308</v>
      </c>
      <c r="C3226">
        <v>4651</v>
      </c>
      <c r="D3226" t="s">
        <v>485</v>
      </c>
      <c r="E3226" t="s">
        <v>367</v>
      </c>
      <c r="F3226">
        <v>2024</v>
      </c>
      <c r="G3226" t="s">
        <v>482</v>
      </c>
      <c r="H3226" t="s">
        <v>344</v>
      </c>
      <c r="I3226" t="s">
        <v>407</v>
      </c>
      <c r="J3226" t="s">
        <v>1478</v>
      </c>
      <c r="K3226">
        <v>1</v>
      </c>
      <c r="L3226" t="s">
        <v>1479</v>
      </c>
      <c r="M3226">
        <f>MAX(Metro_Ridership__2[passengers])</f>
        <v>19997</v>
      </c>
    </row>
    <row r="3227" spans="1:13">
      <c r="A3227" t="s">
        <v>344</v>
      </c>
      <c r="B3227" s="5">
        <v>45309</v>
      </c>
      <c r="C3227">
        <v>10749</v>
      </c>
      <c r="D3227" t="s">
        <v>486</v>
      </c>
      <c r="E3227" t="s">
        <v>367</v>
      </c>
      <c r="F3227">
        <v>2024</v>
      </c>
      <c r="G3227" t="s">
        <v>482</v>
      </c>
      <c r="H3227" t="s">
        <v>344</v>
      </c>
      <c r="I3227" t="s">
        <v>407</v>
      </c>
      <c r="J3227" t="s">
        <v>1478</v>
      </c>
      <c r="K3227">
        <v>1</v>
      </c>
      <c r="L3227" t="s">
        <v>1479</v>
      </c>
      <c r="M3227">
        <f>MAX(Metro_Ridership__2[passengers])</f>
        <v>19997</v>
      </c>
    </row>
    <row r="3228" spans="1:13">
      <c r="A3228" t="s">
        <v>344</v>
      </c>
      <c r="B3228" s="5">
        <v>45312</v>
      </c>
      <c r="C3228">
        <v>13580</v>
      </c>
      <c r="D3228" t="s">
        <v>487</v>
      </c>
      <c r="E3228" t="s">
        <v>367</v>
      </c>
      <c r="F3228">
        <v>2024</v>
      </c>
      <c r="G3228" t="s">
        <v>482</v>
      </c>
      <c r="H3228" t="s">
        <v>344</v>
      </c>
      <c r="I3228" t="s">
        <v>407</v>
      </c>
      <c r="J3228" t="s">
        <v>1478</v>
      </c>
      <c r="K3228">
        <v>1</v>
      </c>
      <c r="L3228" t="s">
        <v>1479</v>
      </c>
      <c r="M3228">
        <f>MAX(Metro_Ridership__2[passengers])</f>
        <v>19997</v>
      </c>
    </row>
    <row r="3229" spans="1:13">
      <c r="A3229" t="s">
        <v>344</v>
      </c>
      <c r="B3229" s="5">
        <v>45313</v>
      </c>
      <c r="C3229">
        <v>10201</v>
      </c>
      <c r="D3229" t="s">
        <v>481</v>
      </c>
      <c r="E3229" t="s">
        <v>367</v>
      </c>
      <c r="F3229">
        <v>2024</v>
      </c>
      <c r="G3229" t="s">
        <v>482</v>
      </c>
      <c r="H3229" t="s">
        <v>344</v>
      </c>
      <c r="I3229" t="s">
        <v>407</v>
      </c>
      <c r="J3229" t="s">
        <v>1478</v>
      </c>
      <c r="K3229">
        <v>1</v>
      </c>
      <c r="L3229" t="s">
        <v>1479</v>
      </c>
      <c r="M3229">
        <f>MAX(Metro_Ridership__2[passengers])</f>
        <v>19997</v>
      </c>
    </row>
    <row r="3230" spans="1:13">
      <c r="A3230" t="s">
        <v>344</v>
      </c>
      <c r="B3230" s="5">
        <v>45314</v>
      </c>
      <c r="C3230">
        <v>4130</v>
      </c>
      <c r="D3230" t="s">
        <v>484</v>
      </c>
      <c r="E3230" t="s">
        <v>367</v>
      </c>
      <c r="F3230">
        <v>2024</v>
      </c>
      <c r="G3230" t="s">
        <v>482</v>
      </c>
      <c r="H3230" t="s">
        <v>344</v>
      </c>
      <c r="I3230" t="s">
        <v>407</v>
      </c>
      <c r="J3230" t="s">
        <v>1478</v>
      </c>
      <c r="K3230">
        <v>1</v>
      </c>
      <c r="L3230" t="s">
        <v>1479</v>
      </c>
      <c r="M3230">
        <f>MAX(Metro_Ridership__2[passengers])</f>
        <v>19997</v>
      </c>
    </row>
    <row r="3231" spans="1:13">
      <c r="A3231" t="s">
        <v>344</v>
      </c>
      <c r="B3231" s="5">
        <v>45315</v>
      </c>
      <c r="C3231">
        <v>13795</v>
      </c>
      <c r="D3231" t="s">
        <v>485</v>
      </c>
      <c r="E3231" t="s">
        <v>367</v>
      </c>
      <c r="F3231">
        <v>2024</v>
      </c>
      <c r="G3231" t="s">
        <v>482</v>
      </c>
      <c r="H3231" t="s">
        <v>344</v>
      </c>
      <c r="I3231" t="s">
        <v>407</v>
      </c>
      <c r="J3231" t="s">
        <v>1478</v>
      </c>
      <c r="K3231">
        <v>1</v>
      </c>
      <c r="L3231" t="s">
        <v>1479</v>
      </c>
      <c r="M3231">
        <f>MAX(Metro_Ridership__2[passengers])</f>
        <v>19997</v>
      </c>
    </row>
    <row r="3232" spans="1:13">
      <c r="A3232" t="s">
        <v>344</v>
      </c>
      <c r="B3232" s="5">
        <v>45316</v>
      </c>
      <c r="C3232">
        <v>4810</v>
      </c>
      <c r="D3232" t="s">
        <v>486</v>
      </c>
      <c r="E3232" t="s">
        <v>367</v>
      </c>
      <c r="F3232">
        <v>2024</v>
      </c>
      <c r="G3232" t="s">
        <v>482</v>
      </c>
      <c r="H3232" t="s">
        <v>344</v>
      </c>
      <c r="I3232" t="s">
        <v>407</v>
      </c>
      <c r="J3232" t="s">
        <v>1478</v>
      </c>
      <c r="K3232">
        <v>1</v>
      </c>
      <c r="L3232" t="s">
        <v>1479</v>
      </c>
      <c r="M3232">
        <f>MAX(Metro_Ridership__2[passengers])</f>
        <v>19997</v>
      </c>
    </row>
    <row r="3233" spans="1:13">
      <c r="A3233" t="s">
        <v>344</v>
      </c>
      <c r="B3233" s="5">
        <v>45319</v>
      </c>
      <c r="C3233">
        <v>6243</v>
      </c>
      <c r="D3233" t="s">
        <v>487</v>
      </c>
      <c r="E3233" t="s">
        <v>367</v>
      </c>
      <c r="F3233">
        <v>2024</v>
      </c>
      <c r="G3233" t="s">
        <v>482</v>
      </c>
      <c r="H3233" t="s">
        <v>344</v>
      </c>
      <c r="I3233" t="s">
        <v>407</v>
      </c>
      <c r="J3233" t="s">
        <v>1478</v>
      </c>
      <c r="K3233">
        <v>1</v>
      </c>
      <c r="L3233" t="s">
        <v>1479</v>
      </c>
      <c r="M3233">
        <f>MAX(Metro_Ridership__2[passengers])</f>
        <v>19997</v>
      </c>
    </row>
    <row r="3234" spans="1:13">
      <c r="A3234" t="s">
        <v>344</v>
      </c>
      <c r="B3234" s="5">
        <v>45320</v>
      </c>
      <c r="C3234">
        <v>7912</v>
      </c>
      <c r="D3234" t="s">
        <v>481</v>
      </c>
      <c r="E3234" t="s">
        <v>367</v>
      </c>
      <c r="F3234">
        <v>2024</v>
      </c>
      <c r="G3234" t="s">
        <v>482</v>
      </c>
      <c r="H3234" t="s">
        <v>344</v>
      </c>
      <c r="I3234" t="s">
        <v>407</v>
      </c>
      <c r="J3234" t="s">
        <v>1478</v>
      </c>
      <c r="K3234">
        <v>1</v>
      </c>
      <c r="L3234" t="s">
        <v>1479</v>
      </c>
      <c r="M3234">
        <f>MAX(Metro_Ridership__2[passengers])</f>
        <v>19997</v>
      </c>
    </row>
    <row r="3235" spans="1:13">
      <c r="A3235" t="s">
        <v>344</v>
      </c>
      <c r="B3235" s="5">
        <v>45321</v>
      </c>
      <c r="C3235">
        <v>6784</v>
      </c>
      <c r="D3235" t="s">
        <v>484</v>
      </c>
      <c r="E3235" t="s">
        <v>367</v>
      </c>
      <c r="F3235">
        <v>2024</v>
      </c>
      <c r="G3235" t="s">
        <v>482</v>
      </c>
      <c r="H3235" t="s">
        <v>344</v>
      </c>
      <c r="I3235" t="s">
        <v>407</v>
      </c>
      <c r="J3235" t="s">
        <v>1478</v>
      </c>
      <c r="K3235">
        <v>1</v>
      </c>
      <c r="L3235" t="s">
        <v>1479</v>
      </c>
      <c r="M3235">
        <f>MAX(Metro_Ridership__2[passengers])</f>
        <v>19997</v>
      </c>
    </row>
    <row r="3236" spans="1:13">
      <c r="A3236" t="s">
        <v>344</v>
      </c>
      <c r="B3236" s="5">
        <v>45322</v>
      </c>
      <c r="C3236">
        <v>16769</v>
      </c>
      <c r="D3236" t="s">
        <v>485</v>
      </c>
      <c r="E3236" t="s">
        <v>367</v>
      </c>
      <c r="F3236">
        <v>2024</v>
      </c>
      <c r="G3236" t="s">
        <v>482</v>
      </c>
      <c r="H3236" t="s">
        <v>344</v>
      </c>
      <c r="I3236" t="s">
        <v>407</v>
      </c>
      <c r="J3236" t="s">
        <v>1478</v>
      </c>
      <c r="K3236">
        <v>1</v>
      </c>
      <c r="L3236" t="s">
        <v>1479</v>
      </c>
      <c r="M3236">
        <f>MAX(Metro_Ridership__2[passengers])</f>
        <v>19997</v>
      </c>
    </row>
    <row r="3237" spans="1:13">
      <c r="A3237" t="s">
        <v>344</v>
      </c>
      <c r="B3237" s="5">
        <v>45323</v>
      </c>
      <c r="C3237">
        <v>4990</v>
      </c>
      <c r="D3237" t="s">
        <v>486</v>
      </c>
      <c r="E3237" t="s">
        <v>379</v>
      </c>
      <c r="F3237">
        <v>2024</v>
      </c>
      <c r="G3237" t="s">
        <v>482</v>
      </c>
      <c r="H3237" t="s">
        <v>344</v>
      </c>
      <c r="I3237" t="s">
        <v>407</v>
      </c>
      <c r="J3237" t="s">
        <v>1478</v>
      </c>
      <c r="K3237">
        <v>2</v>
      </c>
      <c r="L3237" t="s">
        <v>1482</v>
      </c>
      <c r="M3237">
        <f>MAX(Metro_Ridership__2[passengers])</f>
        <v>19997</v>
      </c>
    </row>
    <row r="3238" spans="1:13">
      <c r="A3238" t="s">
        <v>344</v>
      </c>
      <c r="B3238" s="5">
        <v>45326</v>
      </c>
      <c r="C3238">
        <v>3695</v>
      </c>
      <c r="D3238" t="s">
        <v>487</v>
      </c>
      <c r="E3238" t="s">
        <v>379</v>
      </c>
      <c r="F3238">
        <v>2024</v>
      </c>
      <c r="G3238" t="s">
        <v>482</v>
      </c>
      <c r="H3238" t="s">
        <v>344</v>
      </c>
      <c r="I3238" t="s">
        <v>407</v>
      </c>
      <c r="J3238" t="s">
        <v>1478</v>
      </c>
      <c r="K3238">
        <v>2</v>
      </c>
      <c r="L3238" t="s">
        <v>1482</v>
      </c>
      <c r="M3238">
        <f>MAX(Metro_Ridership__2[passengers])</f>
        <v>19997</v>
      </c>
    </row>
    <row r="3239" spans="1:13">
      <c r="A3239" t="s">
        <v>344</v>
      </c>
      <c r="B3239" s="5">
        <v>45327</v>
      </c>
      <c r="C3239">
        <v>10855</v>
      </c>
      <c r="D3239" t="s">
        <v>481</v>
      </c>
      <c r="E3239" t="s">
        <v>379</v>
      </c>
      <c r="F3239">
        <v>2024</v>
      </c>
      <c r="G3239" t="s">
        <v>482</v>
      </c>
      <c r="H3239" t="s">
        <v>344</v>
      </c>
      <c r="I3239" t="s">
        <v>407</v>
      </c>
      <c r="J3239" t="s">
        <v>1478</v>
      </c>
      <c r="K3239">
        <v>2</v>
      </c>
      <c r="L3239" t="s">
        <v>1482</v>
      </c>
      <c r="M3239">
        <f>MAX(Metro_Ridership__2[passengers])</f>
        <v>19997</v>
      </c>
    </row>
    <row r="3240" spans="1:13">
      <c r="A3240" t="s">
        <v>344</v>
      </c>
      <c r="B3240" s="5">
        <v>45328</v>
      </c>
      <c r="C3240">
        <v>9464</v>
      </c>
      <c r="D3240" t="s">
        <v>484</v>
      </c>
      <c r="E3240" t="s">
        <v>379</v>
      </c>
      <c r="F3240">
        <v>2024</v>
      </c>
      <c r="G3240" t="s">
        <v>482</v>
      </c>
      <c r="H3240" t="s">
        <v>344</v>
      </c>
      <c r="I3240" t="s">
        <v>407</v>
      </c>
      <c r="J3240" t="s">
        <v>1478</v>
      </c>
      <c r="K3240">
        <v>2</v>
      </c>
      <c r="L3240" t="s">
        <v>1482</v>
      </c>
      <c r="M3240">
        <f>MAX(Metro_Ridership__2[passengers])</f>
        <v>19997</v>
      </c>
    </row>
    <row r="3241" spans="1:13">
      <c r="A3241" t="s">
        <v>344</v>
      </c>
      <c r="B3241" s="5">
        <v>45329</v>
      </c>
      <c r="C3241">
        <v>3789</v>
      </c>
      <c r="D3241" t="s">
        <v>485</v>
      </c>
      <c r="E3241" t="s">
        <v>379</v>
      </c>
      <c r="F3241">
        <v>2024</v>
      </c>
      <c r="G3241" t="s">
        <v>482</v>
      </c>
      <c r="H3241" t="s">
        <v>344</v>
      </c>
      <c r="I3241" t="s">
        <v>407</v>
      </c>
      <c r="J3241" t="s">
        <v>1478</v>
      </c>
      <c r="K3241">
        <v>2</v>
      </c>
      <c r="L3241" t="s">
        <v>1482</v>
      </c>
      <c r="M3241">
        <f>MAX(Metro_Ridership__2[passengers])</f>
        <v>19997</v>
      </c>
    </row>
    <row r="3242" spans="1:13">
      <c r="A3242" t="s">
        <v>344</v>
      </c>
      <c r="B3242" s="5">
        <v>45330</v>
      </c>
      <c r="C3242">
        <v>9083</v>
      </c>
      <c r="D3242" t="s">
        <v>486</v>
      </c>
      <c r="E3242" t="s">
        <v>379</v>
      </c>
      <c r="F3242">
        <v>2024</v>
      </c>
      <c r="G3242" t="s">
        <v>482</v>
      </c>
      <c r="H3242" t="s">
        <v>344</v>
      </c>
      <c r="I3242" t="s">
        <v>407</v>
      </c>
      <c r="J3242" t="s">
        <v>1478</v>
      </c>
      <c r="K3242">
        <v>2</v>
      </c>
      <c r="L3242" t="s">
        <v>1482</v>
      </c>
      <c r="M3242">
        <f>MAX(Metro_Ridership__2[passengers])</f>
        <v>19997</v>
      </c>
    </row>
    <row r="3243" spans="1:13">
      <c r="A3243" t="s">
        <v>344</v>
      </c>
      <c r="B3243" s="5">
        <v>45333</v>
      </c>
      <c r="C3243">
        <v>2108</v>
      </c>
      <c r="D3243" t="s">
        <v>487</v>
      </c>
      <c r="E3243" t="s">
        <v>379</v>
      </c>
      <c r="F3243">
        <v>2024</v>
      </c>
      <c r="G3243" t="s">
        <v>482</v>
      </c>
      <c r="H3243" t="s">
        <v>344</v>
      </c>
      <c r="I3243" t="s">
        <v>407</v>
      </c>
      <c r="J3243" t="s">
        <v>1478</v>
      </c>
      <c r="K3243">
        <v>2</v>
      </c>
      <c r="L3243" t="s">
        <v>1482</v>
      </c>
      <c r="M3243">
        <f>MAX(Metro_Ridership__2[passengers])</f>
        <v>19997</v>
      </c>
    </row>
    <row r="3244" spans="1:13">
      <c r="A3244" t="s">
        <v>344</v>
      </c>
      <c r="B3244" s="5">
        <v>45334</v>
      </c>
      <c r="C3244">
        <v>14856</v>
      </c>
      <c r="D3244" t="s">
        <v>481</v>
      </c>
      <c r="E3244" t="s">
        <v>379</v>
      </c>
      <c r="F3244">
        <v>2024</v>
      </c>
      <c r="G3244" t="s">
        <v>482</v>
      </c>
      <c r="H3244" t="s">
        <v>344</v>
      </c>
      <c r="I3244" t="s">
        <v>407</v>
      </c>
      <c r="J3244" t="s">
        <v>1478</v>
      </c>
      <c r="K3244">
        <v>2</v>
      </c>
      <c r="L3244" t="s">
        <v>1482</v>
      </c>
      <c r="M3244">
        <f>MAX(Metro_Ridership__2[passengers])</f>
        <v>19997</v>
      </c>
    </row>
    <row r="3245" spans="1:13">
      <c r="A3245" t="s">
        <v>344</v>
      </c>
      <c r="B3245" s="5">
        <v>45335</v>
      </c>
      <c r="C3245">
        <v>10221</v>
      </c>
      <c r="D3245" t="s">
        <v>484</v>
      </c>
      <c r="E3245" t="s">
        <v>379</v>
      </c>
      <c r="F3245">
        <v>2024</v>
      </c>
      <c r="G3245" t="s">
        <v>482</v>
      </c>
      <c r="H3245" t="s">
        <v>344</v>
      </c>
      <c r="I3245" t="s">
        <v>407</v>
      </c>
      <c r="J3245" t="s">
        <v>1478</v>
      </c>
      <c r="K3245">
        <v>2</v>
      </c>
      <c r="L3245" t="s">
        <v>1482</v>
      </c>
      <c r="M3245">
        <f>MAX(Metro_Ridership__2[passengers])</f>
        <v>19997</v>
      </c>
    </row>
    <row r="3246" spans="1:13">
      <c r="A3246" t="s">
        <v>344</v>
      </c>
      <c r="B3246" s="5">
        <v>45336</v>
      </c>
      <c r="C3246">
        <v>7958</v>
      </c>
      <c r="D3246" t="s">
        <v>485</v>
      </c>
      <c r="E3246" t="s">
        <v>379</v>
      </c>
      <c r="F3246">
        <v>2024</v>
      </c>
      <c r="G3246" t="s">
        <v>482</v>
      </c>
      <c r="H3246" t="s">
        <v>344</v>
      </c>
      <c r="I3246" t="s">
        <v>407</v>
      </c>
      <c r="J3246" t="s">
        <v>1478</v>
      </c>
      <c r="K3246">
        <v>2</v>
      </c>
      <c r="L3246" t="s">
        <v>1482</v>
      </c>
      <c r="M3246">
        <f>MAX(Metro_Ridership__2[passengers])</f>
        <v>19997</v>
      </c>
    </row>
    <row r="3247" spans="1:13">
      <c r="A3247" t="s">
        <v>344</v>
      </c>
      <c r="B3247" s="5">
        <v>45337</v>
      </c>
      <c r="C3247">
        <v>17455</v>
      </c>
      <c r="D3247" t="s">
        <v>486</v>
      </c>
      <c r="E3247" t="s">
        <v>379</v>
      </c>
      <c r="F3247">
        <v>2024</v>
      </c>
      <c r="G3247" t="s">
        <v>482</v>
      </c>
      <c r="H3247" t="s">
        <v>344</v>
      </c>
      <c r="I3247" t="s">
        <v>407</v>
      </c>
      <c r="J3247" t="s">
        <v>1478</v>
      </c>
      <c r="K3247">
        <v>2</v>
      </c>
      <c r="L3247" t="s">
        <v>1482</v>
      </c>
      <c r="M3247">
        <f>MAX(Metro_Ridership__2[passengers])</f>
        <v>19997</v>
      </c>
    </row>
    <row r="3248" spans="1:13">
      <c r="A3248" t="s">
        <v>344</v>
      </c>
      <c r="B3248" s="5">
        <v>45340</v>
      </c>
      <c r="C3248">
        <v>7756</v>
      </c>
      <c r="D3248" t="s">
        <v>487</v>
      </c>
      <c r="E3248" t="s">
        <v>379</v>
      </c>
      <c r="F3248">
        <v>2024</v>
      </c>
      <c r="G3248" t="s">
        <v>482</v>
      </c>
      <c r="H3248" t="s">
        <v>344</v>
      </c>
      <c r="I3248" t="s">
        <v>407</v>
      </c>
      <c r="J3248" t="s">
        <v>1478</v>
      </c>
      <c r="K3248">
        <v>2</v>
      </c>
      <c r="L3248" t="s">
        <v>1482</v>
      </c>
      <c r="M3248">
        <f>MAX(Metro_Ridership__2[passengers])</f>
        <v>19997</v>
      </c>
    </row>
    <row r="3249" spans="1:13">
      <c r="A3249" t="s">
        <v>344</v>
      </c>
      <c r="B3249" s="5">
        <v>45341</v>
      </c>
      <c r="C3249">
        <v>5770</v>
      </c>
      <c r="D3249" t="s">
        <v>481</v>
      </c>
      <c r="E3249" t="s">
        <v>379</v>
      </c>
      <c r="F3249">
        <v>2024</v>
      </c>
      <c r="G3249" t="s">
        <v>482</v>
      </c>
      <c r="H3249" t="s">
        <v>344</v>
      </c>
      <c r="I3249" t="s">
        <v>407</v>
      </c>
      <c r="J3249" t="s">
        <v>1478</v>
      </c>
      <c r="K3249">
        <v>2</v>
      </c>
      <c r="L3249" t="s">
        <v>1482</v>
      </c>
      <c r="M3249">
        <f>MAX(Metro_Ridership__2[passengers])</f>
        <v>19997</v>
      </c>
    </row>
    <row r="3250" spans="1:13">
      <c r="A3250" t="s">
        <v>344</v>
      </c>
      <c r="B3250" s="5">
        <v>45342</v>
      </c>
      <c r="C3250">
        <v>2148</v>
      </c>
      <c r="D3250" t="s">
        <v>484</v>
      </c>
      <c r="E3250" t="s">
        <v>379</v>
      </c>
      <c r="F3250">
        <v>2024</v>
      </c>
      <c r="G3250" t="s">
        <v>482</v>
      </c>
      <c r="H3250" t="s">
        <v>344</v>
      </c>
      <c r="I3250" t="s">
        <v>407</v>
      </c>
      <c r="J3250" t="s">
        <v>1478</v>
      </c>
      <c r="K3250">
        <v>2</v>
      </c>
      <c r="L3250" t="s">
        <v>1482</v>
      </c>
      <c r="M3250">
        <f>MAX(Metro_Ridership__2[passengers])</f>
        <v>19997</v>
      </c>
    </row>
    <row r="3251" spans="1:13">
      <c r="A3251" t="s">
        <v>344</v>
      </c>
      <c r="B3251" s="5">
        <v>45343</v>
      </c>
      <c r="C3251">
        <v>7692</v>
      </c>
      <c r="D3251" t="s">
        <v>485</v>
      </c>
      <c r="E3251" t="s">
        <v>379</v>
      </c>
      <c r="F3251">
        <v>2024</v>
      </c>
      <c r="G3251" t="s">
        <v>482</v>
      </c>
      <c r="H3251" t="s">
        <v>344</v>
      </c>
      <c r="I3251" t="s">
        <v>407</v>
      </c>
      <c r="J3251" t="s">
        <v>1478</v>
      </c>
      <c r="K3251">
        <v>2</v>
      </c>
      <c r="L3251" t="s">
        <v>1482</v>
      </c>
      <c r="M3251">
        <f>MAX(Metro_Ridership__2[passengers])</f>
        <v>19997</v>
      </c>
    </row>
    <row r="3252" spans="1:13">
      <c r="A3252" t="s">
        <v>344</v>
      </c>
      <c r="B3252" s="5">
        <v>45344</v>
      </c>
      <c r="C3252">
        <v>4586</v>
      </c>
      <c r="D3252" t="s">
        <v>486</v>
      </c>
      <c r="E3252" t="s">
        <v>379</v>
      </c>
      <c r="F3252">
        <v>2024</v>
      </c>
      <c r="G3252" t="s">
        <v>482</v>
      </c>
      <c r="H3252" t="s">
        <v>344</v>
      </c>
      <c r="I3252" t="s">
        <v>407</v>
      </c>
      <c r="J3252" t="s">
        <v>1478</v>
      </c>
      <c r="K3252">
        <v>2</v>
      </c>
      <c r="L3252" t="s">
        <v>1482</v>
      </c>
      <c r="M3252">
        <f>MAX(Metro_Ridership__2[passengers])</f>
        <v>19997</v>
      </c>
    </row>
    <row r="3253" spans="1:13">
      <c r="A3253" t="s">
        <v>344</v>
      </c>
      <c r="B3253" s="5">
        <v>45347</v>
      </c>
      <c r="C3253">
        <v>12245</v>
      </c>
      <c r="D3253" t="s">
        <v>487</v>
      </c>
      <c r="E3253" t="s">
        <v>379</v>
      </c>
      <c r="F3253">
        <v>2024</v>
      </c>
      <c r="G3253" t="s">
        <v>482</v>
      </c>
      <c r="H3253" t="s">
        <v>344</v>
      </c>
      <c r="I3253" t="s">
        <v>407</v>
      </c>
      <c r="J3253" t="s">
        <v>1478</v>
      </c>
      <c r="K3253">
        <v>2</v>
      </c>
      <c r="L3253" t="s">
        <v>1482</v>
      </c>
      <c r="M3253">
        <f>MAX(Metro_Ridership__2[passengers])</f>
        <v>19997</v>
      </c>
    </row>
    <row r="3254" spans="1:13">
      <c r="A3254" t="s">
        <v>344</v>
      </c>
      <c r="B3254" s="5">
        <v>45348</v>
      </c>
      <c r="C3254">
        <v>2760</v>
      </c>
      <c r="D3254" t="s">
        <v>481</v>
      </c>
      <c r="E3254" t="s">
        <v>379</v>
      </c>
      <c r="F3254">
        <v>2024</v>
      </c>
      <c r="G3254" t="s">
        <v>482</v>
      </c>
      <c r="H3254" t="s">
        <v>344</v>
      </c>
      <c r="I3254" t="s">
        <v>407</v>
      </c>
      <c r="J3254" t="s">
        <v>1478</v>
      </c>
      <c r="K3254">
        <v>2</v>
      </c>
      <c r="L3254" t="s">
        <v>1482</v>
      </c>
      <c r="M3254">
        <f>MAX(Metro_Ridership__2[passengers])</f>
        <v>19997</v>
      </c>
    </row>
    <row r="3255" spans="1:13">
      <c r="A3255" t="s">
        <v>344</v>
      </c>
      <c r="B3255" s="5">
        <v>45349</v>
      </c>
      <c r="C3255">
        <v>15532</v>
      </c>
      <c r="D3255" t="s">
        <v>484</v>
      </c>
      <c r="E3255" t="s">
        <v>379</v>
      </c>
      <c r="F3255">
        <v>2024</v>
      </c>
      <c r="G3255" t="s">
        <v>482</v>
      </c>
      <c r="H3255" t="s">
        <v>344</v>
      </c>
      <c r="I3255" t="s">
        <v>407</v>
      </c>
      <c r="J3255" t="s">
        <v>1478</v>
      </c>
      <c r="K3255">
        <v>2</v>
      </c>
      <c r="L3255" t="s">
        <v>1482</v>
      </c>
      <c r="M3255">
        <f>MAX(Metro_Ridership__2[passengers])</f>
        <v>19997</v>
      </c>
    </row>
    <row r="3256" spans="1:13">
      <c r="A3256" t="s">
        <v>344</v>
      </c>
      <c r="B3256" s="5">
        <v>45350</v>
      </c>
      <c r="C3256">
        <v>14561</v>
      </c>
      <c r="D3256" t="s">
        <v>485</v>
      </c>
      <c r="E3256" t="s">
        <v>379</v>
      </c>
      <c r="F3256">
        <v>2024</v>
      </c>
      <c r="G3256" t="s">
        <v>482</v>
      </c>
      <c r="H3256" t="s">
        <v>344</v>
      </c>
      <c r="I3256" t="s">
        <v>407</v>
      </c>
      <c r="J3256" t="s">
        <v>1478</v>
      </c>
      <c r="K3256">
        <v>2</v>
      </c>
      <c r="L3256" t="s">
        <v>1482</v>
      </c>
      <c r="M3256">
        <f>MAX(Metro_Ridership__2[passengers])</f>
        <v>19997</v>
      </c>
    </row>
    <row r="3257" spans="1:13">
      <c r="A3257" t="s">
        <v>344</v>
      </c>
      <c r="B3257" s="5">
        <v>45351</v>
      </c>
      <c r="C3257">
        <v>9928</v>
      </c>
      <c r="D3257" t="s">
        <v>486</v>
      </c>
      <c r="E3257" t="s">
        <v>379</v>
      </c>
      <c r="F3257">
        <v>2024</v>
      </c>
      <c r="G3257" t="s">
        <v>482</v>
      </c>
      <c r="H3257" t="s">
        <v>344</v>
      </c>
      <c r="I3257" t="s">
        <v>407</v>
      </c>
      <c r="J3257" t="s">
        <v>1478</v>
      </c>
      <c r="K3257">
        <v>2</v>
      </c>
      <c r="L3257" t="s">
        <v>1482</v>
      </c>
      <c r="M3257">
        <f>MAX(Metro_Ridership__2[passengers])</f>
        <v>19997</v>
      </c>
    </row>
    <row r="3258" spans="1:13">
      <c r="A3258" t="s">
        <v>344</v>
      </c>
      <c r="B3258" s="5">
        <v>45354</v>
      </c>
      <c r="C3258">
        <v>16641</v>
      </c>
      <c r="D3258" t="s">
        <v>487</v>
      </c>
      <c r="E3258" t="s">
        <v>405</v>
      </c>
      <c r="F3258">
        <v>2024</v>
      </c>
      <c r="G3258" t="s">
        <v>482</v>
      </c>
      <c r="H3258" t="s">
        <v>344</v>
      </c>
      <c r="I3258" t="s">
        <v>407</v>
      </c>
      <c r="J3258" t="s">
        <v>1478</v>
      </c>
      <c r="K3258">
        <v>3</v>
      </c>
      <c r="L3258" t="s">
        <v>1487</v>
      </c>
      <c r="M3258">
        <f>MAX(Metro_Ridership__2[passengers])</f>
        <v>19997</v>
      </c>
    </row>
    <row r="3259" spans="1:13">
      <c r="A3259" t="s">
        <v>344</v>
      </c>
      <c r="B3259" s="5">
        <v>45355</v>
      </c>
      <c r="C3259">
        <v>15017</v>
      </c>
      <c r="D3259" t="s">
        <v>481</v>
      </c>
      <c r="E3259" t="s">
        <v>405</v>
      </c>
      <c r="F3259">
        <v>2024</v>
      </c>
      <c r="G3259" t="s">
        <v>482</v>
      </c>
      <c r="H3259" t="s">
        <v>344</v>
      </c>
      <c r="I3259" t="s">
        <v>407</v>
      </c>
      <c r="J3259" t="s">
        <v>1478</v>
      </c>
      <c r="K3259">
        <v>3</v>
      </c>
      <c r="L3259" t="s">
        <v>1487</v>
      </c>
      <c r="M3259">
        <f>MAX(Metro_Ridership__2[passengers])</f>
        <v>19997</v>
      </c>
    </row>
    <row r="3260" spans="1:13">
      <c r="A3260" t="s">
        <v>344</v>
      </c>
      <c r="B3260" s="5">
        <v>45356</v>
      </c>
      <c r="C3260">
        <v>8131</v>
      </c>
      <c r="D3260" t="s">
        <v>484</v>
      </c>
      <c r="E3260" t="s">
        <v>405</v>
      </c>
      <c r="F3260">
        <v>2024</v>
      </c>
      <c r="G3260" t="s">
        <v>482</v>
      </c>
      <c r="H3260" t="s">
        <v>344</v>
      </c>
      <c r="I3260" t="s">
        <v>407</v>
      </c>
      <c r="J3260" t="s">
        <v>1478</v>
      </c>
      <c r="K3260">
        <v>3</v>
      </c>
      <c r="L3260" t="s">
        <v>1487</v>
      </c>
      <c r="M3260">
        <f>MAX(Metro_Ridership__2[passengers])</f>
        <v>19997</v>
      </c>
    </row>
    <row r="3261" spans="1:13">
      <c r="A3261" t="s">
        <v>344</v>
      </c>
      <c r="B3261" s="5">
        <v>45357</v>
      </c>
      <c r="C3261">
        <v>15254</v>
      </c>
      <c r="D3261" t="s">
        <v>485</v>
      </c>
      <c r="E3261" t="s">
        <v>405</v>
      </c>
      <c r="F3261">
        <v>2024</v>
      </c>
      <c r="G3261" t="s">
        <v>482</v>
      </c>
      <c r="H3261" t="s">
        <v>344</v>
      </c>
      <c r="I3261" t="s">
        <v>407</v>
      </c>
      <c r="J3261" t="s">
        <v>1478</v>
      </c>
      <c r="K3261">
        <v>3</v>
      </c>
      <c r="L3261" t="s">
        <v>1487</v>
      </c>
      <c r="M3261">
        <f>MAX(Metro_Ridership__2[passengers])</f>
        <v>19997</v>
      </c>
    </row>
    <row r="3262" spans="1:13">
      <c r="A3262" t="s">
        <v>344</v>
      </c>
      <c r="B3262" s="5">
        <v>45358</v>
      </c>
      <c r="C3262">
        <v>16574</v>
      </c>
      <c r="D3262" t="s">
        <v>486</v>
      </c>
      <c r="E3262" t="s">
        <v>405</v>
      </c>
      <c r="F3262">
        <v>2024</v>
      </c>
      <c r="G3262" t="s">
        <v>482</v>
      </c>
      <c r="H3262" t="s">
        <v>344</v>
      </c>
      <c r="I3262" t="s">
        <v>407</v>
      </c>
      <c r="J3262" t="s">
        <v>1478</v>
      </c>
      <c r="K3262">
        <v>3</v>
      </c>
      <c r="L3262" t="s">
        <v>1487</v>
      </c>
      <c r="M3262">
        <f>MAX(Metro_Ridership__2[passengers])</f>
        <v>19997</v>
      </c>
    </row>
    <row r="3263" spans="1:13">
      <c r="A3263" t="s">
        <v>344</v>
      </c>
      <c r="B3263" s="5">
        <v>45361</v>
      </c>
      <c r="C3263">
        <v>3975</v>
      </c>
      <c r="D3263" t="s">
        <v>487</v>
      </c>
      <c r="E3263" t="s">
        <v>405</v>
      </c>
      <c r="F3263">
        <v>2024</v>
      </c>
      <c r="G3263" t="s">
        <v>482</v>
      </c>
      <c r="H3263" t="s">
        <v>344</v>
      </c>
      <c r="I3263" t="s">
        <v>407</v>
      </c>
      <c r="J3263" t="s">
        <v>1478</v>
      </c>
      <c r="K3263">
        <v>3</v>
      </c>
      <c r="L3263" t="s">
        <v>1487</v>
      </c>
      <c r="M3263">
        <f>MAX(Metro_Ridership__2[passengers])</f>
        <v>19997</v>
      </c>
    </row>
    <row r="3264" spans="1:13">
      <c r="A3264" t="s">
        <v>344</v>
      </c>
      <c r="B3264" s="5">
        <v>45362</v>
      </c>
      <c r="C3264">
        <v>4963</v>
      </c>
      <c r="D3264" t="s">
        <v>481</v>
      </c>
      <c r="E3264" t="s">
        <v>405</v>
      </c>
      <c r="F3264">
        <v>2024</v>
      </c>
      <c r="G3264" t="s">
        <v>482</v>
      </c>
      <c r="H3264" t="s">
        <v>344</v>
      </c>
      <c r="I3264" t="s">
        <v>407</v>
      </c>
      <c r="J3264" t="s">
        <v>1478</v>
      </c>
      <c r="K3264">
        <v>3</v>
      </c>
      <c r="L3264" t="s">
        <v>1487</v>
      </c>
      <c r="M3264">
        <f>MAX(Metro_Ridership__2[passengers])</f>
        <v>19997</v>
      </c>
    </row>
    <row r="3265" spans="1:13">
      <c r="A3265" t="s">
        <v>344</v>
      </c>
      <c r="B3265" s="5">
        <v>45363</v>
      </c>
      <c r="C3265">
        <v>3193</v>
      </c>
      <c r="D3265" t="s">
        <v>484</v>
      </c>
      <c r="E3265" t="s">
        <v>405</v>
      </c>
      <c r="F3265">
        <v>2024</v>
      </c>
      <c r="G3265" t="s">
        <v>482</v>
      </c>
      <c r="H3265" t="s">
        <v>344</v>
      </c>
      <c r="I3265" t="s">
        <v>407</v>
      </c>
      <c r="J3265" t="s">
        <v>1478</v>
      </c>
      <c r="K3265">
        <v>3</v>
      </c>
      <c r="L3265" t="s">
        <v>1487</v>
      </c>
      <c r="M3265">
        <f>MAX(Metro_Ridership__2[passengers])</f>
        <v>19997</v>
      </c>
    </row>
    <row r="3266" spans="1:13">
      <c r="A3266" t="s">
        <v>344</v>
      </c>
      <c r="B3266" s="5">
        <v>45364</v>
      </c>
      <c r="C3266">
        <v>15025</v>
      </c>
      <c r="D3266" t="s">
        <v>485</v>
      </c>
      <c r="E3266" t="s">
        <v>405</v>
      </c>
      <c r="F3266">
        <v>2024</v>
      </c>
      <c r="G3266" t="s">
        <v>482</v>
      </c>
      <c r="H3266" t="s">
        <v>344</v>
      </c>
      <c r="I3266" t="s">
        <v>407</v>
      </c>
      <c r="J3266" t="s">
        <v>1478</v>
      </c>
      <c r="K3266">
        <v>3</v>
      </c>
      <c r="L3266" t="s">
        <v>1487</v>
      </c>
      <c r="M3266">
        <f>MAX(Metro_Ridership__2[passengers])</f>
        <v>19997</v>
      </c>
    </row>
    <row r="3267" spans="1:13">
      <c r="A3267" t="s">
        <v>344</v>
      </c>
      <c r="B3267" s="5">
        <v>45365</v>
      </c>
      <c r="C3267">
        <v>5644</v>
      </c>
      <c r="D3267" t="s">
        <v>486</v>
      </c>
      <c r="E3267" t="s">
        <v>405</v>
      </c>
      <c r="F3267">
        <v>2024</v>
      </c>
      <c r="G3267" t="s">
        <v>482</v>
      </c>
      <c r="H3267" t="s">
        <v>344</v>
      </c>
      <c r="I3267" t="s">
        <v>407</v>
      </c>
      <c r="J3267" t="s">
        <v>1478</v>
      </c>
      <c r="K3267">
        <v>3</v>
      </c>
      <c r="L3267" t="s">
        <v>1487</v>
      </c>
      <c r="M3267">
        <f>MAX(Metro_Ridership__2[passengers])</f>
        <v>19997</v>
      </c>
    </row>
    <row r="3268" spans="1:13">
      <c r="A3268" t="s">
        <v>344</v>
      </c>
      <c r="B3268" s="5">
        <v>45368</v>
      </c>
      <c r="C3268">
        <v>18766</v>
      </c>
      <c r="D3268" t="s">
        <v>487</v>
      </c>
      <c r="E3268" t="s">
        <v>405</v>
      </c>
      <c r="F3268">
        <v>2024</v>
      </c>
      <c r="G3268" t="s">
        <v>482</v>
      </c>
      <c r="H3268" t="s">
        <v>344</v>
      </c>
      <c r="I3268" t="s">
        <v>407</v>
      </c>
      <c r="J3268" t="s">
        <v>1478</v>
      </c>
      <c r="K3268">
        <v>3</v>
      </c>
      <c r="L3268" t="s">
        <v>1487</v>
      </c>
      <c r="M3268">
        <f>MAX(Metro_Ridership__2[passengers])</f>
        <v>19997</v>
      </c>
    </row>
    <row r="3269" spans="1:13">
      <c r="A3269" t="s">
        <v>344</v>
      </c>
      <c r="B3269" s="5">
        <v>45369</v>
      </c>
      <c r="C3269">
        <v>3578</v>
      </c>
      <c r="D3269" t="s">
        <v>481</v>
      </c>
      <c r="E3269" t="s">
        <v>405</v>
      </c>
      <c r="F3269">
        <v>2024</v>
      </c>
      <c r="G3269" t="s">
        <v>482</v>
      </c>
      <c r="H3269" t="s">
        <v>344</v>
      </c>
      <c r="I3269" t="s">
        <v>407</v>
      </c>
      <c r="J3269" t="s">
        <v>1478</v>
      </c>
      <c r="K3269">
        <v>3</v>
      </c>
      <c r="L3269" t="s">
        <v>1487</v>
      </c>
      <c r="M3269">
        <f>MAX(Metro_Ridership__2[passengers])</f>
        <v>19997</v>
      </c>
    </row>
    <row r="3270" spans="1:13">
      <c r="A3270" t="s">
        <v>344</v>
      </c>
      <c r="B3270" s="5">
        <v>45370</v>
      </c>
      <c r="C3270">
        <v>18464</v>
      </c>
      <c r="D3270" t="s">
        <v>484</v>
      </c>
      <c r="E3270" t="s">
        <v>405</v>
      </c>
      <c r="F3270">
        <v>2024</v>
      </c>
      <c r="G3270" t="s">
        <v>482</v>
      </c>
      <c r="H3270" t="s">
        <v>344</v>
      </c>
      <c r="I3270" t="s">
        <v>407</v>
      </c>
      <c r="J3270" t="s">
        <v>1478</v>
      </c>
      <c r="K3270">
        <v>3</v>
      </c>
      <c r="L3270" t="s">
        <v>1487</v>
      </c>
      <c r="M3270">
        <f>MAX(Metro_Ridership__2[passengers])</f>
        <v>19997</v>
      </c>
    </row>
    <row r="3271" spans="1:13">
      <c r="A3271" t="s">
        <v>344</v>
      </c>
      <c r="B3271" s="5">
        <v>45371</v>
      </c>
      <c r="C3271">
        <v>3189</v>
      </c>
      <c r="D3271" t="s">
        <v>485</v>
      </c>
      <c r="E3271" t="s">
        <v>405</v>
      </c>
      <c r="F3271">
        <v>2024</v>
      </c>
      <c r="G3271" t="s">
        <v>482</v>
      </c>
      <c r="H3271" t="s">
        <v>344</v>
      </c>
      <c r="I3271" t="s">
        <v>407</v>
      </c>
      <c r="J3271" t="s">
        <v>1478</v>
      </c>
      <c r="K3271">
        <v>3</v>
      </c>
      <c r="L3271" t="s">
        <v>1487</v>
      </c>
      <c r="M3271">
        <f>MAX(Metro_Ridership__2[passengers])</f>
        <v>19997</v>
      </c>
    </row>
    <row r="3272" spans="1:13">
      <c r="A3272" t="s">
        <v>344</v>
      </c>
      <c r="B3272" s="5">
        <v>45372</v>
      </c>
      <c r="C3272">
        <v>4685</v>
      </c>
      <c r="D3272" t="s">
        <v>486</v>
      </c>
      <c r="E3272" t="s">
        <v>405</v>
      </c>
      <c r="F3272">
        <v>2024</v>
      </c>
      <c r="G3272" t="s">
        <v>482</v>
      </c>
      <c r="H3272" t="s">
        <v>344</v>
      </c>
      <c r="I3272" t="s">
        <v>407</v>
      </c>
      <c r="J3272" t="s">
        <v>1478</v>
      </c>
      <c r="K3272">
        <v>3</v>
      </c>
      <c r="L3272" t="s">
        <v>1487</v>
      </c>
      <c r="M3272">
        <f>MAX(Metro_Ridership__2[passengers])</f>
        <v>19997</v>
      </c>
    </row>
    <row r="3273" spans="1:13">
      <c r="A3273" t="s">
        <v>344</v>
      </c>
      <c r="B3273" s="5">
        <v>45375</v>
      </c>
      <c r="C3273">
        <v>2765</v>
      </c>
      <c r="D3273" t="s">
        <v>487</v>
      </c>
      <c r="E3273" t="s">
        <v>405</v>
      </c>
      <c r="F3273">
        <v>2024</v>
      </c>
      <c r="G3273" t="s">
        <v>482</v>
      </c>
      <c r="H3273" t="s">
        <v>344</v>
      </c>
      <c r="I3273" t="s">
        <v>407</v>
      </c>
      <c r="J3273" t="s">
        <v>1478</v>
      </c>
      <c r="K3273">
        <v>3</v>
      </c>
      <c r="L3273" t="s">
        <v>1487</v>
      </c>
      <c r="M3273">
        <f>MAX(Metro_Ridership__2[passengers])</f>
        <v>19997</v>
      </c>
    </row>
    <row r="3274" spans="1:13">
      <c r="A3274" t="s">
        <v>344</v>
      </c>
      <c r="B3274" s="5">
        <v>45376</v>
      </c>
      <c r="C3274">
        <v>18077</v>
      </c>
      <c r="D3274" t="s">
        <v>481</v>
      </c>
      <c r="E3274" t="s">
        <v>405</v>
      </c>
      <c r="F3274">
        <v>2024</v>
      </c>
      <c r="G3274" t="s">
        <v>482</v>
      </c>
      <c r="H3274" t="s">
        <v>344</v>
      </c>
      <c r="I3274" t="s">
        <v>407</v>
      </c>
      <c r="J3274" t="s">
        <v>1478</v>
      </c>
      <c r="K3274">
        <v>3</v>
      </c>
      <c r="L3274" t="s">
        <v>1487</v>
      </c>
      <c r="M3274">
        <f>MAX(Metro_Ridership__2[passengers])</f>
        <v>19997</v>
      </c>
    </row>
    <row r="3275" spans="1:13">
      <c r="A3275" t="s">
        <v>344</v>
      </c>
      <c r="B3275" s="5">
        <v>45377</v>
      </c>
      <c r="C3275">
        <v>2840</v>
      </c>
      <c r="D3275" t="s">
        <v>484</v>
      </c>
      <c r="E3275" t="s">
        <v>405</v>
      </c>
      <c r="F3275">
        <v>2024</v>
      </c>
      <c r="G3275" t="s">
        <v>482</v>
      </c>
      <c r="H3275" t="s">
        <v>344</v>
      </c>
      <c r="I3275" t="s">
        <v>407</v>
      </c>
      <c r="J3275" t="s">
        <v>1478</v>
      </c>
      <c r="K3275">
        <v>3</v>
      </c>
      <c r="L3275" t="s">
        <v>1487</v>
      </c>
      <c r="M3275">
        <f>MAX(Metro_Ridership__2[passengers])</f>
        <v>19997</v>
      </c>
    </row>
    <row r="3276" spans="1:13">
      <c r="A3276" t="s">
        <v>344</v>
      </c>
      <c r="B3276" s="5">
        <v>45378</v>
      </c>
      <c r="C3276">
        <v>12474</v>
      </c>
      <c r="D3276" t="s">
        <v>485</v>
      </c>
      <c r="E3276" t="s">
        <v>405</v>
      </c>
      <c r="F3276">
        <v>2024</v>
      </c>
      <c r="G3276" t="s">
        <v>482</v>
      </c>
      <c r="H3276" t="s">
        <v>344</v>
      </c>
      <c r="I3276" t="s">
        <v>407</v>
      </c>
      <c r="J3276" t="s">
        <v>1478</v>
      </c>
      <c r="K3276">
        <v>3</v>
      </c>
      <c r="L3276" t="s">
        <v>1487</v>
      </c>
      <c r="M3276">
        <f>MAX(Metro_Ridership__2[passengers])</f>
        <v>19997</v>
      </c>
    </row>
    <row r="3277" spans="1:13">
      <c r="A3277" t="s">
        <v>344</v>
      </c>
      <c r="B3277" s="5">
        <v>45379</v>
      </c>
      <c r="C3277">
        <v>13446</v>
      </c>
      <c r="D3277" t="s">
        <v>486</v>
      </c>
      <c r="E3277" t="s">
        <v>405</v>
      </c>
      <c r="F3277">
        <v>2024</v>
      </c>
      <c r="G3277" t="s">
        <v>482</v>
      </c>
      <c r="H3277" t="s">
        <v>344</v>
      </c>
      <c r="I3277" t="s">
        <v>407</v>
      </c>
      <c r="J3277" t="s">
        <v>1478</v>
      </c>
      <c r="K3277">
        <v>3</v>
      </c>
      <c r="L3277" t="s">
        <v>1487</v>
      </c>
      <c r="M3277">
        <f>MAX(Metro_Ridership__2[passengers])</f>
        <v>19997</v>
      </c>
    </row>
    <row r="3278" spans="1:13">
      <c r="A3278" t="s">
        <v>344</v>
      </c>
      <c r="B3278" s="5">
        <v>45382</v>
      </c>
      <c r="C3278">
        <v>12825</v>
      </c>
      <c r="D3278" t="s">
        <v>487</v>
      </c>
      <c r="E3278" t="s">
        <v>405</v>
      </c>
      <c r="F3278">
        <v>2024</v>
      </c>
      <c r="G3278" t="s">
        <v>482</v>
      </c>
      <c r="H3278" t="s">
        <v>344</v>
      </c>
      <c r="I3278" t="s">
        <v>407</v>
      </c>
      <c r="J3278" t="s">
        <v>1478</v>
      </c>
      <c r="K3278">
        <v>3</v>
      </c>
      <c r="L3278" t="s">
        <v>1487</v>
      </c>
      <c r="M3278">
        <f>MAX(Metro_Ridership__2[passengers])</f>
        <v>19997</v>
      </c>
    </row>
    <row r="3279" spans="1:13">
      <c r="A3279" t="s">
        <v>344</v>
      </c>
      <c r="B3279" s="5">
        <v>45383</v>
      </c>
      <c r="C3279">
        <v>13906</v>
      </c>
      <c r="D3279" t="s">
        <v>481</v>
      </c>
      <c r="E3279" t="s">
        <v>381</v>
      </c>
      <c r="F3279">
        <v>2024</v>
      </c>
      <c r="G3279" t="s">
        <v>482</v>
      </c>
      <c r="H3279" t="s">
        <v>344</v>
      </c>
      <c r="I3279" t="s">
        <v>407</v>
      </c>
      <c r="J3279" t="s">
        <v>1473</v>
      </c>
      <c r="K3279">
        <v>4</v>
      </c>
      <c r="L3279" t="s">
        <v>1483</v>
      </c>
      <c r="M3279">
        <f>MAX(Metro_Ridership__2[passengers])</f>
        <v>19997</v>
      </c>
    </row>
    <row r="3280" spans="1:13">
      <c r="A3280" t="s">
        <v>344</v>
      </c>
      <c r="B3280" s="5">
        <v>45384</v>
      </c>
      <c r="C3280">
        <v>17225</v>
      </c>
      <c r="D3280" t="s">
        <v>484</v>
      </c>
      <c r="E3280" t="s">
        <v>381</v>
      </c>
      <c r="F3280">
        <v>2024</v>
      </c>
      <c r="G3280" t="s">
        <v>482</v>
      </c>
      <c r="H3280" t="s">
        <v>344</v>
      </c>
      <c r="I3280" t="s">
        <v>407</v>
      </c>
      <c r="J3280" t="s">
        <v>1473</v>
      </c>
      <c r="K3280">
        <v>4</v>
      </c>
      <c r="L3280" t="s">
        <v>1483</v>
      </c>
      <c r="M3280">
        <f>MAX(Metro_Ridership__2[passengers])</f>
        <v>19997</v>
      </c>
    </row>
    <row r="3281" spans="1:13">
      <c r="A3281" t="s">
        <v>344</v>
      </c>
      <c r="B3281" s="5">
        <v>45385</v>
      </c>
      <c r="C3281">
        <v>11686</v>
      </c>
      <c r="D3281" t="s">
        <v>485</v>
      </c>
      <c r="E3281" t="s">
        <v>381</v>
      </c>
      <c r="F3281">
        <v>2024</v>
      </c>
      <c r="G3281" t="s">
        <v>482</v>
      </c>
      <c r="H3281" t="s">
        <v>344</v>
      </c>
      <c r="I3281" t="s">
        <v>407</v>
      </c>
      <c r="J3281" t="s">
        <v>1473</v>
      </c>
      <c r="K3281">
        <v>4</v>
      </c>
      <c r="L3281" t="s">
        <v>1483</v>
      </c>
      <c r="M3281">
        <f>MAX(Metro_Ridership__2[passengers])</f>
        <v>19997</v>
      </c>
    </row>
    <row r="3282" spans="1:13">
      <c r="A3282" t="s">
        <v>344</v>
      </c>
      <c r="B3282" s="5">
        <v>45386</v>
      </c>
      <c r="C3282">
        <v>14500</v>
      </c>
      <c r="D3282" t="s">
        <v>486</v>
      </c>
      <c r="E3282" t="s">
        <v>381</v>
      </c>
      <c r="F3282">
        <v>2024</v>
      </c>
      <c r="G3282" t="s">
        <v>482</v>
      </c>
      <c r="H3282" t="s">
        <v>344</v>
      </c>
      <c r="I3282" t="s">
        <v>407</v>
      </c>
      <c r="J3282" t="s">
        <v>1473</v>
      </c>
      <c r="K3282">
        <v>4</v>
      </c>
      <c r="L3282" t="s">
        <v>1483</v>
      </c>
      <c r="M3282">
        <f>MAX(Metro_Ridership__2[passengers])</f>
        <v>19997</v>
      </c>
    </row>
    <row r="3283" spans="1:13">
      <c r="A3283" t="s">
        <v>344</v>
      </c>
      <c r="B3283" s="5">
        <v>45389</v>
      </c>
      <c r="C3283">
        <v>3446</v>
      </c>
      <c r="D3283" t="s">
        <v>487</v>
      </c>
      <c r="E3283" t="s">
        <v>381</v>
      </c>
      <c r="F3283">
        <v>2024</v>
      </c>
      <c r="G3283" t="s">
        <v>482</v>
      </c>
      <c r="H3283" t="s">
        <v>344</v>
      </c>
      <c r="I3283" t="s">
        <v>407</v>
      </c>
      <c r="J3283" t="s">
        <v>1473</v>
      </c>
      <c r="K3283">
        <v>4</v>
      </c>
      <c r="L3283" t="s">
        <v>1483</v>
      </c>
      <c r="M3283">
        <f>MAX(Metro_Ridership__2[passengers])</f>
        <v>19997</v>
      </c>
    </row>
    <row r="3284" spans="1:13">
      <c r="A3284" t="s">
        <v>344</v>
      </c>
      <c r="B3284" s="5">
        <v>45390</v>
      </c>
      <c r="C3284">
        <v>7080</v>
      </c>
      <c r="D3284" t="s">
        <v>481</v>
      </c>
      <c r="E3284" t="s">
        <v>381</v>
      </c>
      <c r="F3284">
        <v>2024</v>
      </c>
      <c r="G3284" t="s">
        <v>482</v>
      </c>
      <c r="H3284" t="s">
        <v>344</v>
      </c>
      <c r="I3284" t="s">
        <v>407</v>
      </c>
      <c r="J3284" t="s">
        <v>1473</v>
      </c>
      <c r="K3284">
        <v>4</v>
      </c>
      <c r="L3284" t="s">
        <v>1483</v>
      </c>
      <c r="M3284">
        <f>MAX(Metro_Ridership__2[passengers])</f>
        <v>19997</v>
      </c>
    </row>
    <row r="3285" spans="1:13">
      <c r="A3285" t="s">
        <v>344</v>
      </c>
      <c r="B3285" s="5">
        <v>45391</v>
      </c>
      <c r="C3285">
        <v>3502</v>
      </c>
      <c r="D3285" t="s">
        <v>484</v>
      </c>
      <c r="E3285" t="s">
        <v>381</v>
      </c>
      <c r="F3285">
        <v>2024</v>
      </c>
      <c r="G3285" t="s">
        <v>482</v>
      </c>
      <c r="H3285" t="s">
        <v>344</v>
      </c>
      <c r="I3285" t="s">
        <v>407</v>
      </c>
      <c r="J3285" t="s">
        <v>1473</v>
      </c>
      <c r="K3285">
        <v>4</v>
      </c>
      <c r="L3285" t="s">
        <v>1483</v>
      </c>
      <c r="M3285">
        <f>MAX(Metro_Ridership__2[passengers])</f>
        <v>19997</v>
      </c>
    </row>
    <row r="3286" spans="1:13">
      <c r="A3286" t="s">
        <v>344</v>
      </c>
      <c r="B3286" s="5">
        <v>45392</v>
      </c>
      <c r="C3286">
        <v>8391</v>
      </c>
      <c r="D3286" t="s">
        <v>485</v>
      </c>
      <c r="E3286" t="s">
        <v>381</v>
      </c>
      <c r="F3286">
        <v>2024</v>
      </c>
      <c r="G3286" t="s">
        <v>482</v>
      </c>
      <c r="H3286" t="s">
        <v>344</v>
      </c>
      <c r="I3286" t="s">
        <v>407</v>
      </c>
      <c r="J3286" t="s">
        <v>1473</v>
      </c>
      <c r="K3286">
        <v>4</v>
      </c>
      <c r="L3286" t="s">
        <v>1483</v>
      </c>
      <c r="M3286">
        <f>MAX(Metro_Ridership__2[passengers])</f>
        <v>19997</v>
      </c>
    </row>
    <row r="3287" spans="1:13">
      <c r="A3287" t="s">
        <v>344</v>
      </c>
      <c r="B3287" s="5">
        <v>45393</v>
      </c>
      <c r="C3287">
        <v>8806</v>
      </c>
      <c r="D3287" t="s">
        <v>486</v>
      </c>
      <c r="E3287" t="s">
        <v>381</v>
      </c>
      <c r="F3287">
        <v>2024</v>
      </c>
      <c r="G3287" t="s">
        <v>482</v>
      </c>
      <c r="H3287" t="s">
        <v>344</v>
      </c>
      <c r="I3287" t="s">
        <v>407</v>
      </c>
      <c r="J3287" t="s">
        <v>1473</v>
      </c>
      <c r="K3287">
        <v>4</v>
      </c>
      <c r="L3287" t="s">
        <v>1483</v>
      </c>
      <c r="M3287">
        <f>MAX(Metro_Ridership__2[passengers])</f>
        <v>19997</v>
      </c>
    </row>
    <row r="3288" spans="1:13">
      <c r="A3288" t="s">
        <v>344</v>
      </c>
      <c r="B3288" s="5">
        <v>45396</v>
      </c>
      <c r="C3288">
        <v>19182</v>
      </c>
      <c r="D3288" t="s">
        <v>487</v>
      </c>
      <c r="E3288" t="s">
        <v>381</v>
      </c>
      <c r="F3288">
        <v>2024</v>
      </c>
      <c r="G3288" t="s">
        <v>482</v>
      </c>
      <c r="H3288" t="s">
        <v>344</v>
      </c>
      <c r="I3288" t="s">
        <v>407</v>
      </c>
      <c r="J3288" t="s">
        <v>1473</v>
      </c>
      <c r="K3288">
        <v>4</v>
      </c>
      <c r="L3288" t="s">
        <v>1483</v>
      </c>
      <c r="M3288">
        <f>MAX(Metro_Ridership__2[passengers])</f>
        <v>19997</v>
      </c>
    </row>
    <row r="3289" spans="1:13">
      <c r="A3289" t="s">
        <v>344</v>
      </c>
      <c r="B3289" s="5">
        <v>45397</v>
      </c>
      <c r="C3289">
        <v>15960</v>
      </c>
      <c r="D3289" t="s">
        <v>481</v>
      </c>
      <c r="E3289" t="s">
        <v>381</v>
      </c>
      <c r="F3289">
        <v>2024</v>
      </c>
      <c r="G3289" t="s">
        <v>482</v>
      </c>
      <c r="H3289" t="s">
        <v>344</v>
      </c>
      <c r="I3289" t="s">
        <v>407</v>
      </c>
      <c r="J3289" t="s">
        <v>1473</v>
      </c>
      <c r="K3289">
        <v>4</v>
      </c>
      <c r="L3289" t="s">
        <v>1483</v>
      </c>
      <c r="M3289">
        <f>MAX(Metro_Ridership__2[passengers])</f>
        <v>19997</v>
      </c>
    </row>
    <row r="3290" spans="1:13">
      <c r="A3290" t="s">
        <v>344</v>
      </c>
      <c r="B3290" s="5">
        <v>45398</v>
      </c>
      <c r="C3290">
        <v>6503</v>
      </c>
      <c r="D3290" t="s">
        <v>484</v>
      </c>
      <c r="E3290" t="s">
        <v>381</v>
      </c>
      <c r="F3290">
        <v>2024</v>
      </c>
      <c r="G3290" t="s">
        <v>482</v>
      </c>
      <c r="H3290" t="s">
        <v>344</v>
      </c>
      <c r="I3290" t="s">
        <v>407</v>
      </c>
      <c r="J3290" t="s">
        <v>1473</v>
      </c>
      <c r="K3290">
        <v>4</v>
      </c>
      <c r="L3290" t="s">
        <v>1483</v>
      </c>
      <c r="M3290">
        <f>MAX(Metro_Ridership__2[passengers])</f>
        <v>19997</v>
      </c>
    </row>
    <row r="3291" spans="1:13">
      <c r="A3291" t="s">
        <v>344</v>
      </c>
      <c r="B3291" s="5">
        <v>45399</v>
      </c>
      <c r="C3291">
        <v>7778</v>
      </c>
      <c r="D3291" t="s">
        <v>485</v>
      </c>
      <c r="E3291" t="s">
        <v>381</v>
      </c>
      <c r="F3291">
        <v>2024</v>
      </c>
      <c r="G3291" t="s">
        <v>482</v>
      </c>
      <c r="H3291" t="s">
        <v>344</v>
      </c>
      <c r="I3291" t="s">
        <v>407</v>
      </c>
      <c r="J3291" t="s">
        <v>1473</v>
      </c>
      <c r="K3291">
        <v>4</v>
      </c>
      <c r="L3291" t="s">
        <v>1483</v>
      </c>
      <c r="M3291">
        <f>MAX(Metro_Ridership__2[passengers])</f>
        <v>19997</v>
      </c>
    </row>
    <row r="3292" spans="1:13">
      <c r="A3292" t="s">
        <v>344</v>
      </c>
      <c r="B3292" s="5">
        <v>45400</v>
      </c>
      <c r="C3292">
        <v>13236</v>
      </c>
      <c r="D3292" t="s">
        <v>486</v>
      </c>
      <c r="E3292" t="s">
        <v>381</v>
      </c>
      <c r="F3292">
        <v>2024</v>
      </c>
      <c r="G3292" t="s">
        <v>482</v>
      </c>
      <c r="H3292" t="s">
        <v>344</v>
      </c>
      <c r="I3292" t="s">
        <v>407</v>
      </c>
      <c r="J3292" t="s">
        <v>1473</v>
      </c>
      <c r="K3292">
        <v>4</v>
      </c>
      <c r="L3292" t="s">
        <v>1483</v>
      </c>
      <c r="M3292">
        <f>MAX(Metro_Ridership__2[passengers])</f>
        <v>19997</v>
      </c>
    </row>
    <row r="3293" spans="1:13">
      <c r="A3293" t="s">
        <v>344</v>
      </c>
      <c r="B3293" s="5">
        <v>45403</v>
      </c>
      <c r="C3293">
        <v>6268</v>
      </c>
      <c r="D3293" t="s">
        <v>487</v>
      </c>
      <c r="E3293" t="s">
        <v>381</v>
      </c>
      <c r="F3293">
        <v>2024</v>
      </c>
      <c r="G3293" t="s">
        <v>482</v>
      </c>
      <c r="H3293" t="s">
        <v>344</v>
      </c>
      <c r="I3293" t="s">
        <v>407</v>
      </c>
      <c r="J3293" t="s">
        <v>1473</v>
      </c>
      <c r="K3293">
        <v>4</v>
      </c>
      <c r="L3293" t="s">
        <v>1483</v>
      </c>
      <c r="M3293">
        <f>MAX(Metro_Ridership__2[passengers])</f>
        <v>19997</v>
      </c>
    </row>
    <row r="3294" spans="1:13">
      <c r="A3294" t="s">
        <v>344</v>
      </c>
      <c r="B3294" s="5">
        <v>45404</v>
      </c>
      <c r="C3294">
        <v>15579</v>
      </c>
      <c r="D3294" t="s">
        <v>481</v>
      </c>
      <c r="E3294" t="s">
        <v>381</v>
      </c>
      <c r="F3294">
        <v>2024</v>
      </c>
      <c r="G3294" t="s">
        <v>482</v>
      </c>
      <c r="H3294" t="s">
        <v>344</v>
      </c>
      <c r="I3294" t="s">
        <v>407</v>
      </c>
      <c r="J3294" t="s">
        <v>1473</v>
      </c>
      <c r="K3294">
        <v>4</v>
      </c>
      <c r="L3294" t="s">
        <v>1483</v>
      </c>
      <c r="M3294">
        <f>MAX(Metro_Ridership__2[passengers])</f>
        <v>19997</v>
      </c>
    </row>
    <row r="3295" spans="1:13">
      <c r="A3295" t="s">
        <v>344</v>
      </c>
      <c r="B3295" s="5">
        <v>45405</v>
      </c>
      <c r="C3295">
        <v>15939</v>
      </c>
      <c r="D3295" t="s">
        <v>484</v>
      </c>
      <c r="E3295" t="s">
        <v>381</v>
      </c>
      <c r="F3295">
        <v>2024</v>
      </c>
      <c r="G3295" t="s">
        <v>482</v>
      </c>
      <c r="H3295" t="s">
        <v>344</v>
      </c>
      <c r="I3295" t="s">
        <v>407</v>
      </c>
      <c r="J3295" t="s">
        <v>1473</v>
      </c>
      <c r="K3295">
        <v>4</v>
      </c>
      <c r="L3295" t="s">
        <v>1483</v>
      </c>
      <c r="M3295">
        <f>MAX(Metro_Ridership__2[passengers])</f>
        <v>19997</v>
      </c>
    </row>
    <row r="3296" spans="1:13">
      <c r="A3296" t="s">
        <v>344</v>
      </c>
      <c r="B3296" s="5">
        <v>45406</v>
      </c>
      <c r="C3296">
        <v>8618</v>
      </c>
      <c r="D3296" t="s">
        <v>485</v>
      </c>
      <c r="E3296" t="s">
        <v>381</v>
      </c>
      <c r="F3296">
        <v>2024</v>
      </c>
      <c r="G3296" t="s">
        <v>482</v>
      </c>
      <c r="H3296" t="s">
        <v>344</v>
      </c>
      <c r="I3296" t="s">
        <v>407</v>
      </c>
      <c r="J3296" t="s">
        <v>1473</v>
      </c>
      <c r="K3296">
        <v>4</v>
      </c>
      <c r="L3296" t="s">
        <v>1483</v>
      </c>
      <c r="M3296">
        <f>MAX(Metro_Ridership__2[passengers])</f>
        <v>19997</v>
      </c>
    </row>
    <row r="3297" spans="1:13">
      <c r="A3297" t="s">
        <v>344</v>
      </c>
      <c r="B3297" s="5">
        <v>45407</v>
      </c>
      <c r="C3297">
        <v>4708</v>
      </c>
      <c r="D3297" t="s">
        <v>486</v>
      </c>
      <c r="E3297" t="s">
        <v>381</v>
      </c>
      <c r="F3297">
        <v>2024</v>
      </c>
      <c r="G3297" t="s">
        <v>482</v>
      </c>
      <c r="H3297" t="s">
        <v>344</v>
      </c>
      <c r="I3297" t="s">
        <v>407</v>
      </c>
      <c r="J3297" t="s">
        <v>1473</v>
      </c>
      <c r="K3297">
        <v>4</v>
      </c>
      <c r="L3297" t="s">
        <v>1483</v>
      </c>
      <c r="M3297">
        <f>MAX(Metro_Ridership__2[passengers])</f>
        <v>19997</v>
      </c>
    </row>
    <row r="3298" spans="1:13">
      <c r="A3298" t="s">
        <v>344</v>
      </c>
      <c r="B3298" s="5">
        <v>45410</v>
      </c>
      <c r="C3298">
        <v>13708</v>
      </c>
      <c r="D3298" t="s">
        <v>487</v>
      </c>
      <c r="E3298" t="s">
        <v>381</v>
      </c>
      <c r="F3298">
        <v>2024</v>
      </c>
      <c r="G3298" t="s">
        <v>482</v>
      </c>
      <c r="H3298" t="s">
        <v>344</v>
      </c>
      <c r="I3298" t="s">
        <v>407</v>
      </c>
      <c r="J3298" t="s">
        <v>1473</v>
      </c>
      <c r="K3298">
        <v>4</v>
      </c>
      <c r="L3298" t="s">
        <v>1483</v>
      </c>
      <c r="M3298">
        <f>MAX(Metro_Ridership__2[passengers])</f>
        <v>19997</v>
      </c>
    </row>
    <row r="3299" spans="1:13">
      <c r="A3299" t="s">
        <v>344</v>
      </c>
      <c r="B3299" s="5">
        <v>45411</v>
      </c>
      <c r="C3299">
        <v>19073</v>
      </c>
      <c r="D3299" t="s">
        <v>481</v>
      </c>
      <c r="E3299" t="s">
        <v>381</v>
      </c>
      <c r="F3299">
        <v>2024</v>
      </c>
      <c r="G3299" t="s">
        <v>482</v>
      </c>
      <c r="H3299" t="s">
        <v>344</v>
      </c>
      <c r="I3299" t="s">
        <v>407</v>
      </c>
      <c r="J3299" t="s">
        <v>1473</v>
      </c>
      <c r="K3299">
        <v>4</v>
      </c>
      <c r="L3299" t="s">
        <v>1483</v>
      </c>
      <c r="M3299">
        <f>MAX(Metro_Ridership__2[passengers])</f>
        <v>19997</v>
      </c>
    </row>
    <row r="3300" spans="1:13">
      <c r="A3300" t="s">
        <v>344</v>
      </c>
      <c r="B3300" s="5">
        <v>45412</v>
      </c>
      <c r="C3300">
        <v>14109</v>
      </c>
      <c r="D3300" t="s">
        <v>484</v>
      </c>
      <c r="E3300" t="s">
        <v>381</v>
      </c>
      <c r="F3300">
        <v>2024</v>
      </c>
      <c r="G3300" t="s">
        <v>482</v>
      </c>
      <c r="H3300" t="s">
        <v>344</v>
      </c>
      <c r="I3300" t="s">
        <v>407</v>
      </c>
      <c r="J3300" t="s">
        <v>1473</v>
      </c>
      <c r="K3300">
        <v>4</v>
      </c>
      <c r="L3300" t="s">
        <v>1483</v>
      </c>
      <c r="M3300">
        <f>MAX(Metro_Ridership__2[passengers])</f>
        <v>19997</v>
      </c>
    </row>
    <row r="3301" spans="1:13">
      <c r="A3301" t="s">
        <v>344</v>
      </c>
      <c r="B3301" s="5">
        <v>45413</v>
      </c>
      <c r="C3301">
        <v>10186</v>
      </c>
      <c r="D3301" t="s">
        <v>485</v>
      </c>
      <c r="E3301" t="s">
        <v>353</v>
      </c>
      <c r="F3301">
        <v>2024</v>
      </c>
      <c r="G3301" t="s">
        <v>482</v>
      </c>
      <c r="H3301" t="s">
        <v>344</v>
      </c>
      <c r="I3301" t="s">
        <v>407</v>
      </c>
      <c r="J3301" t="s">
        <v>1473</v>
      </c>
      <c r="K3301">
        <v>5</v>
      </c>
      <c r="L3301" t="s">
        <v>353</v>
      </c>
      <c r="M3301">
        <f>MAX(Metro_Ridership__2[passengers])</f>
        <v>19997</v>
      </c>
    </row>
    <row r="3302" spans="1:13">
      <c r="A3302" t="s">
        <v>344</v>
      </c>
      <c r="B3302" s="5">
        <v>45414</v>
      </c>
      <c r="C3302">
        <v>8312</v>
      </c>
      <c r="D3302" t="s">
        <v>486</v>
      </c>
      <c r="E3302" t="s">
        <v>353</v>
      </c>
      <c r="F3302">
        <v>2024</v>
      </c>
      <c r="G3302" t="s">
        <v>482</v>
      </c>
      <c r="H3302" t="s">
        <v>344</v>
      </c>
      <c r="I3302" t="s">
        <v>407</v>
      </c>
      <c r="J3302" t="s">
        <v>1473</v>
      </c>
      <c r="K3302">
        <v>5</v>
      </c>
      <c r="L3302" t="s">
        <v>353</v>
      </c>
      <c r="M3302">
        <f>MAX(Metro_Ridership__2[passengers])</f>
        <v>19997</v>
      </c>
    </row>
    <row r="3303" spans="1:13">
      <c r="A3303" t="s">
        <v>344</v>
      </c>
      <c r="B3303" s="5">
        <v>45417</v>
      </c>
      <c r="C3303">
        <v>18080</v>
      </c>
      <c r="D3303" t="s">
        <v>487</v>
      </c>
      <c r="E3303" t="s">
        <v>353</v>
      </c>
      <c r="F3303">
        <v>2024</v>
      </c>
      <c r="G3303" t="s">
        <v>482</v>
      </c>
      <c r="H3303" t="s">
        <v>344</v>
      </c>
      <c r="I3303" t="s">
        <v>407</v>
      </c>
      <c r="J3303" t="s">
        <v>1473</v>
      </c>
      <c r="K3303">
        <v>5</v>
      </c>
      <c r="L3303" t="s">
        <v>353</v>
      </c>
      <c r="M3303">
        <f>MAX(Metro_Ridership__2[passengers])</f>
        <v>19997</v>
      </c>
    </row>
    <row r="3304" spans="1:13">
      <c r="A3304" t="s">
        <v>344</v>
      </c>
      <c r="B3304" s="5">
        <v>45418</v>
      </c>
      <c r="C3304">
        <v>16677</v>
      </c>
      <c r="D3304" t="s">
        <v>481</v>
      </c>
      <c r="E3304" t="s">
        <v>353</v>
      </c>
      <c r="F3304">
        <v>2024</v>
      </c>
      <c r="G3304" t="s">
        <v>482</v>
      </c>
      <c r="H3304" t="s">
        <v>344</v>
      </c>
      <c r="I3304" t="s">
        <v>407</v>
      </c>
      <c r="J3304" t="s">
        <v>1473</v>
      </c>
      <c r="K3304">
        <v>5</v>
      </c>
      <c r="L3304" t="s">
        <v>353</v>
      </c>
      <c r="M3304">
        <f>MAX(Metro_Ridership__2[passengers])</f>
        <v>19997</v>
      </c>
    </row>
    <row r="3305" spans="1:13">
      <c r="A3305" t="s">
        <v>344</v>
      </c>
      <c r="B3305" s="5">
        <v>45419</v>
      </c>
      <c r="C3305">
        <v>11340</v>
      </c>
      <c r="D3305" t="s">
        <v>484</v>
      </c>
      <c r="E3305" t="s">
        <v>353</v>
      </c>
      <c r="F3305">
        <v>2024</v>
      </c>
      <c r="G3305" t="s">
        <v>482</v>
      </c>
      <c r="H3305" t="s">
        <v>344</v>
      </c>
      <c r="I3305" t="s">
        <v>407</v>
      </c>
      <c r="J3305" t="s">
        <v>1473</v>
      </c>
      <c r="K3305">
        <v>5</v>
      </c>
      <c r="L3305" t="s">
        <v>353</v>
      </c>
      <c r="M3305">
        <f>MAX(Metro_Ridership__2[passengers])</f>
        <v>19997</v>
      </c>
    </row>
    <row r="3306" spans="1:13">
      <c r="A3306" t="s">
        <v>344</v>
      </c>
      <c r="B3306" s="5">
        <v>45420</v>
      </c>
      <c r="C3306">
        <v>13525</v>
      </c>
      <c r="D3306" t="s">
        <v>485</v>
      </c>
      <c r="E3306" t="s">
        <v>353</v>
      </c>
      <c r="F3306">
        <v>2024</v>
      </c>
      <c r="G3306" t="s">
        <v>482</v>
      </c>
      <c r="H3306" t="s">
        <v>344</v>
      </c>
      <c r="I3306" t="s">
        <v>407</v>
      </c>
      <c r="J3306" t="s">
        <v>1473</v>
      </c>
      <c r="K3306">
        <v>5</v>
      </c>
      <c r="L3306" t="s">
        <v>353</v>
      </c>
      <c r="M3306">
        <f>MAX(Metro_Ridership__2[passengers])</f>
        <v>19997</v>
      </c>
    </row>
    <row r="3307" spans="1:13">
      <c r="A3307" t="s">
        <v>344</v>
      </c>
      <c r="B3307" s="5">
        <v>45421</v>
      </c>
      <c r="C3307">
        <v>3004</v>
      </c>
      <c r="D3307" t="s">
        <v>486</v>
      </c>
      <c r="E3307" t="s">
        <v>353</v>
      </c>
      <c r="F3307">
        <v>2024</v>
      </c>
      <c r="G3307" t="s">
        <v>482</v>
      </c>
      <c r="H3307" t="s">
        <v>344</v>
      </c>
      <c r="I3307" t="s">
        <v>407</v>
      </c>
      <c r="J3307" t="s">
        <v>1473</v>
      </c>
      <c r="K3307">
        <v>5</v>
      </c>
      <c r="L3307" t="s">
        <v>353</v>
      </c>
      <c r="M3307">
        <f>MAX(Metro_Ridership__2[passengers])</f>
        <v>19997</v>
      </c>
    </row>
    <row r="3308" spans="1:13">
      <c r="A3308" t="s">
        <v>344</v>
      </c>
      <c r="B3308" s="5">
        <v>45424</v>
      </c>
      <c r="C3308">
        <v>11628</v>
      </c>
      <c r="D3308" t="s">
        <v>487</v>
      </c>
      <c r="E3308" t="s">
        <v>353</v>
      </c>
      <c r="F3308">
        <v>2024</v>
      </c>
      <c r="G3308" t="s">
        <v>482</v>
      </c>
      <c r="H3308" t="s">
        <v>344</v>
      </c>
      <c r="I3308" t="s">
        <v>407</v>
      </c>
      <c r="J3308" t="s">
        <v>1473</v>
      </c>
      <c r="K3308">
        <v>5</v>
      </c>
      <c r="L3308" t="s">
        <v>353</v>
      </c>
      <c r="M3308">
        <f>MAX(Metro_Ridership__2[passengers])</f>
        <v>19997</v>
      </c>
    </row>
    <row r="3309" spans="1:13">
      <c r="A3309" t="s">
        <v>344</v>
      </c>
      <c r="B3309" s="5">
        <v>45425</v>
      </c>
      <c r="C3309">
        <v>17082</v>
      </c>
      <c r="D3309" t="s">
        <v>481</v>
      </c>
      <c r="E3309" t="s">
        <v>353</v>
      </c>
      <c r="F3309">
        <v>2024</v>
      </c>
      <c r="G3309" t="s">
        <v>482</v>
      </c>
      <c r="H3309" t="s">
        <v>344</v>
      </c>
      <c r="I3309" t="s">
        <v>407</v>
      </c>
      <c r="J3309" t="s">
        <v>1473</v>
      </c>
      <c r="K3309">
        <v>5</v>
      </c>
      <c r="L3309" t="s">
        <v>353</v>
      </c>
      <c r="M3309">
        <f>MAX(Metro_Ridership__2[passengers])</f>
        <v>19997</v>
      </c>
    </row>
    <row r="3310" spans="1:13">
      <c r="A3310" t="s">
        <v>344</v>
      </c>
      <c r="B3310" s="5">
        <v>45426</v>
      </c>
      <c r="C3310">
        <v>10864</v>
      </c>
      <c r="D3310" t="s">
        <v>484</v>
      </c>
      <c r="E3310" t="s">
        <v>353</v>
      </c>
      <c r="F3310">
        <v>2024</v>
      </c>
      <c r="G3310" t="s">
        <v>482</v>
      </c>
      <c r="H3310" t="s">
        <v>344</v>
      </c>
      <c r="I3310" t="s">
        <v>407</v>
      </c>
      <c r="J3310" t="s">
        <v>1473</v>
      </c>
      <c r="K3310">
        <v>5</v>
      </c>
      <c r="L3310" t="s">
        <v>353</v>
      </c>
      <c r="M3310">
        <f>MAX(Metro_Ridership__2[passengers])</f>
        <v>19997</v>
      </c>
    </row>
    <row r="3311" spans="1:13">
      <c r="A3311" t="s">
        <v>344</v>
      </c>
      <c r="B3311" s="5">
        <v>45427</v>
      </c>
      <c r="C3311">
        <v>19885</v>
      </c>
      <c r="D3311" t="s">
        <v>485</v>
      </c>
      <c r="E3311" t="s">
        <v>353</v>
      </c>
      <c r="F3311">
        <v>2024</v>
      </c>
      <c r="G3311" t="s">
        <v>482</v>
      </c>
      <c r="H3311" t="s">
        <v>344</v>
      </c>
      <c r="I3311" t="s">
        <v>407</v>
      </c>
      <c r="J3311" t="s">
        <v>1473</v>
      </c>
      <c r="K3311">
        <v>5</v>
      </c>
      <c r="L3311" t="s">
        <v>353</v>
      </c>
      <c r="M3311">
        <f>MAX(Metro_Ridership__2[passengers])</f>
        <v>19997</v>
      </c>
    </row>
    <row r="3312" spans="1:13">
      <c r="A3312" t="s">
        <v>344</v>
      </c>
      <c r="B3312" s="5">
        <v>45428</v>
      </c>
      <c r="C3312">
        <v>19007</v>
      </c>
      <c r="D3312" t="s">
        <v>486</v>
      </c>
      <c r="E3312" t="s">
        <v>353</v>
      </c>
      <c r="F3312">
        <v>2024</v>
      </c>
      <c r="G3312" t="s">
        <v>482</v>
      </c>
      <c r="H3312" t="s">
        <v>344</v>
      </c>
      <c r="I3312" t="s">
        <v>407</v>
      </c>
      <c r="J3312" t="s">
        <v>1473</v>
      </c>
      <c r="K3312">
        <v>5</v>
      </c>
      <c r="L3312" t="s">
        <v>353</v>
      </c>
      <c r="M3312">
        <f>MAX(Metro_Ridership__2[passengers])</f>
        <v>19997</v>
      </c>
    </row>
    <row r="3313" spans="1:13">
      <c r="A3313" t="s">
        <v>344</v>
      </c>
      <c r="B3313" s="5">
        <v>45431</v>
      </c>
      <c r="C3313">
        <v>9041</v>
      </c>
      <c r="D3313" t="s">
        <v>487</v>
      </c>
      <c r="E3313" t="s">
        <v>353</v>
      </c>
      <c r="F3313">
        <v>2024</v>
      </c>
      <c r="G3313" t="s">
        <v>482</v>
      </c>
      <c r="H3313" t="s">
        <v>344</v>
      </c>
      <c r="I3313" t="s">
        <v>407</v>
      </c>
      <c r="J3313" t="s">
        <v>1473</v>
      </c>
      <c r="K3313">
        <v>5</v>
      </c>
      <c r="L3313" t="s">
        <v>353</v>
      </c>
      <c r="M3313">
        <f>MAX(Metro_Ridership__2[passengers])</f>
        <v>19997</v>
      </c>
    </row>
    <row r="3314" spans="1:13">
      <c r="A3314" t="s">
        <v>344</v>
      </c>
      <c r="B3314" s="5">
        <v>45432</v>
      </c>
      <c r="C3314">
        <v>7901</v>
      </c>
      <c r="D3314" t="s">
        <v>481</v>
      </c>
      <c r="E3314" t="s">
        <v>353</v>
      </c>
      <c r="F3314">
        <v>2024</v>
      </c>
      <c r="G3314" t="s">
        <v>482</v>
      </c>
      <c r="H3314" t="s">
        <v>344</v>
      </c>
      <c r="I3314" t="s">
        <v>407</v>
      </c>
      <c r="J3314" t="s">
        <v>1473</v>
      </c>
      <c r="K3314">
        <v>5</v>
      </c>
      <c r="L3314" t="s">
        <v>353</v>
      </c>
      <c r="M3314">
        <f>MAX(Metro_Ridership__2[passengers])</f>
        <v>19997</v>
      </c>
    </row>
    <row r="3315" spans="1:13">
      <c r="A3315" t="s">
        <v>344</v>
      </c>
      <c r="B3315" s="5">
        <v>45433</v>
      </c>
      <c r="C3315">
        <v>6888</v>
      </c>
      <c r="D3315" t="s">
        <v>484</v>
      </c>
      <c r="E3315" t="s">
        <v>353</v>
      </c>
      <c r="F3315">
        <v>2024</v>
      </c>
      <c r="G3315" t="s">
        <v>482</v>
      </c>
      <c r="H3315" t="s">
        <v>344</v>
      </c>
      <c r="I3315" t="s">
        <v>407</v>
      </c>
      <c r="J3315" t="s">
        <v>1473</v>
      </c>
      <c r="K3315">
        <v>5</v>
      </c>
      <c r="L3315" t="s">
        <v>353</v>
      </c>
      <c r="M3315">
        <f>MAX(Metro_Ridership__2[passengers])</f>
        <v>19997</v>
      </c>
    </row>
    <row r="3316" spans="1:13">
      <c r="A3316" t="s">
        <v>344</v>
      </c>
      <c r="B3316" s="5">
        <v>45434</v>
      </c>
      <c r="C3316">
        <v>5659</v>
      </c>
      <c r="D3316" t="s">
        <v>485</v>
      </c>
      <c r="E3316" t="s">
        <v>353</v>
      </c>
      <c r="F3316">
        <v>2024</v>
      </c>
      <c r="G3316" t="s">
        <v>482</v>
      </c>
      <c r="H3316" t="s">
        <v>344</v>
      </c>
      <c r="I3316" t="s">
        <v>407</v>
      </c>
      <c r="J3316" t="s">
        <v>1473</v>
      </c>
      <c r="K3316">
        <v>5</v>
      </c>
      <c r="L3316" t="s">
        <v>353</v>
      </c>
      <c r="M3316">
        <f>MAX(Metro_Ridership__2[passengers])</f>
        <v>19997</v>
      </c>
    </row>
    <row r="3317" spans="1:13">
      <c r="A3317" t="s">
        <v>344</v>
      </c>
      <c r="B3317" s="5">
        <v>45435</v>
      </c>
      <c r="C3317">
        <v>16780</v>
      </c>
      <c r="D3317" t="s">
        <v>486</v>
      </c>
      <c r="E3317" t="s">
        <v>353</v>
      </c>
      <c r="F3317">
        <v>2024</v>
      </c>
      <c r="G3317" t="s">
        <v>482</v>
      </c>
      <c r="H3317" t="s">
        <v>344</v>
      </c>
      <c r="I3317" t="s">
        <v>407</v>
      </c>
      <c r="J3317" t="s">
        <v>1473</v>
      </c>
      <c r="K3317">
        <v>5</v>
      </c>
      <c r="L3317" t="s">
        <v>353</v>
      </c>
      <c r="M3317">
        <f>MAX(Metro_Ridership__2[passengers])</f>
        <v>19997</v>
      </c>
    </row>
    <row r="3318" spans="1:13">
      <c r="A3318" t="s">
        <v>344</v>
      </c>
      <c r="B3318" s="5">
        <v>45438</v>
      </c>
      <c r="C3318">
        <v>2684</v>
      </c>
      <c r="D3318" t="s">
        <v>487</v>
      </c>
      <c r="E3318" t="s">
        <v>353</v>
      </c>
      <c r="F3318">
        <v>2024</v>
      </c>
      <c r="G3318" t="s">
        <v>482</v>
      </c>
      <c r="H3318" t="s">
        <v>344</v>
      </c>
      <c r="I3318" t="s">
        <v>407</v>
      </c>
      <c r="J3318" t="s">
        <v>1473</v>
      </c>
      <c r="K3318">
        <v>5</v>
      </c>
      <c r="L3318" t="s">
        <v>353</v>
      </c>
      <c r="M3318">
        <f>MAX(Metro_Ridership__2[passengers])</f>
        <v>19997</v>
      </c>
    </row>
    <row r="3319" spans="1:13">
      <c r="A3319" t="s">
        <v>344</v>
      </c>
      <c r="B3319" s="5">
        <v>45439</v>
      </c>
      <c r="C3319">
        <v>11019</v>
      </c>
      <c r="D3319" t="s">
        <v>481</v>
      </c>
      <c r="E3319" t="s">
        <v>353</v>
      </c>
      <c r="F3319">
        <v>2024</v>
      </c>
      <c r="G3319" t="s">
        <v>482</v>
      </c>
      <c r="H3319" t="s">
        <v>344</v>
      </c>
      <c r="I3319" t="s">
        <v>407</v>
      </c>
      <c r="J3319" t="s">
        <v>1473</v>
      </c>
      <c r="K3319">
        <v>5</v>
      </c>
      <c r="L3319" t="s">
        <v>353</v>
      </c>
      <c r="M3319">
        <f>MAX(Metro_Ridership__2[passengers])</f>
        <v>19997</v>
      </c>
    </row>
    <row r="3320" spans="1:13">
      <c r="A3320" t="s">
        <v>344</v>
      </c>
      <c r="B3320" s="5">
        <v>45440</v>
      </c>
      <c r="C3320">
        <v>19152</v>
      </c>
      <c r="D3320" t="s">
        <v>484</v>
      </c>
      <c r="E3320" t="s">
        <v>353</v>
      </c>
      <c r="F3320">
        <v>2024</v>
      </c>
      <c r="G3320" t="s">
        <v>482</v>
      </c>
      <c r="H3320" t="s">
        <v>344</v>
      </c>
      <c r="I3320" t="s">
        <v>407</v>
      </c>
      <c r="J3320" t="s">
        <v>1473</v>
      </c>
      <c r="K3320">
        <v>5</v>
      </c>
      <c r="L3320" t="s">
        <v>353</v>
      </c>
      <c r="M3320">
        <f>MAX(Metro_Ridership__2[passengers])</f>
        <v>19997</v>
      </c>
    </row>
    <row r="3321" spans="1:13">
      <c r="A3321" t="s">
        <v>344</v>
      </c>
      <c r="B3321" s="5">
        <v>45441</v>
      </c>
      <c r="C3321">
        <v>7944</v>
      </c>
      <c r="D3321" t="s">
        <v>485</v>
      </c>
      <c r="E3321" t="s">
        <v>353</v>
      </c>
      <c r="F3321">
        <v>2024</v>
      </c>
      <c r="G3321" t="s">
        <v>482</v>
      </c>
      <c r="H3321" t="s">
        <v>344</v>
      </c>
      <c r="I3321" t="s">
        <v>407</v>
      </c>
      <c r="J3321" t="s">
        <v>1473</v>
      </c>
      <c r="K3321">
        <v>5</v>
      </c>
      <c r="L3321" t="s">
        <v>353</v>
      </c>
      <c r="M3321">
        <f>MAX(Metro_Ridership__2[passengers])</f>
        <v>19997</v>
      </c>
    </row>
    <row r="3322" spans="1:13">
      <c r="A3322" t="s">
        <v>344</v>
      </c>
      <c r="B3322" s="5">
        <v>45442</v>
      </c>
      <c r="C3322">
        <v>3198</v>
      </c>
      <c r="D3322" t="s">
        <v>486</v>
      </c>
      <c r="E3322" t="s">
        <v>353</v>
      </c>
      <c r="F3322">
        <v>2024</v>
      </c>
      <c r="G3322" t="s">
        <v>482</v>
      </c>
      <c r="H3322" t="s">
        <v>344</v>
      </c>
      <c r="I3322" t="s">
        <v>407</v>
      </c>
      <c r="J3322" t="s">
        <v>1473</v>
      </c>
      <c r="K3322">
        <v>5</v>
      </c>
      <c r="L3322" t="s">
        <v>353</v>
      </c>
      <c r="M3322">
        <f>MAX(Metro_Ridership__2[passengers])</f>
        <v>19997</v>
      </c>
    </row>
    <row r="3323" spans="1:13">
      <c r="A3323" t="s">
        <v>344</v>
      </c>
      <c r="B3323" s="5">
        <v>45445</v>
      </c>
      <c r="C3323">
        <v>12077</v>
      </c>
      <c r="D3323" t="s">
        <v>487</v>
      </c>
      <c r="E3323" t="s">
        <v>395</v>
      </c>
      <c r="F3323">
        <v>2024</v>
      </c>
      <c r="G3323" t="s">
        <v>482</v>
      </c>
      <c r="H3323" t="s">
        <v>344</v>
      </c>
      <c r="I3323" t="s">
        <v>407</v>
      </c>
      <c r="J3323" t="s">
        <v>1473</v>
      </c>
      <c r="K3323">
        <v>6</v>
      </c>
      <c r="L3323" t="s">
        <v>1486</v>
      </c>
      <c r="M3323">
        <f>MAX(Metro_Ridership__2[passengers])</f>
        <v>19997</v>
      </c>
    </row>
    <row r="3324" spans="1:13">
      <c r="A3324" t="s">
        <v>344</v>
      </c>
      <c r="B3324" s="5">
        <v>45446</v>
      </c>
      <c r="C3324">
        <v>12051</v>
      </c>
      <c r="D3324" t="s">
        <v>481</v>
      </c>
      <c r="E3324" t="s">
        <v>395</v>
      </c>
      <c r="F3324">
        <v>2024</v>
      </c>
      <c r="G3324" t="s">
        <v>482</v>
      </c>
      <c r="H3324" t="s">
        <v>344</v>
      </c>
      <c r="I3324" t="s">
        <v>407</v>
      </c>
      <c r="J3324" t="s">
        <v>1473</v>
      </c>
      <c r="K3324">
        <v>6</v>
      </c>
      <c r="L3324" t="s">
        <v>1486</v>
      </c>
      <c r="M3324">
        <f>MAX(Metro_Ridership__2[passengers])</f>
        <v>19997</v>
      </c>
    </row>
    <row r="3325" spans="1:13">
      <c r="A3325" t="s">
        <v>344</v>
      </c>
      <c r="B3325" s="5">
        <v>45447</v>
      </c>
      <c r="C3325">
        <v>16210</v>
      </c>
      <c r="D3325" t="s">
        <v>484</v>
      </c>
      <c r="E3325" t="s">
        <v>395</v>
      </c>
      <c r="F3325">
        <v>2024</v>
      </c>
      <c r="G3325" t="s">
        <v>482</v>
      </c>
      <c r="H3325" t="s">
        <v>344</v>
      </c>
      <c r="I3325" t="s">
        <v>407</v>
      </c>
      <c r="J3325" t="s">
        <v>1473</v>
      </c>
      <c r="K3325">
        <v>6</v>
      </c>
      <c r="L3325" t="s">
        <v>1486</v>
      </c>
      <c r="M3325">
        <f>MAX(Metro_Ridership__2[passengers])</f>
        <v>19997</v>
      </c>
    </row>
    <row r="3326" spans="1:13">
      <c r="A3326" t="s">
        <v>344</v>
      </c>
      <c r="B3326" s="5">
        <v>45448</v>
      </c>
      <c r="C3326">
        <v>6023</v>
      </c>
      <c r="D3326" t="s">
        <v>485</v>
      </c>
      <c r="E3326" t="s">
        <v>395</v>
      </c>
      <c r="F3326">
        <v>2024</v>
      </c>
      <c r="G3326" t="s">
        <v>482</v>
      </c>
      <c r="H3326" t="s">
        <v>344</v>
      </c>
      <c r="I3326" t="s">
        <v>407</v>
      </c>
      <c r="J3326" t="s">
        <v>1473</v>
      </c>
      <c r="K3326">
        <v>6</v>
      </c>
      <c r="L3326" t="s">
        <v>1486</v>
      </c>
      <c r="M3326">
        <f>MAX(Metro_Ridership__2[passengers])</f>
        <v>19997</v>
      </c>
    </row>
    <row r="3327" spans="1:13">
      <c r="A3327" t="s">
        <v>344</v>
      </c>
      <c r="B3327" s="5">
        <v>45449</v>
      </c>
      <c r="C3327">
        <v>5215</v>
      </c>
      <c r="D3327" t="s">
        <v>486</v>
      </c>
      <c r="E3327" t="s">
        <v>395</v>
      </c>
      <c r="F3327">
        <v>2024</v>
      </c>
      <c r="G3327" t="s">
        <v>482</v>
      </c>
      <c r="H3327" t="s">
        <v>344</v>
      </c>
      <c r="I3327" t="s">
        <v>407</v>
      </c>
      <c r="J3327" t="s">
        <v>1473</v>
      </c>
      <c r="K3327">
        <v>6</v>
      </c>
      <c r="L3327" t="s">
        <v>1486</v>
      </c>
      <c r="M3327">
        <f>MAX(Metro_Ridership__2[passengers])</f>
        <v>19997</v>
      </c>
    </row>
    <row r="3328" spans="1:13">
      <c r="A3328" t="s">
        <v>344</v>
      </c>
      <c r="B3328" s="5">
        <v>45452</v>
      </c>
      <c r="C3328">
        <v>9025</v>
      </c>
      <c r="D3328" t="s">
        <v>487</v>
      </c>
      <c r="E3328" t="s">
        <v>395</v>
      </c>
      <c r="F3328">
        <v>2024</v>
      </c>
      <c r="G3328" t="s">
        <v>482</v>
      </c>
      <c r="H3328" t="s">
        <v>344</v>
      </c>
      <c r="I3328" t="s">
        <v>407</v>
      </c>
      <c r="J3328" t="s">
        <v>1473</v>
      </c>
      <c r="K3328">
        <v>6</v>
      </c>
      <c r="L3328" t="s">
        <v>1486</v>
      </c>
      <c r="M3328">
        <f>MAX(Metro_Ridership__2[passengers])</f>
        <v>19997</v>
      </c>
    </row>
    <row r="3329" spans="1:13">
      <c r="A3329" t="s">
        <v>344</v>
      </c>
      <c r="B3329" s="5">
        <v>45453</v>
      </c>
      <c r="C3329">
        <v>7229</v>
      </c>
      <c r="D3329" t="s">
        <v>481</v>
      </c>
      <c r="E3329" t="s">
        <v>395</v>
      </c>
      <c r="F3329">
        <v>2024</v>
      </c>
      <c r="G3329" t="s">
        <v>482</v>
      </c>
      <c r="H3329" t="s">
        <v>344</v>
      </c>
      <c r="I3329" t="s">
        <v>407</v>
      </c>
      <c r="J3329" t="s">
        <v>1473</v>
      </c>
      <c r="K3329">
        <v>6</v>
      </c>
      <c r="L3329" t="s">
        <v>1486</v>
      </c>
      <c r="M3329">
        <f>MAX(Metro_Ridership__2[passengers])</f>
        <v>19997</v>
      </c>
    </row>
    <row r="3330" spans="1:13">
      <c r="A3330" t="s">
        <v>344</v>
      </c>
      <c r="B3330" s="5">
        <v>45454</v>
      </c>
      <c r="C3330">
        <v>3115</v>
      </c>
      <c r="D3330" t="s">
        <v>484</v>
      </c>
      <c r="E3330" t="s">
        <v>395</v>
      </c>
      <c r="F3330">
        <v>2024</v>
      </c>
      <c r="G3330" t="s">
        <v>482</v>
      </c>
      <c r="H3330" t="s">
        <v>344</v>
      </c>
      <c r="I3330" t="s">
        <v>407</v>
      </c>
      <c r="J3330" t="s">
        <v>1473</v>
      </c>
      <c r="K3330">
        <v>6</v>
      </c>
      <c r="L3330" t="s">
        <v>1486</v>
      </c>
      <c r="M3330">
        <f>MAX(Metro_Ridership__2[passengers])</f>
        <v>19997</v>
      </c>
    </row>
    <row r="3331" spans="1:13">
      <c r="A3331" t="s">
        <v>344</v>
      </c>
      <c r="B3331" s="5">
        <v>45455</v>
      </c>
      <c r="C3331">
        <v>11422</v>
      </c>
      <c r="D3331" t="s">
        <v>485</v>
      </c>
      <c r="E3331" t="s">
        <v>395</v>
      </c>
      <c r="F3331">
        <v>2024</v>
      </c>
      <c r="G3331" t="s">
        <v>482</v>
      </c>
      <c r="H3331" t="s">
        <v>344</v>
      </c>
      <c r="I3331" t="s">
        <v>407</v>
      </c>
      <c r="J3331" t="s">
        <v>1473</v>
      </c>
      <c r="K3331">
        <v>6</v>
      </c>
      <c r="L3331" t="s">
        <v>1486</v>
      </c>
      <c r="M3331">
        <f>MAX(Metro_Ridership__2[passengers])</f>
        <v>19997</v>
      </c>
    </row>
    <row r="3332" spans="1:13">
      <c r="A3332" t="s">
        <v>344</v>
      </c>
      <c r="B3332" s="5">
        <v>45456</v>
      </c>
      <c r="C3332">
        <v>15844</v>
      </c>
      <c r="D3332" t="s">
        <v>486</v>
      </c>
      <c r="E3332" t="s">
        <v>395</v>
      </c>
      <c r="F3332">
        <v>2024</v>
      </c>
      <c r="G3332" t="s">
        <v>482</v>
      </c>
      <c r="H3332" t="s">
        <v>344</v>
      </c>
      <c r="I3332" t="s">
        <v>407</v>
      </c>
      <c r="J3332" t="s">
        <v>1473</v>
      </c>
      <c r="K3332">
        <v>6</v>
      </c>
      <c r="L3332" t="s">
        <v>1486</v>
      </c>
      <c r="M3332">
        <f>MAX(Metro_Ridership__2[passengers])</f>
        <v>19997</v>
      </c>
    </row>
    <row r="3333" spans="1:13">
      <c r="A3333" t="s">
        <v>344</v>
      </c>
      <c r="B3333" s="5">
        <v>45459</v>
      </c>
      <c r="C3333">
        <v>2537</v>
      </c>
      <c r="D3333" t="s">
        <v>487</v>
      </c>
      <c r="E3333" t="s">
        <v>395</v>
      </c>
      <c r="F3333">
        <v>2024</v>
      </c>
      <c r="G3333" t="s">
        <v>482</v>
      </c>
      <c r="H3333" t="s">
        <v>344</v>
      </c>
      <c r="I3333" t="s">
        <v>407</v>
      </c>
      <c r="J3333" t="s">
        <v>1473</v>
      </c>
      <c r="K3333">
        <v>6</v>
      </c>
      <c r="L3333" t="s">
        <v>1486</v>
      </c>
      <c r="M3333">
        <f>MAX(Metro_Ridership__2[passengers])</f>
        <v>19997</v>
      </c>
    </row>
    <row r="3334" spans="1:13">
      <c r="A3334" t="s">
        <v>344</v>
      </c>
      <c r="B3334" s="5">
        <v>45460</v>
      </c>
      <c r="C3334">
        <v>19758</v>
      </c>
      <c r="D3334" t="s">
        <v>481</v>
      </c>
      <c r="E3334" t="s">
        <v>395</v>
      </c>
      <c r="F3334">
        <v>2024</v>
      </c>
      <c r="G3334" t="s">
        <v>482</v>
      </c>
      <c r="H3334" t="s">
        <v>344</v>
      </c>
      <c r="I3334" t="s">
        <v>407</v>
      </c>
      <c r="J3334" t="s">
        <v>1473</v>
      </c>
      <c r="K3334">
        <v>6</v>
      </c>
      <c r="L3334" t="s">
        <v>1486</v>
      </c>
      <c r="M3334">
        <f>MAX(Metro_Ridership__2[passengers])</f>
        <v>19997</v>
      </c>
    </row>
    <row r="3335" spans="1:13">
      <c r="A3335" t="s">
        <v>344</v>
      </c>
      <c r="B3335" s="5">
        <v>45461</v>
      </c>
      <c r="C3335">
        <v>19140</v>
      </c>
      <c r="D3335" t="s">
        <v>484</v>
      </c>
      <c r="E3335" t="s">
        <v>395</v>
      </c>
      <c r="F3335">
        <v>2024</v>
      </c>
      <c r="G3335" t="s">
        <v>482</v>
      </c>
      <c r="H3335" t="s">
        <v>344</v>
      </c>
      <c r="I3335" t="s">
        <v>407</v>
      </c>
      <c r="J3335" t="s">
        <v>1473</v>
      </c>
      <c r="K3335">
        <v>6</v>
      </c>
      <c r="L3335" t="s">
        <v>1486</v>
      </c>
      <c r="M3335">
        <f>MAX(Metro_Ridership__2[passengers])</f>
        <v>19997</v>
      </c>
    </row>
    <row r="3336" spans="1:13">
      <c r="A3336" t="s">
        <v>344</v>
      </c>
      <c r="B3336" s="5">
        <v>45462</v>
      </c>
      <c r="C3336">
        <v>3494</v>
      </c>
      <c r="D3336" t="s">
        <v>485</v>
      </c>
      <c r="E3336" t="s">
        <v>395</v>
      </c>
      <c r="F3336">
        <v>2024</v>
      </c>
      <c r="G3336" t="s">
        <v>482</v>
      </c>
      <c r="H3336" t="s">
        <v>344</v>
      </c>
      <c r="I3336" t="s">
        <v>407</v>
      </c>
      <c r="J3336" t="s">
        <v>1473</v>
      </c>
      <c r="K3336">
        <v>6</v>
      </c>
      <c r="L3336" t="s">
        <v>1486</v>
      </c>
      <c r="M3336">
        <f>MAX(Metro_Ridership__2[passengers])</f>
        <v>19997</v>
      </c>
    </row>
    <row r="3337" spans="1:13">
      <c r="A3337" t="s">
        <v>344</v>
      </c>
      <c r="B3337" s="5">
        <v>45463</v>
      </c>
      <c r="C3337">
        <v>13982</v>
      </c>
      <c r="D3337" t="s">
        <v>486</v>
      </c>
      <c r="E3337" t="s">
        <v>395</v>
      </c>
      <c r="F3337">
        <v>2024</v>
      </c>
      <c r="G3337" t="s">
        <v>482</v>
      </c>
      <c r="H3337" t="s">
        <v>344</v>
      </c>
      <c r="I3337" t="s">
        <v>407</v>
      </c>
      <c r="J3337" t="s">
        <v>1473</v>
      </c>
      <c r="K3337">
        <v>6</v>
      </c>
      <c r="L3337" t="s">
        <v>1486</v>
      </c>
      <c r="M3337">
        <f>MAX(Metro_Ridership__2[passengers])</f>
        <v>19997</v>
      </c>
    </row>
    <row r="3338" spans="1:13">
      <c r="A3338" t="s">
        <v>344</v>
      </c>
      <c r="B3338" s="5">
        <v>45466</v>
      </c>
      <c r="C3338">
        <v>6190</v>
      </c>
      <c r="D3338" t="s">
        <v>487</v>
      </c>
      <c r="E3338" t="s">
        <v>395</v>
      </c>
      <c r="F3338">
        <v>2024</v>
      </c>
      <c r="G3338" t="s">
        <v>482</v>
      </c>
      <c r="H3338" t="s">
        <v>344</v>
      </c>
      <c r="I3338" t="s">
        <v>407</v>
      </c>
      <c r="J3338" t="s">
        <v>1473</v>
      </c>
      <c r="K3338">
        <v>6</v>
      </c>
      <c r="L3338" t="s">
        <v>1486</v>
      </c>
      <c r="M3338">
        <f>MAX(Metro_Ridership__2[passengers])</f>
        <v>19997</v>
      </c>
    </row>
    <row r="3339" spans="1:13">
      <c r="A3339" t="s">
        <v>344</v>
      </c>
      <c r="B3339" s="5">
        <v>45467</v>
      </c>
      <c r="C3339">
        <v>19139</v>
      </c>
      <c r="D3339" t="s">
        <v>481</v>
      </c>
      <c r="E3339" t="s">
        <v>395</v>
      </c>
      <c r="F3339">
        <v>2024</v>
      </c>
      <c r="G3339" t="s">
        <v>482</v>
      </c>
      <c r="H3339" t="s">
        <v>344</v>
      </c>
      <c r="I3339" t="s">
        <v>407</v>
      </c>
      <c r="J3339" t="s">
        <v>1473</v>
      </c>
      <c r="K3339">
        <v>6</v>
      </c>
      <c r="L3339" t="s">
        <v>1486</v>
      </c>
      <c r="M3339">
        <f>MAX(Metro_Ridership__2[passengers])</f>
        <v>19997</v>
      </c>
    </row>
    <row r="3340" spans="1:13">
      <c r="A3340" t="s">
        <v>344</v>
      </c>
      <c r="B3340" s="5">
        <v>45468</v>
      </c>
      <c r="C3340">
        <v>6765</v>
      </c>
      <c r="D3340" t="s">
        <v>484</v>
      </c>
      <c r="E3340" t="s">
        <v>395</v>
      </c>
      <c r="F3340">
        <v>2024</v>
      </c>
      <c r="G3340" t="s">
        <v>482</v>
      </c>
      <c r="H3340" t="s">
        <v>344</v>
      </c>
      <c r="I3340" t="s">
        <v>407</v>
      </c>
      <c r="J3340" t="s">
        <v>1473</v>
      </c>
      <c r="K3340">
        <v>6</v>
      </c>
      <c r="L3340" t="s">
        <v>1486</v>
      </c>
      <c r="M3340">
        <f>MAX(Metro_Ridership__2[passengers])</f>
        <v>19997</v>
      </c>
    </row>
    <row r="3341" spans="1:13">
      <c r="A3341" t="s">
        <v>344</v>
      </c>
      <c r="B3341" s="5">
        <v>45469</v>
      </c>
      <c r="C3341">
        <v>18122</v>
      </c>
      <c r="D3341" t="s">
        <v>485</v>
      </c>
      <c r="E3341" t="s">
        <v>395</v>
      </c>
      <c r="F3341">
        <v>2024</v>
      </c>
      <c r="G3341" t="s">
        <v>482</v>
      </c>
      <c r="H3341" t="s">
        <v>344</v>
      </c>
      <c r="I3341" t="s">
        <v>407</v>
      </c>
      <c r="J3341" t="s">
        <v>1473</v>
      </c>
      <c r="K3341">
        <v>6</v>
      </c>
      <c r="L3341" t="s">
        <v>1486</v>
      </c>
      <c r="M3341">
        <f>MAX(Metro_Ridership__2[passengers])</f>
        <v>19997</v>
      </c>
    </row>
    <row r="3342" spans="1:13">
      <c r="A3342" t="s">
        <v>344</v>
      </c>
      <c r="B3342" s="5">
        <v>45470</v>
      </c>
      <c r="C3342">
        <v>3461</v>
      </c>
      <c r="D3342" t="s">
        <v>486</v>
      </c>
      <c r="E3342" t="s">
        <v>395</v>
      </c>
      <c r="F3342">
        <v>2024</v>
      </c>
      <c r="G3342" t="s">
        <v>482</v>
      </c>
      <c r="H3342" t="s">
        <v>344</v>
      </c>
      <c r="I3342" t="s">
        <v>407</v>
      </c>
      <c r="J3342" t="s">
        <v>1473</v>
      </c>
      <c r="K3342">
        <v>6</v>
      </c>
      <c r="L3342" t="s">
        <v>1486</v>
      </c>
      <c r="M3342">
        <f>MAX(Metro_Ridership__2[passengers])</f>
        <v>19997</v>
      </c>
    </row>
    <row r="3343" spans="1:13">
      <c r="A3343" t="s">
        <v>344</v>
      </c>
      <c r="B3343" s="5">
        <v>45473</v>
      </c>
      <c r="C3343">
        <v>9607</v>
      </c>
      <c r="D3343" t="s">
        <v>487</v>
      </c>
      <c r="E3343" t="s">
        <v>395</v>
      </c>
      <c r="F3343">
        <v>2024</v>
      </c>
      <c r="G3343" t="s">
        <v>482</v>
      </c>
      <c r="H3343" t="s">
        <v>344</v>
      </c>
      <c r="I3343" t="s">
        <v>407</v>
      </c>
      <c r="J3343" t="s">
        <v>1473</v>
      </c>
      <c r="K3343">
        <v>6</v>
      </c>
      <c r="L3343" t="s">
        <v>1486</v>
      </c>
      <c r="M3343">
        <f>MAX(Metro_Ridership__2[passengers])</f>
        <v>19997</v>
      </c>
    </row>
    <row r="3344" spans="1:13">
      <c r="A3344" t="s">
        <v>344</v>
      </c>
      <c r="B3344" s="5">
        <v>45474</v>
      </c>
      <c r="C3344">
        <v>14929</v>
      </c>
      <c r="D3344" t="s">
        <v>481</v>
      </c>
      <c r="E3344" t="s">
        <v>373</v>
      </c>
      <c r="F3344">
        <v>2024</v>
      </c>
      <c r="G3344" t="s">
        <v>482</v>
      </c>
      <c r="H3344" t="s">
        <v>344</v>
      </c>
      <c r="I3344" t="s">
        <v>407</v>
      </c>
      <c r="J3344" t="s">
        <v>1476</v>
      </c>
      <c r="K3344">
        <v>7</v>
      </c>
      <c r="L3344" t="s">
        <v>1480</v>
      </c>
      <c r="M3344">
        <f>MAX(Metro_Ridership__2[passengers])</f>
        <v>19997</v>
      </c>
    </row>
    <row r="3345" spans="1:13">
      <c r="A3345" t="s">
        <v>344</v>
      </c>
      <c r="B3345" s="5">
        <v>45475</v>
      </c>
      <c r="C3345">
        <v>4550</v>
      </c>
      <c r="D3345" t="s">
        <v>484</v>
      </c>
      <c r="E3345" t="s">
        <v>373</v>
      </c>
      <c r="F3345">
        <v>2024</v>
      </c>
      <c r="G3345" t="s">
        <v>482</v>
      </c>
      <c r="H3345" t="s">
        <v>344</v>
      </c>
      <c r="I3345" t="s">
        <v>407</v>
      </c>
      <c r="J3345" t="s">
        <v>1476</v>
      </c>
      <c r="K3345">
        <v>7</v>
      </c>
      <c r="L3345" t="s">
        <v>1480</v>
      </c>
      <c r="M3345">
        <f>MAX(Metro_Ridership__2[passengers])</f>
        <v>19997</v>
      </c>
    </row>
    <row r="3346" spans="1:13">
      <c r="A3346" t="s">
        <v>344</v>
      </c>
      <c r="B3346" s="5">
        <v>45476</v>
      </c>
      <c r="C3346">
        <v>12482</v>
      </c>
      <c r="D3346" t="s">
        <v>485</v>
      </c>
      <c r="E3346" t="s">
        <v>373</v>
      </c>
      <c r="F3346">
        <v>2024</v>
      </c>
      <c r="G3346" t="s">
        <v>482</v>
      </c>
      <c r="H3346" t="s">
        <v>344</v>
      </c>
      <c r="I3346" t="s">
        <v>407</v>
      </c>
      <c r="J3346" t="s">
        <v>1476</v>
      </c>
      <c r="K3346">
        <v>7</v>
      </c>
      <c r="L3346" t="s">
        <v>1480</v>
      </c>
      <c r="M3346">
        <f>MAX(Metro_Ridership__2[passengers])</f>
        <v>19997</v>
      </c>
    </row>
    <row r="3347" spans="1:13">
      <c r="A3347" t="s">
        <v>344</v>
      </c>
      <c r="B3347" s="5">
        <v>45477</v>
      </c>
      <c r="C3347">
        <v>18465</v>
      </c>
      <c r="D3347" t="s">
        <v>486</v>
      </c>
      <c r="E3347" t="s">
        <v>373</v>
      </c>
      <c r="F3347">
        <v>2024</v>
      </c>
      <c r="G3347" t="s">
        <v>482</v>
      </c>
      <c r="H3347" t="s">
        <v>344</v>
      </c>
      <c r="I3347" t="s">
        <v>407</v>
      </c>
      <c r="J3347" t="s">
        <v>1476</v>
      </c>
      <c r="K3347">
        <v>7</v>
      </c>
      <c r="L3347" t="s">
        <v>1480</v>
      </c>
      <c r="M3347">
        <f>MAX(Metro_Ridership__2[passengers])</f>
        <v>19997</v>
      </c>
    </row>
    <row r="3348" spans="1:13">
      <c r="A3348" t="s">
        <v>344</v>
      </c>
      <c r="B3348" s="5">
        <v>45480</v>
      </c>
      <c r="C3348">
        <v>12046</v>
      </c>
      <c r="D3348" t="s">
        <v>487</v>
      </c>
      <c r="E3348" t="s">
        <v>373</v>
      </c>
      <c r="F3348">
        <v>2024</v>
      </c>
      <c r="G3348" t="s">
        <v>482</v>
      </c>
      <c r="H3348" t="s">
        <v>344</v>
      </c>
      <c r="I3348" t="s">
        <v>407</v>
      </c>
      <c r="J3348" t="s">
        <v>1476</v>
      </c>
      <c r="K3348">
        <v>7</v>
      </c>
      <c r="L3348" t="s">
        <v>1480</v>
      </c>
      <c r="M3348">
        <f>MAX(Metro_Ridership__2[passengers])</f>
        <v>19997</v>
      </c>
    </row>
    <row r="3349" spans="1:13">
      <c r="A3349" t="s">
        <v>344</v>
      </c>
      <c r="B3349" s="5">
        <v>45481</v>
      </c>
      <c r="C3349">
        <v>11411</v>
      </c>
      <c r="D3349" t="s">
        <v>481</v>
      </c>
      <c r="E3349" t="s">
        <v>373</v>
      </c>
      <c r="F3349">
        <v>2024</v>
      </c>
      <c r="G3349" t="s">
        <v>482</v>
      </c>
      <c r="H3349" t="s">
        <v>344</v>
      </c>
      <c r="I3349" t="s">
        <v>407</v>
      </c>
      <c r="J3349" t="s">
        <v>1476</v>
      </c>
      <c r="K3349">
        <v>7</v>
      </c>
      <c r="L3349" t="s">
        <v>1480</v>
      </c>
      <c r="M3349">
        <f>MAX(Metro_Ridership__2[passengers])</f>
        <v>19997</v>
      </c>
    </row>
    <row r="3350" spans="1:13">
      <c r="A3350" t="s">
        <v>344</v>
      </c>
      <c r="B3350" s="5">
        <v>45482</v>
      </c>
      <c r="C3350">
        <v>5514</v>
      </c>
      <c r="D3350" t="s">
        <v>484</v>
      </c>
      <c r="E3350" t="s">
        <v>373</v>
      </c>
      <c r="F3350">
        <v>2024</v>
      </c>
      <c r="G3350" t="s">
        <v>482</v>
      </c>
      <c r="H3350" t="s">
        <v>344</v>
      </c>
      <c r="I3350" t="s">
        <v>407</v>
      </c>
      <c r="J3350" t="s">
        <v>1476</v>
      </c>
      <c r="K3350">
        <v>7</v>
      </c>
      <c r="L3350" t="s">
        <v>1480</v>
      </c>
      <c r="M3350">
        <f>MAX(Metro_Ridership__2[passengers])</f>
        <v>19997</v>
      </c>
    </row>
    <row r="3351" spans="1:13">
      <c r="A3351" t="s">
        <v>344</v>
      </c>
      <c r="B3351" s="5">
        <v>45483</v>
      </c>
      <c r="C3351">
        <v>14118</v>
      </c>
      <c r="D3351" t="s">
        <v>485</v>
      </c>
      <c r="E3351" t="s">
        <v>373</v>
      </c>
      <c r="F3351">
        <v>2024</v>
      </c>
      <c r="G3351" t="s">
        <v>482</v>
      </c>
      <c r="H3351" t="s">
        <v>344</v>
      </c>
      <c r="I3351" t="s">
        <v>407</v>
      </c>
      <c r="J3351" t="s">
        <v>1476</v>
      </c>
      <c r="K3351">
        <v>7</v>
      </c>
      <c r="L3351" t="s">
        <v>1480</v>
      </c>
      <c r="M3351">
        <f>MAX(Metro_Ridership__2[passengers])</f>
        <v>19997</v>
      </c>
    </row>
    <row r="3352" spans="1:13">
      <c r="A3352" t="s">
        <v>344</v>
      </c>
      <c r="B3352" s="5">
        <v>45484</v>
      </c>
      <c r="C3352">
        <v>5937</v>
      </c>
      <c r="D3352" t="s">
        <v>486</v>
      </c>
      <c r="E3352" t="s">
        <v>373</v>
      </c>
      <c r="F3352">
        <v>2024</v>
      </c>
      <c r="G3352" t="s">
        <v>482</v>
      </c>
      <c r="H3352" t="s">
        <v>344</v>
      </c>
      <c r="I3352" t="s">
        <v>407</v>
      </c>
      <c r="J3352" t="s">
        <v>1476</v>
      </c>
      <c r="K3352">
        <v>7</v>
      </c>
      <c r="L3352" t="s">
        <v>1480</v>
      </c>
      <c r="M3352">
        <f>MAX(Metro_Ridership__2[passengers])</f>
        <v>19997</v>
      </c>
    </row>
    <row r="3353" spans="1:13">
      <c r="A3353" t="s">
        <v>344</v>
      </c>
      <c r="B3353" s="5">
        <v>45487</v>
      </c>
      <c r="C3353">
        <v>19669</v>
      </c>
      <c r="D3353" t="s">
        <v>487</v>
      </c>
      <c r="E3353" t="s">
        <v>373</v>
      </c>
      <c r="F3353">
        <v>2024</v>
      </c>
      <c r="G3353" t="s">
        <v>482</v>
      </c>
      <c r="H3353" t="s">
        <v>344</v>
      </c>
      <c r="I3353" t="s">
        <v>407</v>
      </c>
      <c r="J3353" t="s">
        <v>1476</v>
      </c>
      <c r="K3353">
        <v>7</v>
      </c>
      <c r="L3353" t="s">
        <v>1480</v>
      </c>
      <c r="M3353">
        <f>MAX(Metro_Ridership__2[passengers])</f>
        <v>19997</v>
      </c>
    </row>
    <row r="3354" spans="1:13">
      <c r="A3354" t="s">
        <v>344</v>
      </c>
      <c r="B3354" s="5">
        <v>45488</v>
      </c>
      <c r="C3354">
        <v>18059</v>
      </c>
      <c r="D3354" t="s">
        <v>481</v>
      </c>
      <c r="E3354" t="s">
        <v>373</v>
      </c>
      <c r="F3354">
        <v>2024</v>
      </c>
      <c r="G3354" t="s">
        <v>482</v>
      </c>
      <c r="H3354" t="s">
        <v>344</v>
      </c>
      <c r="I3354" t="s">
        <v>407</v>
      </c>
      <c r="J3354" t="s">
        <v>1476</v>
      </c>
      <c r="K3354">
        <v>7</v>
      </c>
      <c r="L3354" t="s">
        <v>1480</v>
      </c>
      <c r="M3354">
        <f>MAX(Metro_Ridership__2[passengers])</f>
        <v>19997</v>
      </c>
    </row>
    <row r="3355" spans="1:13">
      <c r="A3355" t="s">
        <v>344</v>
      </c>
      <c r="B3355" s="5">
        <v>45489</v>
      </c>
      <c r="C3355">
        <v>6931</v>
      </c>
      <c r="D3355" t="s">
        <v>484</v>
      </c>
      <c r="E3355" t="s">
        <v>373</v>
      </c>
      <c r="F3355">
        <v>2024</v>
      </c>
      <c r="G3355" t="s">
        <v>482</v>
      </c>
      <c r="H3355" t="s">
        <v>344</v>
      </c>
      <c r="I3355" t="s">
        <v>407</v>
      </c>
      <c r="J3355" t="s">
        <v>1476</v>
      </c>
      <c r="K3355">
        <v>7</v>
      </c>
      <c r="L3355" t="s">
        <v>1480</v>
      </c>
      <c r="M3355">
        <f>MAX(Metro_Ridership__2[passengers])</f>
        <v>19997</v>
      </c>
    </row>
    <row r="3356" spans="1:13">
      <c r="A3356" t="s">
        <v>344</v>
      </c>
      <c r="B3356" s="5">
        <v>45490</v>
      </c>
      <c r="C3356">
        <v>15556</v>
      </c>
      <c r="D3356" t="s">
        <v>485</v>
      </c>
      <c r="E3356" t="s">
        <v>373</v>
      </c>
      <c r="F3356">
        <v>2024</v>
      </c>
      <c r="G3356" t="s">
        <v>482</v>
      </c>
      <c r="H3356" t="s">
        <v>344</v>
      </c>
      <c r="I3356" t="s">
        <v>407</v>
      </c>
      <c r="J3356" t="s">
        <v>1476</v>
      </c>
      <c r="K3356">
        <v>7</v>
      </c>
      <c r="L3356" t="s">
        <v>1480</v>
      </c>
      <c r="M3356">
        <f>MAX(Metro_Ridership__2[passengers])</f>
        <v>19997</v>
      </c>
    </row>
    <row r="3357" spans="1:13">
      <c r="A3357" t="s">
        <v>344</v>
      </c>
      <c r="B3357" s="5">
        <v>45491</v>
      </c>
      <c r="C3357">
        <v>2065</v>
      </c>
      <c r="D3357" t="s">
        <v>486</v>
      </c>
      <c r="E3357" t="s">
        <v>373</v>
      </c>
      <c r="F3357">
        <v>2024</v>
      </c>
      <c r="G3357" t="s">
        <v>482</v>
      </c>
      <c r="H3357" t="s">
        <v>344</v>
      </c>
      <c r="I3357" t="s">
        <v>407</v>
      </c>
      <c r="J3357" t="s">
        <v>1476</v>
      </c>
      <c r="K3357">
        <v>7</v>
      </c>
      <c r="L3357" t="s">
        <v>1480</v>
      </c>
      <c r="M3357">
        <f>MAX(Metro_Ridership__2[passengers])</f>
        <v>19997</v>
      </c>
    </row>
    <row r="3358" spans="1:13">
      <c r="A3358" t="s">
        <v>344</v>
      </c>
      <c r="B3358" s="5">
        <v>45494</v>
      </c>
      <c r="C3358">
        <v>18648</v>
      </c>
      <c r="D3358" t="s">
        <v>487</v>
      </c>
      <c r="E3358" t="s">
        <v>373</v>
      </c>
      <c r="F3358">
        <v>2024</v>
      </c>
      <c r="G3358" t="s">
        <v>482</v>
      </c>
      <c r="H3358" t="s">
        <v>344</v>
      </c>
      <c r="I3358" t="s">
        <v>407</v>
      </c>
      <c r="J3358" t="s">
        <v>1476</v>
      </c>
      <c r="K3358">
        <v>7</v>
      </c>
      <c r="L3358" t="s">
        <v>1480</v>
      </c>
      <c r="M3358">
        <f>MAX(Metro_Ridership__2[passengers])</f>
        <v>19997</v>
      </c>
    </row>
    <row r="3359" spans="1:13">
      <c r="A3359" t="s">
        <v>344</v>
      </c>
      <c r="B3359" s="5">
        <v>45495</v>
      </c>
      <c r="C3359">
        <v>7497</v>
      </c>
      <c r="D3359" t="s">
        <v>481</v>
      </c>
      <c r="E3359" t="s">
        <v>373</v>
      </c>
      <c r="F3359">
        <v>2024</v>
      </c>
      <c r="G3359" t="s">
        <v>482</v>
      </c>
      <c r="H3359" t="s">
        <v>344</v>
      </c>
      <c r="I3359" t="s">
        <v>407</v>
      </c>
      <c r="J3359" t="s">
        <v>1476</v>
      </c>
      <c r="K3359">
        <v>7</v>
      </c>
      <c r="L3359" t="s">
        <v>1480</v>
      </c>
      <c r="M3359">
        <f>MAX(Metro_Ridership__2[passengers])</f>
        <v>19997</v>
      </c>
    </row>
    <row r="3360" spans="1:13">
      <c r="A3360" t="s">
        <v>344</v>
      </c>
      <c r="B3360" s="5">
        <v>45496</v>
      </c>
      <c r="C3360">
        <v>12057</v>
      </c>
      <c r="D3360" t="s">
        <v>484</v>
      </c>
      <c r="E3360" t="s">
        <v>373</v>
      </c>
      <c r="F3360">
        <v>2024</v>
      </c>
      <c r="G3360" t="s">
        <v>482</v>
      </c>
      <c r="H3360" t="s">
        <v>344</v>
      </c>
      <c r="I3360" t="s">
        <v>407</v>
      </c>
      <c r="J3360" t="s">
        <v>1476</v>
      </c>
      <c r="K3360">
        <v>7</v>
      </c>
      <c r="L3360" t="s">
        <v>1480</v>
      </c>
      <c r="M3360">
        <f>MAX(Metro_Ridership__2[passengers])</f>
        <v>19997</v>
      </c>
    </row>
    <row r="3361" spans="1:13">
      <c r="A3361" t="s">
        <v>344</v>
      </c>
      <c r="B3361" s="5">
        <v>45497</v>
      </c>
      <c r="C3361">
        <v>14306</v>
      </c>
      <c r="D3361" t="s">
        <v>485</v>
      </c>
      <c r="E3361" t="s">
        <v>373</v>
      </c>
      <c r="F3361">
        <v>2024</v>
      </c>
      <c r="G3361" t="s">
        <v>482</v>
      </c>
      <c r="H3361" t="s">
        <v>344</v>
      </c>
      <c r="I3361" t="s">
        <v>407</v>
      </c>
      <c r="J3361" t="s">
        <v>1476</v>
      </c>
      <c r="K3361">
        <v>7</v>
      </c>
      <c r="L3361" t="s">
        <v>1480</v>
      </c>
      <c r="M3361">
        <f>MAX(Metro_Ridership__2[passengers])</f>
        <v>19997</v>
      </c>
    </row>
    <row r="3362" spans="1:13">
      <c r="A3362" t="s">
        <v>344</v>
      </c>
      <c r="B3362" s="5">
        <v>45498</v>
      </c>
      <c r="C3362">
        <v>2442</v>
      </c>
      <c r="D3362" t="s">
        <v>486</v>
      </c>
      <c r="E3362" t="s">
        <v>373</v>
      </c>
      <c r="F3362">
        <v>2024</v>
      </c>
      <c r="G3362" t="s">
        <v>482</v>
      </c>
      <c r="H3362" t="s">
        <v>344</v>
      </c>
      <c r="I3362" t="s">
        <v>407</v>
      </c>
      <c r="J3362" t="s">
        <v>1476</v>
      </c>
      <c r="K3362">
        <v>7</v>
      </c>
      <c r="L3362" t="s">
        <v>1480</v>
      </c>
      <c r="M3362">
        <f>MAX(Metro_Ridership__2[passengers])</f>
        <v>19997</v>
      </c>
    </row>
    <row r="3363" spans="1:13">
      <c r="A3363" t="s">
        <v>344</v>
      </c>
      <c r="B3363" s="5">
        <v>45501</v>
      </c>
      <c r="C3363">
        <v>19675</v>
      </c>
      <c r="D3363" t="s">
        <v>487</v>
      </c>
      <c r="E3363" t="s">
        <v>373</v>
      </c>
      <c r="F3363">
        <v>2024</v>
      </c>
      <c r="G3363" t="s">
        <v>482</v>
      </c>
      <c r="H3363" t="s">
        <v>344</v>
      </c>
      <c r="I3363" t="s">
        <v>407</v>
      </c>
      <c r="J3363" t="s">
        <v>1476</v>
      </c>
      <c r="K3363">
        <v>7</v>
      </c>
      <c r="L3363" t="s">
        <v>1480</v>
      </c>
      <c r="M3363">
        <f>MAX(Metro_Ridership__2[passengers])</f>
        <v>19997</v>
      </c>
    </row>
    <row r="3364" spans="1:13">
      <c r="A3364" t="s">
        <v>344</v>
      </c>
      <c r="B3364" s="5">
        <v>45502</v>
      </c>
      <c r="C3364">
        <v>7435</v>
      </c>
      <c r="D3364" t="s">
        <v>481</v>
      </c>
      <c r="E3364" t="s">
        <v>373</v>
      </c>
      <c r="F3364">
        <v>2024</v>
      </c>
      <c r="G3364" t="s">
        <v>482</v>
      </c>
      <c r="H3364" t="s">
        <v>344</v>
      </c>
      <c r="I3364" t="s">
        <v>407</v>
      </c>
      <c r="J3364" t="s">
        <v>1476</v>
      </c>
      <c r="K3364">
        <v>7</v>
      </c>
      <c r="L3364" t="s">
        <v>1480</v>
      </c>
      <c r="M3364">
        <f>MAX(Metro_Ridership__2[passengers])</f>
        <v>19997</v>
      </c>
    </row>
    <row r="3365" spans="1:13">
      <c r="A3365" t="s">
        <v>344</v>
      </c>
      <c r="B3365" s="5">
        <v>45503</v>
      </c>
      <c r="C3365">
        <v>16415</v>
      </c>
      <c r="D3365" t="s">
        <v>484</v>
      </c>
      <c r="E3365" t="s">
        <v>373</v>
      </c>
      <c r="F3365">
        <v>2024</v>
      </c>
      <c r="G3365" t="s">
        <v>482</v>
      </c>
      <c r="H3365" t="s">
        <v>344</v>
      </c>
      <c r="I3365" t="s">
        <v>407</v>
      </c>
      <c r="J3365" t="s">
        <v>1476</v>
      </c>
      <c r="K3365">
        <v>7</v>
      </c>
      <c r="L3365" t="s">
        <v>1480</v>
      </c>
      <c r="M3365">
        <f>MAX(Metro_Ridership__2[passengers])</f>
        <v>19997</v>
      </c>
    </row>
    <row r="3366" spans="1:13">
      <c r="A3366" t="s">
        <v>344</v>
      </c>
      <c r="B3366" s="5">
        <v>45504</v>
      </c>
      <c r="C3366">
        <v>19855</v>
      </c>
      <c r="D3366" t="s">
        <v>485</v>
      </c>
      <c r="E3366" t="s">
        <v>373</v>
      </c>
      <c r="F3366">
        <v>2024</v>
      </c>
      <c r="G3366" t="s">
        <v>482</v>
      </c>
      <c r="H3366" t="s">
        <v>344</v>
      </c>
      <c r="I3366" t="s">
        <v>407</v>
      </c>
      <c r="J3366" t="s">
        <v>1476</v>
      </c>
      <c r="K3366">
        <v>7</v>
      </c>
      <c r="L3366" t="s">
        <v>1480</v>
      </c>
      <c r="M3366">
        <f>MAX(Metro_Ridership__2[passengers])</f>
        <v>19997</v>
      </c>
    </row>
    <row r="3367" spans="1:13">
      <c r="A3367" t="s">
        <v>344</v>
      </c>
      <c r="B3367" s="5">
        <v>45505</v>
      </c>
      <c r="C3367">
        <v>11467</v>
      </c>
      <c r="D3367" t="s">
        <v>486</v>
      </c>
      <c r="E3367" t="s">
        <v>384</v>
      </c>
      <c r="F3367">
        <v>2024</v>
      </c>
      <c r="G3367" t="s">
        <v>482</v>
      </c>
      <c r="H3367" t="s">
        <v>344</v>
      </c>
      <c r="I3367" t="s">
        <v>407</v>
      </c>
      <c r="J3367" t="s">
        <v>1476</v>
      </c>
      <c r="K3367">
        <v>8</v>
      </c>
      <c r="L3367" t="s">
        <v>1484</v>
      </c>
      <c r="M3367">
        <f>MAX(Metro_Ridership__2[passengers])</f>
        <v>19997</v>
      </c>
    </row>
    <row r="3368" spans="1:13">
      <c r="A3368" t="s">
        <v>344</v>
      </c>
      <c r="B3368" s="5">
        <v>45508</v>
      </c>
      <c r="C3368">
        <v>7370</v>
      </c>
      <c r="D3368" t="s">
        <v>487</v>
      </c>
      <c r="E3368" t="s">
        <v>384</v>
      </c>
      <c r="F3368">
        <v>2024</v>
      </c>
      <c r="G3368" t="s">
        <v>482</v>
      </c>
      <c r="H3368" t="s">
        <v>344</v>
      </c>
      <c r="I3368" t="s">
        <v>407</v>
      </c>
      <c r="J3368" t="s">
        <v>1476</v>
      </c>
      <c r="K3368">
        <v>8</v>
      </c>
      <c r="L3368" t="s">
        <v>1484</v>
      </c>
      <c r="M3368">
        <f>MAX(Metro_Ridership__2[passengers])</f>
        <v>19997</v>
      </c>
    </row>
    <row r="3369" spans="1:13">
      <c r="A3369" t="s">
        <v>344</v>
      </c>
      <c r="B3369" s="5">
        <v>45509</v>
      </c>
      <c r="C3369">
        <v>8908</v>
      </c>
      <c r="D3369" t="s">
        <v>481</v>
      </c>
      <c r="E3369" t="s">
        <v>384</v>
      </c>
      <c r="F3369">
        <v>2024</v>
      </c>
      <c r="G3369" t="s">
        <v>482</v>
      </c>
      <c r="H3369" t="s">
        <v>344</v>
      </c>
      <c r="I3369" t="s">
        <v>407</v>
      </c>
      <c r="J3369" t="s">
        <v>1476</v>
      </c>
      <c r="K3369">
        <v>8</v>
      </c>
      <c r="L3369" t="s">
        <v>1484</v>
      </c>
      <c r="M3369">
        <f>MAX(Metro_Ridership__2[passengers])</f>
        <v>19997</v>
      </c>
    </row>
    <row r="3370" spans="1:13">
      <c r="A3370" t="s">
        <v>344</v>
      </c>
      <c r="B3370" s="5">
        <v>45510</v>
      </c>
      <c r="C3370">
        <v>9236</v>
      </c>
      <c r="D3370" t="s">
        <v>484</v>
      </c>
      <c r="E3370" t="s">
        <v>384</v>
      </c>
      <c r="F3370">
        <v>2024</v>
      </c>
      <c r="G3370" t="s">
        <v>482</v>
      </c>
      <c r="H3370" t="s">
        <v>344</v>
      </c>
      <c r="I3370" t="s">
        <v>407</v>
      </c>
      <c r="J3370" t="s">
        <v>1476</v>
      </c>
      <c r="K3370">
        <v>8</v>
      </c>
      <c r="L3370" t="s">
        <v>1484</v>
      </c>
      <c r="M3370">
        <f>MAX(Metro_Ridership__2[passengers])</f>
        <v>19997</v>
      </c>
    </row>
    <row r="3371" spans="1:13">
      <c r="A3371" t="s">
        <v>344</v>
      </c>
      <c r="B3371" s="5">
        <v>45511</v>
      </c>
      <c r="C3371">
        <v>12638</v>
      </c>
      <c r="D3371" t="s">
        <v>485</v>
      </c>
      <c r="E3371" t="s">
        <v>384</v>
      </c>
      <c r="F3371">
        <v>2024</v>
      </c>
      <c r="G3371" t="s">
        <v>482</v>
      </c>
      <c r="H3371" t="s">
        <v>344</v>
      </c>
      <c r="I3371" t="s">
        <v>407</v>
      </c>
      <c r="J3371" t="s">
        <v>1476</v>
      </c>
      <c r="K3371">
        <v>8</v>
      </c>
      <c r="L3371" t="s">
        <v>1484</v>
      </c>
      <c r="M3371">
        <f>MAX(Metro_Ridership__2[passengers])</f>
        <v>19997</v>
      </c>
    </row>
    <row r="3372" spans="1:13">
      <c r="A3372" t="s">
        <v>344</v>
      </c>
      <c r="B3372" s="5">
        <v>45512</v>
      </c>
      <c r="C3372">
        <v>18295</v>
      </c>
      <c r="D3372" t="s">
        <v>486</v>
      </c>
      <c r="E3372" t="s">
        <v>384</v>
      </c>
      <c r="F3372">
        <v>2024</v>
      </c>
      <c r="G3372" t="s">
        <v>482</v>
      </c>
      <c r="H3372" t="s">
        <v>344</v>
      </c>
      <c r="I3372" t="s">
        <v>407</v>
      </c>
      <c r="J3372" t="s">
        <v>1476</v>
      </c>
      <c r="K3372">
        <v>8</v>
      </c>
      <c r="L3372" t="s">
        <v>1484</v>
      </c>
      <c r="M3372">
        <f>MAX(Metro_Ridership__2[passengers])</f>
        <v>19997</v>
      </c>
    </row>
    <row r="3373" spans="1:13">
      <c r="A3373" t="s">
        <v>344</v>
      </c>
      <c r="B3373" s="5">
        <v>45515</v>
      </c>
      <c r="C3373">
        <v>19168</v>
      </c>
      <c r="D3373" t="s">
        <v>487</v>
      </c>
      <c r="E3373" t="s">
        <v>384</v>
      </c>
      <c r="F3373">
        <v>2024</v>
      </c>
      <c r="G3373" t="s">
        <v>482</v>
      </c>
      <c r="H3373" t="s">
        <v>344</v>
      </c>
      <c r="I3373" t="s">
        <v>407</v>
      </c>
      <c r="J3373" t="s">
        <v>1476</v>
      </c>
      <c r="K3373">
        <v>8</v>
      </c>
      <c r="L3373" t="s">
        <v>1484</v>
      </c>
      <c r="M3373">
        <f>MAX(Metro_Ridership__2[passengers])</f>
        <v>19997</v>
      </c>
    </row>
    <row r="3374" spans="1:13">
      <c r="A3374" t="s">
        <v>344</v>
      </c>
      <c r="B3374" s="5">
        <v>45516</v>
      </c>
      <c r="C3374">
        <v>9910</v>
      </c>
      <c r="D3374" t="s">
        <v>481</v>
      </c>
      <c r="E3374" t="s">
        <v>384</v>
      </c>
      <c r="F3374">
        <v>2024</v>
      </c>
      <c r="G3374" t="s">
        <v>482</v>
      </c>
      <c r="H3374" t="s">
        <v>344</v>
      </c>
      <c r="I3374" t="s">
        <v>407</v>
      </c>
      <c r="J3374" t="s">
        <v>1476</v>
      </c>
      <c r="K3374">
        <v>8</v>
      </c>
      <c r="L3374" t="s">
        <v>1484</v>
      </c>
      <c r="M3374">
        <f>MAX(Metro_Ridership__2[passengers])</f>
        <v>19997</v>
      </c>
    </row>
    <row r="3375" spans="1:13">
      <c r="A3375" t="s">
        <v>344</v>
      </c>
      <c r="B3375" s="5">
        <v>45517</v>
      </c>
      <c r="C3375">
        <v>9252</v>
      </c>
      <c r="D3375" t="s">
        <v>484</v>
      </c>
      <c r="E3375" t="s">
        <v>384</v>
      </c>
      <c r="F3375">
        <v>2024</v>
      </c>
      <c r="G3375" t="s">
        <v>482</v>
      </c>
      <c r="H3375" t="s">
        <v>344</v>
      </c>
      <c r="I3375" t="s">
        <v>407</v>
      </c>
      <c r="J3375" t="s">
        <v>1476</v>
      </c>
      <c r="K3375">
        <v>8</v>
      </c>
      <c r="L3375" t="s">
        <v>1484</v>
      </c>
      <c r="M3375">
        <f>MAX(Metro_Ridership__2[passengers])</f>
        <v>19997</v>
      </c>
    </row>
    <row r="3376" spans="1:13">
      <c r="A3376" t="s">
        <v>344</v>
      </c>
      <c r="B3376" s="5">
        <v>45518</v>
      </c>
      <c r="C3376">
        <v>17202</v>
      </c>
      <c r="D3376" t="s">
        <v>485</v>
      </c>
      <c r="E3376" t="s">
        <v>384</v>
      </c>
      <c r="F3376">
        <v>2024</v>
      </c>
      <c r="G3376" t="s">
        <v>482</v>
      </c>
      <c r="H3376" t="s">
        <v>344</v>
      </c>
      <c r="I3376" t="s">
        <v>407</v>
      </c>
      <c r="J3376" t="s">
        <v>1476</v>
      </c>
      <c r="K3376">
        <v>8</v>
      </c>
      <c r="L3376" t="s">
        <v>1484</v>
      </c>
      <c r="M3376">
        <f>MAX(Metro_Ridership__2[passengers])</f>
        <v>19997</v>
      </c>
    </row>
    <row r="3377" spans="1:13">
      <c r="A3377" t="s">
        <v>344</v>
      </c>
      <c r="B3377" s="5">
        <v>45519</v>
      </c>
      <c r="C3377">
        <v>15870</v>
      </c>
      <c r="D3377" t="s">
        <v>486</v>
      </c>
      <c r="E3377" t="s">
        <v>384</v>
      </c>
      <c r="F3377">
        <v>2024</v>
      </c>
      <c r="G3377" t="s">
        <v>482</v>
      </c>
      <c r="H3377" t="s">
        <v>344</v>
      </c>
      <c r="I3377" t="s">
        <v>407</v>
      </c>
      <c r="J3377" t="s">
        <v>1476</v>
      </c>
      <c r="K3377">
        <v>8</v>
      </c>
      <c r="L3377" t="s">
        <v>1484</v>
      </c>
      <c r="M3377">
        <f>MAX(Metro_Ridership__2[passengers])</f>
        <v>19997</v>
      </c>
    </row>
    <row r="3378" spans="1:13">
      <c r="A3378" t="s">
        <v>344</v>
      </c>
      <c r="B3378" s="5">
        <v>45522</v>
      </c>
      <c r="C3378">
        <v>14634</v>
      </c>
      <c r="D3378" t="s">
        <v>487</v>
      </c>
      <c r="E3378" t="s">
        <v>384</v>
      </c>
      <c r="F3378">
        <v>2024</v>
      </c>
      <c r="G3378" t="s">
        <v>482</v>
      </c>
      <c r="H3378" t="s">
        <v>344</v>
      </c>
      <c r="I3378" t="s">
        <v>407</v>
      </c>
      <c r="J3378" t="s">
        <v>1476</v>
      </c>
      <c r="K3378">
        <v>8</v>
      </c>
      <c r="L3378" t="s">
        <v>1484</v>
      </c>
      <c r="M3378">
        <f>MAX(Metro_Ridership__2[passengers])</f>
        <v>19997</v>
      </c>
    </row>
    <row r="3379" spans="1:13">
      <c r="A3379" t="s">
        <v>344</v>
      </c>
      <c r="B3379" s="5">
        <v>45523</v>
      </c>
      <c r="C3379">
        <v>12222</v>
      </c>
      <c r="D3379" t="s">
        <v>481</v>
      </c>
      <c r="E3379" t="s">
        <v>384</v>
      </c>
      <c r="F3379">
        <v>2024</v>
      </c>
      <c r="G3379" t="s">
        <v>482</v>
      </c>
      <c r="H3379" t="s">
        <v>344</v>
      </c>
      <c r="I3379" t="s">
        <v>407</v>
      </c>
      <c r="J3379" t="s">
        <v>1476</v>
      </c>
      <c r="K3379">
        <v>8</v>
      </c>
      <c r="L3379" t="s">
        <v>1484</v>
      </c>
      <c r="M3379">
        <f>MAX(Metro_Ridership__2[passengers])</f>
        <v>19997</v>
      </c>
    </row>
    <row r="3380" spans="1:13">
      <c r="A3380" t="s">
        <v>344</v>
      </c>
      <c r="B3380" s="5">
        <v>45524</v>
      </c>
      <c r="C3380">
        <v>16864</v>
      </c>
      <c r="D3380" t="s">
        <v>484</v>
      </c>
      <c r="E3380" t="s">
        <v>384</v>
      </c>
      <c r="F3380">
        <v>2024</v>
      </c>
      <c r="G3380" t="s">
        <v>482</v>
      </c>
      <c r="H3380" t="s">
        <v>344</v>
      </c>
      <c r="I3380" t="s">
        <v>407</v>
      </c>
      <c r="J3380" t="s">
        <v>1476</v>
      </c>
      <c r="K3380">
        <v>8</v>
      </c>
      <c r="L3380" t="s">
        <v>1484</v>
      </c>
      <c r="M3380">
        <f>MAX(Metro_Ridership__2[passengers])</f>
        <v>19997</v>
      </c>
    </row>
    <row r="3381" spans="1:13">
      <c r="A3381" t="s">
        <v>344</v>
      </c>
      <c r="B3381" s="5">
        <v>45525</v>
      </c>
      <c r="C3381">
        <v>2246</v>
      </c>
      <c r="D3381" t="s">
        <v>485</v>
      </c>
      <c r="E3381" t="s">
        <v>384</v>
      </c>
      <c r="F3381">
        <v>2024</v>
      </c>
      <c r="G3381" t="s">
        <v>482</v>
      </c>
      <c r="H3381" t="s">
        <v>344</v>
      </c>
      <c r="I3381" t="s">
        <v>407</v>
      </c>
      <c r="J3381" t="s">
        <v>1476</v>
      </c>
      <c r="K3381">
        <v>8</v>
      </c>
      <c r="L3381" t="s">
        <v>1484</v>
      </c>
      <c r="M3381">
        <f>MAX(Metro_Ridership__2[passengers])</f>
        <v>19997</v>
      </c>
    </row>
    <row r="3382" spans="1:13">
      <c r="A3382" t="s">
        <v>344</v>
      </c>
      <c r="B3382" s="5">
        <v>45526</v>
      </c>
      <c r="C3382">
        <v>14970</v>
      </c>
      <c r="D3382" t="s">
        <v>486</v>
      </c>
      <c r="E3382" t="s">
        <v>384</v>
      </c>
      <c r="F3382">
        <v>2024</v>
      </c>
      <c r="G3382" t="s">
        <v>482</v>
      </c>
      <c r="H3382" t="s">
        <v>344</v>
      </c>
      <c r="I3382" t="s">
        <v>407</v>
      </c>
      <c r="J3382" t="s">
        <v>1476</v>
      </c>
      <c r="K3382">
        <v>8</v>
      </c>
      <c r="L3382" t="s">
        <v>1484</v>
      </c>
      <c r="M3382">
        <f>MAX(Metro_Ridership__2[passengers])</f>
        <v>19997</v>
      </c>
    </row>
    <row r="3383" spans="1:13">
      <c r="A3383" t="s">
        <v>344</v>
      </c>
      <c r="B3383" s="5">
        <v>45529</v>
      </c>
      <c r="C3383">
        <v>4845</v>
      </c>
      <c r="D3383" t="s">
        <v>487</v>
      </c>
      <c r="E3383" t="s">
        <v>384</v>
      </c>
      <c r="F3383">
        <v>2024</v>
      </c>
      <c r="G3383" t="s">
        <v>482</v>
      </c>
      <c r="H3383" t="s">
        <v>344</v>
      </c>
      <c r="I3383" t="s">
        <v>407</v>
      </c>
      <c r="J3383" t="s">
        <v>1476</v>
      </c>
      <c r="K3383">
        <v>8</v>
      </c>
      <c r="L3383" t="s">
        <v>1484</v>
      </c>
      <c r="M3383">
        <f>MAX(Metro_Ridership__2[passengers])</f>
        <v>19997</v>
      </c>
    </row>
    <row r="3384" spans="1:13">
      <c r="A3384" t="s">
        <v>344</v>
      </c>
      <c r="B3384" s="5">
        <v>45530</v>
      </c>
      <c r="C3384">
        <v>12482</v>
      </c>
      <c r="D3384" t="s">
        <v>481</v>
      </c>
      <c r="E3384" t="s">
        <v>384</v>
      </c>
      <c r="F3384">
        <v>2024</v>
      </c>
      <c r="G3384" t="s">
        <v>482</v>
      </c>
      <c r="H3384" t="s">
        <v>344</v>
      </c>
      <c r="I3384" t="s">
        <v>407</v>
      </c>
      <c r="J3384" t="s">
        <v>1476</v>
      </c>
      <c r="K3384">
        <v>8</v>
      </c>
      <c r="L3384" t="s">
        <v>1484</v>
      </c>
      <c r="M3384">
        <f>MAX(Metro_Ridership__2[passengers])</f>
        <v>19997</v>
      </c>
    </row>
    <row r="3385" spans="1:13">
      <c r="A3385" t="s">
        <v>344</v>
      </c>
      <c r="B3385" s="5">
        <v>45531</v>
      </c>
      <c r="C3385">
        <v>15388</v>
      </c>
      <c r="D3385" t="s">
        <v>484</v>
      </c>
      <c r="E3385" t="s">
        <v>384</v>
      </c>
      <c r="F3385">
        <v>2024</v>
      </c>
      <c r="G3385" t="s">
        <v>482</v>
      </c>
      <c r="H3385" t="s">
        <v>344</v>
      </c>
      <c r="I3385" t="s">
        <v>407</v>
      </c>
      <c r="J3385" t="s">
        <v>1476</v>
      </c>
      <c r="K3385">
        <v>8</v>
      </c>
      <c r="L3385" t="s">
        <v>1484</v>
      </c>
      <c r="M3385">
        <f>MAX(Metro_Ridership__2[passengers])</f>
        <v>19997</v>
      </c>
    </row>
    <row r="3386" spans="1:13">
      <c r="A3386" t="s">
        <v>344</v>
      </c>
      <c r="B3386" s="5">
        <v>45532</v>
      </c>
      <c r="C3386">
        <v>10562</v>
      </c>
      <c r="D3386" t="s">
        <v>485</v>
      </c>
      <c r="E3386" t="s">
        <v>384</v>
      </c>
      <c r="F3386">
        <v>2024</v>
      </c>
      <c r="G3386" t="s">
        <v>482</v>
      </c>
      <c r="H3386" t="s">
        <v>344</v>
      </c>
      <c r="I3386" t="s">
        <v>407</v>
      </c>
      <c r="J3386" t="s">
        <v>1476</v>
      </c>
      <c r="K3386">
        <v>8</v>
      </c>
      <c r="L3386" t="s">
        <v>1484</v>
      </c>
      <c r="M3386">
        <f>MAX(Metro_Ridership__2[passengers])</f>
        <v>19997</v>
      </c>
    </row>
    <row r="3387" spans="1:13">
      <c r="A3387" t="s">
        <v>344</v>
      </c>
      <c r="B3387" s="5">
        <v>45533</v>
      </c>
      <c r="C3387">
        <v>5033</v>
      </c>
      <c r="D3387" t="s">
        <v>486</v>
      </c>
      <c r="E3387" t="s">
        <v>384</v>
      </c>
      <c r="F3387">
        <v>2024</v>
      </c>
      <c r="G3387" t="s">
        <v>482</v>
      </c>
      <c r="H3387" t="s">
        <v>344</v>
      </c>
      <c r="I3387" t="s">
        <v>407</v>
      </c>
      <c r="J3387" t="s">
        <v>1476</v>
      </c>
      <c r="K3387">
        <v>8</v>
      </c>
      <c r="L3387" t="s">
        <v>1484</v>
      </c>
      <c r="M3387">
        <f>MAX(Metro_Ridership__2[passengers])</f>
        <v>19997</v>
      </c>
    </row>
    <row r="3388" spans="1:13">
      <c r="A3388" t="s">
        <v>344</v>
      </c>
      <c r="B3388" s="5">
        <v>45536</v>
      </c>
      <c r="C3388">
        <v>14771</v>
      </c>
      <c r="D3388" t="s">
        <v>487</v>
      </c>
      <c r="E3388" t="s">
        <v>362</v>
      </c>
      <c r="F3388">
        <v>2024</v>
      </c>
      <c r="G3388" t="s">
        <v>482</v>
      </c>
      <c r="H3388" t="s">
        <v>344</v>
      </c>
      <c r="I3388" t="s">
        <v>407</v>
      </c>
      <c r="J3388" t="s">
        <v>1476</v>
      </c>
      <c r="K3388">
        <v>9</v>
      </c>
      <c r="L3388" t="s">
        <v>1477</v>
      </c>
      <c r="M3388">
        <f>MAX(Metro_Ridership__2[passengers])</f>
        <v>19997</v>
      </c>
    </row>
    <row r="3389" spans="1:13">
      <c r="A3389" t="s">
        <v>344</v>
      </c>
      <c r="B3389" s="5">
        <v>45537</v>
      </c>
      <c r="C3389">
        <v>3973</v>
      </c>
      <c r="D3389" t="s">
        <v>481</v>
      </c>
      <c r="E3389" t="s">
        <v>362</v>
      </c>
      <c r="F3389">
        <v>2024</v>
      </c>
      <c r="G3389" t="s">
        <v>482</v>
      </c>
      <c r="H3389" t="s">
        <v>344</v>
      </c>
      <c r="I3389" t="s">
        <v>407</v>
      </c>
      <c r="J3389" t="s">
        <v>1476</v>
      </c>
      <c r="K3389">
        <v>9</v>
      </c>
      <c r="L3389" t="s">
        <v>1477</v>
      </c>
      <c r="M3389">
        <f>MAX(Metro_Ridership__2[passengers])</f>
        <v>19997</v>
      </c>
    </row>
    <row r="3390" spans="1:13">
      <c r="A3390" t="s">
        <v>344</v>
      </c>
      <c r="B3390" s="5">
        <v>45538</v>
      </c>
      <c r="C3390">
        <v>13244</v>
      </c>
      <c r="D3390" t="s">
        <v>484</v>
      </c>
      <c r="E3390" t="s">
        <v>362</v>
      </c>
      <c r="F3390">
        <v>2024</v>
      </c>
      <c r="G3390" t="s">
        <v>482</v>
      </c>
      <c r="H3390" t="s">
        <v>344</v>
      </c>
      <c r="I3390" t="s">
        <v>407</v>
      </c>
      <c r="J3390" t="s">
        <v>1476</v>
      </c>
      <c r="K3390">
        <v>9</v>
      </c>
      <c r="L3390" t="s">
        <v>1477</v>
      </c>
      <c r="M3390">
        <f>MAX(Metro_Ridership__2[passengers])</f>
        <v>19997</v>
      </c>
    </row>
    <row r="3391" spans="1:13">
      <c r="A3391" t="s">
        <v>344</v>
      </c>
      <c r="B3391" s="5">
        <v>45539</v>
      </c>
      <c r="C3391">
        <v>16683</v>
      </c>
      <c r="D3391" t="s">
        <v>485</v>
      </c>
      <c r="E3391" t="s">
        <v>362</v>
      </c>
      <c r="F3391">
        <v>2024</v>
      </c>
      <c r="G3391" t="s">
        <v>482</v>
      </c>
      <c r="H3391" t="s">
        <v>344</v>
      </c>
      <c r="I3391" t="s">
        <v>407</v>
      </c>
      <c r="J3391" t="s">
        <v>1476</v>
      </c>
      <c r="K3391">
        <v>9</v>
      </c>
      <c r="L3391" t="s">
        <v>1477</v>
      </c>
      <c r="M3391">
        <f>MAX(Metro_Ridership__2[passengers])</f>
        <v>19997</v>
      </c>
    </row>
    <row r="3392" spans="1:13">
      <c r="A3392" t="s">
        <v>344</v>
      </c>
      <c r="B3392" s="5">
        <v>45540</v>
      </c>
      <c r="C3392">
        <v>8278</v>
      </c>
      <c r="D3392" t="s">
        <v>486</v>
      </c>
      <c r="E3392" t="s">
        <v>362</v>
      </c>
      <c r="F3392">
        <v>2024</v>
      </c>
      <c r="G3392" t="s">
        <v>482</v>
      </c>
      <c r="H3392" t="s">
        <v>344</v>
      </c>
      <c r="I3392" t="s">
        <v>407</v>
      </c>
      <c r="J3392" t="s">
        <v>1476</v>
      </c>
      <c r="K3392">
        <v>9</v>
      </c>
      <c r="L3392" t="s">
        <v>1477</v>
      </c>
      <c r="M3392">
        <f>MAX(Metro_Ridership__2[passengers])</f>
        <v>19997</v>
      </c>
    </row>
    <row r="3393" spans="1:13">
      <c r="A3393" t="s">
        <v>344</v>
      </c>
      <c r="B3393" s="5">
        <v>45543</v>
      </c>
      <c r="C3393">
        <v>9550</v>
      </c>
      <c r="D3393" t="s">
        <v>487</v>
      </c>
      <c r="E3393" t="s">
        <v>362</v>
      </c>
      <c r="F3393">
        <v>2024</v>
      </c>
      <c r="G3393" t="s">
        <v>482</v>
      </c>
      <c r="H3393" t="s">
        <v>344</v>
      </c>
      <c r="I3393" t="s">
        <v>407</v>
      </c>
      <c r="J3393" t="s">
        <v>1476</v>
      </c>
      <c r="K3393">
        <v>9</v>
      </c>
      <c r="L3393" t="s">
        <v>1477</v>
      </c>
      <c r="M3393">
        <f>MAX(Metro_Ridership__2[passengers])</f>
        <v>19997</v>
      </c>
    </row>
    <row r="3394" spans="1:13">
      <c r="A3394" t="s">
        <v>344</v>
      </c>
      <c r="B3394" s="5">
        <v>45544</v>
      </c>
      <c r="C3394">
        <v>18395</v>
      </c>
      <c r="D3394" t="s">
        <v>481</v>
      </c>
      <c r="E3394" t="s">
        <v>362</v>
      </c>
      <c r="F3394">
        <v>2024</v>
      </c>
      <c r="G3394" t="s">
        <v>482</v>
      </c>
      <c r="H3394" t="s">
        <v>344</v>
      </c>
      <c r="I3394" t="s">
        <v>407</v>
      </c>
      <c r="J3394" t="s">
        <v>1476</v>
      </c>
      <c r="K3394">
        <v>9</v>
      </c>
      <c r="L3394" t="s">
        <v>1477</v>
      </c>
      <c r="M3394">
        <f>MAX(Metro_Ridership__2[passengers])</f>
        <v>19997</v>
      </c>
    </row>
    <row r="3395" spans="1:13">
      <c r="A3395" t="s">
        <v>344</v>
      </c>
      <c r="B3395" s="5">
        <v>45545</v>
      </c>
      <c r="C3395">
        <v>5046</v>
      </c>
      <c r="D3395" t="s">
        <v>484</v>
      </c>
      <c r="E3395" t="s">
        <v>362</v>
      </c>
      <c r="F3395">
        <v>2024</v>
      </c>
      <c r="G3395" t="s">
        <v>482</v>
      </c>
      <c r="H3395" t="s">
        <v>344</v>
      </c>
      <c r="I3395" t="s">
        <v>407</v>
      </c>
      <c r="J3395" t="s">
        <v>1476</v>
      </c>
      <c r="K3395">
        <v>9</v>
      </c>
      <c r="L3395" t="s">
        <v>1477</v>
      </c>
      <c r="M3395">
        <f>MAX(Metro_Ridership__2[passengers])</f>
        <v>19997</v>
      </c>
    </row>
    <row r="3396" spans="1:13">
      <c r="A3396" t="s">
        <v>344</v>
      </c>
      <c r="B3396" s="5">
        <v>45546</v>
      </c>
      <c r="C3396">
        <v>7988</v>
      </c>
      <c r="D3396" t="s">
        <v>485</v>
      </c>
      <c r="E3396" t="s">
        <v>362</v>
      </c>
      <c r="F3396">
        <v>2024</v>
      </c>
      <c r="G3396" t="s">
        <v>482</v>
      </c>
      <c r="H3396" t="s">
        <v>344</v>
      </c>
      <c r="I3396" t="s">
        <v>407</v>
      </c>
      <c r="J3396" t="s">
        <v>1476</v>
      </c>
      <c r="K3396">
        <v>9</v>
      </c>
      <c r="L3396" t="s">
        <v>1477</v>
      </c>
      <c r="M3396">
        <f>MAX(Metro_Ridership__2[passengers])</f>
        <v>19997</v>
      </c>
    </row>
    <row r="3397" spans="1:13">
      <c r="A3397" t="s">
        <v>344</v>
      </c>
      <c r="B3397" s="5">
        <v>45547</v>
      </c>
      <c r="C3397">
        <v>19140</v>
      </c>
      <c r="D3397" t="s">
        <v>486</v>
      </c>
      <c r="E3397" t="s">
        <v>362</v>
      </c>
      <c r="F3397">
        <v>2024</v>
      </c>
      <c r="G3397" t="s">
        <v>482</v>
      </c>
      <c r="H3397" t="s">
        <v>344</v>
      </c>
      <c r="I3397" t="s">
        <v>407</v>
      </c>
      <c r="J3397" t="s">
        <v>1476</v>
      </c>
      <c r="K3397">
        <v>9</v>
      </c>
      <c r="L3397" t="s">
        <v>1477</v>
      </c>
      <c r="M3397">
        <f>MAX(Metro_Ridership__2[passengers])</f>
        <v>19997</v>
      </c>
    </row>
    <row r="3398" spans="1:13">
      <c r="A3398" t="s">
        <v>344</v>
      </c>
      <c r="B3398" s="5">
        <v>45550</v>
      </c>
      <c r="C3398">
        <v>6746</v>
      </c>
      <c r="D3398" t="s">
        <v>487</v>
      </c>
      <c r="E3398" t="s">
        <v>362</v>
      </c>
      <c r="F3398">
        <v>2024</v>
      </c>
      <c r="G3398" t="s">
        <v>482</v>
      </c>
      <c r="H3398" t="s">
        <v>344</v>
      </c>
      <c r="I3398" t="s">
        <v>407</v>
      </c>
      <c r="J3398" t="s">
        <v>1476</v>
      </c>
      <c r="K3398">
        <v>9</v>
      </c>
      <c r="L3398" t="s">
        <v>1477</v>
      </c>
      <c r="M3398">
        <f>MAX(Metro_Ridership__2[passengers])</f>
        <v>19997</v>
      </c>
    </row>
    <row r="3399" spans="1:13">
      <c r="A3399" t="s">
        <v>344</v>
      </c>
      <c r="B3399" s="5">
        <v>45551</v>
      </c>
      <c r="C3399">
        <v>7396</v>
      </c>
      <c r="D3399" t="s">
        <v>481</v>
      </c>
      <c r="E3399" t="s">
        <v>362</v>
      </c>
      <c r="F3399">
        <v>2024</v>
      </c>
      <c r="G3399" t="s">
        <v>482</v>
      </c>
      <c r="H3399" t="s">
        <v>344</v>
      </c>
      <c r="I3399" t="s">
        <v>407</v>
      </c>
      <c r="J3399" t="s">
        <v>1476</v>
      </c>
      <c r="K3399">
        <v>9</v>
      </c>
      <c r="L3399" t="s">
        <v>1477</v>
      </c>
      <c r="M3399">
        <f>MAX(Metro_Ridership__2[passengers])</f>
        <v>19997</v>
      </c>
    </row>
    <row r="3400" spans="1:13">
      <c r="A3400" t="s">
        <v>344</v>
      </c>
      <c r="B3400" s="5">
        <v>45552</v>
      </c>
      <c r="C3400">
        <v>9636</v>
      </c>
      <c r="D3400" t="s">
        <v>484</v>
      </c>
      <c r="E3400" t="s">
        <v>362</v>
      </c>
      <c r="F3400">
        <v>2024</v>
      </c>
      <c r="G3400" t="s">
        <v>482</v>
      </c>
      <c r="H3400" t="s">
        <v>344</v>
      </c>
      <c r="I3400" t="s">
        <v>407</v>
      </c>
      <c r="J3400" t="s">
        <v>1476</v>
      </c>
      <c r="K3400">
        <v>9</v>
      </c>
      <c r="L3400" t="s">
        <v>1477</v>
      </c>
      <c r="M3400">
        <f>MAX(Metro_Ridership__2[passengers])</f>
        <v>19997</v>
      </c>
    </row>
    <row r="3401" spans="1:13">
      <c r="A3401" t="s">
        <v>344</v>
      </c>
      <c r="B3401" s="5">
        <v>45553</v>
      </c>
      <c r="C3401">
        <v>10166</v>
      </c>
      <c r="D3401" t="s">
        <v>485</v>
      </c>
      <c r="E3401" t="s">
        <v>362</v>
      </c>
      <c r="F3401">
        <v>2024</v>
      </c>
      <c r="G3401" t="s">
        <v>482</v>
      </c>
      <c r="H3401" t="s">
        <v>344</v>
      </c>
      <c r="I3401" t="s">
        <v>407</v>
      </c>
      <c r="J3401" t="s">
        <v>1476</v>
      </c>
      <c r="K3401">
        <v>9</v>
      </c>
      <c r="L3401" t="s">
        <v>1477</v>
      </c>
      <c r="M3401">
        <f>MAX(Metro_Ridership__2[passengers])</f>
        <v>19997</v>
      </c>
    </row>
    <row r="3402" spans="1:13">
      <c r="A3402" t="s">
        <v>344</v>
      </c>
      <c r="B3402" s="5">
        <v>45554</v>
      </c>
      <c r="C3402">
        <v>12315</v>
      </c>
      <c r="D3402" t="s">
        <v>486</v>
      </c>
      <c r="E3402" t="s">
        <v>362</v>
      </c>
      <c r="F3402">
        <v>2024</v>
      </c>
      <c r="G3402" t="s">
        <v>482</v>
      </c>
      <c r="H3402" t="s">
        <v>344</v>
      </c>
      <c r="I3402" t="s">
        <v>407</v>
      </c>
      <c r="J3402" t="s">
        <v>1476</v>
      </c>
      <c r="K3402">
        <v>9</v>
      </c>
      <c r="L3402" t="s">
        <v>1477</v>
      </c>
      <c r="M3402">
        <f>MAX(Metro_Ridership__2[passengers])</f>
        <v>19997</v>
      </c>
    </row>
    <row r="3403" spans="1:13">
      <c r="A3403" t="s">
        <v>344</v>
      </c>
      <c r="B3403" s="5">
        <v>45557</v>
      </c>
      <c r="C3403">
        <v>5598</v>
      </c>
      <c r="D3403" t="s">
        <v>487</v>
      </c>
      <c r="E3403" t="s">
        <v>362</v>
      </c>
      <c r="F3403">
        <v>2024</v>
      </c>
      <c r="G3403" t="s">
        <v>482</v>
      </c>
      <c r="H3403" t="s">
        <v>344</v>
      </c>
      <c r="I3403" t="s">
        <v>407</v>
      </c>
      <c r="J3403" t="s">
        <v>1476</v>
      </c>
      <c r="K3403">
        <v>9</v>
      </c>
      <c r="L3403" t="s">
        <v>1477</v>
      </c>
      <c r="M3403">
        <f>MAX(Metro_Ridership__2[passengers])</f>
        <v>19997</v>
      </c>
    </row>
    <row r="3404" spans="1:13">
      <c r="A3404" t="s">
        <v>344</v>
      </c>
      <c r="B3404" s="5">
        <v>45558</v>
      </c>
      <c r="C3404">
        <v>18702</v>
      </c>
      <c r="D3404" t="s">
        <v>481</v>
      </c>
      <c r="E3404" t="s">
        <v>362</v>
      </c>
      <c r="F3404">
        <v>2024</v>
      </c>
      <c r="G3404" t="s">
        <v>482</v>
      </c>
      <c r="H3404" t="s">
        <v>344</v>
      </c>
      <c r="I3404" t="s">
        <v>407</v>
      </c>
      <c r="J3404" t="s">
        <v>1476</v>
      </c>
      <c r="K3404">
        <v>9</v>
      </c>
      <c r="L3404" t="s">
        <v>1477</v>
      </c>
      <c r="M3404">
        <f>MAX(Metro_Ridership__2[passengers])</f>
        <v>19997</v>
      </c>
    </row>
    <row r="3405" spans="1:13">
      <c r="A3405" t="s">
        <v>344</v>
      </c>
      <c r="B3405" s="5">
        <v>45559</v>
      </c>
      <c r="C3405">
        <v>8057</v>
      </c>
      <c r="D3405" t="s">
        <v>484</v>
      </c>
      <c r="E3405" t="s">
        <v>362</v>
      </c>
      <c r="F3405">
        <v>2024</v>
      </c>
      <c r="G3405" t="s">
        <v>482</v>
      </c>
      <c r="H3405" t="s">
        <v>344</v>
      </c>
      <c r="I3405" t="s">
        <v>407</v>
      </c>
      <c r="J3405" t="s">
        <v>1476</v>
      </c>
      <c r="K3405">
        <v>9</v>
      </c>
      <c r="L3405" t="s">
        <v>1477</v>
      </c>
      <c r="M3405">
        <f>MAX(Metro_Ridership__2[passengers])</f>
        <v>19997</v>
      </c>
    </row>
    <row r="3406" spans="1:13">
      <c r="A3406" t="s">
        <v>344</v>
      </c>
      <c r="B3406" s="5">
        <v>45560</v>
      </c>
      <c r="C3406">
        <v>19662</v>
      </c>
      <c r="D3406" t="s">
        <v>485</v>
      </c>
      <c r="E3406" t="s">
        <v>362</v>
      </c>
      <c r="F3406">
        <v>2024</v>
      </c>
      <c r="G3406" t="s">
        <v>482</v>
      </c>
      <c r="H3406" t="s">
        <v>344</v>
      </c>
      <c r="I3406" t="s">
        <v>407</v>
      </c>
      <c r="J3406" t="s">
        <v>1476</v>
      </c>
      <c r="K3406">
        <v>9</v>
      </c>
      <c r="L3406" t="s">
        <v>1477</v>
      </c>
      <c r="M3406">
        <f>MAX(Metro_Ridership__2[passengers])</f>
        <v>19997</v>
      </c>
    </row>
    <row r="3407" spans="1:13">
      <c r="A3407" t="s">
        <v>344</v>
      </c>
      <c r="B3407" s="5">
        <v>45561</v>
      </c>
      <c r="C3407">
        <v>5464</v>
      </c>
      <c r="D3407" t="s">
        <v>486</v>
      </c>
      <c r="E3407" t="s">
        <v>362</v>
      </c>
      <c r="F3407">
        <v>2024</v>
      </c>
      <c r="G3407" t="s">
        <v>482</v>
      </c>
      <c r="H3407" t="s">
        <v>344</v>
      </c>
      <c r="I3407" t="s">
        <v>407</v>
      </c>
      <c r="J3407" t="s">
        <v>1476</v>
      </c>
      <c r="K3407">
        <v>9</v>
      </c>
      <c r="L3407" t="s">
        <v>1477</v>
      </c>
      <c r="M3407">
        <f>MAX(Metro_Ridership__2[passengers])</f>
        <v>19997</v>
      </c>
    </row>
    <row r="3408" spans="1:13">
      <c r="A3408" t="s">
        <v>344</v>
      </c>
      <c r="B3408" s="5">
        <v>45564</v>
      </c>
      <c r="C3408">
        <v>14674</v>
      </c>
      <c r="D3408" t="s">
        <v>487</v>
      </c>
      <c r="E3408" t="s">
        <v>362</v>
      </c>
      <c r="F3408">
        <v>2024</v>
      </c>
      <c r="G3408" t="s">
        <v>482</v>
      </c>
      <c r="H3408" t="s">
        <v>344</v>
      </c>
      <c r="I3408" t="s">
        <v>407</v>
      </c>
      <c r="J3408" t="s">
        <v>1476</v>
      </c>
      <c r="K3408">
        <v>9</v>
      </c>
      <c r="L3408" t="s">
        <v>1477</v>
      </c>
      <c r="M3408">
        <f>MAX(Metro_Ridership__2[passengers])</f>
        <v>19997</v>
      </c>
    </row>
    <row r="3409" spans="1:13">
      <c r="A3409" t="s">
        <v>344</v>
      </c>
      <c r="B3409" s="5">
        <v>45565</v>
      </c>
      <c r="C3409">
        <v>7611</v>
      </c>
      <c r="D3409" t="s">
        <v>481</v>
      </c>
      <c r="E3409" t="s">
        <v>362</v>
      </c>
      <c r="F3409">
        <v>2024</v>
      </c>
      <c r="G3409" t="s">
        <v>482</v>
      </c>
      <c r="H3409" t="s">
        <v>344</v>
      </c>
      <c r="I3409" t="s">
        <v>407</v>
      </c>
      <c r="J3409" t="s">
        <v>1476</v>
      </c>
      <c r="K3409">
        <v>9</v>
      </c>
      <c r="L3409" t="s">
        <v>1477</v>
      </c>
      <c r="M3409">
        <f>MAX(Metro_Ridership__2[passengers])</f>
        <v>19997</v>
      </c>
    </row>
    <row r="3410" spans="1:13">
      <c r="A3410" t="s">
        <v>344</v>
      </c>
      <c r="B3410" s="5">
        <v>45566</v>
      </c>
      <c r="C3410">
        <v>13310</v>
      </c>
      <c r="D3410" t="s">
        <v>484</v>
      </c>
      <c r="E3410" t="s">
        <v>376</v>
      </c>
      <c r="F3410">
        <v>2024</v>
      </c>
      <c r="G3410" t="s">
        <v>482</v>
      </c>
      <c r="H3410" t="s">
        <v>344</v>
      </c>
      <c r="I3410" t="s">
        <v>407</v>
      </c>
      <c r="J3410" t="s">
        <v>1474</v>
      </c>
      <c r="K3410">
        <v>10</v>
      </c>
      <c r="L3410" t="s">
        <v>1481</v>
      </c>
      <c r="M3410">
        <f>MAX(Metro_Ridership__2[passengers])</f>
        <v>19997</v>
      </c>
    </row>
    <row r="3411" spans="1:13">
      <c r="A3411" t="s">
        <v>344</v>
      </c>
      <c r="B3411" s="5">
        <v>45567</v>
      </c>
      <c r="C3411">
        <v>18479</v>
      </c>
      <c r="D3411" t="s">
        <v>485</v>
      </c>
      <c r="E3411" t="s">
        <v>376</v>
      </c>
      <c r="F3411">
        <v>2024</v>
      </c>
      <c r="G3411" t="s">
        <v>482</v>
      </c>
      <c r="H3411" t="s">
        <v>344</v>
      </c>
      <c r="I3411" t="s">
        <v>407</v>
      </c>
      <c r="J3411" t="s">
        <v>1474</v>
      </c>
      <c r="K3411">
        <v>10</v>
      </c>
      <c r="L3411" t="s">
        <v>1481</v>
      </c>
      <c r="M3411">
        <f>MAX(Metro_Ridership__2[passengers])</f>
        <v>19997</v>
      </c>
    </row>
    <row r="3412" spans="1:13">
      <c r="A3412" t="s">
        <v>344</v>
      </c>
      <c r="B3412" s="5">
        <v>45568</v>
      </c>
      <c r="C3412">
        <v>8560</v>
      </c>
      <c r="D3412" t="s">
        <v>486</v>
      </c>
      <c r="E3412" t="s">
        <v>376</v>
      </c>
      <c r="F3412">
        <v>2024</v>
      </c>
      <c r="G3412" t="s">
        <v>482</v>
      </c>
      <c r="H3412" t="s">
        <v>344</v>
      </c>
      <c r="I3412" t="s">
        <v>407</v>
      </c>
      <c r="J3412" t="s">
        <v>1474</v>
      </c>
      <c r="K3412">
        <v>10</v>
      </c>
      <c r="L3412" t="s">
        <v>1481</v>
      </c>
      <c r="M3412">
        <f>MAX(Metro_Ridership__2[passengers])</f>
        <v>19997</v>
      </c>
    </row>
    <row r="3413" spans="1:13">
      <c r="A3413" t="s">
        <v>344</v>
      </c>
      <c r="B3413" s="5">
        <v>45571</v>
      </c>
      <c r="C3413">
        <v>3906</v>
      </c>
      <c r="D3413" t="s">
        <v>487</v>
      </c>
      <c r="E3413" t="s">
        <v>376</v>
      </c>
      <c r="F3413">
        <v>2024</v>
      </c>
      <c r="G3413" t="s">
        <v>482</v>
      </c>
      <c r="H3413" t="s">
        <v>344</v>
      </c>
      <c r="I3413" t="s">
        <v>407</v>
      </c>
      <c r="J3413" t="s">
        <v>1474</v>
      </c>
      <c r="K3413">
        <v>10</v>
      </c>
      <c r="L3413" t="s">
        <v>1481</v>
      </c>
      <c r="M3413">
        <f>MAX(Metro_Ridership__2[passengers])</f>
        <v>19997</v>
      </c>
    </row>
    <row r="3414" spans="1:13">
      <c r="A3414" t="s">
        <v>344</v>
      </c>
      <c r="B3414" s="5">
        <v>45572</v>
      </c>
      <c r="C3414">
        <v>8849</v>
      </c>
      <c r="D3414" t="s">
        <v>481</v>
      </c>
      <c r="E3414" t="s">
        <v>376</v>
      </c>
      <c r="F3414">
        <v>2024</v>
      </c>
      <c r="G3414" t="s">
        <v>482</v>
      </c>
      <c r="H3414" t="s">
        <v>344</v>
      </c>
      <c r="I3414" t="s">
        <v>407</v>
      </c>
      <c r="J3414" t="s">
        <v>1474</v>
      </c>
      <c r="K3414">
        <v>10</v>
      </c>
      <c r="L3414" t="s">
        <v>1481</v>
      </c>
      <c r="M3414">
        <f>MAX(Metro_Ridership__2[passengers])</f>
        <v>19997</v>
      </c>
    </row>
    <row r="3415" spans="1:13">
      <c r="A3415" t="s">
        <v>344</v>
      </c>
      <c r="B3415" s="5">
        <v>45573</v>
      </c>
      <c r="C3415">
        <v>9254</v>
      </c>
      <c r="D3415" t="s">
        <v>484</v>
      </c>
      <c r="E3415" t="s">
        <v>376</v>
      </c>
      <c r="F3415">
        <v>2024</v>
      </c>
      <c r="G3415" t="s">
        <v>482</v>
      </c>
      <c r="H3415" t="s">
        <v>344</v>
      </c>
      <c r="I3415" t="s">
        <v>407</v>
      </c>
      <c r="J3415" t="s">
        <v>1474</v>
      </c>
      <c r="K3415">
        <v>10</v>
      </c>
      <c r="L3415" t="s">
        <v>1481</v>
      </c>
      <c r="M3415">
        <f>MAX(Metro_Ridership__2[passengers])</f>
        <v>19997</v>
      </c>
    </row>
    <row r="3416" spans="1:13">
      <c r="A3416" t="s">
        <v>344</v>
      </c>
      <c r="B3416" s="5">
        <v>45574</v>
      </c>
      <c r="C3416">
        <v>19718</v>
      </c>
      <c r="D3416" t="s">
        <v>485</v>
      </c>
      <c r="E3416" t="s">
        <v>376</v>
      </c>
      <c r="F3416">
        <v>2024</v>
      </c>
      <c r="G3416" t="s">
        <v>482</v>
      </c>
      <c r="H3416" t="s">
        <v>344</v>
      </c>
      <c r="I3416" t="s">
        <v>407</v>
      </c>
      <c r="J3416" t="s">
        <v>1474</v>
      </c>
      <c r="K3416">
        <v>10</v>
      </c>
      <c r="L3416" t="s">
        <v>1481</v>
      </c>
      <c r="M3416">
        <f>MAX(Metro_Ridership__2[passengers])</f>
        <v>19997</v>
      </c>
    </row>
    <row r="3417" spans="1:13">
      <c r="A3417" t="s">
        <v>344</v>
      </c>
      <c r="B3417" s="5">
        <v>45575</v>
      </c>
      <c r="C3417">
        <v>12064</v>
      </c>
      <c r="D3417" t="s">
        <v>486</v>
      </c>
      <c r="E3417" t="s">
        <v>376</v>
      </c>
      <c r="F3417">
        <v>2024</v>
      </c>
      <c r="G3417" t="s">
        <v>482</v>
      </c>
      <c r="H3417" t="s">
        <v>344</v>
      </c>
      <c r="I3417" t="s">
        <v>407</v>
      </c>
      <c r="J3417" t="s">
        <v>1474</v>
      </c>
      <c r="K3417">
        <v>10</v>
      </c>
      <c r="L3417" t="s">
        <v>1481</v>
      </c>
      <c r="M3417">
        <f>MAX(Metro_Ridership__2[passengers])</f>
        <v>19997</v>
      </c>
    </row>
    <row r="3418" spans="1:13">
      <c r="A3418" t="s">
        <v>344</v>
      </c>
      <c r="B3418" s="5">
        <v>45578</v>
      </c>
      <c r="C3418">
        <v>17449</v>
      </c>
      <c r="D3418" t="s">
        <v>487</v>
      </c>
      <c r="E3418" t="s">
        <v>376</v>
      </c>
      <c r="F3418">
        <v>2024</v>
      </c>
      <c r="G3418" t="s">
        <v>482</v>
      </c>
      <c r="H3418" t="s">
        <v>344</v>
      </c>
      <c r="I3418" t="s">
        <v>407</v>
      </c>
      <c r="J3418" t="s">
        <v>1474</v>
      </c>
      <c r="K3418">
        <v>10</v>
      </c>
      <c r="L3418" t="s">
        <v>1481</v>
      </c>
      <c r="M3418">
        <f>MAX(Metro_Ridership__2[passengers])</f>
        <v>19997</v>
      </c>
    </row>
    <row r="3419" spans="1:13">
      <c r="A3419" t="s">
        <v>344</v>
      </c>
      <c r="B3419" s="5">
        <v>45579</v>
      </c>
      <c r="C3419">
        <v>17359</v>
      </c>
      <c r="D3419" t="s">
        <v>481</v>
      </c>
      <c r="E3419" t="s">
        <v>376</v>
      </c>
      <c r="F3419">
        <v>2024</v>
      </c>
      <c r="G3419" t="s">
        <v>482</v>
      </c>
      <c r="H3419" t="s">
        <v>344</v>
      </c>
      <c r="I3419" t="s">
        <v>407</v>
      </c>
      <c r="J3419" t="s">
        <v>1474</v>
      </c>
      <c r="K3419">
        <v>10</v>
      </c>
      <c r="L3419" t="s">
        <v>1481</v>
      </c>
      <c r="M3419">
        <f>MAX(Metro_Ridership__2[passengers])</f>
        <v>19997</v>
      </c>
    </row>
    <row r="3420" spans="1:13">
      <c r="A3420" t="s">
        <v>344</v>
      </c>
      <c r="B3420" s="5">
        <v>45580</v>
      </c>
      <c r="C3420">
        <v>2874</v>
      </c>
      <c r="D3420" t="s">
        <v>484</v>
      </c>
      <c r="E3420" t="s">
        <v>376</v>
      </c>
      <c r="F3420">
        <v>2024</v>
      </c>
      <c r="G3420" t="s">
        <v>482</v>
      </c>
      <c r="H3420" t="s">
        <v>344</v>
      </c>
      <c r="I3420" t="s">
        <v>407</v>
      </c>
      <c r="J3420" t="s">
        <v>1474</v>
      </c>
      <c r="K3420">
        <v>10</v>
      </c>
      <c r="L3420" t="s">
        <v>1481</v>
      </c>
      <c r="M3420">
        <f>MAX(Metro_Ridership__2[passengers])</f>
        <v>19997</v>
      </c>
    </row>
    <row r="3421" spans="1:13">
      <c r="A3421" t="s">
        <v>344</v>
      </c>
      <c r="B3421" s="5">
        <v>45581</v>
      </c>
      <c r="C3421">
        <v>2559</v>
      </c>
      <c r="D3421" t="s">
        <v>485</v>
      </c>
      <c r="E3421" t="s">
        <v>376</v>
      </c>
      <c r="F3421">
        <v>2024</v>
      </c>
      <c r="G3421" t="s">
        <v>482</v>
      </c>
      <c r="H3421" t="s">
        <v>344</v>
      </c>
      <c r="I3421" t="s">
        <v>407</v>
      </c>
      <c r="J3421" t="s">
        <v>1474</v>
      </c>
      <c r="K3421">
        <v>10</v>
      </c>
      <c r="L3421" t="s">
        <v>1481</v>
      </c>
      <c r="M3421">
        <f>MAX(Metro_Ridership__2[passengers])</f>
        <v>19997</v>
      </c>
    </row>
    <row r="3422" spans="1:13">
      <c r="A3422" t="s">
        <v>344</v>
      </c>
      <c r="B3422" s="5">
        <v>45582</v>
      </c>
      <c r="C3422">
        <v>2508</v>
      </c>
      <c r="D3422" t="s">
        <v>486</v>
      </c>
      <c r="E3422" t="s">
        <v>376</v>
      </c>
      <c r="F3422">
        <v>2024</v>
      </c>
      <c r="G3422" t="s">
        <v>482</v>
      </c>
      <c r="H3422" t="s">
        <v>344</v>
      </c>
      <c r="I3422" t="s">
        <v>407</v>
      </c>
      <c r="J3422" t="s">
        <v>1474</v>
      </c>
      <c r="K3422">
        <v>10</v>
      </c>
      <c r="L3422" t="s">
        <v>1481</v>
      </c>
      <c r="M3422">
        <f>MAX(Metro_Ridership__2[passengers])</f>
        <v>19997</v>
      </c>
    </row>
    <row r="3423" spans="1:13">
      <c r="A3423" t="s">
        <v>344</v>
      </c>
      <c r="B3423" s="5">
        <v>45585</v>
      </c>
      <c r="C3423">
        <v>5527</v>
      </c>
      <c r="D3423" t="s">
        <v>487</v>
      </c>
      <c r="E3423" t="s">
        <v>376</v>
      </c>
      <c r="F3423">
        <v>2024</v>
      </c>
      <c r="G3423" t="s">
        <v>482</v>
      </c>
      <c r="H3423" t="s">
        <v>344</v>
      </c>
      <c r="I3423" t="s">
        <v>407</v>
      </c>
      <c r="J3423" t="s">
        <v>1474</v>
      </c>
      <c r="K3423">
        <v>10</v>
      </c>
      <c r="L3423" t="s">
        <v>1481</v>
      </c>
      <c r="M3423">
        <f>MAX(Metro_Ridership__2[passengers])</f>
        <v>19997</v>
      </c>
    </row>
    <row r="3424" spans="1:13">
      <c r="A3424" t="s">
        <v>344</v>
      </c>
      <c r="B3424" s="5">
        <v>45586</v>
      </c>
      <c r="C3424">
        <v>10916</v>
      </c>
      <c r="D3424" t="s">
        <v>481</v>
      </c>
      <c r="E3424" t="s">
        <v>376</v>
      </c>
      <c r="F3424">
        <v>2024</v>
      </c>
      <c r="G3424" t="s">
        <v>482</v>
      </c>
      <c r="H3424" t="s">
        <v>344</v>
      </c>
      <c r="I3424" t="s">
        <v>407</v>
      </c>
      <c r="J3424" t="s">
        <v>1474</v>
      </c>
      <c r="K3424">
        <v>10</v>
      </c>
      <c r="L3424" t="s">
        <v>1481</v>
      </c>
      <c r="M3424">
        <f>MAX(Metro_Ridership__2[passengers])</f>
        <v>19997</v>
      </c>
    </row>
    <row r="3425" spans="1:13">
      <c r="A3425" t="s">
        <v>344</v>
      </c>
      <c r="B3425" s="5">
        <v>45587</v>
      </c>
      <c r="C3425">
        <v>15219</v>
      </c>
      <c r="D3425" t="s">
        <v>484</v>
      </c>
      <c r="E3425" t="s">
        <v>376</v>
      </c>
      <c r="F3425">
        <v>2024</v>
      </c>
      <c r="G3425" t="s">
        <v>482</v>
      </c>
      <c r="H3425" t="s">
        <v>344</v>
      </c>
      <c r="I3425" t="s">
        <v>407</v>
      </c>
      <c r="J3425" t="s">
        <v>1474</v>
      </c>
      <c r="K3425">
        <v>10</v>
      </c>
      <c r="L3425" t="s">
        <v>1481</v>
      </c>
      <c r="M3425">
        <f>MAX(Metro_Ridership__2[passengers])</f>
        <v>19997</v>
      </c>
    </row>
    <row r="3426" spans="1:13">
      <c r="A3426" t="s">
        <v>344</v>
      </c>
      <c r="B3426" s="5">
        <v>45588</v>
      </c>
      <c r="C3426">
        <v>16837</v>
      </c>
      <c r="D3426" t="s">
        <v>485</v>
      </c>
      <c r="E3426" t="s">
        <v>376</v>
      </c>
      <c r="F3426">
        <v>2024</v>
      </c>
      <c r="G3426" t="s">
        <v>482</v>
      </c>
      <c r="H3426" t="s">
        <v>344</v>
      </c>
      <c r="I3426" t="s">
        <v>407</v>
      </c>
      <c r="J3426" t="s">
        <v>1474</v>
      </c>
      <c r="K3426">
        <v>10</v>
      </c>
      <c r="L3426" t="s">
        <v>1481</v>
      </c>
      <c r="M3426">
        <f>MAX(Metro_Ridership__2[passengers])</f>
        <v>19997</v>
      </c>
    </row>
    <row r="3427" spans="1:13">
      <c r="A3427" t="s">
        <v>344</v>
      </c>
      <c r="B3427" s="5">
        <v>45589</v>
      </c>
      <c r="C3427">
        <v>4456</v>
      </c>
      <c r="D3427" t="s">
        <v>486</v>
      </c>
      <c r="E3427" t="s">
        <v>376</v>
      </c>
      <c r="F3427">
        <v>2024</v>
      </c>
      <c r="G3427" t="s">
        <v>482</v>
      </c>
      <c r="H3427" t="s">
        <v>344</v>
      </c>
      <c r="I3427" t="s">
        <v>407</v>
      </c>
      <c r="J3427" t="s">
        <v>1474</v>
      </c>
      <c r="K3427">
        <v>10</v>
      </c>
      <c r="L3427" t="s">
        <v>1481</v>
      </c>
      <c r="M3427">
        <f>MAX(Metro_Ridership__2[passengers])</f>
        <v>19997</v>
      </c>
    </row>
    <row r="3428" spans="1:13">
      <c r="A3428" t="s">
        <v>344</v>
      </c>
      <c r="B3428" s="5">
        <v>45592</v>
      </c>
      <c r="C3428">
        <v>10776</v>
      </c>
      <c r="D3428" t="s">
        <v>487</v>
      </c>
      <c r="E3428" t="s">
        <v>376</v>
      </c>
      <c r="F3428">
        <v>2024</v>
      </c>
      <c r="G3428" t="s">
        <v>482</v>
      </c>
      <c r="H3428" t="s">
        <v>344</v>
      </c>
      <c r="I3428" t="s">
        <v>407</v>
      </c>
      <c r="J3428" t="s">
        <v>1474</v>
      </c>
      <c r="K3428">
        <v>10</v>
      </c>
      <c r="L3428" t="s">
        <v>1481</v>
      </c>
      <c r="M3428">
        <f>MAX(Metro_Ridership__2[passengers])</f>
        <v>19997</v>
      </c>
    </row>
    <row r="3429" spans="1:13">
      <c r="A3429" t="s">
        <v>344</v>
      </c>
      <c r="B3429" s="5">
        <v>45593</v>
      </c>
      <c r="C3429">
        <v>12355</v>
      </c>
      <c r="D3429" t="s">
        <v>481</v>
      </c>
      <c r="E3429" t="s">
        <v>376</v>
      </c>
      <c r="F3429">
        <v>2024</v>
      </c>
      <c r="G3429" t="s">
        <v>482</v>
      </c>
      <c r="H3429" t="s">
        <v>344</v>
      </c>
      <c r="I3429" t="s">
        <v>407</v>
      </c>
      <c r="J3429" t="s">
        <v>1474</v>
      </c>
      <c r="K3429">
        <v>10</v>
      </c>
      <c r="L3429" t="s">
        <v>1481</v>
      </c>
      <c r="M3429">
        <f>MAX(Metro_Ridership__2[passengers])</f>
        <v>19997</v>
      </c>
    </row>
    <row r="3430" spans="1:13">
      <c r="A3430" t="s">
        <v>344</v>
      </c>
      <c r="B3430" s="5">
        <v>45594</v>
      </c>
      <c r="C3430">
        <v>13030</v>
      </c>
      <c r="D3430" t="s">
        <v>484</v>
      </c>
      <c r="E3430" t="s">
        <v>376</v>
      </c>
      <c r="F3430">
        <v>2024</v>
      </c>
      <c r="G3430" t="s">
        <v>482</v>
      </c>
      <c r="H3430" t="s">
        <v>344</v>
      </c>
      <c r="I3430" t="s">
        <v>407</v>
      </c>
      <c r="J3430" t="s">
        <v>1474</v>
      </c>
      <c r="K3430">
        <v>10</v>
      </c>
      <c r="L3430" t="s">
        <v>1481</v>
      </c>
      <c r="M3430">
        <f>MAX(Metro_Ridership__2[passengers])</f>
        <v>19997</v>
      </c>
    </row>
    <row r="3431" spans="1:13">
      <c r="A3431" t="s">
        <v>344</v>
      </c>
      <c r="B3431" s="5">
        <v>45595</v>
      </c>
      <c r="C3431">
        <v>2761</v>
      </c>
      <c r="D3431" t="s">
        <v>485</v>
      </c>
      <c r="E3431" t="s">
        <v>376</v>
      </c>
      <c r="F3431">
        <v>2024</v>
      </c>
      <c r="G3431" t="s">
        <v>482</v>
      </c>
      <c r="H3431" t="s">
        <v>344</v>
      </c>
      <c r="I3431" t="s">
        <v>407</v>
      </c>
      <c r="J3431" t="s">
        <v>1474</v>
      </c>
      <c r="K3431">
        <v>10</v>
      </c>
      <c r="L3431" t="s">
        <v>1481</v>
      </c>
      <c r="M3431">
        <f>MAX(Metro_Ridership__2[passengers])</f>
        <v>19997</v>
      </c>
    </row>
    <row r="3432" spans="1:13">
      <c r="A3432" t="s">
        <v>344</v>
      </c>
      <c r="B3432" s="5">
        <v>45596</v>
      </c>
      <c r="C3432">
        <v>19920</v>
      </c>
      <c r="D3432" t="s">
        <v>486</v>
      </c>
      <c r="E3432" t="s">
        <v>376</v>
      </c>
      <c r="F3432">
        <v>2024</v>
      </c>
      <c r="G3432" t="s">
        <v>482</v>
      </c>
      <c r="H3432" t="s">
        <v>344</v>
      </c>
      <c r="I3432" t="s">
        <v>407</v>
      </c>
      <c r="J3432" t="s">
        <v>1474</v>
      </c>
      <c r="K3432">
        <v>10</v>
      </c>
      <c r="L3432" t="s">
        <v>1481</v>
      </c>
      <c r="M3432">
        <f>MAX(Metro_Ridership__2[passengers])</f>
        <v>19997</v>
      </c>
    </row>
    <row r="3433" spans="1:13">
      <c r="A3433" t="s">
        <v>344</v>
      </c>
      <c r="B3433" s="5">
        <v>45599</v>
      </c>
      <c r="C3433">
        <v>19567</v>
      </c>
      <c r="D3433" t="s">
        <v>487</v>
      </c>
      <c r="E3433" t="s">
        <v>357</v>
      </c>
      <c r="F3433">
        <v>2024</v>
      </c>
      <c r="G3433" t="s">
        <v>482</v>
      </c>
      <c r="H3433" t="s">
        <v>344</v>
      </c>
      <c r="I3433" t="s">
        <v>407</v>
      </c>
      <c r="J3433" t="s">
        <v>1474</v>
      </c>
      <c r="K3433">
        <v>11</v>
      </c>
      <c r="L3433" t="s">
        <v>1475</v>
      </c>
      <c r="M3433">
        <f>MAX(Metro_Ridership__2[passengers])</f>
        <v>19997</v>
      </c>
    </row>
    <row r="3434" spans="1:13">
      <c r="A3434" t="s">
        <v>344</v>
      </c>
      <c r="B3434" s="5">
        <v>45600</v>
      </c>
      <c r="C3434">
        <v>4377</v>
      </c>
      <c r="D3434" t="s">
        <v>481</v>
      </c>
      <c r="E3434" t="s">
        <v>357</v>
      </c>
      <c r="F3434">
        <v>2024</v>
      </c>
      <c r="G3434" t="s">
        <v>482</v>
      </c>
      <c r="H3434" t="s">
        <v>344</v>
      </c>
      <c r="I3434" t="s">
        <v>407</v>
      </c>
      <c r="J3434" t="s">
        <v>1474</v>
      </c>
      <c r="K3434">
        <v>11</v>
      </c>
      <c r="L3434" t="s">
        <v>1475</v>
      </c>
      <c r="M3434">
        <f>MAX(Metro_Ridership__2[passengers])</f>
        <v>19997</v>
      </c>
    </row>
    <row r="3435" spans="1:13">
      <c r="A3435" t="s">
        <v>344</v>
      </c>
      <c r="B3435" s="5">
        <v>45601</v>
      </c>
      <c r="C3435">
        <v>12571</v>
      </c>
      <c r="D3435" t="s">
        <v>484</v>
      </c>
      <c r="E3435" t="s">
        <v>357</v>
      </c>
      <c r="F3435">
        <v>2024</v>
      </c>
      <c r="G3435" t="s">
        <v>482</v>
      </c>
      <c r="H3435" t="s">
        <v>344</v>
      </c>
      <c r="I3435" t="s">
        <v>407</v>
      </c>
      <c r="J3435" t="s">
        <v>1474</v>
      </c>
      <c r="K3435">
        <v>11</v>
      </c>
      <c r="L3435" t="s">
        <v>1475</v>
      </c>
      <c r="M3435">
        <f>MAX(Metro_Ridership__2[passengers])</f>
        <v>19997</v>
      </c>
    </row>
    <row r="3436" spans="1:13">
      <c r="A3436" t="s">
        <v>344</v>
      </c>
      <c r="B3436" s="5">
        <v>45602</v>
      </c>
      <c r="C3436">
        <v>7622</v>
      </c>
      <c r="D3436" t="s">
        <v>485</v>
      </c>
      <c r="E3436" t="s">
        <v>357</v>
      </c>
      <c r="F3436">
        <v>2024</v>
      </c>
      <c r="G3436" t="s">
        <v>482</v>
      </c>
      <c r="H3436" t="s">
        <v>344</v>
      </c>
      <c r="I3436" t="s">
        <v>407</v>
      </c>
      <c r="J3436" t="s">
        <v>1474</v>
      </c>
      <c r="K3436">
        <v>11</v>
      </c>
      <c r="L3436" t="s">
        <v>1475</v>
      </c>
      <c r="M3436">
        <f>MAX(Metro_Ridership__2[passengers])</f>
        <v>19997</v>
      </c>
    </row>
    <row r="3437" spans="1:13">
      <c r="A3437" t="s">
        <v>344</v>
      </c>
      <c r="B3437" s="5">
        <v>45603</v>
      </c>
      <c r="C3437">
        <v>18508</v>
      </c>
      <c r="D3437" t="s">
        <v>486</v>
      </c>
      <c r="E3437" t="s">
        <v>357</v>
      </c>
      <c r="F3437">
        <v>2024</v>
      </c>
      <c r="G3437" t="s">
        <v>482</v>
      </c>
      <c r="H3437" t="s">
        <v>344</v>
      </c>
      <c r="I3437" t="s">
        <v>407</v>
      </c>
      <c r="J3437" t="s">
        <v>1474</v>
      </c>
      <c r="K3437">
        <v>11</v>
      </c>
      <c r="L3437" t="s">
        <v>1475</v>
      </c>
      <c r="M3437">
        <f>MAX(Metro_Ridership__2[passengers])</f>
        <v>19997</v>
      </c>
    </row>
    <row r="3438" spans="1:13">
      <c r="A3438" t="s">
        <v>344</v>
      </c>
      <c r="B3438" s="5">
        <v>45606</v>
      </c>
      <c r="C3438">
        <v>16253</v>
      </c>
      <c r="D3438" t="s">
        <v>487</v>
      </c>
      <c r="E3438" t="s">
        <v>357</v>
      </c>
      <c r="F3438">
        <v>2024</v>
      </c>
      <c r="G3438" t="s">
        <v>482</v>
      </c>
      <c r="H3438" t="s">
        <v>344</v>
      </c>
      <c r="I3438" t="s">
        <v>407</v>
      </c>
      <c r="J3438" t="s">
        <v>1474</v>
      </c>
      <c r="K3438">
        <v>11</v>
      </c>
      <c r="L3438" t="s">
        <v>1475</v>
      </c>
      <c r="M3438">
        <f>MAX(Metro_Ridership__2[passengers])</f>
        <v>19997</v>
      </c>
    </row>
    <row r="3439" spans="1:13">
      <c r="A3439" t="s">
        <v>344</v>
      </c>
      <c r="B3439" s="5">
        <v>45607</v>
      </c>
      <c r="C3439">
        <v>6621</v>
      </c>
      <c r="D3439" t="s">
        <v>481</v>
      </c>
      <c r="E3439" t="s">
        <v>357</v>
      </c>
      <c r="F3439">
        <v>2024</v>
      </c>
      <c r="G3439" t="s">
        <v>482</v>
      </c>
      <c r="H3439" t="s">
        <v>344</v>
      </c>
      <c r="I3439" t="s">
        <v>407</v>
      </c>
      <c r="J3439" t="s">
        <v>1474</v>
      </c>
      <c r="K3439">
        <v>11</v>
      </c>
      <c r="L3439" t="s">
        <v>1475</v>
      </c>
      <c r="M3439">
        <f>MAX(Metro_Ridership__2[passengers])</f>
        <v>19997</v>
      </c>
    </row>
    <row r="3440" spans="1:13">
      <c r="A3440" t="s">
        <v>344</v>
      </c>
      <c r="B3440" s="5">
        <v>45608</v>
      </c>
      <c r="C3440">
        <v>2510</v>
      </c>
      <c r="D3440" t="s">
        <v>484</v>
      </c>
      <c r="E3440" t="s">
        <v>357</v>
      </c>
      <c r="F3440">
        <v>2024</v>
      </c>
      <c r="G3440" t="s">
        <v>482</v>
      </c>
      <c r="H3440" t="s">
        <v>344</v>
      </c>
      <c r="I3440" t="s">
        <v>407</v>
      </c>
      <c r="J3440" t="s">
        <v>1474</v>
      </c>
      <c r="K3440">
        <v>11</v>
      </c>
      <c r="L3440" t="s">
        <v>1475</v>
      </c>
      <c r="M3440">
        <f>MAX(Metro_Ridership__2[passengers])</f>
        <v>19997</v>
      </c>
    </row>
    <row r="3441" spans="1:13">
      <c r="A3441" t="s">
        <v>344</v>
      </c>
      <c r="B3441" s="5">
        <v>45609</v>
      </c>
      <c r="C3441">
        <v>12478</v>
      </c>
      <c r="D3441" t="s">
        <v>485</v>
      </c>
      <c r="E3441" t="s">
        <v>357</v>
      </c>
      <c r="F3441">
        <v>2024</v>
      </c>
      <c r="G3441" t="s">
        <v>482</v>
      </c>
      <c r="H3441" t="s">
        <v>344</v>
      </c>
      <c r="I3441" t="s">
        <v>407</v>
      </c>
      <c r="J3441" t="s">
        <v>1474</v>
      </c>
      <c r="K3441">
        <v>11</v>
      </c>
      <c r="L3441" t="s">
        <v>1475</v>
      </c>
      <c r="M3441">
        <f>MAX(Metro_Ridership__2[passengers])</f>
        <v>19997</v>
      </c>
    </row>
    <row r="3442" spans="1:13">
      <c r="A3442" t="s">
        <v>344</v>
      </c>
      <c r="B3442" s="5">
        <v>45610</v>
      </c>
      <c r="C3442">
        <v>18206</v>
      </c>
      <c r="D3442" t="s">
        <v>486</v>
      </c>
      <c r="E3442" t="s">
        <v>357</v>
      </c>
      <c r="F3442">
        <v>2024</v>
      </c>
      <c r="G3442" t="s">
        <v>482</v>
      </c>
      <c r="H3442" t="s">
        <v>344</v>
      </c>
      <c r="I3442" t="s">
        <v>407</v>
      </c>
      <c r="J3442" t="s">
        <v>1474</v>
      </c>
      <c r="K3442">
        <v>11</v>
      </c>
      <c r="L3442" t="s">
        <v>1475</v>
      </c>
      <c r="M3442">
        <f>MAX(Metro_Ridership__2[passengers])</f>
        <v>19997</v>
      </c>
    </row>
    <row r="3443" spans="1:13">
      <c r="A3443" t="s">
        <v>344</v>
      </c>
      <c r="B3443" s="5">
        <v>45613</v>
      </c>
      <c r="C3443">
        <v>13805</v>
      </c>
      <c r="D3443" t="s">
        <v>487</v>
      </c>
      <c r="E3443" t="s">
        <v>357</v>
      </c>
      <c r="F3443">
        <v>2024</v>
      </c>
      <c r="G3443" t="s">
        <v>482</v>
      </c>
      <c r="H3443" t="s">
        <v>344</v>
      </c>
      <c r="I3443" t="s">
        <v>407</v>
      </c>
      <c r="J3443" t="s">
        <v>1474</v>
      </c>
      <c r="K3443">
        <v>11</v>
      </c>
      <c r="L3443" t="s">
        <v>1475</v>
      </c>
      <c r="M3443">
        <f>MAX(Metro_Ridership__2[passengers])</f>
        <v>19997</v>
      </c>
    </row>
    <row r="3444" spans="1:13">
      <c r="A3444" t="s">
        <v>344</v>
      </c>
      <c r="B3444" s="5">
        <v>45614</v>
      </c>
      <c r="C3444">
        <v>16605</v>
      </c>
      <c r="D3444" t="s">
        <v>481</v>
      </c>
      <c r="E3444" t="s">
        <v>357</v>
      </c>
      <c r="F3444">
        <v>2024</v>
      </c>
      <c r="G3444" t="s">
        <v>482</v>
      </c>
      <c r="H3444" t="s">
        <v>344</v>
      </c>
      <c r="I3444" t="s">
        <v>407</v>
      </c>
      <c r="J3444" t="s">
        <v>1474</v>
      </c>
      <c r="K3444">
        <v>11</v>
      </c>
      <c r="L3444" t="s">
        <v>1475</v>
      </c>
      <c r="M3444">
        <f>MAX(Metro_Ridership__2[passengers])</f>
        <v>19997</v>
      </c>
    </row>
    <row r="3445" spans="1:13">
      <c r="A3445" t="s">
        <v>344</v>
      </c>
      <c r="B3445" s="5">
        <v>45615</v>
      </c>
      <c r="C3445">
        <v>9919</v>
      </c>
      <c r="D3445" t="s">
        <v>484</v>
      </c>
      <c r="E3445" t="s">
        <v>357</v>
      </c>
      <c r="F3445">
        <v>2024</v>
      </c>
      <c r="G3445" t="s">
        <v>482</v>
      </c>
      <c r="H3445" t="s">
        <v>344</v>
      </c>
      <c r="I3445" t="s">
        <v>407</v>
      </c>
      <c r="J3445" t="s">
        <v>1474</v>
      </c>
      <c r="K3445">
        <v>11</v>
      </c>
      <c r="L3445" t="s">
        <v>1475</v>
      </c>
      <c r="M3445">
        <f>MAX(Metro_Ridership__2[passengers])</f>
        <v>19997</v>
      </c>
    </row>
    <row r="3446" spans="1:13">
      <c r="A3446" t="s">
        <v>344</v>
      </c>
      <c r="B3446" s="5">
        <v>45616</v>
      </c>
      <c r="C3446">
        <v>10176</v>
      </c>
      <c r="D3446" t="s">
        <v>485</v>
      </c>
      <c r="E3446" t="s">
        <v>357</v>
      </c>
      <c r="F3446">
        <v>2024</v>
      </c>
      <c r="G3446" t="s">
        <v>482</v>
      </c>
      <c r="H3446" t="s">
        <v>344</v>
      </c>
      <c r="I3446" t="s">
        <v>407</v>
      </c>
      <c r="J3446" t="s">
        <v>1474</v>
      </c>
      <c r="K3446">
        <v>11</v>
      </c>
      <c r="L3446" t="s">
        <v>1475</v>
      </c>
      <c r="M3446">
        <f>MAX(Metro_Ridership__2[passengers])</f>
        <v>19997</v>
      </c>
    </row>
    <row r="3447" spans="1:13">
      <c r="A3447" t="s">
        <v>344</v>
      </c>
      <c r="B3447" s="5">
        <v>45617</v>
      </c>
      <c r="C3447">
        <v>3126</v>
      </c>
      <c r="D3447" t="s">
        <v>486</v>
      </c>
      <c r="E3447" t="s">
        <v>357</v>
      </c>
      <c r="F3447">
        <v>2024</v>
      </c>
      <c r="G3447" t="s">
        <v>482</v>
      </c>
      <c r="H3447" t="s">
        <v>344</v>
      </c>
      <c r="I3447" t="s">
        <v>407</v>
      </c>
      <c r="J3447" t="s">
        <v>1474</v>
      </c>
      <c r="K3447">
        <v>11</v>
      </c>
      <c r="L3447" t="s">
        <v>1475</v>
      </c>
      <c r="M3447">
        <f>MAX(Metro_Ridership__2[passengers])</f>
        <v>19997</v>
      </c>
    </row>
    <row r="3448" spans="1:13">
      <c r="A3448" t="s">
        <v>344</v>
      </c>
      <c r="B3448" s="5">
        <v>45620</v>
      </c>
      <c r="C3448">
        <v>4340</v>
      </c>
      <c r="D3448" t="s">
        <v>487</v>
      </c>
      <c r="E3448" t="s">
        <v>357</v>
      </c>
      <c r="F3448">
        <v>2024</v>
      </c>
      <c r="G3448" t="s">
        <v>482</v>
      </c>
      <c r="H3448" t="s">
        <v>344</v>
      </c>
      <c r="I3448" t="s">
        <v>407</v>
      </c>
      <c r="J3448" t="s">
        <v>1474</v>
      </c>
      <c r="K3448">
        <v>11</v>
      </c>
      <c r="L3448" t="s">
        <v>1475</v>
      </c>
      <c r="M3448">
        <f>MAX(Metro_Ridership__2[passengers])</f>
        <v>19997</v>
      </c>
    </row>
    <row r="3449" spans="1:13">
      <c r="A3449" t="s">
        <v>344</v>
      </c>
      <c r="B3449" s="5">
        <v>45621</v>
      </c>
      <c r="C3449">
        <v>9694</v>
      </c>
      <c r="D3449" t="s">
        <v>481</v>
      </c>
      <c r="E3449" t="s">
        <v>357</v>
      </c>
      <c r="F3449">
        <v>2024</v>
      </c>
      <c r="G3449" t="s">
        <v>482</v>
      </c>
      <c r="H3449" t="s">
        <v>344</v>
      </c>
      <c r="I3449" t="s">
        <v>407</v>
      </c>
      <c r="J3449" t="s">
        <v>1474</v>
      </c>
      <c r="K3449">
        <v>11</v>
      </c>
      <c r="L3449" t="s">
        <v>1475</v>
      </c>
      <c r="M3449">
        <f>MAX(Metro_Ridership__2[passengers])</f>
        <v>19997</v>
      </c>
    </row>
    <row r="3450" spans="1:13">
      <c r="A3450" t="s">
        <v>344</v>
      </c>
      <c r="B3450" s="5">
        <v>45622</v>
      </c>
      <c r="C3450">
        <v>15268</v>
      </c>
      <c r="D3450" t="s">
        <v>484</v>
      </c>
      <c r="E3450" t="s">
        <v>357</v>
      </c>
      <c r="F3450">
        <v>2024</v>
      </c>
      <c r="G3450" t="s">
        <v>482</v>
      </c>
      <c r="H3450" t="s">
        <v>344</v>
      </c>
      <c r="I3450" t="s">
        <v>407</v>
      </c>
      <c r="J3450" t="s">
        <v>1474</v>
      </c>
      <c r="K3450">
        <v>11</v>
      </c>
      <c r="L3450" t="s">
        <v>1475</v>
      </c>
      <c r="M3450">
        <f>MAX(Metro_Ridership__2[passengers])</f>
        <v>19997</v>
      </c>
    </row>
    <row r="3451" spans="1:13">
      <c r="A3451" t="s">
        <v>344</v>
      </c>
      <c r="B3451" s="5">
        <v>45623</v>
      </c>
      <c r="C3451">
        <v>5932</v>
      </c>
      <c r="D3451" t="s">
        <v>485</v>
      </c>
      <c r="E3451" t="s">
        <v>357</v>
      </c>
      <c r="F3451">
        <v>2024</v>
      </c>
      <c r="G3451" t="s">
        <v>482</v>
      </c>
      <c r="H3451" t="s">
        <v>344</v>
      </c>
      <c r="I3451" t="s">
        <v>407</v>
      </c>
      <c r="J3451" t="s">
        <v>1474</v>
      </c>
      <c r="K3451">
        <v>11</v>
      </c>
      <c r="L3451" t="s">
        <v>1475</v>
      </c>
      <c r="M3451">
        <f>MAX(Metro_Ridership__2[passengers])</f>
        <v>19997</v>
      </c>
    </row>
    <row r="3452" spans="1:13">
      <c r="A3452" t="s">
        <v>344</v>
      </c>
      <c r="B3452" s="5">
        <v>45624</v>
      </c>
      <c r="C3452">
        <v>12412</v>
      </c>
      <c r="D3452" t="s">
        <v>486</v>
      </c>
      <c r="E3452" t="s">
        <v>357</v>
      </c>
      <c r="F3452">
        <v>2024</v>
      </c>
      <c r="G3452" t="s">
        <v>482</v>
      </c>
      <c r="H3452" t="s">
        <v>344</v>
      </c>
      <c r="I3452" t="s">
        <v>407</v>
      </c>
      <c r="J3452" t="s">
        <v>1474</v>
      </c>
      <c r="K3452">
        <v>11</v>
      </c>
      <c r="L3452" t="s">
        <v>1475</v>
      </c>
      <c r="M3452">
        <f>MAX(Metro_Ridership__2[passengers])</f>
        <v>19997</v>
      </c>
    </row>
    <row r="3453" spans="1:13">
      <c r="A3453" t="s">
        <v>344</v>
      </c>
      <c r="B3453" s="5">
        <v>45627</v>
      </c>
      <c r="C3453">
        <v>18880</v>
      </c>
      <c r="D3453" t="s">
        <v>487</v>
      </c>
      <c r="E3453" t="s">
        <v>386</v>
      </c>
      <c r="F3453">
        <v>2024</v>
      </c>
      <c r="G3453" t="s">
        <v>482</v>
      </c>
      <c r="H3453" t="s">
        <v>344</v>
      </c>
      <c r="I3453" t="s">
        <v>407</v>
      </c>
      <c r="J3453" t="s">
        <v>1474</v>
      </c>
      <c r="K3453">
        <v>12</v>
      </c>
      <c r="L3453" t="s">
        <v>1485</v>
      </c>
      <c r="M3453">
        <f>MAX(Metro_Ridership__2[passengers])</f>
        <v>19997</v>
      </c>
    </row>
    <row r="3454" spans="1:13">
      <c r="A3454" t="s">
        <v>344</v>
      </c>
      <c r="B3454" s="5">
        <v>45628</v>
      </c>
      <c r="C3454">
        <v>15829</v>
      </c>
      <c r="D3454" t="s">
        <v>481</v>
      </c>
      <c r="E3454" t="s">
        <v>386</v>
      </c>
      <c r="F3454">
        <v>2024</v>
      </c>
      <c r="G3454" t="s">
        <v>482</v>
      </c>
      <c r="H3454" t="s">
        <v>344</v>
      </c>
      <c r="I3454" t="s">
        <v>407</v>
      </c>
      <c r="J3454" t="s">
        <v>1474</v>
      </c>
      <c r="K3454">
        <v>12</v>
      </c>
      <c r="L3454" t="s">
        <v>1485</v>
      </c>
      <c r="M3454">
        <f>MAX(Metro_Ridership__2[passengers])</f>
        <v>19997</v>
      </c>
    </row>
    <row r="3455" spans="1:13">
      <c r="A3455" t="s">
        <v>344</v>
      </c>
      <c r="B3455" s="5">
        <v>45629</v>
      </c>
      <c r="C3455">
        <v>2978</v>
      </c>
      <c r="D3455" t="s">
        <v>484</v>
      </c>
      <c r="E3455" t="s">
        <v>386</v>
      </c>
      <c r="F3455">
        <v>2024</v>
      </c>
      <c r="G3455" t="s">
        <v>482</v>
      </c>
      <c r="H3455" t="s">
        <v>344</v>
      </c>
      <c r="I3455" t="s">
        <v>407</v>
      </c>
      <c r="J3455" t="s">
        <v>1474</v>
      </c>
      <c r="K3455">
        <v>12</v>
      </c>
      <c r="L3455" t="s">
        <v>1485</v>
      </c>
      <c r="M3455">
        <f>MAX(Metro_Ridership__2[passengers])</f>
        <v>19997</v>
      </c>
    </row>
    <row r="3456" spans="1:13">
      <c r="A3456" t="s">
        <v>344</v>
      </c>
      <c r="B3456" s="5">
        <v>45630</v>
      </c>
      <c r="C3456">
        <v>17100</v>
      </c>
      <c r="D3456" t="s">
        <v>485</v>
      </c>
      <c r="E3456" t="s">
        <v>386</v>
      </c>
      <c r="F3456">
        <v>2024</v>
      </c>
      <c r="G3456" t="s">
        <v>482</v>
      </c>
      <c r="H3456" t="s">
        <v>344</v>
      </c>
      <c r="I3456" t="s">
        <v>407</v>
      </c>
      <c r="J3456" t="s">
        <v>1474</v>
      </c>
      <c r="K3456">
        <v>12</v>
      </c>
      <c r="L3456" t="s">
        <v>1485</v>
      </c>
      <c r="M3456">
        <f>MAX(Metro_Ridership__2[passengers])</f>
        <v>19997</v>
      </c>
    </row>
    <row r="3457" spans="1:13">
      <c r="A3457" t="s">
        <v>344</v>
      </c>
      <c r="B3457" s="5">
        <v>45631</v>
      </c>
      <c r="C3457">
        <v>13580</v>
      </c>
      <c r="D3457" t="s">
        <v>486</v>
      </c>
      <c r="E3457" t="s">
        <v>386</v>
      </c>
      <c r="F3457">
        <v>2024</v>
      </c>
      <c r="G3457" t="s">
        <v>482</v>
      </c>
      <c r="H3457" t="s">
        <v>344</v>
      </c>
      <c r="I3457" t="s">
        <v>407</v>
      </c>
      <c r="J3457" t="s">
        <v>1474</v>
      </c>
      <c r="K3457">
        <v>12</v>
      </c>
      <c r="L3457" t="s">
        <v>1485</v>
      </c>
      <c r="M3457">
        <f>MAX(Metro_Ridership__2[passengers])</f>
        <v>19997</v>
      </c>
    </row>
    <row r="3458" spans="1:13">
      <c r="A3458" t="s">
        <v>344</v>
      </c>
      <c r="B3458" s="5">
        <v>45634</v>
      </c>
      <c r="C3458">
        <v>3161</v>
      </c>
      <c r="D3458" t="s">
        <v>487</v>
      </c>
      <c r="E3458" t="s">
        <v>386</v>
      </c>
      <c r="F3458">
        <v>2024</v>
      </c>
      <c r="G3458" t="s">
        <v>482</v>
      </c>
      <c r="H3458" t="s">
        <v>344</v>
      </c>
      <c r="I3458" t="s">
        <v>407</v>
      </c>
      <c r="J3458" t="s">
        <v>1474</v>
      </c>
      <c r="K3458">
        <v>12</v>
      </c>
      <c r="L3458" t="s">
        <v>1485</v>
      </c>
      <c r="M3458">
        <f>MAX(Metro_Ridership__2[passengers])</f>
        <v>19997</v>
      </c>
    </row>
    <row r="3459" spans="1:13">
      <c r="A3459" t="s">
        <v>344</v>
      </c>
      <c r="B3459" s="5">
        <v>45635</v>
      </c>
      <c r="C3459">
        <v>7526</v>
      </c>
      <c r="D3459" t="s">
        <v>481</v>
      </c>
      <c r="E3459" t="s">
        <v>386</v>
      </c>
      <c r="F3459">
        <v>2024</v>
      </c>
      <c r="G3459" t="s">
        <v>482</v>
      </c>
      <c r="H3459" t="s">
        <v>344</v>
      </c>
      <c r="I3459" t="s">
        <v>407</v>
      </c>
      <c r="J3459" t="s">
        <v>1474</v>
      </c>
      <c r="K3459">
        <v>12</v>
      </c>
      <c r="L3459" t="s">
        <v>1485</v>
      </c>
      <c r="M3459">
        <f>MAX(Metro_Ridership__2[passengers])</f>
        <v>19997</v>
      </c>
    </row>
    <row r="3460" spans="1:13">
      <c r="A3460" t="s">
        <v>344</v>
      </c>
      <c r="B3460" s="5">
        <v>45636</v>
      </c>
      <c r="C3460">
        <v>17719</v>
      </c>
      <c r="D3460" t="s">
        <v>484</v>
      </c>
      <c r="E3460" t="s">
        <v>386</v>
      </c>
      <c r="F3460">
        <v>2024</v>
      </c>
      <c r="G3460" t="s">
        <v>482</v>
      </c>
      <c r="H3460" t="s">
        <v>344</v>
      </c>
      <c r="I3460" t="s">
        <v>407</v>
      </c>
      <c r="J3460" t="s">
        <v>1474</v>
      </c>
      <c r="K3460">
        <v>12</v>
      </c>
      <c r="L3460" t="s">
        <v>1485</v>
      </c>
      <c r="M3460">
        <f>MAX(Metro_Ridership__2[passengers])</f>
        <v>19997</v>
      </c>
    </row>
    <row r="3461" spans="1:13">
      <c r="A3461" t="s">
        <v>344</v>
      </c>
      <c r="B3461" s="5">
        <v>45637</v>
      </c>
      <c r="C3461">
        <v>10638</v>
      </c>
      <c r="D3461" t="s">
        <v>485</v>
      </c>
      <c r="E3461" t="s">
        <v>386</v>
      </c>
      <c r="F3461">
        <v>2024</v>
      </c>
      <c r="G3461" t="s">
        <v>482</v>
      </c>
      <c r="H3461" t="s">
        <v>344</v>
      </c>
      <c r="I3461" t="s">
        <v>407</v>
      </c>
      <c r="J3461" t="s">
        <v>1474</v>
      </c>
      <c r="K3461">
        <v>12</v>
      </c>
      <c r="L3461" t="s">
        <v>1485</v>
      </c>
      <c r="M3461">
        <f>MAX(Metro_Ridership__2[passengers])</f>
        <v>19997</v>
      </c>
    </row>
    <row r="3462" spans="1:13">
      <c r="A3462" t="s">
        <v>344</v>
      </c>
      <c r="B3462" s="5">
        <v>45638</v>
      </c>
      <c r="C3462">
        <v>18326</v>
      </c>
      <c r="D3462" t="s">
        <v>486</v>
      </c>
      <c r="E3462" t="s">
        <v>386</v>
      </c>
      <c r="F3462">
        <v>2024</v>
      </c>
      <c r="G3462" t="s">
        <v>482</v>
      </c>
      <c r="H3462" t="s">
        <v>344</v>
      </c>
      <c r="I3462" t="s">
        <v>407</v>
      </c>
      <c r="J3462" t="s">
        <v>1474</v>
      </c>
      <c r="K3462">
        <v>12</v>
      </c>
      <c r="L3462" t="s">
        <v>1485</v>
      </c>
      <c r="M3462">
        <f>MAX(Metro_Ridership__2[passengers])</f>
        <v>19997</v>
      </c>
    </row>
    <row r="3463" spans="1:13">
      <c r="A3463" t="s">
        <v>344</v>
      </c>
      <c r="B3463" s="5">
        <v>45641</v>
      </c>
      <c r="C3463">
        <v>7396</v>
      </c>
      <c r="D3463" t="s">
        <v>487</v>
      </c>
      <c r="E3463" t="s">
        <v>386</v>
      </c>
      <c r="F3463">
        <v>2024</v>
      </c>
      <c r="G3463" t="s">
        <v>482</v>
      </c>
      <c r="H3463" t="s">
        <v>344</v>
      </c>
      <c r="I3463" t="s">
        <v>407</v>
      </c>
      <c r="J3463" t="s">
        <v>1474</v>
      </c>
      <c r="K3463">
        <v>12</v>
      </c>
      <c r="L3463" t="s">
        <v>1485</v>
      </c>
      <c r="M3463">
        <f>MAX(Metro_Ridership__2[passengers])</f>
        <v>19997</v>
      </c>
    </row>
    <row r="3464" spans="1:13">
      <c r="A3464" t="s">
        <v>344</v>
      </c>
      <c r="B3464" s="5">
        <v>45642</v>
      </c>
      <c r="C3464">
        <v>18965</v>
      </c>
      <c r="D3464" t="s">
        <v>481</v>
      </c>
      <c r="E3464" t="s">
        <v>386</v>
      </c>
      <c r="F3464">
        <v>2024</v>
      </c>
      <c r="G3464" t="s">
        <v>482</v>
      </c>
      <c r="H3464" t="s">
        <v>344</v>
      </c>
      <c r="I3464" t="s">
        <v>407</v>
      </c>
      <c r="J3464" t="s">
        <v>1474</v>
      </c>
      <c r="K3464">
        <v>12</v>
      </c>
      <c r="L3464" t="s">
        <v>1485</v>
      </c>
      <c r="M3464">
        <f>MAX(Metro_Ridership__2[passengers])</f>
        <v>19997</v>
      </c>
    </row>
    <row r="3465" spans="1:13">
      <c r="A3465" t="s">
        <v>344</v>
      </c>
      <c r="B3465" s="5">
        <v>45643</v>
      </c>
      <c r="C3465">
        <v>16849</v>
      </c>
      <c r="D3465" t="s">
        <v>484</v>
      </c>
      <c r="E3465" t="s">
        <v>386</v>
      </c>
      <c r="F3465">
        <v>2024</v>
      </c>
      <c r="G3465" t="s">
        <v>482</v>
      </c>
      <c r="H3465" t="s">
        <v>344</v>
      </c>
      <c r="I3465" t="s">
        <v>407</v>
      </c>
      <c r="J3465" t="s">
        <v>1474</v>
      </c>
      <c r="K3465">
        <v>12</v>
      </c>
      <c r="L3465" t="s">
        <v>1485</v>
      </c>
      <c r="M3465">
        <f>MAX(Metro_Ridership__2[passengers])</f>
        <v>19997</v>
      </c>
    </row>
    <row r="3466" spans="1:13">
      <c r="A3466" t="s">
        <v>344</v>
      </c>
      <c r="B3466" s="5">
        <v>45644</v>
      </c>
      <c r="C3466">
        <v>2246</v>
      </c>
      <c r="D3466" t="s">
        <v>485</v>
      </c>
      <c r="E3466" t="s">
        <v>386</v>
      </c>
      <c r="F3466">
        <v>2024</v>
      </c>
      <c r="G3466" t="s">
        <v>482</v>
      </c>
      <c r="H3466" t="s">
        <v>344</v>
      </c>
      <c r="I3466" t="s">
        <v>407</v>
      </c>
      <c r="J3466" t="s">
        <v>1474</v>
      </c>
      <c r="K3466">
        <v>12</v>
      </c>
      <c r="L3466" t="s">
        <v>1485</v>
      </c>
      <c r="M3466">
        <f>MAX(Metro_Ridership__2[passengers])</f>
        <v>19997</v>
      </c>
    </row>
    <row r="3467" spans="1:13">
      <c r="A3467" t="s">
        <v>344</v>
      </c>
      <c r="B3467" s="5">
        <v>45645</v>
      </c>
      <c r="C3467">
        <v>6395</v>
      </c>
      <c r="D3467" t="s">
        <v>486</v>
      </c>
      <c r="E3467" t="s">
        <v>386</v>
      </c>
      <c r="F3467">
        <v>2024</v>
      </c>
      <c r="G3467" t="s">
        <v>482</v>
      </c>
      <c r="H3467" t="s">
        <v>344</v>
      </c>
      <c r="I3467" t="s">
        <v>407</v>
      </c>
      <c r="J3467" t="s">
        <v>1474</v>
      </c>
      <c r="K3467">
        <v>12</v>
      </c>
      <c r="L3467" t="s">
        <v>1485</v>
      </c>
      <c r="M3467">
        <f>MAX(Metro_Ridership__2[passengers])</f>
        <v>19997</v>
      </c>
    </row>
    <row r="3468" spans="1:13">
      <c r="A3468" t="s">
        <v>344</v>
      </c>
      <c r="B3468" s="5">
        <v>45648</v>
      </c>
      <c r="C3468">
        <v>4459</v>
      </c>
      <c r="D3468" t="s">
        <v>487</v>
      </c>
      <c r="E3468" t="s">
        <v>386</v>
      </c>
      <c r="F3468">
        <v>2024</v>
      </c>
      <c r="G3468" t="s">
        <v>482</v>
      </c>
      <c r="H3468" t="s">
        <v>344</v>
      </c>
      <c r="I3468" t="s">
        <v>407</v>
      </c>
      <c r="J3468" t="s">
        <v>1474</v>
      </c>
      <c r="K3468">
        <v>12</v>
      </c>
      <c r="L3468" t="s">
        <v>1485</v>
      </c>
      <c r="M3468">
        <f>MAX(Metro_Ridership__2[passengers])</f>
        <v>19997</v>
      </c>
    </row>
    <row r="3469" spans="1:13">
      <c r="A3469" t="s">
        <v>344</v>
      </c>
      <c r="B3469" s="5">
        <v>45649</v>
      </c>
      <c r="C3469">
        <v>17419</v>
      </c>
      <c r="D3469" t="s">
        <v>481</v>
      </c>
      <c r="E3469" t="s">
        <v>386</v>
      </c>
      <c r="F3469">
        <v>2024</v>
      </c>
      <c r="G3469" t="s">
        <v>482</v>
      </c>
      <c r="H3469" t="s">
        <v>344</v>
      </c>
      <c r="I3469" t="s">
        <v>407</v>
      </c>
      <c r="J3469" t="s">
        <v>1474</v>
      </c>
      <c r="K3469">
        <v>12</v>
      </c>
      <c r="L3469" t="s">
        <v>1485</v>
      </c>
      <c r="M3469">
        <f>MAX(Metro_Ridership__2[passengers])</f>
        <v>19997</v>
      </c>
    </row>
    <row r="3470" spans="1:13">
      <c r="A3470" t="s">
        <v>344</v>
      </c>
      <c r="B3470" s="5">
        <v>45650</v>
      </c>
      <c r="C3470">
        <v>15463</v>
      </c>
      <c r="D3470" t="s">
        <v>484</v>
      </c>
      <c r="E3470" t="s">
        <v>386</v>
      </c>
      <c r="F3470">
        <v>2024</v>
      </c>
      <c r="G3470" t="s">
        <v>482</v>
      </c>
      <c r="H3470" t="s">
        <v>344</v>
      </c>
      <c r="I3470" t="s">
        <v>407</v>
      </c>
      <c r="J3470" t="s">
        <v>1474</v>
      </c>
      <c r="K3470">
        <v>12</v>
      </c>
      <c r="L3470" t="s">
        <v>1485</v>
      </c>
      <c r="M3470">
        <f>MAX(Metro_Ridership__2[passengers])</f>
        <v>19997</v>
      </c>
    </row>
    <row r="3471" spans="1:13">
      <c r="A3471" t="s">
        <v>344</v>
      </c>
      <c r="B3471" s="5">
        <v>45651</v>
      </c>
      <c r="C3471">
        <v>2260</v>
      </c>
      <c r="D3471" t="s">
        <v>485</v>
      </c>
      <c r="E3471" t="s">
        <v>386</v>
      </c>
      <c r="F3471">
        <v>2024</v>
      </c>
      <c r="G3471" t="s">
        <v>482</v>
      </c>
      <c r="H3471" t="s">
        <v>344</v>
      </c>
      <c r="I3471" t="s">
        <v>407</v>
      </c>
      <c r="J3471" t="s">
        <v>1474</v>
      </c>
      <c r="K3471">
        <v>12</v>
      </c>
      <c r="L3471" t="s">
        <v>1485</v>
      </c>
      <c r="M3471">
        <f>MAX(Metro_Ridership__2[passengers])</f>
        <v>19997</v>
      </c>
    </row>
    <row r="3472" spans="1:13">
      <c r="A3472" t="s">
        <v>344</v>
      </c>
      <c r="B3472" s="5">
        <v>45652</v>
      </c>
      <c r="C3472">
        <v>18476</v>
      </c>
      <c r="D3472" t="s">
        <v>486</v>
      </c>
      <c r="E3472" t="s">
        <v>386</v>
      </c>
      <c r="F3472">
        <v>2024</v>
      </c>
      <c r="G3472" t="s">
        <v>482</v>
      </c>
      <c r="H3472" t="s">
        <v>344</v>
      </c>
      <c r="I3472" t="s">
        <v>407</v>
      </c>
      <c r="J3472" t="s">
        <v>1474</v>
      </c>
      <c r="K3472">
        <v>12</v>
      </c>
      <c r="L3472" t="s">
        <v>1485</v>
      </c>
      <c r="M3472">
        <f>MAX(Metro_Ridership__2[passengers])</f>
        <v>19997</v>
      </c>
    </row>
    <row r="3473" spans="1:13">
      <c r="A3473" t="s">
        <v>344</v>
      </c>
      <c r="B3473" s="5">
        <v>45655</v>
      </c>
      <c r="C3473">
        <v>2951</v>
      </c>
      <c r="D3473" t="s">
        <v>487</v>
      </c>
      <c r="E3473" t="s">
        <v>386</v>
      </c>
      <c r="F3473">
        <v>2024</v>
      </c>
      <c r="G3473" t="s">
        <v>482</v>
      </c>
      <c r="H3473" t="s">
        <v>344</v>
      </c>
      <c r="I3473" t="s">
        <v>407</v>
      </c>
      <c r="J3473" t="s">
        <v>1474</v>
      </c>
      <c r="K3473">
        <v>12</v>
      </c>
      <c r="L3473" t="s">
        <v>1485</v>
      </c>
      <c r="M3473">
        <f>MAX(Metro_Ridership__2[passengers])</f>
        <v>19997</v>
      </c>
    </row>
    <row r="3474" spans="1:13">
      <c r="A3474" t="s">
        <v>344</v>
      </c>
      <c r="B3474" s="5">
        <v>45656</v>
      </c>
      <c r="C3474">
        <v>12060</v>
      </c>
      <c r="D3474" t="s">
        <v>481</v>
      </c>
      <c r="E3474" t="s">
        <v>386</v>
      </c>
      <c r="F3474">
        <v>2024</v>
      </c>
      <c r="G3474" t="s">
        <v>482</v>
      </c>
      <c r="H3474" t="s">
        <v>344</v>
      </c>
      <c r="I3474" t="s">
        <v>407</v>
      </c>
      <c r="J3474" t="s">
        <v>1474</v>
      </c>
      <c r="K3474">
        <v>12</v>
      </c>
      <c r="L3474" t="s">
        <v>1485</v>
      </c>
      <c r="M3474">
        <f>MAX(Metro_Ridership__2[passengers])</f>
        <v>19997</v>
      </c>
    </row>
    <row r="3475" spans="1:13">
      <c r="A3475" t="s">
        <v>344</v>
      </c>
      <c r="B3475" s="5">
        <v>45657</v>
      </c>
      <c r="C3475">
        <v>3400</v>
      </c>
      <c r="D3475" t="s">
        <v>484</v>
      </c>
      <c r="E3475" t="s">
        <v>386</v>
      </c>
      <c r="F3475">
        <v>2024</v>
      </c>
      <c r="G3475" t="s">
        <v>482</v>
      </c>
      <c r="H3475" t="s">
        <v>344</v>
      </c>
      <c r="I3475" t="s">
        <v>407</v>
      </c>
      <c r="J3475" t="s">
        <v>1474</v>
      </c>
      <c r="K3475">
        <v>12</v>
      </c>
      <c r="L3475" t="s">
        <v>1485</v>
      </c>
      <c r="M3475">
        <f>MAX(Metro_Ridership__2[passengers])</f>
        <v>19997</v>
      </c>
    </row>
    <row r="3476" spans="1:13">
      <c r="A3476" t="s">
        <v>11</v>
      </c>
      <c r="B3476" s="5">
        <v>45292</v>
      </c>
      <c r="C3476">
        <v>15358</v>
      </c>
      <c r="D3476" t="s">
        <v>481</v>
      </c>
      <c r="E3476" t="s">
        <v>367</v>
      </c>
      <c r="F3476">
        <v>2024</v>
      </c>
      <c r="G3476" t="s">
        <v>482</v>
      </c>
      <c r="H3476" t="s">
        <v>11</v>
      </c>
      <c r="I3476" t="s">
        <v>407</v>
      </c>
      <c r="J3476" t="s">
        <v>1478</v>
      </c>
      <c r="K3476">
        <v>1</v>
      </c>
      <c r="L3476" t="s">
        <v>1479</v>
      </c>
      <c r="M3476">
        <f>MAX(Metro_Ridership__2[passengers])</f>
        <v>19997</v>
      </c>
    </row>
    <row r="3477" spans="1:13">
      <c r="A3477" t="s">
        <v>11</v>
      </c>
      <c r="B3477" s="5">
        <v>45293</v>
      </c>
      <c r="C3477">
        <v>10872</v>
      </c>
      <c r="D3477" t="s">
        <v>484</v>
      </c>
      <c r="E3477" t="s">
        <v>367</v>
      </c>
      <c r="F3477">
        <v>2024</v>
      </c>
      <c r="G3477" t="s">
        <v>482</v>
      </c>
      <c r="H3477" t="s">
        <v>11</v>
      </c>
      <c r="I3477" t="s">
        <v>407</v>
      </c>
      <c r="J3477" t="s">
        <v>1478</v>
      </c>
      <c r="K3477">
        <v>1</v>
      </c>
      <c r="L3477" t="s">
        <v>1479</v>
      </c>
      <c r="M3477">
        <f>MAX(Metro_Ridership__2[passengers])</f>
        <v>19997</v>
      </c>
    </row>
    <row r="3478" spans="1:13">
      <c r="A3478" t="s">
        <v>11</v>
      </c>
      <c r="B3478" s="5">
        <v>45294</v>
      </c>
      <c r="C3478">
        <v>18713</v>
      </c>
      <c r="D3478" t="s">
        <v>485</v>
      </c>
      <c r="E3478" t="s">
        <v>367</v>
      </c>
      <c r="F3478">
        <v>2024</v>
      </c>
      <c r="G3478" t="s">
        <v>482</v>
      </c>
      <c r="H3478" t="s">
        <v>11</v>
      </c>
      <c r="I3478" t="s">
        <v>407</v>
      </c>
      <c r="J3478" t="s">
        <v>1478</v>
      </c>
      <c r="K3478">
        <v>1</v>
      </c>
      <c r="L3478" t="s">
        <v>1479</v>
      </c>
      <c r="M3478">
        <f>MAX(Metro_Ridership__2[passengers])</f>
        <v>19997</v>
      </c>
    </row>
    <row r="3479" spans="1:13">
      <c r="A3479" t="s">
        <v>11</v>
      </c>
      <c r="B3479" s="5">
        <v>45295</v>
      </c>
      <c r="C3479">
        <v>5621</v>
      </c>
      <c r="D3479" t="s">
        <v>486</v>
      </c>
      <c r="E3479" t="s">
        <v>367</v>
      </c>
      <c r="F3479">
        <v>2024</v>
      </c>
      <c r="G3479" t="s">
        <v>482</v>
      </c>
      <c r="H3479" t="s">
        <v>11</v>
      </c>
      <c r="I3479" t="s">
        <v>407</v>
      </c>
      <c r="J3479" t="s">
        <v>1478</v>
      </c>
      <c r="K3479">
        <v>1</v>
      </c>
      <c r="L3479" t="s">
        <v>1479</v>
      </c>
      <c r="M3479">
        <f>MAX(Metro_Ridership__2[passengers])</f>
        <v>19997</v>
      </c>
    </row>
    <row r="3480" spans="1:13">
      <c r="A3480" t="s">
        <v>11</v>
      </c>
      <c r="B3480" s="5">
        <v>45298</v>
      </c>
      <c r="C3480">
        <v>4759</v>
      </c>
      <c r="D3480" t="s">
        <v>487</v>
      </c>
      <c r="E3480" t="s">
        <v>367</v>
      </c>
      <c r="F3480">
        <v>2024</v>
      </c>
      <c r="G3480" t="s">
        <v>482</v>
      </c>
      <c r="H3480" t="s">
        <v>11</v>
      </c>
      <c r="I3480" t="s">
        <v>407</v>
      </c>
      <c r="J3480" t="s">
        <v>1478</v>
      </c>
      <c r="K3480">
        <v>1</v>
      </c>
      <c r="L3480" t="s">
        <v>1479</v>
      </c>
      <c r="M3480">
        <f>MAX(Metro_Ridership__2[passengers])</f>
        <v>19997</v>
      </c>
    </row>
    <row r="3481" spans="1:13">
      <c r="A3481" t="s">
        <v>11</v>
      </c>
      <c r="B3481" s="5">
        <v>45299</v>
      </c>
      <c r="C3481">
        <v>14786</v>
      </c>
      <c r="D3481" t="s">
        <v>481</v>
      </c>
      <c r="E3481" t="s">
        <v>367</v>
      </c>
      <c r="F3481">
        <v>2024</v>
      </c>
      <c r="G3481" t="s">
        <v>482</v>
      </c>
      <c r="H3481" t="s">
        <v>11</v>
      </c>
      <c r="I3481" t="s">
        <v>407</v>
      </c>
      <c r="J3481" t="s">
        <v>1478</v>
      </c>
      <c r="K3481">
        <v>1</v>
      </c>
      <c r="L3481" t="s">
        <v>1479</v>
      </c>
      <c r="M3481">
        <f>MAX(Metro_Ridership__2[passengers])</f>
        <v>19997</v>
      </c>
    </row>
    <row r="3482" spans="1:13">
      <c r="A3482" t="s">
        <v>11</v>
      </c>
      <c r="B3482" s="5">
        <v>45300</v>
      </c>
      <c r="C3482">
        <v>11491</v>
      </c>
      <c r="D3482" t="s">
        <v>484</v>
      </c>
      <c r="E3482" t="s">
        <v>367</v>
      </c>
      <c r="F3482">
        <v>2024</v>
      </c>
      <c r="G3482" t="s">
        <v>482</v>
      </c>
      <c r="H3482" t="s">
        <v>11</v>
      </c>
      <c r="I3482" t="s">
        <v>407</v>
      </c>
      <c r="J3482" t="s">
        <v>1478</v>
      </c>
      <c r="K3482">
        <v>1</v>
      </c>
      <c r="L3482" t="s">
        <v>1479</v>
      </c>
      <c r="M3482">
        <f>MAX(Metro_Ridership__2[passengers])</f>
        <v>19997</v>
      </c>
    </row>
    <row r="3483" spans="1:13">
      <c r="A3483" t="s">
        <v>11</v>
      </c>
      <c r="B3483" s="5">
        <v>45301</v>
      </c>
      <c r="C3483">
        <v>4987</v>
      </c>
      <c r="D3483" t="s">
        <v>485</v>
      </c>
      <c r="E3483" t="s">
        <v>367</v>
      </c>
      <c r="F3483">
        <v>2024</v>
      </c>
      <c r="G3483" t="s">
        <v>482</v>
      </c>
      <c r="H3483" t="s">
        <v>11</v>
      </c>
      <c r="I3483" t="s">
        <v>407</v>
      </c>
      <c r="J3483" t="s">
        <v>1478</v>
      </c>
      <c r="K3483">
        <v>1</v>
      </c>
      <c r="L3483" t="s">
        <v>1479</v>
      </c>
      <c r="M3483">
        <f>MAX(Metro_Ridership__2[passengers])</f>
        <v>19997</v>
      </c>
    </row>
    <row r="3484" spans="1:13">
      <c r="A3484" t="s">
        <v>11</v>
      </c>
      <c r="B3484" s="5">
        <v>45302</v>
      </c>
      <c r="C3484">
        <v>8651</v>
      </c>
      <c r="D3484" t="s">
        <v>486</v>
      </c>
      <c r="E3484" t="s">
        <v>367</v>
      </c>
      <c r="F3484">
        <v>2024</v>
      </c>
      <c r="G3484" t="s">
        <v>482</v>
      </c>
      <c r="H3484" t="s">
        <v>11</v>
      </c>
      <c r="I3484" t="s">
        <v>407</v>
      </c>
      <c r="J3484" t="s">
        <v>1478</v>
      </c>
      <c r="K3484">
        <v>1</v>
      </c>
      <c r="L3484" t="s">
        <v>1479</v>
      </c>
      <c r="M3484">
        <f>MAX(Metro_Ridership__2[passengers])</f>
        <v>19997</v>
      </c>
    </row>
    <row r="3485" spans="1:13">
      <c r="A3485" t="s">
        <v>11</v>
      </c>
      <c r="B3485" s="5">
        <v>45305</v>
      </c>
      <c r="C3485">
        <v>12391</v>
      </c>
      <c r="D3485" t="s">
        <v>487</v>
      </c>
      <c r="E3485" t="s">
        <v>367</v>
      </c>
      <c r="F3485">
        <v>2024</v>
      </c>
      <c r="G3485" t="s">
        <v>482</v>
      </c>
      <c r="H3485" t="s">
        <v>11</v>
      </c>
      <c r="I3485" t="s">
        <v>407</v>
      </c>
      <c r="J3485" t="s">
        <v>1478</v>
      </c>
      <c r="K3485">
        <v>1</v>
      </c>
      <c r="L3485" t="s">
        <v>1479</v>
      </c>
      <c r="M3485">
        <f>MAX(Metro_Ridership__2[passengers])</f>
        <v>19997</v>
      </c>
    </row>
    <row r="3486" spans="1:13">
      <c r="A3486" t="s">
        <v>11</v>
      </c>
      <c r="B3486" s="5">
        <v>45306</v>
      </c>
      <c r="C3486">
        <v>10847</v>
      </c>
      <c r="D3486" t="s">
        <v>481</v>
      </c>
      <c r="E3486" t="s">
        <v>367</v>
      </c>
      <c r="F3486">
        <v>2024</v>
      </c>
      <c r="G3486" t="s">
        <v>482</v>
      </c>
      <c r="H3486" t="s">
        <v>11</v>
      </c>
      <c r="I3486" t="s">
        <v>407</v>
      </c>
      <c r="J3486" t="s">
        <v>1478</v>
      </c>
      <c r="K3486">
        <v>1</v>
      </c>
      <c r="L3486" t="s">
        <v>1479</v>
      </c>
      <c r="M3486">
        <f>MAX(Metro_Ridership__2[passengers])</f>
        <v>19997</v>
      </c>
    </row>
    <row r="3487" spans="1:13">
      <c r="A3487" t="s">
        <v>11</v>
      </c>
      <c r="B3487" s="5">
        <v>45307</v>
      </c>
      <c r="C3487">
        <v>11852</v>
      </c>
      <c r="D3487" t="s">
        <v>484</v>
      </c>
      <c r="E3487" t="s">
        <v>367</v>
      </c>
      <c r="F3487">
        <v>2024</v>
      </c>
      <c r="G3487" t="s">
        <v>482</v>
      </c>
      <c r="H3487" t="s">
        <v>11</v>
      </c>
      <c r="I3487" t="s">
        <v>407</v>
      </c>
      <c r="J3487" t="s">
        <v>1478</v>
      </c>
      <c r="K3487">
        <v>1</v>
      </c>
      <c r="L3487" t="s">
        <v>1479</v>
      </c>
      <c r="M3487">
        <f>MAX(Metro_Ridership__2[passengers])</f>
        <v>19997</v>
      </c>
    </row>
    <row r="3488" spans="1:13">
      <c r="A3488" t="s">
        <v>11</v>
      </c>
      <c r="B3488" s="5">
        <v>45308</v>
      </c>
      <c r="C3488">
        <v>9146</v>
      </c>
      <c r="D3488" t="s">
        <v>485</v>
      </c>
      <c r="E3488" t="s">
        <v>367</v>
      </c>
      <c r="F3488">
        <v>2024</v>
      </c>
      <c r="G3488" t="s">
        <v>482</v>
      </c>
      <c r="H3488" t="s">
        <v>11</v>
      </c>
      <c r="I3488" t="s">
        <v>407</v>
      </c>
      <c r="J3488" t="s">
        <v>1478</v>
      </c>
      <c r="K3488">
        <v>1</v>
      </c>
      <c r="L3488" t="s">
        <v>1479</v>
      </c>
      <c r="M3488">
        <f>MAX(Metro_Ridership__2[passengers])</f>
        <v>19997</v>
      </c>
    </row>
    <row r="3489" spans="1:13">
      <c r="A3489" t="s">
        <v>11</v>
      </c>
      <c r="B3489" s="5">
        <v>45309</v>
      </c>
      <c r="C3489">
        <v>11933</v>
      </c>
      <c r="D3489" t="s">
        <v>486</v>
      </c>
      <c r="E3489" t="s">
        <v>367</v>
      </c>
      <c r="F3489">
        <v>2024</v>
      </c>
      <c r="G3489" t="s">
        <v>482</v>
      </c>
      <c r="H3489" t="s">
        <v>11</v>
      </c>
      <c r="I3489" t="s">
        <v>407</v>
      </c>
      <c r="J3489" t="s">
        <v>1478</v>
      </c>
      <c r="K3489">
        <v>1</v>
      </c>
      <c r="L3489" t="s">
        <v>1479</v>
      </c>
      <c r="M3489">
        <f>MAX(Metro_Ridership__2[passengers])</f>
        <v>19997</v>
      </c>
    </row>
    <row r="3490" spans="1:13">
      <c r="A3490" t="s">
        <v>11</v>
      </c>
      <c r="B3490" s="5">
        <v>45312</v>
      </c>
      <c r="C3490">
        <v>14120</v>
      </c>
      <c r="D3490" t="s">
        <v>487</v>
      </c>
      <c r="E3490" t="s">
        <v>367</v>
      </c>
      <c r="F3490">
        <v>2024</v>
      </c>
      <c r="G3490" t="s">
        <v>482</v>
      </c>
      <c r="H3490" t="s">
        <v>11</v>
      </c>
      <c r="I3490" t="s">
        <v>407</v>
      </c>
      <c r="J3490" t="s">
        <v>1478</v>
      </c>
      <c r="K3490">
        <v>1</v>
      </c>
      <c r="L3490" t="s">
        <v>1479</v>
      </c>
      <c r="M3490">
        <f>MAX(Metro_Ridership__2[passengers])</f>
        <v>19997</v>
      </c>
    </row>
    <row r="3491" spans="1:13">
      <c r="A3491" t="s">
        <v>11</v>
      </c>
      <c r="B3491" s="5">
        <v>45313</v>
      </c>
      <c r="C3491">
        <v>14045</v>
      </c>
      <c r="D3491" t="s">
        <v>481</v>
      </c>
      <c r="E3491" t="s">
        <v>367</v>
      </c>
      <c r="F3491">
        <v>2024</v>
      </c>
      <c r="G3491" t="s">
        <v>482</v>
      </c>
      <c r="H3491" t="s">
        <v>11</v>
      </c>
      <c r="I3491" t="s">
        <v>407</v>
      </c>
      <c r="J3491" t="s">
        <v>1478</v>
      </c>
      <c r="K3491">
        <v>1</v>
      </c>
      <c r="L3491" t="s">
        <v>1479</v>
      </c>
      <c r="M3491">
        <f>MAX(Metro_Ridership__2[passengers])</f>
        <v>19997</v>
      </c>
    </row>
    <row r="3492" spans="1:13">
      <c r="A3492" t="s">
        <v>11</v>
      </c>
      <c r="B3492" s="5">
        <v>45314</v>
      </c>
      <c r="C3492">
        <v>7606</v>
      </c>
      <c r="D3492" t="s">
        <v>484</v>
      </c>
      <c r="E3492" t="s">
        <v>367</v>
      </c>
      <c r="F3492">
        <v>2024</v>
      </c>
      <c r="G3492" t="s">
        <v>482</v>
      </c>
      <c r="H3492" t="s">
        <v>11</v>
      </c>
      <c r="I3492" t="s">
        <v>407</v>
      </c>
      <c r="J3492" t="s">
        <v>1478</v>
      </c>
      <c r="K3492">
        <v>1</v>
      </c>
      <c r="L3492" t="s">
        <v>1479</v>
      </c>
      <c r="M3492">
        <f>MAX(Metro_Ridership__2[passengers])</f>
        <v>19997</v>
      </c>
    </row>
    <row r="3493" spans="1:13">
      <c r="A3493" t="s">
        <v>11</v>
      </c>
      <c r="B3493" s="5">
        <v>45315</v>
      </c>
      <c r="C3493">
        <v>12588</v>
      </c>
      <c r="D3493" t="s">
        <v>485</v>
      </c>
      <c r="E3493" t="s">
        <v>367</v>
      </c>
      <c r="F3493">
        <v>2024</v>
      </c>
      <c r="G3493" t="s">
        <v>482</v>
      </c>
      <c r="H3493" t="s">
        <v>11</v>
      </c>
      <c r="I3493" t="s">
        <v>407</v>
      </c>
      <c r="J3493" t="s">
        <v>1478</v>
      </c>
      <c r="K3493">
        <v>1</v>
      </c>
      <c r="L3493" t="s">
        <v>1479</v>
      </c>
      <c r="M3493">
        <f>MAX(Metro_Ridership__2[passengers])</f>
        <v>19997</v>
      </c>
    </row>
    <row r="3494" spans="1:13">
      <c r="A3494" t="s">
        <v>11</v>
      </c>
      <c r="B3494" s="5">
        <v>45316</v>
      </c>
      <c r="C3494">
        <v>14616</v>
      </c>
      <c r="D3494" t="s">
        <v>486</v>
      </c>
      <c r="E3494" t="s">
        <v>367</v>
      </c>
      <c r="F3494">
        <v>2024</v>
      </c>
      <c r="G3494" t="s">
        <v>482</v>
      </c>
      <c r="H3494" t="s">
        <v>11</v>
      </c>
      <c r="I3494" t="s">
        <v>407</v>
      </c>
      <c r="J3494" t="s">
        <v>1478</v>
      </c>
      <c r="K3494">
        <v>1</v>
      </c>
      <c r="L3494" t="s">
        <v>1479</v>
      </c>
      <c r="M3494">
        <f>MAX(Metro_Ridership__2[passengers])</f>
        <v>19997</v>
      </c>
    </row>
    <row r="3495" spans="1:13">
      <c r="A3495" t="s">
        <v>11</v>
      </c>
      <c r="B3495" s="5">
        <v>45319</v>
      </c>
      <c r="C3495">
        <v>3645</v>
      </c>
      <c r="D3495" t="s">
        <v>487</v>
      </c>
      <c r="E3495" t="s">
        <v>367</v>
      </c>
      <c r="F3495">
        <v>2024</v>
      </c>
      <c r="G3495" t="s">
        <v>482</v>
      </c>
      <c r="H3495" t="s">
        <v>11</v>
      </c>
      <c r="I3495" t="s">
        <v>407</v>
      </c>
      <c r="J3495" t="s">
        <v>1478</v>
      </c>
      <c r="K3495">
        <v>1</v>
      </c>
      <c r="L3495" t="s">
        <v>1479</v>
      </c>
      <c r="M3495">
        <f>MAX(Metro_Ridership__2[passengers])</f>
        <v>19997</v>
      </c>
    </row>
    <row r="3496" spans="1:13">
      <c r="A3496" t="s">
        <v>11</v>
      </c>
      <c r="B3496" s="5">
        <v>45320</v>
      </c>
      <c r="C3496">
        <v>18330</v>
      </c>
      <c r="D3496" t="s">
        <v>481</v>
      </c>
      <c r="E3496" t="s">
        <v>367</v>
      </c>
      <c r="F3496">
        <v>2024</v>
      </c>
      <c r="G3496" t="s">
        <v>482</v>
      </c>
      <c r="H3496" t="s">
        <v>11</v>
      </c>
      <c r="I3496" t="s">
        <v>407</v>
      </c>
      <c r="J3496" t="s">
        <v>1478</v>
      </c>
      <c r="K3496">
        <v>1</v>
      </c>
      <c r="L3496" t="s">
        <v>1479</v>
      </c>
      <c r="M3496">
        <f>MAX(Metro_Ridership__2[passengers])</f>
        <v>19997</v>
      </c>
    </row>
    <row r="3497" spans="1:13">
      <c r="A3497" t="s">
        <v>11</v>
      </c>
      <c r="B3497" s="5">
        <v>45321</v>
      </c>
      <c r="C3497">
        <v>3725</v>
      </c>
      <c r="D3497" t="s">
        <v>484</v>
      </c>
      <c r="E3497" t="s">
        <v>367</v>
      </c>
      <c r="F3497">
        <v>2024</v>
      </c>
      <c r="G3497" t="s">
        <v>482</v>
      </c>
      <c r="H3497" t="s">
        <v>11</v>
      </c>
      <c r="I3497" t="s">
        <v>407</v>
      </c>
      <c r="J3497" t="s">
        <v>1478</v>
      </c>
      <c r="K3497">
        <v>1</v>
      </c>
      <c r="L3497" t="s">
        <v>1479</v>
      </c>
      <c r="M3497">
        <f>MAX(Metro_Ridership__2[passengers])</f>
        <v>19997</v>
      </c>
    </row>
    <row r="3498" spans="1:13">
      <c r="A3498" t="s">
        <v>11</v>
      </c>
      <c r="B3498" s="5">
        <v>45322</v>
      </c>
      <c r="C3498">
        <v>19616</v>
      </c>
      <c r="D3498" t="s">
        <v>485</v>
      </c>
      <c r="E3498" t="s">
        <v>367</v>
      </c>
      <c r="F3498">
        <v>2024</v>
      </c>
      <c r="G3498" t="s">
        <v>482</v>
      </c>
      <c r="H3498" t="s">
        <v>11</v>
      </c>
      <c r="I3498" t="s">
        <v>407</v>
      </c>
      <c r="J3498" t="s">
        <v>1478</v>
      </c>
      <c r="K3498">
        <v>1</v>
      </c>
      <c r="L3498" t="s">
        <v>1479</v>
      </c>
      <c r="M3498">
        <f>MAX(Metro_Ridership__2[passengers])</f>
        <v>19997</v>
      </c>
    </row>
    <row r="3499" spans="1:13">
      <c r="A3499" t="s">
        <v>11</v>
      </c>
      <c r="B3499" s="5">
        <v>45323</v>
      </c>
      <c r="C3499">
        <v>10205</v>
      </c>
      <c r="D3499" t="s">
        <v>486</v>
      </c>
      <c r="E3499" t="s">
        <v>379</v>
      </c>
      <c r="F3499">
        <v>2024</v>
      </c>
      <c r="G3499" t="s">
        <v>482</v>
      </c>
      <c r="H3499" t="s">
        <v>11</v>
      </c>
      <c r="I3499" t="s">
        <v>407</v>
      </c>
      <c r="J3499" t="s">
        <v>1478</v>
      </c>
      <c r="K3499">
        <v>2</v>
      </c>
      <c r="L3499" t="s">
        <v>1482</v>
      </c>
      <c r="M3499">
        <f>MAX(Metro_Ridership__2[passengers])</f>
        <v>19997</v>
      </c>
    </row>
    <row r="3500" spans="1:13">
      <c r="A3500" t="s">
        <v>11</v>
      </c>
      <c r="B3500" s="5">
        <v>45326</v>
      </c>
      <c r="C3500">
        <v>3344</v>
      </c>
      <c r="D3500" t="s">
        <v>487</v>
      </c>
      <c r="E3500" t="s">
        <v>379</v>
      </c>
      <c r="F3500">
        <v>2024</v>
      </c>
      <c r="G3500" t="s">
        <v>482</v>
      </c>
      <c r="H3500" t="s">
        <v>11</v>
      </c>
      <c r="I3500" t="s">
        <v>407</v>
      </c>
      <c r="J3500" t="s">
        <v>1478</v>
      </c>
      <c r="K3500">
        <v>2</v>
      </c>
      <c r="L3500" t="s">
        <v>1482</v>
      </c>
      <c r="M3500">
        <f>MAX(Metro_Ridership__2[passengers])</f>
        <v>19997</v>
      </c>
    </row>
    <row r="3501" spans="1:13">
      <c r="A3501" t="s">
        <v>11</v>
      </c>
      <c r="B3501" s="5">
        <v>45327</v>
      </c>
      <c r="C3501">
        <v>19164</v>
      </c>
      <c r="D3501" t="s">
        <v>481</v>
      </c>
      <c r="E3501" t="s">
        <v>379</v>
      </c>
      <c r="F3501">
        <v>2024</v>
      </c>
      <c r="G3501" t="s">
        <v>482</v>
      </c>
      <c r="H3501" t="s">
        <v>11</v>
      </c>
      <c r="I3501" t="s">
        <v>407</v>
      </c>
      <c r="J3501" t="s">
        <v>1478</v>
      </c>
      <c r="K3501">
        <v>2</v>
      </c>
      <c r="L3501" t="s">
        <v>1482</v>
      </c>
      <c r="M3501">
        <f>MAX(Metro_Ridership__2[passengers])</f>
        <v>19997</v>
      </c>
    </row>
    <row r="3502" spans="1:13">
      <c r="A3502" t="s">
        <v>11</v>
      </c>
      <c r="B3502" s="5">
        <v>45328</v>
      </c>
      <c r="C3502">
        <v>12839</v>
      </c>
      <c r="D3502" t="s">
        <v>484</v>
      </c>
      <c r="E3502" t="s">
        <v>379</v>
      </c>
      <c r="F3502">
        <v>2024</v>
      </c>
      <c r="G3502" t="s">
        <v>482</v>
      </c>
      <c r="H3502" t="s">
        <v>11</v>
      </c>
      <c r="I3502" t="s">
        <v>407</v>
      </c>
      <c r="J3502" t="s">
        <v>1478</v>
      </c>
      <c r="K3502">
        <v>2</v>
      </c>
      <c r="L3502" t="s">
        <v>1482</v>
      </c>
      <c r="M3502">
        <f>MAX(Metro_Ridership__2[passengers])</f>
        <v>19997</v>
      </c>
    </row>
    <row r="3503" spans="1:13">
      <c r="A3503" t="s">
        <v>11</v>
      </c>
      <c r="B3503" s="5">
        <v>45329</v>
      </c>
      <c r="C3503">
        <v>5003</v>
      </c>
      <c r="D3503" t="s">
        <v>485</v>
      </c>
      <c r="E3503" t="s">
        <v>379</v>
      </c>
      <c r="F3503">
        <v>2024</v>
      </c>
      <c r="G3503" t="s">
        <v>482</v>
      </c>
      <c r="H3503" t="s">
        <v>11</v>
      </c>
      <c r="I3503" t="s">
        <v>407</v>
      </c>
      <c r="J3503" t="s">
        <v>1478</v>
      </c>
      <c r="K3503">
        <v>2</v>
      </c>
      <c r="L3503" t="s">
        <v>1482</v>
      </c>
      <c r="M3503">
        <f>MAX(Metro_Ridership__2[passengers])</f>
        <v>19997</v>
      </c>
    </row>
    <row r="3504" spans="1:13">
      <c r="A3504" t="s">
        <v>11</v>
      </c>
      <c r="B3504" s="5">
        <v>45330</v>
      </c>
      <c r="C3504">
        <v>6838</v>
      </c>
      <c r="D3504" t="s">
        <v>486</v>
      </c>
      <c r="E3504" t="s">
        <v>379</v>
      </c>
      <c r="F3504">
        <v>2024</v>
      </c>
      <c r="G3504" t="s">
        <v>482</v>
      </c>
      <c r="H3504" t="s">
        <v>11</v>
      </c>
      <c r="I3504" t="s">
        <v>407</v>
      </c>
      <c r="J3504" t="s">
        <v>1478</v>
      </c>
      <c r="K3504">
        <v>2</v>
      </c>
      <c r="L3504" t="s">
        <v>1482</v>
      </c>
      <c r="M3504">
        <f>MAX(Metro_Ridership__2[passengers])</f>
        <v>19997</v>
      </c>
    </row>
    <row r="3505" spans="1:13">
      <c r="A3505" t="s">
        <v>11</v>
      </c>
      <c r="B3505" s="5">
        <v>45333</v>
      </c>
      <c r="C3505">
        <v>8475</v>
      </c>
      <c r="D3505" t="s">
        <v>487</v>
      </c>
      <c r="E3505" t="s">
        <v>379</v>
      </c>
      <c r="F3505">
        <v>2024</v>
      </c>
      <c r="G3505" t="s">
        <v>482</v>
      </c>
      <c r="H3505" t="s">
        <v>11</v>
      </c>
      <c r="I3505" t="s">
        <v>407</v>
      </c>
      <c r="J3505" t="s">
        <v>1478</v>
      </c>
      <c r="K3505">
        <v>2</v>
      </c>
      <c r="L3505" t="s">
        <v>1482</v>
      </c>
      <c r="M3505">
        <f>MAX(Metro_Ridership__2[passengers])</f>
        <v>19997</v>
      </c>
    </row>
    <row r="3506" spans="1:13">
      <c r="A3506" t="s">
        <v>11</v>
      </c>
      <c r="B3506" s="5">
        <v>45334</v>
      </c>
      <c r="C3506">
        <v>7931</v>
      </c>
      <c r="D3506" t="s">
        <v>481</v>
      </c>
      <c r="E3506" t="s">
        <v>379</v>
      </c>
      <c r="F3506">
        <v>2024</v>
      </c>
      <c r="G3506" t="s">
        <v>482</v>
      </c>
      <c r="H3506" t="s">
        <v>11</v>
      </c>
      <c r="I3506" t="s">
        <v>407</v>
      </c>
      <c r="J3506" t="s">
        <v>1478</v>
      </c>
      <c r="K3506">
        <v>2</v>
      </c>
      <c r="L3506" t="s">
        <v>1482</v>
      </c>
      <c r="M3506">
        <f>MAX(Metro_Ridership__2[passengers])</f>
        <v>19997</v>
      </c>
    </row>
    <row r="3507" spans="1:13">
      <c r="A3507" t="s">
        <v>11</v>
      </c>
      <c r="B3507" s="5">
        <v>45335</v>
      </c>
      <c r="C3507">
        <v>4922</v>
      </c>
      <c r="D3507" t="s">
        <v>484</v>
      </c>
      <c r="E3507" t="s">
        <v>379</v>
      </c>
      <c r="F3507">
        <v>2024</v>
      </c>
      <c r="G3507" t="s">
        <v>482</v>
      </c>
      <c r="H3507" t="s">
        <v>11</v>
      </c>
      <c r="I3507" t="s">
        <v>407</v>
      </c>
      <c r="J3507" t="s">
        <v>1478</v>
      </c>
      <c r="K3507">
        <v>2</v>
      </c>
      <c r="L3507" t="s">
        <v>1482</v>
      </c>
      <c r="M3507">
        <f>MAX(Metro_Ridership__2[passengers])</f>
        <v>19997</v>
      </c>
    </row>
    <row r="3508" spans="1:13">
      <c r="A3508" t="s">
        <v>11</v>
      </c>
      <c r="B3508" s="5">
        <v>45336</v>
      </c>
      <c r="C3508">
        <v>17082</v>
      </c>
      <c r="D3508" t="s">
        <v>485</v>
      </c>
      <c r="E3508" t="s">
        <v>379</v>
      </c>
      <c r="F3508">
        <v>2024</v>
      </c>
      <c r="G3508" t="s">
        <v>482</v>
      </c>
      <c r="H3508" t="s">
        <v>11</v>
      </c>
      <c r="I3508" t="s">
        <v>407</v>
      </c>
      <c r="J3508" t="s">
        <v>1478</v>
      </c>
      <c r="K3508">
        <v>2</v>
      </c>
      <c r="L3508" t="s">
        <v>1482</v>
      </c>
      <c r="M3508">
        <f>MAX(Metro_Ridership__2[passengers])</f>
        <v>19997</v>
      </c>
    </row>
    <row r="3509" spans="1:13">
      <c r="A3509" t="s">
        <v>11</v>
      </c>
      <c r="B3509" s="5">
        <v>45337</v>
      </c>
      <c r="C3509">
        <v>9436</v>
      </c>
      <c r="D3509" t="s">
        <v>486</v>
      </c>
      <c r="E3509" t="s">
        <v>379</v>
      </c>
      <c r="F3509">
        <v>2024</v>
      </c>
      <c r="G3509" t="s">
        <v>482</v>
      </c>
      <c r="H3509" t="s">
        <v>11</v>
      </c>
      <c r="I3509" t="s">
        <v>407</v>
      </c>
      <c r="J3509" t="s">
        <v>1478</v>
      </c>
      <c r="K3509">
        <v>2</v>
      </c>
      <c r="L3509" t="s">
        <v>1482</v>
      </c>
      <c r="M3509">
        <f>MAX(Metro_Ridership__2[passengers])</f>
        <v>19997</v>
      </c>
    </row>
    <row r="3510" spans="1:13">
      <c r="A3510" t="s">
        <v>11</v>
      </c>
      <c r="B3510" s="5">
        <v>45340</v>
      </c>
      <c r="C3510">
        <v>14755</v>
      </c>
      <c r="D3510" t="s">
        <v>487</v>
      </c>
      <c r="E3510" t="s">
        <v>379</v>
      </c>
      <c r="F3510">
        <v>2024</v>
      </c>
      <c r="G3510" t="s">
        <v>482</v>
      </c>
      <c r="H3510" t="s">
        <v>11</v>
      </c>
      <c r="I3510" t="s">
        <v>407</v>
      </c>
      <c r="J3510" t="s">
        <v>1478</v>
      </c>
      <c r="K3510">
        <v>2</v>
      </c>
      <c r="L3510" t="s">
        <v>1482</v>
      </c>
      <c r="M3510">
        <f>MAX(Metro_Ridership__2[passengers])</f>
        <v>19997</v>
      </c>
    </row>
    <row r="3511" spans="1:13">
      <c r="A3511" t="s">
        <v>11</v>
      </c>
      <c r="B3511" s="5">
        <v>45341</v>
      </c>
      <c r="C3511">
        <v>6018</v>
      </c>
      <c r="D3511" t="s">
        <v>481</v>
      </c>
      <c r="E3511" t="s">
        <v>379</v>
      </c>
      <c r="F3511">
        <v>2024</v>
      </c>
      <c r="G3511" t="s">
        <v>482</v>
      </c>
      <c r="H3511" t="s">
        <v>11</v>
      </c>
      <c r="I3511" t="s">
        <v>407</v>
      </c>
      <c r="J3511" t="s">
        <v>1478</v>
      </c>
      <c r="K3511">
        <v>2</v>
      </c>
      <c r="L3511" t="s">
        <v>1482</v>
      </c>
      <c r="M3511">
        <f>MAX(Metro_Ridership__2[passengers])</f>
        <v>19997</v>
      </c>
    </row>
    <row r="3512" spans="1:13">
      <c r="A3512" t="s">
        <v>11</v>
      </c>
      <c r="B3512" s="5">
        <v>45342</v>
      </c>
      <c r="C3512">
        <v>3613</v>
      </c>
      <c r="D3512" t="s">
        <v>484</v>
      </c>
      <c r="E3512" t="s">
        <v>379</v>
      </c>
      <c r="F3512">
        <v>2024</v>
      </c>
      <c r="G3512" t="s">
        <v>482</v>
      </c>
      <c r="H3512" t="s">
        <v>11</v>
      </c>
      <c r="I3512" t="s">
        <v>407</v>
      </c>
      <c r="J3512" t="s">
        <v>1478</v>
      </c>
      <c r="K3512">
        <v>2</v>
      </c>
      <c r="L3512" t="s">
        <v>1482</v>
      </c>
      <c r="M3512">
        <f>MAX(Metro_Ridership__2[passengers])</f>
        <v>19997</v>
      </c>
    </row>
    <row r="3513" spans="1:13">
      <c r="A3513" t="s">
        <v>11</v>
      </c>
      <c r="B3513" s="5">
        <v>45343</v>
      </c>
      <c r="C3513">
        <v>9378</v>
      </c>
      <c r="D3513" t="s">
        <v>485</v>
      </c>
      <c r="E3513" t="s">
        <v>379</v>
      </c>
      <c r="F3513">
        <v>2024</v>
      </c>
      <c r="G3513" t="s">
        <v>482</v>
      </c>
      <c r="H3513" t="s">
        <v>11</v>
      </c>
      <c r="I3513" t="s">
        <v>407</v>
      </c>
      <c r="J3513" t="s">
        <v>1478</v>
      </c>
      <c r="K3513">
        <v>2</v>
      </c>
      <c r="L3513" t="s">
        <v>1482</v>
      </c>
      <c r="M3513">
        <f>MAX(Metro_Ridership__2[passengers])</f>
        <v>19997</v>
      </c>
    </row>
    <row r="3514" spans="1:13">
      <c r="A3514" t="s">
        <v>11</v>
      </c>
      <c r="B3514" s="5">
        <v>45344</v>
      </c>
      <c r="C3514">
        <v>6803</v>
      </c>
      <c r="D3514" t="s">
        <v>486</v>
      </c>
      <c r="E3514" t="s">
        <v>379</v>
      </c>
      <c r="F3514">
        <v>2024</v>
      </c>
      <c r="G3514" t="s">
        <v>482</v>
      </c>
      <c r="H3514" t="s">
        <v>11</v>
      </c>
      <c r="I3514" t="s">
        <v>407</v>
      </c>
      <c r="J3514" t="s">
        <v>1478</v>
      </c>
      <c r="K3514">
        <v>2</v>
      </c>
      <c r="L3514" t="s">
        <v>1482</v>
      </c>
      <c r="M3514">
        <f>MAX(Metro_Ridership__2[passengers])</f>
        <v>19997</v>
      </c>
    </row>
    <row r="3515" spans="1:13">
      <c r="A3515" t="s">
        <v>11</v>
      </c>
      <c r="B3515" s="5">
        <v>45347</v>
      </c>
      <c r="C3515">
        <v>6382</v>
      </c>
      <c r="D3515" t="s">
        <v>487</v>
      </c>
      <c r="E3515" t="s">
        <v>379</v>
      </c>
      <c r="F3515">
        <v>2024</v>
      </c>
      <c r="G3515" t="s">
        <v>482</v>
      </c>
      <c r="H3515" t="s">
        <v>11</v>
      </c>
      <c r="I3515" t="s">
        <v>407</v>
      </c>
      <c r="J3515" t="s">
        <v>1478</v>
      </c>
      <c r="K3515">
        <v>2</v>
      </c>
      <c r="L3515" t="s">
        <v>1482</v>
      </c>
      <c r="M3515">
        <f>MAX(Metro_Ridership__2[passengers])</f>
        <v>19997</v>
      </c>
    </row>
    <row r="3516" spans="1:13">
      <c r="A3516" t="s">
        <v>11</v>
      </c>
      <c r="B3516" s="5">
        <v>45348</v>
      </c>
      <c r="C3516">
        <v>19064</v>
      </c>
      <c r="D3516" t="s">
        <v>481</v>
      </c>
      <c r="E3516" t="s">
        <v>379</v>
      </c>
      <c r="F3516">
        <v>2024</v>
      </c>
      <c r="G3516" t="s">
        <v>482</v>
      </c>
      <c r="H3516" t="s">
        <v>11</v>
      </c>
      <c r="I3516" t="s">
        <v>407</v>
      </c>
      <c r="J3516" t="s">
        <v>1478</v>
      </c>
      <c r="K3516">
        <v>2</v>
      </c>
      <c r="L3516" t="s">
        <v>1482</v>
      </c>
      <c r="M3516">
        <f>MAX(Metro_Ridership__2[passengers])</f>
        <v>19997</v>
      </c>
    </row>
    <row r="3517" spans="1:13">
      <c r="A3517" t="s">
        <v>11</v>
      </c>
      <c r="B3517" s="5">
        <v>45349</v>
      </c>
      <c r="C3517">
        <v>11228</v>
      </c>
      <c r="D3517" t="s">
        <v>484</v>
      </c>
      <c r="E3517" t="s">
        <v>379</v>
      </c>
      <c r="F3517">
        <v>2024</v>
      </c>
      <c r="G3517" t="s">
        <v>482</v>
      </c>
      <c r="H3517" t="s">
        <v>11</v>
      </c>
      <c r="I3517" t="s">
        <v>407</v>
      </c>
      <c r="J3517" t="s">
        <v>1478</v>
      </c>
      <c r="K3517">
        <v>2</v>
      </c>
      <c r="L3517" t="s">
        <v>1482</v>
      </c>
      <c r="M3517">
        <f>MAX(Metro_Ridership__2[passengers])</f>
        <v>19997</v>
      </c>
    </row>
    <row r="3518" spans="1:13">
      <c r="A3518" t="s">
        <v>11</v>
      </c>
      <c r="B3518" s="5">
        <v>45350</v>
      </c>
      <c r="C3518">
        <v>18105</v>
      </c>
      <c r="D3518" t="s">
        <v>485</v>
      </c>
      <c r="E3518" t="s">
        <v>379</v>
      </c>
      <c r="F3518">
        <v>2024</v>
      </c>
      <c r="G3518" t="s">
        <v>482</v>
      </c>
      <c r="H3518" t="s">
        <v>11</v>
      </c>
      <c r="I3518" t="s">
        <v>407</v>
      </c>
      <c r="J3518" t="s">
        <v>1478</v>
      </c>
      <c r="K3518">
        <v>2</v>
      </c>
      <c r="L3518" t="s">
        <v>1482</v>
      </c>
      <c r="M3518">
        <f>MAX(Metro_Ridership__2[passengers])</f>
        <v>19997</v>
      </c>
    </row>
    <row r="3519" spans="1:13">
      <c r="A3519" t="s">
        <v>11</v>
      </c>
      <c r="B3519" s="5">
        <v>45351</v>
      </c>
      <c r="C3519">
        <v>16172</v>
      </c>
      <c r="D3519" t="s">
        <v>486</v>
      </c>
      <c r="E3519" t="s">
        <v>379</v>
      </c>
      <c r="F3519">
        <v>2024</v>
      </c>
      <c r="G3519" t="s">
        <v>482</v>
      </c>
      <c r="H3519" t="s">
        <v>11</v>
      </c>
      <c r="I3519" t="s">
        <v>407</v>
      </c>
      <c r="J3519" t="s">
        <v>1478</v>
      </c>
      <c r="K3519">
        <v>2</v>
      </c>
      <c r="L3519" t="s">
        <v>1482</v>
      </c>
      <c r="M3519">
        <f>MAX(Metro_Ridership__2[passengers])</f>
        <v>19997</v>
      </c>
    </row>
    <row r="3520" spans="1:13">
      <c r="A3520" t="s">
        <v>11</v>
      </c>
      <c r="B3520" s="5">
        <v>45354</v>
      </c>
      <c r="C3520">
        <v>19472</v>
      </c>
      <c r="D3520" t="s">
        <v>487</v>
      </c>
      <c r="E3520" t="s">
        <v>405</v>
      </c>
      <c r="F3520">
        <v>2024</v>
      </c>
      <c r="G3520" t="s">
        <v>482</v>
      </c>
      <c r="H3520" t="s">
        <v>11</v>
      </c>
      <c r="I3520" t="s">
        <v>407</v>
      </c>
      <c r="J3520" t="s">
        <v>1478</v>
      </c>
      <c r="K3520">
        <v>3</v>
      </c>
      <c r="L3520" t="s">
        <v>1487</v>
      </c>
      <c r="M3520">
        <f>MAX(Metro_Ridership__2[passengers])</f>
        <v>19997</v>
      </c>
    </row>
    <row r="3521" spans="1:13">
      <c r="A3521" t="s">
        <v>11</v>
      </c>
      <c r="B3521" s="5">
        <v>45355</v>
      </c>
      <c r="C3521">
        <v>10378</v>
      </c>
      <c r="D3521" t="s">
        <v>481</v>
      </c>
      <c r="E3521" t="s">
        <v>405</v>
      </c>
      <c r="F3521">
        <v>2024</v>
      </c>
      <c r="G3521" t="s">
        <v>482</v>
      </c>
      <c r="H3521" t="s">
        <v>11</v>
      </c>
      <c r="I3521" t="s">
        <v>407</v>
      </c>
      <c r="J3521" t="s">
        <v>1478</v>
      </c>
      <c r="K3521">
        <v>3</v>
      </c>
      <c r="L3521" t="s">
        <v>1487</v>
      </c>
      <c r="M3521">
        <f>MAX(Metro_Ridership__2[passengers])</f>
        <v>19997</v>
      </c>
    </row>
    <row r="3522" spans="1:13">
      <c r="A3522" t="s">
        <v>11</v>
      </c>
      <c r="B3522" s="5">
        <v>45356</v>
      </c>
      <c r="C3522">
        <v>6725</v>
      </c>
      <c r="D3522" t="s">
        <v>484</v>
      </c>
      <c r="E3522" t="s">
        <v>405</v>
      </c>
      <c r="F3522">
        <v>2024</v>
      </c>
      <c r="G3522" t="s">
        <v>482</v>
      </c>
      <c r="H3522" t="s">
        <v>11</v>
      </c>
      <c r="I3522" t="s">
        <v>407</v>
      </c>
      <c r="J3522" t="s">
        <v>1478</v>
      </c>
      <c r="K3522">
        <v>3</v>
      </c>
      <c r="L3522" t="s">
        <v>1487</v>
      </c>
      <c r="M3522">
        <f>MAX(Metro_Ridership__2[passengers])</f>
        <v>19997</v>
      </c>
    </row>
    <row r="3523" spans="1:13">
      <c r="A3523" t="s">
        <v>11</v>
      </c>
      <c r="B3523" s="5">
        <v>45357</v>
      </c>
      <c r="C3523">
        <v>14612</v>
      </c>
      <c r="D3523" t="s">
        <v>485</v>
      </c>
      <c r="E3523" t="s">
        <v>405</v>
      </c>
      <c r="F3523">
        <v>2024</v>
      </c>
      <c r="G3523" t="s">
        <v>482</v>
      </c>
      <c r="H3523" t="s">
        <v>11</v>
      </c>
      <c r="I3523" t="s">
        <v>407</v>
      </c>
      <c r="J3523" t="s">
        <v>1478</v>
      </c>
      <c r="K3523">
        <v>3</v>
      </c>
      <c r="L3523" t="s">
        <v>1487</v>
      </c>
      <c r="M3523">
        <f>MAX(Metro_Ridership__2[passengers])</f>
        <v>19997</v>
      </c>
    </row>
    <row r="3524" spans="1:13">
      <c r="A3524" t="s">
        <v>11</v>
      </c>
      <c r="B3524" s="5">
        <v>45358</v>
      </c>
      <c r="C3524">
        <v>2713</v>
      </c>
      <c r="D3524" t="s">
        <v>486</v>
      </c>
      <c r="E3524" t="s">
        <v>405</v>
      </c>
      <c r="F3524">
        <v>2024</v>
      </c>
      <c r="G3524" t="s">
        <v>482</v>
      </c>
      <c r="H3524" t="s">
        <v>11</v>
      </c>
      <c r="I3524" t="s">
        <v>407</v>
      </c>
      <c r="J3524" t="s">
        <v>1478</v>
      </c>
      <c r="K3524">
        <v>3</v>
      </c>
      <c r="L3524" t="s">
        <v>1487</v>
      </c>
      <c r="M3524">
        <f>MAX(Metro_Ridership__2[passengers])</f>
        <v>19997</v>
      </c>
    </row>
    <row r="3525" spans="1:13">
      <c r="A3525" t="s">
        <v>11</v>
      </c>
      <c r="B3525" s="5">
        <v>45361</v>
      </c>
      <c r="C3525">
        <v>8889</v>
      </c>
      <c r="D3525" t="s">
        <v>487</v>
      </c>
      <c r="E3525" t="s">
        <v>405</v>
      </c>
      <c r="F3525">
        <v>2024</v>
      </c>
      <c r="G3525" t="s">
        <v>482</v>
      </c>
      <c r="H3525" t="s">
        <v>11</v>
      </c>
      <c r="I3525" t="s">
        <v>407</v>
      </c>
      <c r="J3525" t="s">
        <v>1478</v>
      </c>
      <c r="K3525">
        <v>3</v>
      </c>
      <c r="L3525" t="s">
        <v>1487</v>
      </c>
      <c r="M3525">
        <f>MAX(Metro_Ridership__2[passengers])</f>
        <v>19997</v>
      </c>
    </row>
    <row r="3526" spans="1:13">
      <c r="A3526" t="s">
        <v>11</v>
      </c>
      <c r="B3526" s="5">
        <v>45362</v>
      </c>
      <c r="C3526">
        <v>16267</v>
      </c>
      <c r="D3526" t="s">
        <v>481</v>
      </c>
      <c r="E3526" t="s">
        <v>405</v>
      </c>
      <c r="F3526">
        <v>2024</v>
      </c>
      <c r="G3526" t="s">
        <v>482</v>
      </c>
      <c r="H3526" t="s">
        <v>11</v>
      </c>
      <c r="I3526" t="s">
        <v>407</v>
      </c>
      <c r="J3526" t="s">
        <v>1478</v>
      </c>
      <c r="K3526">
        <v>3</v>
      </c>
      <c r="L3526" t="s">
        <v>1487</v>
      </c>
      <c r="M3526">
        <f>MAX(Metro_Ridership__2[passengers])</f>
        <v>19997</v>
      </c>
    </row>
    <row r="3527" spans="1:13">
      <c r="A3527" t="s">
        <v>11</v>
      </c>
      <c r="B3527" s="5">
        <v>45363</v>
      </c>
      <c r="C3527">
        <v>15866</v>
      </c>
      <c r="D3527" t="s">
        <v>484</v>
      </c>
      <c r="E3527" t="s">
        <v>405</v>
      </c>
      <c r="F3527">
        <v>2024</v>
      </c>
      <c r="G3527" t="s">
        <v>482</v>
      </c>
      <c r="H3527" t="s">
        <v>11</v>
      </c>
      <c r="I3527" t="s">
        <v>407</v>
      </c>
      <c r="J3527" t="s">
        <v>1478</v>
      </c>
      <c r="K3527">
        <v>3</v>
      </c>
      <c r="L3527" t="s">
        <v>1487</v>
      </c>
      <c r="M3527">
        <f>MAX(Metro_Ridership__2[passengers])</f>
        <v>19997</v>
      </c>
    </row>
    <row r="3528" spans="1:13">
      <c r="A3528" t="s">
        <v>11</v>
      </c>
      <c r="B3528" s="5">
        <v>45364</v>
      </c>
      <c r="C3528">
        <v>18630</v>
      </c>
      <c r="D3528" t="s">
        <v>485</v>
      </c>
      <c r="E3528" t="s">
        <v>405</v>
      </c>
      <c r="F3528">
        <v>2024</v>
      </c>
      <c r="G3528" t="s">
        <v>482</v>
      </c>
      <c r="H3528" t="s">
        <v>11</v>
      </c>
      <c r="I3528" t="s">
        <v>407</v>
      </c>
      <c r="J3528" t="s">
        <v>1478</v>
      </c>
      <c r="K3528">
        <v>3</v>
      </c>
      <c r="L3528" t="s">
        <v>1487</v>
      </c>
      <c r="M3528">
        <f>MAX(Metro_Ridership__2[passengers])</f>
        <v>19997</v>
      </c>
    </row>
    <row r="3529" spans="1:13">
      <c r="A3529" t="s">
        <v>11</v>
      </c>
      <c r="B3529" s="5">
        <v>45365</v>
      </c>
      <c r="C3529">
        <v>6183</v>
      </c>
      <c r="D3529" t="s">
        <v>486</v>
      </c>
      <c r="E3529" t="s">
        <v>405</v>
      </c>
      <c r="F3529">
        <v>2024</v>
      </c>
      <c r="G3529" t="s">
        <v>482</v>
      </c>
      <c r="H3529" t="s">
        <v>11</v>
      </c>
      <c r="I3529" t="s">
        <v>407</v>
      </c>
      <c r="J3529" t="s">
        <v>1478</v>
      </c>
      <c r="K3529">
        <v>3</v>
      </c>
      <c r="L3529" t="s">
        <v>1487</v>
      </c>
      <c r="M3529">
        <f>MAX(Metro_Ridership__2[passengers])</f>
        <v>19997</v>
      </c>
    </row>
    <row r="3530" spans="1:13">
      <c r="A3530" t="s">
        <v>11</v>
      </c>
      <c r="B3530" s="5">
        <v>45368</v>
      </c>
      <c r="C3530">
        <v>9838</v>
      </c>
      <c r="D3530" t="s">
        <v>487</v>
      </c>
      <c r="E3530" t="s">
        <v>405</v>
      </c>
      <c r="F3530">
        <v>2024</v>
      </c>
      <c r="G3530" t="s">
        <v>482</v>
      </c>
      <c r="H3530" t="s">
        <v>11</v>
      </c>
      <c r="I3530" t="s">
        <v>407</v>
      </c>
      <c r="J3530" t="s">
        <v>1478</v>
      </c>
      <c r="K3530">
        <v>3</v>
      </c>
      <c r="L3530" t="s">
        <v>1487</v>
      </c>
      <c r="M3530">
        <f>MAX(Metro_Ridership__2[passengers])</f>
        <v>19997</v>
      </c>
    </row>
    <row r="3531" spans="1:13">
      <c r="A3531" t="s">
        <v>11</v>
      </c>
      <c r="B3531" s="5">
        <v>45369</v>
      </c>
      <c r="C3531">
        <v>14780</v>
      </c>
      <c r="D3531" t="s">
        <v>481</v>
      </c>
      <c r="E3531" t="s">
        <v>405</v>
      </c>
      <c r="F3531">
        <v>2024</v>
      </c>
      <c r="G3531" t="s">
        <v>482</v>
      </c>
      <c r="H3531" t="s">
        <v>11</v>
      </c>
      <c r="I3531" t="s">
        <v>407</v>
      </c>
      <c r="J3531" t="s">
        <v>1478</v>
      </c>
      <c r="K3531">
        <v>3</v>
      </c>
      <c r="L3531" t="s">
        <v>1487</v>
      </c>
      <c r="M3531">
        <f>MAX(Metro_Ridership__2[passengers])</f>
        <v>19997</v>
      </c>
    </row>
    <row r="3532" spans="1:13">
      <c r="A3532" t="s">
        <v>11</v>
      </c>
      <c r="B3532" s="5">
        <v>45370</v>
      </c>
      <c r="C3532">
        <v>16106</v>
      </c>
      <c r="D3532" t="s">
        <v>484</v>
      </c>
      <c r="E3532" t="s">
        <v>405</v>
      </c>
      <c r="F3532">
        <v>2024</v>
      </c>
      <c r="G3532" t="s">
        <v>482</v>
      </c>
      <c r="H3532" t="s">
        <v>11</v>
      </c>
      <c r="I3532" t="s">
        <v>407</v>
      </c>
      <c r="J3532" t="s">
        <v>1478</v>
      </c>
      <c r="K3532">
        <v>3</v>
      </c>
      <c r="L3532" t="s">
        <v>1487</v>
      </c>
      <c r="M3532">
        <f>MAX(Metro_Ridership__2[passengers])</f>
        <v>19997</v>
      </c>
    </row>
    <row r="3533" spans="1:13">
      <c r="A3533" t="s">
        <v>11</v>
      </c>
      <c r="B3533" s="5">
        <v>45371</v>
      </c>
      <c r="C3533">
        <v>14791</v>
      </c>
      <c r="D3533" t="s">
        <v>485</v>
      </c>
      <c r="E3533" t="s">
        <v>405</v>
      </c>
      <c r="F3533">
        <v>2024</v>
      </c>
      <c r="G3533" t="s">
        <v>482</v>
      </c>
      <c r="H3533" t="s">
        <v>11</v>
      </c>
      <c r="I3533" t="s">
        <v>407</v>
      </c>
      <c r="J3533" t="s">
        <v>1478</v>
      </c>
      <c r="K3533">
        <v>3</v>
      </c>
      <c r="L3533" t="s">
        <v>1487</v>
      </c>
      <c r="M3533">
        <f>MAX(Metro_Ridership__2[passengers])</f>
        <v>19997</v>
      </c>
    </row>
    <row r="3534" spans="1:13">
      <c r="A3534" t="s">
        <v>11</v>
      </c>
      <c r="B3534" s="5">
        <v>45372</v>
      </c>
      <c r="C3534">
        <v>14751</v>
      </c>
      <c r="D3534" t="s">
        <v>486</v>
      </c>
      <c r="E3534" t="s">
        <v>405</v>
      </c>
      <c r="F3534">
        <v>2024</v>
      </c>
      <c r="G3534" t="s">
        <v>482</v>
      </c>
      <c r="H3534" t="s">
        <v>11</v>
      </c>
      <c r="I3534" t="s">
        <v>407</v>
      </c>
      <c r="J3534" t="s">
        <v>1478</v>
      </c>
      <c r="K3534">
        <v>3</v>
      </c>
      <c r="L3534" t="s">
        <v>1487</v>
      </c>
      <c r="M3534">
        <f>MAX(Metro_Ridership__2[passengers])</f>
        <v>19997</v>
      </c>
    </row>
    <row r="3535" spans="1:13">
      <c r="A3535" t="s">
        <v>11</v>
      </c>
      <c r="B3535" s="5">
        <v>45375</v>
      </c>
      <c r="C3535">
        <v>9370</v>
      </c>
      <c r="D3535" t="s">
        <v>487</v>
      </c>
      <c r="E3535" t="s">
        <v>405</v>
      </c>
      <c r="F3535">
        <v>2024</v>
      </c>
      <c r="G3535" t="s">
        <v>482</v>
      </c>
      <c r="H3535" t="s">
        <v>11</v>
      </c>
      <c r="I3535" t="s">
        <v>407</v>
      </c>
      <c r="J3535" t="s">
        <v>1478</v>
      </c>
      <c r="K3535">
        <v>3</v>
      </c>
      <c r="L3535" t="s">
        <v>1487</v>
      </c>
      <c r="M3535">
        <f>MAX(Metro_Ridership__2[passengers])</f>
        <v>19997</v>
      </c>
    </row>
    <row r="3536" spans="1:13">
      <c r="A3536" t="s">
        <v>11</v>
      </c>
      <c r="B3536" s="5">
        <v>45376</v>
      </c>
      <c r="C3536">
        <v>18158</v>
      </c>
      <c r="D3536" t="s">
        <v>481</v>
      </c>
      <c r="E3536" t="s">
        <v>405</v>
      </c>
      <c r="F3536">
        <v>2024</v>
      </c>
      <c r="G3536" t="s">
        <v>482</v>
      </c>
      <c r="H3536" t="s">
        <v>11</v>
      </c>
      <c r="I3536" t="s">
        <v>407</v>
      </c>
      <c r="J3536" t="s">
        <v>1478</v>
      </c>
      <c r="K3536">
        <v>3</v>
      </c>
      <c r="L3536" t="s">
        <v>1487</v>
      </c>
      <c r="M3536">
        <f>MAX(Metro_Ridership__2[passengers])</f>
        <v>19997</v>
      </c>
    </row>
    <row r="3537" spans="1:13">
      <c r="A3537" t="s">
        <v>11</v>
      </c>
      <c r="B3537" s="5">
        <v>45377</v>
      </c>
      <c r="C3537">
        <v>4666</v>
      </c>
      <c r="D3537" t="s">
        <v>484</v>
      </c>
      <c r="E3537" t="s">
        <v>405</v>
      </c>
      <c r="F3537">
        <v>2024</v>
      </c>
      <c r="G3537" t="s">
        <v>482</v>
      </c>
      <c r="H3537" t="s">
        <v>11</v>
      </c>
      <c r="I3537" t="s">
        <v>407</v>
      </c>
      <c r="J3537" t="s">
        <v>1478</v>
      </c>
      <c r="K3537">
        <v>3</v>
      </c>
      <c r="L3537" t="s">
        <v>1487</v>
      </c>
      <c r="M3537">
        <f>MAX(Metro_Ridership__2[passengers])</f>
        <v>19997</v>
      </c>
    </row>
    <row r="3538" spans="1:13">
      <c r="A3538" t="s">
        <v>11</v>
      </c>
      <c r="B3538" s="5">
        <v>45378</v>
      </c>
      <c r="C3538">
        <v>12846</v>
      </c>
      <c r="D3538" t="s">
        <v>485</v>
      </c>
      <c r="E3538" t="s">
        <v>405</v>
      </c>
      <c r="F3538">
        <v>2024</v>
      </c>
      <c r="G3538" t="s">
        <v>482</v>
      </c>
      <c r="H3538" t="s">
        <v>11</v>
      </c>
      <c r="I3538" t="s">
        <v>407</v>
      </c>
      <c r="J3538" t="s">
        <v>1478</v>
      </c>
      <c r="K3538">
        <v>3</v>
      </c>
      <c r="L3538" t="s">
        <v>1487</v>
      </c>
      <c r="M3538">
        <f>MAX(Metro_Ridership__2[passengers])</f>
        <v>19997</v>
      </c>
    </row>
    <row r="3539" spans="1:13">
      <c r="A3539" t="s">
        <v>11</v>
      </c>
      <c r="B3539" s="5">
        <v>45379</v>
      </c>
      <c r="C3539">
        <v>9226</v>
      </c>
      <c r="D3539" t="s">
        <v>486</v>
      </c>
      <c r="E3539" t="s">
        <v>405</v>
      </c>
      <c r="F3539">
        <v>2024</v>
      </c>
      <c r="G3539" t="s">
        <v>482</v>
      </c>
      <c r="H3539" t="s">
        <v>11</v>
      </c>
      <c r="I3539" t="s">
        <v>407</v>
      </c>
      <c r="J3539" t="s">
        <v>1478</v>
      </c>
      <c r="K3539">
        <v>3</v>
      </c>
      <c r="L3539" t="s">
        <v>1487</v>
      </c>
      <c r="M3539">
        <f>MAX(Metro_Ridership__2[passengers])</f>
        <v>19997</v>
      </c>
    </row>
    <row r="3540" spans="1:13">
      <c r="A3540" t="s">
        <v>11</v>
      </c>
      <c r="B3540" s="5">
        <v>45382</v>
      </c>
      <c r="C3540">
        <v>11908</v>
      </c>
      <c r="D3540" t="s">
        <v>487</v>
      </c>
      <c r="E3540" t="s">
        <v>405</v>
      </c>
      <c r="F3540">
        <v>2024</v>
      </c>
      <c r="G3540" t="s">
        <v>482</v>
      </c>
      <c r="H3540" t="s">
        <v>11</v>
      </c>
      <c r="I3540" t="s">
        <v>407</v>
      </c>
      <c r="J3540" t="s">
        <v>1478</v>
      </c>
      <c r="K3540">
        <v>3</v>
      </c>
      <c r="L3540" t="s">
        <v>1487</v>
      </c>
      <c r="M3540">
        <f>MAX(Metro_Ridership__2[passengers])</f>
        <v>19997</v>
      </c>
    </row>
    <row r="3541" spans="1:13">
      <c r="A3541" t="s">
        <v>11</v>
      </c>
      <c r="B3541" s="5">
        <v>45383</v>
      </c>
      <c r="C3541">
        <v>19430</v>
      </c>
      <c r="D3541" t="s">
        <v>481</v>
      </c>
      <c r="E3541" t="s">
        <v>381</v>
      </c>
      <c r="F3541">
        <v>2024</v>
      </c>
      <c r="G3541" t="s">
        <v>482</v>
      </c>
      <c r="H3541" t="s">
        <v>11</v>
      </c>
      <c r="I3541" t="s">
        <v>407</v>
      </c>
      <c r="J3541" t="s">
        <v>1473</v>
      </c>
      <c r="K3541">
        <v>4</v>
      </c>
      <c r="L3541" t="s">
        <v>1483</v>
      </c>
      <c r="M3541">
        <f>MAX(Metro_Ridership__2[passengers])</f>
        <v>19997</v>
      </c>
    </row>
    <row r="3542" spans="1:13">
      <c r="A3542" t="s">
        <v>11</v>
      </c>
      <c r="B3542" s="5">
        <v>45384</v>
      </c>
      <c r="C3542">
        <v>8610</v>
      </c>
      <c r="D3542" t="s">
        <v>484</v>
      </c>
      <c r="E3542" t="s">
        <v>381</v>
      </c>
      <c r="F3542">
        <v>2024</v>
      </c>
      <c r="G3542" t="s">
        <v>482</v>
      </c>
      <c r="H3542" t="s">
        <v>11</v>
      </c>
      <c r="I3542" t="s">
        <v>407</v>
      </c>
      <c r="J3542" t="s">
        <v>1473</v>
      </c>
      <c r="K3542">
        <v>4</v>
      </c>
      <c r="L3542" t="s">
        <v>1483</v>
      </c>
      <c r="M3542">
        <f>MAX(Metro_Ridership__2[passengers])</f>
        <v>19997</v>
      </c>
    </row>
    <row r="3543" spans="1:13">
      <c r="A3543" t="s">
        <v>11</v>
      </c>
      <c r="B3543" s="5">
        <v>45385</v>
      </c>
      <c r="C3543">
        <v>6483</v>
      </c>
      <c r="D3543" t="s">
        <v>485</v>
      </c>
      <c r="E3543" t="s">
        <v>381</v>
      </c>
      <c r="F3543">
        <v>2024</v>
      </c>
      <c r="G3543" t="s">
        <v>482</v>
      </c>
      <c r="H3543" t="s">
        <v>11</v>
      </c>
      <c r="I3543" t="s">
        <v>407</v>
      </c>
      <c r="J3543" t="s">
        <v>1473</v>
      </c>
      <c r="K3543">
        <v>4</v>
      </c>
      <c r="L3543" t="s">
        <v>1483</v>
      </c>
      <c r="M3543">
        <f>MAX(Metro_Ridership__2[passengers])</f>
        <v>19997</v>
      </c>
    </row>
    <row r="3544" spans="1:13">
      <c r="A3544" t="s">
        <v>11</v>
      </c>
      <c r="B3544" s="5">
        <v>45386</v>
      </c>
      <c r="C3544">
        <v>8806</v>
      </c>
      <c r="D3544" t="s">
        <v>486</v>
      </c>
      <c r="E3544" t="s">
        <v>381</v>
      </c>
      <c r="F3544">
        <v>2024</v>
      </c>
      <c r="G3544" t="s">
        <v>482</v>
      </c>
      <c r="H3544" t="s">
        <v>11</v>
      </c>
      <c r="I3544" t="s">
        <v>407</v>
      </c>
      <c r="J3544" t="s">
        <v>1473</v>
      </c>
      <c r="K3544">
        <v>4</v>
      </c>
      <c r="L3544" t="s">
        <v>1483</v>
      </c>
      <c r="M3544">
        <f>MAX(Metro_Ridership__2[passengers])</f>
        <v>19997</v>
      </c>
    </row>
    <row r="3545" spans="1:13">
      <c r="A3545" t="s">
        <v>11</v>
      </c>
      <c r="B3545" s="5">
        <v>45389</v>
      </c>
      <c r="C3545">
        <v>14128</v>
      </c>
      <c r="D3545" t="s">
        <v>487</v>
      </c>
      <c r="E3545" t="s">
        <v>381</v>
      </c>
      <c r="F3545">
        <v>2024</v>
      </c>
      <c r="G3545" t="s">
        <v>482</v>
      </c>
      <c r="H3545" t="s">
        <v>11</v>
      </c>
      <c r="I3545" t="s">
        <v>407</v>
      </c>
      <c r="J3545" t="s">
        <v>1473</v>
      </c>
      <c r="K3545">
        <v>4</v>
      </c>
      <c r="L3545" t="s">
        <v>1483</v>
      </c>
      <c r="M3545">
        <f>MAX(Metro_Ridership__2[passengers])</f>
        <v>19997</v>
      </c>
    </row>
    <row r="3546" spans="1:13">
      <c r="A3546" t="s">
        <v>11</v>
      </c>
      <c r="B3546" s="5">
        <v>45390</v>
      </c>
      <c r="C3546">
        <v>13036</v>
      </c>
      <c r="D3546" t="s">
        <v>481</v>
      </c>
      <c r="E3546" t="s">
        <v>381</v>
      </c>
      <c r="F3546">
        <v>2024</v>
      </c>
      <c r="G3546" t="s">
        <v>482</v>
      </c>
      <c r="H3546" t="s">
        <v>11</v>
      </c>
      <c r="I3546" t="s">
        <v>407</v>
      </c>
      <c r="J3546" t="s">
        <v>1473</v>
      </c>
      <c r="K3546">
        <v>4</v>
      </c>
      <c r="L3546" t="s">
        <v>1483</v>
      </c>
      <c r="M3546">
        <f>MAX(Metro_Ridership__2[passengers])</f>
        <v>19997</v>
      </c>
    </row>
    <row r="3547" spans="1:13">
      <c r="A3547" t="s">
        <v>11</v>
      </c>
      <c r="B3547" s="5">
        <v>45391</v>
      </c>
      <c r="C3547">
        <v>16893</v>
      </c>
      <c r="D3547" t="s">
        <v>484</v>
      </c>
      <c r="E3547" t="s">
        <v>381</v>
      </c>
      <c r="F3547">
        <v>2024</v>
      </c>
      <c r="G3547" t="s">
        <v>482</v>
      </c>
      <c r="H3547" t="s">
        <v>11</v>
      </c>
      <c r="I3547" t="s">
        <v>407</v>
      </c>
      <c r="J3547" t="s">
        <v>1473</v>
      </c>
      <c r="K3547">
        <v>4</v>
      </c>
      <c r="L3547" t="s">
        <v>1483</v>
      </c>
      <c r="M3547">
        <f>MAX(Metro_Ridership__2[passengers])</f>
        <v>19997</v>
      </c>
    </row>
    <row r="3548" spans="1:13">
      <c r="A3548" t="s">
        <v>11</v>
      </c>
      <c r="B3548" s="5">
        <v>45392</v>
      </c>
      <c r="C3548">
        <v>5770</v>
      </c>
      <c r="D3548" t="s">
        <v>485</v>
      </c>
      <c r="E3548" t="s">
        <v>381</v>
      </c>
      <c r="F3548">
        <v>2024</v>
      </c>
      <c r="G3548" t="s">
        <v>482</v>
      </c>
      <c r="H3548" t="s">
        <v>11</v>
      </c>
      <c r="I3548" t="s">
        <v>407</v>
      </c>
      <c r="J3548" t="s">
        <v>1473</v>
      </c>
      <c r="K3548">
        <v>4</v>
      </c>
      <c r="L3548" t="s">
        <v>1483</v>
      </c>
      <c r="M3548">
        <f>MAX(Metro_Ridership__2[passengers])</f>
        <v>19997</v>
      </c>
    </row>
    <row r="3549" spans="1:13">
      <c r="A3549" t="s">
        <v>11</v>
      </c>
      <c r="B3549" s="5">
        <v>45393</v>
      </c>
      <c r="C3549">
        <v>16908</v>
      </c>
      <c r="D3549" t="s">
        <v>486</v>
      </c>
      <c r="E3549" t="s">
        <v>381</v>
      </c>
      <c r="F3549">
        <v>2024</v>
      </c>
      <c r="G3549" t="s">
        <v>482</v>
      </c>
      <c r="H3549" t="s">
        <v>11</v>
      </c>
      <c r="I3549" t="s">
        <v>407</v>
      </c>
      <c r="J3549" t="s">
        <v>1473</v>
      </c>
      <c r="K3549">
        <v>4</v>
      </c>
      <c r="L3549" t="s">
        <v>1483</v>
      </c>
      <c r="M3549">
        <f>MAX(Metro_Ridership__2[passengers])</f>
        <v>19997</v>
      </c>
    </row>
    <row r="3550" spans="1:13">
      <c r="A3550" t="s">
        <v>11</v>
      </c>
      <c r="B3550" s="5">
        <v>45396</v>
      </c>
      <c r="C3550">
        <v>5574</v>
      </c>
      <c r="D3550" t="s">
        <v>487</v>
      </c>
      <c r="E3550" t="s">
        <v>381</v>
      </c>
      <c r="F3550">
        <v>2024</v>
      </c>
      <c r="G3550" t="s">
        <v>482</v>
      </c>
      <c r="H3550" t="s">
        <v>11</v>
      </c>
      <c r="I3550" t="s">
        <v>407</v>
      </c>
      <c r="J3550" t="s">
        <v>1473</v>
      </c>
      <c r="K3550">
        <v>4</v>
      </c>
      <c r="L3550" t="s">
        <v>1483</v>
      </c>
      <c r="M3550">
        <f>MAX(Metro_Ridership__2[passengers])</f>
        <v>19997</v>
      </c>
    </row>
    <row r="3551" spans="1:13">
      <c r="A3551" t="s">
        <v>11</v>
      </c>
      <c r="B3551" s="5">
        <v>45397</v>
      </c>
      <c r="C3551">
        <v>6928</v>
      </c>
      <c r="D3551" t="s">
        <v>481</v>
      </c>
      <c r="E3551" t="s">
        <v>381</v>
      </c>
      <c r="F3551">
        <v>2024</v>
      </c>
      <c r="G3551" t="s">
        <v>482</v>
      </c>
      <c r="H3551" t="s">
        <v>11</v>
      </c>
      <c r="I3551" t="s">
        <v>407</v>
      </c>
      <c r="J3551" t="s">
        <v>1473</v>
      </c>
      <c r="K3551">
        <v>4</v>
      </c>
      <c r="L3551" t="s">
        <v>1483</v>
      </c>
      <c r="M3551">
        <f>MAX(Metro_Ridership__2[passengers])</f>
        <v>19997</v>
      </c>
    </row>
    <row r="3552" spans="1:13">
      <c r="A3552" t="s">
        <v>11</v>
      </c>
      <c r="B3552" s="5">
        <v>45398</v>
      </c>
      <c r="C3552">
        <v>3495</v>
      </c>
      <c r="D3552" t="s">
        <v>484</v>
      </c>
      <c r="E3552" t="s">
        <v>381</v>
      </c>
      <c r="F3552">
        <v>2024</v>
      </c>
      <c r="G3552" t="s">
        <v>482</v>
      </c>
      <c r="H3552" t="s">
        <v>11</v>
      </c>
      <c r="I3552" t="s">
        <v>407</v>
      </c>
      <c r="J3552" t="s">
        <v>1473</v>
      </c>
      <c r="K3552">
        <v>4</v>
      </c>
      <c r="L3552" t="s">
        <v>1483</v>
      </c>
      <c r="M3552">
        <f>MAX(Metro_Ridership__2[passengers])</f>
        <v>19997</v>
      </c>
    </row>
    <row r="3553" spans="1:13">
      <c r="A3553" t="s">
        <v>11</v>
      </c>
      <c r="B3553" s="5">
        <v>45399</v>
      </c>
      <c r="C3553">
        <v>15964</v>
      </c>
      <c r="D3553" t="s">
        <v>485</v>
      </c>
      <c r="E3553" t="s">
        <v>381</v>
      </c>
      <c r="F3553">
        <v>2024</v>
      </c>
      <c r="G3553" t="s">
        <v>482</v>
      </c>
      <c r="H3553" t="s">
        <v>11</v>
      </c>
      <c r="I3553" t="s">
        <v>407</v>
      </c>
      <c r="J3553" t="s">
        <v>1473</v>
      </c>
      <c r="K3553">
        <v>4</v>
      </c>
      <c r="L3553" t="s">
        <v>1483</v>
      </c>
      <c r="M3553">
        <f>MAX(Metro_Ridership__2[passengers])</f>
        <v>19997</v>
      </c>
    </row>
    <row r="3554" spans="1:13">
      <c r="A3554" t="s">
        <v>11</v>
      </c>
      <c r="B3554" s="5">
        <v>45400</v>
      </c>
      <c r="C3554">
        <v>18799</v>
      </c>
      <c r="D3554" t="s">
        <v>486</v>
      </c>
      <c r="E3554" t="s">
        <v>381</v>
      </c>
      <c r="F3554">
        <v>2024</v>
      </c>
      <c r="G3554" t="s">
        <v>482</v>
      </c>
      <c r="H3554" t="s">
        <v>11</v>
      </c>
      <c r="I3554" t="s">
        <v>407</v>
      </c>
      <c r="J3554" t="s">
        <v>1473</v>
      </c>
      <c r="K3554">
        <v>4</v>
      </c>
      <c r="L3554" t="s">
        <v>1483</v>
      </c>
      <c r="M3554">
        <f>MAX(Metro_Ridership__2[passengers])</f>
        <v>19997</v>
      </c>
    </row>
    <row r="3555" spans="1:13">
      <c r="A3555" t="s">
        <v>11</v>
      </c>
      <c r="B3555" s="5">
        <v>45403</v>
      </c>
      <c r="C3555">
        <v>11168</v>
      </c>
      <c r="D3555" t="s">
        <v>487</v>
      </c>
      <c r="E3555" t="s">
        <v>381</v>
      </c>
      <c r="F3555">
        <v>2024</v>
      </c>
      <c r="G3555" t="s">
        <v>482</v>
      </c>
      <c r="H3555" t="s">
        <v>11</v>
      </c>
      <c r="I3555" t="s">
        <v>407</v>
      </c>
      <c r="J3555" t="s">
        <v>1473</v>
      </c>
      <c r="K3555">
        <v>4</v>
      </c>
      <c r="L3555" t="s">
        <v>1483</v>
      </c>
      <c r="M3555">
        <f>MAX(Metro_Ridership__2[passengers])</f>
        <v>19997</v>
      </c>
    </row>
    <row r="3556" spans="1:13">
      <c r="A3556" t="s">
        <v>11</v>
      </c>
      <c r="B3556" s="5">
        <v>45404</v>
      </c>
      <c r="C3556">
        <v>12207</v>
      </c>
      <c r="D3556" t="s">
        <v>481</v>
      </c>
      <c r="E3556" t="s">
        <v>381</v>
      </c>
      <c r="F3556">
        <v>2024</v>
      </c>
      <c r="G3556" t="s">
        <v>482</v>
      </c>
      <c r="H3556" t="s">
        <v>11</v>
      </c>
      <c r="I3556" t="s">
        <v>407</v>
      </c>
      <c r="J3556" t="s">
        <v>1473</v>
      </c>
      <c r="K3556">
        <v>4</v>
      </c>
      <c r="L3556" t="s">
        <v>1483</v>
      </c>
      <c r="M3556">
        <f>MAX(Metro_Ridership__2[passengers])</f>
        <v>19997</v>
      </c>
    </row>
    <row r="3557" spans="1:13">
      <c r="A3557" t="s">
        <v>11</v>
      </c>
      <c r="B3557" s="5">
        <v>45405</v>
      </c>
      <c r="C3557">
        <v>10007</v>
      </c>
      <c r="D3557" t="s">
        <v>484</v>
      </c>
      <c r="E3557" t="s">
        <v>381</v>
      </c>
      <c r="F3557">
        <v>2024</v>
      </c>
      <c r="G3557" t="s">
        <v>482</v>
      </c>
      <c r="H3557" t="s">
        <v>11</v>
      </c>
      <c r="I3557" t="s">
        <v>407</v>
      </c>
      <c r="J3557" t="s">
        <v>1473</v>
      </c>
      <c r="K3557">
        <v>4</v>
      </c>
      <c r="L3557" t="s">
        <v>1483</v>
      </c>
      <c r="M3557">
        <f>MAX(Metro_Ridership__2[passengers])</f>
        <v>19997</v>
      </c>
    </row>
    <row r="3558" spans="1:13">
      <c r="A3558" t="s">
        <v>11</v>
      </c>
      <c r="B3558" s="5">
        <v>45406</v>
      </c>
      <c r="C3558">
        <v>11399</v>
      </c>
      <c r="D3558" t="s">
        <v>485</v>
      </c>
      <c r="E3558" t="s">
        <v>381</v>
      </c>
      <c r="F3558">
        <v>2024</v>
      </c>
      <c r="G3558" t="s">
        <v>482</v>
      </c>
      <c r="H3558" t="s">
        <v>11</v>
      </c>
      <c r="I3558" t="s">
        <v>407</v>
      </c>
      <c r="J3558" t="s">
        <v>1473</v>
      </c>
      <c r="K3558">
        <v>4</v>
      </c>
      <c r="L3558" t="s">
        <v>1483</v>
      </c>
      <c r="M3558">
        <f>MAX(Metro_Ridership__2[passengers])</f>
        <v>19997</v>
      </c>
    </row>
    <row r="3559" spans="1:13">
      <c r="A3559" t="s">
        <v>11</v>
      </c>
      <c r="B3559" s="5">
        <v>45407</v>
      </c>
      <c r="C3559">
        <v>8780</v>
      </c>
      <c r="D3559" t="s">
        <v>486</v>
      </c>
      <c r="E3559" t="s">
        <v>381</v>
      </c>
      <c r="F3559">
        <v>2024</v>
      </c>
      <c r="G3559" t="s">
        <v>482</v>
      </c>
      <c r="H3559" t="s">
        <v>11</v>
      </c>
      <c r="I3559" t="s">
        <v>407</v>
      </c>
      <c r="J3559" t="s">
        <v>1473</v>
      </c>
      <c r="K3559">
        <v>4</v>
      </c>
      <c r="L3559" t="s">
        <v>1483</v>
      </c>
      <c r="M3559">
        <f>MAX(Metro_Ridership__2[passengers])</f>
        <v>19997</v>
      </c>
    </row>
    <row r="3560" spans="1:13">
      <c r="A3560" t="s">
        <v>11</v>
      </c>
      <c r="B3560" s="5">
        <v>45410</v>
      </c>
      <c r="C3560">
        <v>6784</v>
      </c>
      <c r="D3560" t="s">
        <v>487</v>
      </c>
      <c r="E3560" t="s">
        <v>381</v>
      </c>
      <c r="F3560">
        <v>2024</v>
      </c>
      <c r="G3560" t="s">
        <v>482</v>
      </c>
      <c r="H3560" t="s">
        <v>11</v>
      </c>
      <c r="I3560" t="s">
        <v>407</v>
      </c>
      <c r="J3560" t="s">
        <v>1473</v>
      </c>
      <c r="K3560">
        <v>4</v>
      </c>
      <c r="L3560" t="s">
        <v>1483</v>
      </c>
      <c r="M3560">
        <f>MAX(Metro_Ridership__2[passengers])</f>
        <v>19997</v>
      </c>
    </row>
    <row r="3561" spans="1:13">
      <c r="A3561" t="s">
        <v>11</v>
      </c>
      <c r="B3561" s="5">
        <v>45411</v>
      </c>
      <c r="C3561">
        <v>2386</v>
      </c>
      <c r="D3561" t="s">
        <v>481</v>
      </c>
      <c r="E3561" t="s">
        <v>381</v>
      </c>
      <c r="F3561">
        <v>2024</v>
      </c>
      <c r="G3561" t="s">
        <v>482</v>
      </c>
      <c r="H3561" t="s">
        <v>11</v>
      </c>
      <c r="I3561" t="s">
        <v>407</v>
      </c>
      <c r="J3561" t="s">
        <v>1473</v>
      </c>
      <c r="K3561">
        <v>4</v>
      </c>
      <c r="L3561" t="s">
        <v>1483</v>
      </c>
      <c r="M3561">
        <f>MAX(Metro_Ridership__2[passengers])</f>
        <v>19997</v>
      </c>
    </row>
    <row r="3562" spans="1:13">
      <c r="A3562" t="s">
        <v>11</v>
      </c>
      <c r="B3562" s="5">
        <v>45412</v>
      </c>
      <c r="C3562">
        <v>19336</v>
      </c>
      <c r="D3562" t="s">
        <v>484</v>
      </c>
      <c r="E3562" t="s">
        <v>381</v>
      </c>
      <c r="F3562">
        <v>2024</v>
      </c>
      <c r="G3562" t="s">
        <v>482</v>
      </c>
      <c r="H3562" t="s">
        <v>11</v>
      </c>
      <c r="I3562" t="s">
        <v>407</v>
      </c>
      <c r="J3562" t="s">
        <v>1473</v>
      </c>
      <c r="K3562">
        <v>4</v>
      </c>
      <c r="L3562" t="s">
        <v>1483</v>
      </c>
      <c r="M3562">
        <f>MAX(Metro_Ridership__2[passengers])</f>
        <v>19997</v>
      </c>
    </row>
    <row r="3563" spans="1:13">
      <c r="A3563" t="s">
        <v>11</v>
      </c>
      <c r="B3563" s="5">
        <v>45413</v>
      </c>
      <c r="C3563">
        <v>4484</v>
      </c>
      <c r="D3563" t="s">
        <v>485</v>
      </c>
      <c r="E3563" t="s">
        <v>353</v>
      </c>
      <c r="F3563">
        <v>2024</v>
      </c>
      <c r="G3563" t="s">
        <v>482</v>
      </c>
      <c r="H3563" t="s">
        <v>11</v>
      </c>
      <c r="I3563" t="s">
        <v>407</v>
      </c>
      <c r="J3563" t="s">
        <v>1473</v>
      </c>
      <c r="K3563">
        <v>5</v>
      </c>
      <c r="L3563" t="s">
        <v>353</v>
      </c>
      <c r="M3563">
        <f>MAX(Metro_Ridership__2[passengers])</f>
        <v>19997</v>
      </c>
    </row>
    <row r="3564" spans="1:13">
      <c r="A3564" t="s">
        <v>11</v>
      </c>
      <c r="B3564" s="5">
        <v>45414</v>
      </c>
      <c r="C3564">
        <v>8684</v>
      </c>
      <c r="D3564" t="s">
        <v>486</v>
      </c>
      <c r="E3564" t="s">
        <v>353</v>
      </c>
      <c r="F3564">
        <v>2024</v>
      </c>
      <c r="G3564" t="s">
        <v>482</v>
      </c>
      <c r="H3564" t="s">
        <v>11</v>
      </c>
      <c r="I3564" t="s">
        <v>407</v>
      </c>
      <c r="J3564" t="s">
        <v>1473</v>
      </c>
      <c r="K3564">
        <v>5</v>
      </c>
      <c r="L3564" t="s">
        <v>353</v>
      </c>
      <c r="M3564">
        <f>MAX(Metro_Ridership__2[passengers])</f>
        <v>19997</v>
      </c>
    </row>
    <row r="3565" spans="1:13">
      <c r="A3565" t="s">
        <v>11</v>
      </c>
      <c r="B3565" s="5">
        <v>45417</v>
      </c>
      <c r="C3565">
        <v>19973</v>
      </c>
      <c r="D3565" t="s">
        <v>487</v>
      </c>
      <c r="E3565" t="s">
        <v>353</v>
      </c>
      <c r="F3565">
        <v>2024</v>
      </c>
      <c r="G3565" t="s">
        <v>482</v>
      </c>
      <c r="H3565" t="s">
        <v>11</v>
      </c>
      <c r="I3565" t="s">
        <v>407</v>
      </c>
      <c r="J3565" t="s">
        <v>1473</v>
      </c>
      <c r="K3565">
        <v>5</v>
      </c>
      <c r="L3565" t="s">
        <v>353</v>
      </c>
      <c r="M3565">
        <f>MAX(Metro_Ridership__2[passengers])</f>
        <v>19997</v>
      </c>
    </row>
    <row r="3566" spans="1:13">
      <c r="A3566" t="s">
        <v>11</v>
      </c>
      <c r="B3566" s="5">
        <v>45418</v>
      </c>
      <c r="C3566">
        <v>9368</v>
      </c>
      <c r="D3566" t="s">
        <v>481</v>
      </c>
      <c r="E3566" t="s">
        <v>353</v>
      </c>
      <c r="F3566">
        <v>2024</v>
      </c>
      <c r="G3566" t="s">
        <v>482</v>
      </c>
      <c r="H3566" t="s">
        <v>11</v>
      </c>
      <c r="I3566" t="s">
        <v>407</v>
      </c>
      <c r="J3566" t="s">
        <v>1473</v>
      </c>
      <c r="K3566">
        <v>5</v>
      </c>
      <c r="L3566" t="s">
        <v>353</v>
      </c>
      <c r="M3566">
        <f>MAX(Metro_Ridership__2[passengers])</f>
        <v>19997</v>
      </c>
    </row>
    <row r="3567" spans="1:13">
      <c r="A3567" t="s">
        <v>11</v>
      </c>
      <c r="B3567" s="5">
        <v>45419</v>
      </c>
      <c r="C3567">
        <v>3728</v>
      </c>
      <c r="D3567" t="s">
        <v>484</v>
      </c>
      <c r="E3567" t="s">
        <v>353</v>
      </c>
      <c r="F3567">
        <v>2024</v>
      </c>
      <c r="G3567" t="s">
        <v>482</v>
      </c>
      <c r="H3567" t="s">
        <v>11</v>
      </c>
      <c r="I3567" t="s">
        <v>407</v>
      </c>
      <c r="J3567" t="s">
        <v>1473</v>
      </c>
      <c r="K3567">
        <v>5</v>
      </c>
      <c r="L3567" t="s">
        <v>353</v>
      </c>
      <c r="M3567">
        <f>MAX(Metro_Ridership__2[passengers])</f>
        <v>19997</v>
      </c>
    </row>
    <row r="3568" spans="1:13">
      <c r="A3568" t="s">
        <v>11</v>
      </c>
      <c r="B3568" s="5">
        <v>45420</v>
      </c>
      <c r="C3568">
        <v>2253</v>
      </c>
      <c r="D3568" t="s">
        <v>485</v>
      </c>
      <c r="E3568" t="s">
        <v>353</v>
      </c>
      <c r="F3568">
        <v>2024</v>
      </c>
      <c r="G3568" t="s">
        <v>482</v>
      </c>
      <c r="H3568" t="s">
        <v>11</v>
      </c>
      <c r="I3568" t="s">
        <v>407</v>
      </c>
      <c r="J3568" t="s">
        <v>1473</v>
      </c>
      <c r="K3568">
        <v>5</v>
      </c>
      <c r="L3568" t="s">
        <v>353</v>
      </c>
      <c r="M3568">
        <f>MAX(Metro_Ridership__2[passengers])</f>
        <v>19997</v>
      </c>
    </row>
    <row r="3569" spans="1:13">
      <c r="A3569" t="s">
        <v>11</v>
      </c>
      <c r="B3569" s="5">
        <v>45421</v>
      </c>
      <c r="C3569">
        <v>14500</v>
      </c>
      <c r="D3569" t="s">
        <v>486</v>
      </c>
      <c r="E3569" t="s">
        <v>353</v>
      </c>
      <c r="F3569">
        <v>2024</v>
      </c>
      <c r="G3569" t="s">
        <v>482</v>
      </c>
      <c r="H3569" t="s">
        <v>11</v>
      </c>
      <c r="I3569" t="s">
        <v>407</v>
      </c>
      <c r="J3569" t="s">
        <v>1473</v>
      </c>
      <c r="K3569">
        <v>5</v>
      </c>
      <c r="L3569" t="s">
        <v>353</v>
      </c>
      <c r="M3569">
        <f>MAX(Metro_Ridership__2[passengers])</f>
        <v>19997</v>
      </c>
    </row>
    <row r="3570" spans="1:13">
      <c r="A3570" t="s">
        <v>11</v>
      </c>
      <c r="B3570" s="5">
        <v>45424</v>
      </c>
      <c r="C3570">
        <v>2849</v>
      </c>
      <c r="D3570" t="s">
        <v>487</v>
      </c>
      <c r="E3570" t="s">
        <v>353</v>
      </c>
      <c r="F3570">
        <v>2024</v>
      </c>
      <c r="G3570" t="s">
        <v>482</v>
      </c>
      <c r="H3570" t="s">
        <v>11</v>
      </c>
      <c r="I3570" t="s">
        <v>407</v>
      </c>
      <c r="J3570" t="s">
        <v>1473</v>
      </c>
      <c r="K3570">
        <v>5</v>
      </c>
      <c r="L3570" t="s">
        <v>353</v>
      </c>
      <c r="M3570">
        <f>MAX(Metro_Ridership__2[passengers])</f>
        <v>19997</v>
      </c>
    </row>
    <row r="3571" spans="1:13">
      <c r="A3571" t="s">
        <v>11</v>
      </c>
      <c r="B3571" s="5">
        <v>45425</v>
      </c>
      <c r="C3571">
        <v>7851</v>
      </c>
      <c r="D3571" t="s">
        <v>481</v>
      </c>
      <c r="E3571" t="s">
        <v>353</v>
      </c>
      <c r="F3571">
        <v>2024</v>
      </c>
      <c r="G3571" t="s">
        <v>482</v>
      </c>
      <c r="H3571" t="s">
        <v>11</v>
      </c>
      <c r="I3571" t="s">
        <v>407</v>
      </c>
      <c r="J3571" t="s">
        <v>1473</v>
      </c>
      <c r="K3571">
        <v>5</v>
      </c>
      <c r="L3571" t="s">
        <v>353</v>
      </c>
      <c r="M3571">
        <f>MAX(Metro_Ridership__2[passengers])</f>
        <v>19997</v>
      </c>
    </row>
    <row r="3572" spans="1:13">
      <c r="A3572" t="s">
        <v>11</v>
      </c>
      <c r="B3572" s="5">
        <v>45426</v>
      </c>
      <c r="C3572">
        <v>19772</v>
      </c>
      <c r="D3572" t="s">
        <v>484</v>
      </c>
      <c r="E3572" t="s">
        <v>353</v>
      </c>
      <c r="F3572">
        <v>2024</v>
      </c>
      <c r="G3572" t="s">
        <v>482</v>
      </c>
      <c r="H3572" t="s">
        <v>11</v>
      </c>
      <c r="I3572" t="s">
        <v>407</v>
      </c>
      <c r="J3572" t="s">
        <v>1473</v>
      </c>
      <c r="K3572">
        <v>5</v>
      </c>
      <c r="L3572" t="s">
        <v>353</v>
      </c>
      <c r="M3572">
        <f>MAX(Metro_Ridership__2[passengers])</f>
        <v>19997</v>
      </c>
    </row>
    <row r="3573" spans="1:13">
      <c r="A3573" t="s">
        <v>11</v>
      </c>
      <c r="B3573" s="5">
        <v>45427</v>
      </c>
      <c r="C3573">
        <v>19165</v>
      </c>
      <c r="D3573" t="s">
        <v>485</v>
      </c>
      <c r="E3573" t="s">
        <v>353</v>
      </c>
      <c r="F3573">
        <v>2024</v>
      </c>
      <c r="G3573" t="s">
        <v>482</v>
      </c>
      <c r="H3573" t="s">
        <v>11</v>
      </c>
      <c r="I3573" t="s">
        <v>407</v>
      </c>
      <c r="J3573" t="s">
        <v>1473</v>
      </c>
      <c r="K3573">
        <v>5</v>
      </c>
      <c r="L3573" t="s">
        <v>353</v>
      </c>
      <c r="M3573">
        <f>MAX(Metro_Ridership__2[passengers])</f>
        <v>19997</v>
      </c>
    </row>
    <row r="3574" spans="1:13">
      <c r="A3574" t="s">
        <v>11</v>
      </c>
      <c r="B3574" s="5">
        <v>45428</v>
      </c>
      <c r="C3574">
        <v>14510</v>
      </c>
      <c r="D3574" t="s">
        <v>486</v>
      </c>
      <c r="E3574" t="s">
        <v>353</v>
      </c>
      <c r="F3574">
        <v>2024</v>
      </c>
      <c r="G3574" t="s">
        <v>482</v>
      </c>
      <c r="H3574" t="s">
        <v>11</v>
      </c>
      <c r="I3574" t="s">
        <v>407</v>
      </c>
      <c r="J3574" t="s">
        <v>1473</v>
      </c>
      <c r="K3574">
        <v>5</v>
      </c>
      <c r="L3574" t="s">
        <v>353</v>
      </c>
      <c r="M3574">
        <f>MAX(Metro_Ridership__2[passengers])</f>
        <v>19997</v>
      </c>
    </row>
    <row r="3575" spans="1:13">
      <c r="A3575" t="s">
        <v>11</v>
      </c>
      <c r="B3575" s="5">
        <v>45431</v>
      </c>
      <c r="C3575">
        <v>15746</v>
      </c>
      <c r="D3575" t="s">
        <v>487</v>
      </c>
      <c r="E3575" t="s">
        <v>353</v>
      </c>
      <c r="F3575">
        <v>2024</v>
      </c>
      <c r="G3575" t="s">
        <v>482</v>
      </c>
      <c r="H3575" t="s">
        <v>11</v>
      </c>
      <c r="I3575" t="s">
        <v>407</v>
      </c>
      <c r="J3575" t="s">
        <v>1473</v>
      </c>
      <c r="K3575">
        <v>5</v>
      </c>
      <c r="L3575" t="s">
        <v>353</v>
      </c>
      <c r="M3575">
        <f>MAX(Metro_Ridership__2[passengers])</f>
        <v>19997</v>
      </c>
    </row>
    <row r="3576" spans="1:13">
      <c r="A3576" t="s">
        <v>11</v>
      </c>
      <c r="B3576" s="5">
        <v>45432</v>
      </c>
      <c r="C3576">
        <v>7876</v>
      </c>
      <c r="D3576" t="s">
        <v>481</v>
      </c>
      <c r="E3576" t="s">
        <v>353</v>
      </c>
      <c r="F3576">
        <v>2024</v>
      </c>
      <c r="G3576" t="s">
        <v>482</v>
      </c>
      <c r="H3576" t="s">
        <v>11</v>
      </c>
      <c r="I3576" t="s">
        <v>407</v>
      </c>
      <c r="J3576" t="s">
        <v>1473</v>
      </c>
      <c r="K3576">
        <v>5</v>
      </c>
      <c r="L3576" t="s">
        <v>353</v>
      </c>
      <c r="M3576">
        <f>MAX(Metro_Ridership__2[passengers])</f>
        <v>19997</v>
      </c>
    </row>
    <row r="3577" spans="1:13">
      <c r="A3577" t="s">
        <v>11</v>
      </c>
      <c r="B3577" s="5">
        <v>45433</v>
      </c>
      <c r="C3577">
        <v>14911</v>
      </c>
      <c r="D3577" t="s">
        <v>484</v>
      </c>
      <c r="E3577" t="s">
        <v>353</v>
      </c>
      <c r="F3577">
        <v>2024</v>
      </c>
      <c r="G3577" t="s">
        <v>482</v>
      </c>
      <c r="H3577" t="s">
        <v>11</v>
      </c>
      <c r="I3577" t="s">
        <v>407</v>
      </c>
      <c r="J3577" t="s">
        <v>1473</v>
      </c>
      <c r="K3577">
        <v>5</v>
      </c>
      <c r="L3577" t="s">
        <v>353</v>
      </c>
      <c r="M3577">
        <f>MAX(Metro_Ridership__2[passengers])</f>
        <v>19997</v>
      </c>
    </row>
    <row r="3578" spans="1:13">
      <c r="A3578" t="s">
        <v>11</v>
      </c>
      <c r="B3578" s="5">
        <v>45434</v>
      </c>
      <c r="C3578">
        <v>3212</v>
      </c>
      <c r="D3578" t="s">
        <v>485</v>
      </c>
      <c r="E3578" t="s">
        <v>353</v>
      </c>
      <c r="F3578">
        <v>2024</v>
      </c>
      <c r="G3578" t="s">
        <v>482</v>
      </c>
      <c r="H3578" t="s">
        <v>11</v>
      </c>
      <c r="I3578" t="s">
        <v>407</v>
      </c>
      <c r="J3578" t="s">
        <v>1473</v>
      </c>
      <c r="K3578">
        <v>5</v>
      </c>
      <c r="L3578" t="s">
        <v>353</v>
      </c>
      <c r="M3578">
        <f>MAX(Metro_Ridership__2[passengers])</f>
        <v>19997</v>
      </c>
    </row>
    <row r="3579" spans="1:13">
      <c r="A3579" t="s">
        <v>11</v>
      </c>
      <c r="B3579" s="5">
        <v>45435</v>
      </c>
      <c r="C3579">
        <v>12715</v>
      </c>
      <c r="D3579" t="s">
        <v>486</v>
      </c>
      <c r="E3579" t="s">
        <v>353</v>
      </c>
      <c r="F3579">
        <v>2024</v>
      </c>
      <c r="G3579" t="s">
        <v>482</v>
      </c>
      <c r="H3579" t="s">
        <v>11</v>
      </c>
      <c r="I3579" t="s">
        <v>407</v>
      </c>
      <c r="J3579" t="s">
        <v>1473</v>
      </c>
      <c r="K3579">
        <v>5</v>
      </c>
      <c r="L3579" t="s">
        <v>353</v>
      </c>
      <c r="M3579">
        <f>MAX(Metro_Ridership__2[passengers])</f>
        <v>19997</v>
      </c>
    </row>
    <row r="3580" spans="1:13">
      <c r="A3580" t="s">
        <v>11</v>
      </c>
      <c r="B3580" s="5">
        <v>45438</v>
      </c>
      <c r="C3580">
        <v>10988</v>
      </c>
      <c r="D3580" t="s">
        <v>487</v>
      </c>
      <c r="E3580" t="s">
        <v>353</v>
      </c>
      <c r="F3580">
        <v>2024</v>
      </c>
      <c r="G3580" t="s">
        <v>482</v>
      </c>
      <c r="H3580" t="s">
        <v>11</v>
      </c>
      <c r="I3580" t="s">
        <v>407</v>
      </c>
      <c r="J3580" t="s">
        <v>1473</v>
      </c>
      <c r="K3580">
        <v>5</v>
      </c>
      <c r="L3580" t="s">
        <v>353</v>
      </c>
      <c r="M3580">
        <f>MAX(Metro_Ridership__2[passengers])</f>
        <v>19997</v>
      </c>
    </row>
    <row r="3581" spans="1:13">
      <c r="A3581" t="s">
        <v>11</v>
      </c>
      <c r="B3581" s="5">
        <v>45439</v>
      </c>
      <c r="C3581">
        <v>18961</v>
      </c>
      <c r="D3581" t="s">
        <v>481</v>
      </c>
      <c r="E3581" t="s">
        <v>353</v>
      </c>
      <c r="F3581">
        <v>2024</v>
      </c>
      <c r="G3581" t="s">
        <v>482</v>
      </c>
      <c r="H3581" t="s">
        <v>11</v>
      </c>
      <c r="I3581" t="s">
        <v>407</v>
      </c>
      <c r="J3581" t="s">
        <v>1473</v>
      </c>
      <c r="K3581">
        <v>5</v>
      </c>
      <c r="L3581" t="s">
        <v>353</v>
      </c>
      <c r="M3581">
        <f>MAX(Metro_Ridership__2[passengers])</f>
        <v>19997</v>
      </c>
    </row>
    <row r="3582" spans="1:13">
      <c r="A3582" t="s">
        <v>11</v>
      </c>
      <c r="B3582" s="5">
        <v>45440</v>
      </c>
      <c r="C3582">
        <v>11255</v>
      </c>
      <c r="D3582" t="s">
        <v>484</v>
      </c>
      <c r="E3582" t="s">
        <v>353</v>
      </c>
      <c r="F3582">
        <v>2024</v>
      </c>
      <c r="G3582" t="s">
        <v>482</v>
      </c>
      <c r="H3582" t="s">
        <v>11</v>
      </c>
      <c r="I3582" t="s">
        <v>407</v>
      </c>
      <c r="J3582" t="s">
        <v>1473</v>
      </c>
      <c r="K3582">
        <v>5</v>
      </c>
      <c r="L3582" t="s">
        <v>353</v>
      </c>
      <c r="M3582">
        <f>MAX(Metro_Ridership__2[passengers])</f>
        <v>19997</v>
      </c>
    </row>
    <row r="3583" spans="1:13">
      <c r="A3583" t="s">
        <v>11</v>
      </c>
      <c r="B3583" s="5">
        <v>45441</v>
      </c>
      <c r="C3583">
        <v>6355</v>
      </c>
      <c r="D3583" t="s">
        <v>485</v>
      </c>
      <c r="E3583" t="s">
        <v>353</v>
      </c>
      <c r="F3583">
        <v>2024</v>
      </c>
      <c r="G3583" t="s">
        <v>482</v>
      </c>
      <c r="H3583" t="s">
        <v>11</v>
      </c>
      <c r="I3583" t="s">
        <v>407</v>
      </c>
      <c r="J3583" t="s">
        <v>1473</v>
      </c>
      <c r="K3583">
        <v>5</v>
      </c>
      <c r="L3583" t="s">
        <v>353</v>
      </c>
      <c r="M3583">
        <f>MAX(Metro_Ridership__2[passengers])</f>
        <v>19997</v>
      </c>
    </row>
    <row r="3584" spans="1:13">
      <c r="A3584" t="s">
        <v>11</v>
      </c>
      <c r="B3584" s="5">
        <v>45442</v>
      </c>
      <c r="C3584">
        <v>18864</v>
      </c>
      <c r="D3584" t="s">
        <v>486</v>
      </c>
      <c r="E3584" t="s">
        <v>353</v>
      </c>
      <c r="F3584">
        <v>2024</v>
      </c>
      <c r="G3584" t="s">
        <v>482</v>
      </c>
      <c r="H3584" t="s">
        <v>11</v>
      </c>
      <c r="I3584" t="s">
        <v>407</v>
      </c>
      <c r="J3584" t="s">
        <v>1473</v>
      </c>
      <c r="K3584">
        <v>5</v>
      </c>
      <c r="L3584" t="s">
        <v>353</v>
      </c>
      <c r="M3584">
        <f>MAX(Metro_Ridership__2[passengers])</f>
        <v>19997</v>
      </c>
    </row>
    <row r="3585" spans="1:13">
      <c r="A3585" t="s">
        <v>11</v>
      </c>
      <c r="B3585" s="5">
        <v>45445</v>
      </c>
      <c r="C3585">
        <v>11894</v>
      </c>
      <c r="D3585" t="s">
        <v>487</v>
      </c>
      <c r="E3585" t="s">
        <v>395</v>
      </c>
      <c r="F3585">
        <v>2024</v>
      </c>
      <c r="G3585" t="s">
        <v>482</v>
      </c>
      <c r="H3585" t="s">
        <v>11</v>
      </c>
      <c r="I3585" t="s">
        <v>407</v>
      </c>
      <c r="J3585" t="s">
        <v>1473</v>
      </c>
      <c r="K3585">
        <v>6</v>
      </c>
      <c r="L3585" t="s">
        <v>1486</v>
      </c>
      <c r="M3585">
        <f>MAX(Metro_Ridership__2[passengers])</f>
        <v>19997</v>
      </c>
    </row>
    <row r="3586" spans="1:13">
      <c r="A3586" t="s">
        <v>11</v>
      </c>
      <c r="B3586" s="5">
        <v>45446</v>
      </c>
      <c r="C3586">
        <v>14834</v>
      </c>
      <c r="D3586" t="s">
        <v>481</v>
      </c>
      <c r="E3586" t="s">
        <v>395</v>
      </c>
      <c r="F3586">
        <v>2024</v>
      </c>
      <c r="G3586" t="s">
        <v>482</v>
      </c>
      <c r="H3586" t="s">
        <v>11</v>
      </c>
      <c r="I3586" t="s">
        <v>407</v>
      </c>
      <c r="J3586" t="s">
        <v>1473</v>
      </c>
      <c r="K3586">
        <v>6</v>
      </c>
      <c r="L3586" t="s">
        <v>1486</v>
      </c>
      <c r="M3586">
        <f>MAX(Metro_Ridership__2[passengers])</f>
        <v>19997</v>
      </c>
    </row>
    <row r="3587" spans="1:13">
      <c r="A3587" t="s">
        <v>11</v>
      </c>
      <c r="B3587" s="5">
        <v>45447</v>
      </c>
      <c r="C3587">
        <v>13695</v>
      </c>
      <c r="D3587" t="s">
        <v>484</v>
      </c>
      <c r="E3587" t="s">
        <v>395</v>
      </c>
      <c r="F3587">
        <v>2024</v>
      </c>
      <c r="G3587" t="s">
        <v>482</v>
      </c>
      <c r="H3587" t="s">
        <v>11</v>
      </c>
      <c r="I3587" t="s">
        <v>407</v>
      </c>
      <c r="J3587" t="s">
        <v>1473</v>
      </c>
      <c r="K3587">
        <v>6</v>
      </c>
      <c r="L3587" t="s">
        <v>1486</v>
      </c>
      <c r="M3587">
        <f>MAX(Metro_Ridership__2[passengers])</f>
        <v>19997</v>
      </c>
    </row>
    <row r="3588" spans="1:13">
      <c r="A3588" t="s">
        <v>11</v>
      </c>
      <c r="B3588" s="5">
        <v>45448</v>
      </c>
      <c r="C3588">
        <v>12559</v>
      </c>
      <c r="D3588" t="s">
        <v>485</v>
      </c>
      <c r="E3588" t="s">
        <v>395</v>
      </c>
      <c r="F3588">
        <v>2024</v>
      </c>
      <c r="G3588" t="s">
        <v>482</v>
      </c>
      <c r="H3588" t="s">
        <v>11</v>
      </c>
      <c r="I3588" t="s">
        <v>407</v>
      </c>
      <c r="J3588" t="s">
        <v>1473</v>
      </c>
      <c r="K3588">
        <v>6</v>
      </c>
      <c r="L3588" t="s">
        <v>1486</v>
      </c>
      <c r="M3588">
        <f>MAX(Metro_Ridership__2[passengers])</f>
        <v>19997</v>
      </c>
    </row>
    <row r="3589" spans="1:13">
      <c r="A3589" t="s">
        <v>11</v>
      </c>
      <c r="B3589" s="5">
        <v>45449</v>
      </c>
      <c r="C3589">
        <v>19100</v>
      </c>
      <c r="D3589" t="s">
        <v>486</v>
      </c>
      <c r="E3589" t="s">
        <v>395</v>
      </c>
      <c r="F3589">
        <v>2024</v>
      </c>
      <c r="G3589" t="s">
        <v>482</v>
      </c>
      <c r="H3589" t="s">
        <v>11</v>
      </c>
      <c r="I3589" t="s">
        <v>407</v>
      </c>
      <c r="J3589" t="s">
        <v>1473</v>
      </c>
      <c r="K3589">
        <v>6</v>
      </c>
      <c r="L3589" t="s">
        <v>1486</v>
      </c>
      <c r="M3589">
        <f>MAX(Metro_Ridership__2[passengers])</f>
        <v>19997</v>
      </c>
    </row>
    <row r="3590" spans="1:13">
      <c r="A3590" t="s">
        <v>11</v>
      </c>
      <c r="B3590" s="5">
        <v>45452</v>
      </c>
      <c r="C3590">
        <v>19129</v>
      </c>
      <c r="D3590" t="s">
        <v>487</v>
      </c>
      <c r="E3590" t="s">
        <v>395</v>
      </c>
      <c r="F3590">
        <v>2024</v>
      </c>
      <c r="G3590" t="s">
        <v>482</v>
      </c>
      <c r="H3590" t="s">
        <v>11</v>
      </c>
      <c r="I3590" t="s">
        <v>407</v>
      </c>
      <c r="J3590" t="s">
        <v>1473</v>
      </c>
      <c r="K3590">
        <v>6</v>
      </c>
      <c r="L3590" t="s">
        <v>1486</v>
      </c>
      <c r="M3590">
        <f>MAX(Metro_Ridership__2[passengers])</f>
        <v>19997</v>
      </c>
    </row>
    <row r="3591" spans="1:13">
      <c r="A3591" t="s">
        <v>11</v>
      </c>
      <c r="B3591" s="5">
        <v>45453</v>
      </c>
      <c r="C3591">
        <v>9624</v>
      </c>
      <c r="D3591" t="s">
        <v>481</v>
      </c>
      <c r="E3591" t="s">
        <v>395</v>
      </c>
      <c r="F3591">
        <v>2024</v>
      </c>
      <c r="G3591" t="s">
        <v>482</v>
      </c>
      <c r="H3591" t="s">
        <v>11</v>
      </c>
      <c r="I3591" t="s">
        <v>407</v>
      </c>
      <c r="J3591" t="s">
        <v>1473</v>
      </c>
      <c r="K3591">
        <v>6</v>
      </c>
      <c r="L3591" t="s">
        <v>1486</v>
      </c>
      <c r="M3591">
        <f>MAX(Metro_Ridership__2[passengers])</f>
        <v>19997</v>
      </c>
    </row>
    <row r="3592" spans="1:13">
      <c r="A3592" t="s">
        <v>11</v>
      </c>
      <c r="B3592" s="5">
        <v>45454</v>
      </c>
      <c r="C3592">
        <v>6261</v>
      </c>
      <c r="D3592" t="s">
        <v>484</v>
      </c>
      <c r="E3592" t="s">
        <v>395</v>
      </c>
      <c r="F3592">
        <v>2024</v>
      </c>
      <c r="G3592" t="s">
        <v>482</v>
      </c>
      <c r="H3592" t="s">
        <v>11</v>
      </c>
      <c r="I3592" t="s">
        <v>407</v>
      </c>
      <c r="J3592" t="s">
        <v>1473</v>
      </c>
      <c r="K3592">
        <v>6</v>
      </c>
      <c r="L3592" t="s">
        <v>1486</v>
      </c>
      <c r="M3592">
        <f>MAX(Metro_Ridership__2[passengers])</f>
        <v>19997</v>
      </c>
    </row>
    <row r="3593" spans="1:13">
      <c r="A3593" t="s">
        <v>11</v>
      </c>
      <c r="B3593" s="5">
        <v>45455</v>
      </c>
      <c r="C3593">
        <v>4590</v>
      </c>
      <c r="D3593" t="s">
        <v>485</v>
      </c>
      <c r="E3593" t="s">
        <v>395</v>
      </c>
      <c r="F3593">
        <v>2024</v>
      </c>
      <c r="G3593" t="s">
        <v>482</v>
      </c>
      <c r="H3593" t="s">
        <v>11</v>
      </c>
      <c r="I3593" t="s">
        <v>407</v>
      </c>
      <c r="J3593" t="s">
        <v>1473</v>
      </c>
      <c r="K3593">
        <v>6</v>
      </c>
      <c r="L3593" t="s">
        <v>1486</v>
      </c>
      <c r="M3593">
        <f>MAX(Metro_Ridership__2[passengers])</f>
        <v>19997</v>
      </c>
    </row>
    <row r="3594" spans="1:13">
      <c r="A3594" t="s">
        <v>11</v>
      </c>
      <c r="B3594" s="5">
        <v>45456</v>
      </c>
      <c r="C3594">
        <v>6975</v>
      </c>
      <c r="D3594" t="s">
        <v>486</v>
      </c>
      <c r="E3594" t="s">
        <v>395</v>
      </c>
      <c r="F3594">
        <v>2024</v>
      </c>
      <c r="G3594" t="s">
        <v>482</v>
      </c>
      <c r="H3594" t="s">
        <v>11</v>
      </c>
      <c r="I3594" t="s">
        <v>407</v>
      </c>
      <c r="J3594" t="s">
        <v>1473</v>
      </c>
      <c r="K3594">
        <v>6</v>
      </c>
      <c r="L3594" t="s">
        <v>1486</v>
      </c>
      <c r="M3594">
        <f>MAX(Metro_Ridership__2[passengers])</f>
        <v>19997</v>
      </c>
    </row>
    <row r="3595" spans="1:13">
      <c r="A3595" t="s">
        <v>11</v>
      </c>
      <c r="B3595" s="5">
        <v>45459</v>
      </c>
      <c r="C3595">
        <v>14482</v>
      </c>
      <c r="D3595" t="s">
        <v>487</v>
      </c>
      <c r="E3595" t="s">
        <v>395</v>
      </c>
      <c r="F3595">
        <v>2024</v>
      </c>
      <c r="G3595" t="s">
        <v>482</v>
      </c>
      <c r="H3595" t="s">
        <v>11</v>
      </c>
      <c r="I3595" t="s">
        <v>407</v>
      </c>
      <c r="J3595" t="s">
        <v>1473</v>
      </c>
      <c r="K3595">
        <v>6</v>
      </c>
      <c r="L3595" t="s">
        <v>1486</v>
      </c>
      <c r="M3595">
        <f>MAX(Metro_Ridership__2[passengers])</f>
        <v>19997</v>
      </c>
    </row>
    <row r="3596" spans="1:13">
      <c r="A3596" t="s">
        <v>11</v>
      </c>
      <c r="B3596" s="5">
        <v>45460</v>
      </c>
      <c r="C3596">
        <v>8572</v>
      </c>
      <c r="D3596" t="s">
        <v>481</v>
      </c>
      <c r="E3596" t="s">
        <v>395</v>
      </c>
      <c r="F3596">
        <v>2024</v>
      </c>
      <c r="G3596" t="s">
        <v>482</v>
      </c>
      <c r="H3596" t="s">
        <v>11</v>
      </c>
      <c r="I3596" t="s">
        <v>407</v>
      </c>
      <c r="J3596" t="s">
        <v>1473</v>
      </c>
      <c r="K3596">
        <v>6</v>
      </c>
      <c r="L3596" t="s">
        <v>1486</v>
      </c>
      <c r="M3596">
        <f>MAX(Metro_Ridership__2[passengers])</f>
        <v>19997</v>
      </c>
    </row>
    <row r="3597" spans="1:13">
      <c r="A3597" t="s">
        <v>11</v>
      </c>
      <c r="B3597" s="5">
        <v>45461</v>
      </c>
      <c r="C3597">
        <v>14150</v>
      </c>
      <c r="D3597" t="s">
        <v>484</v>
      </c>
      <c r="E3597" t="s">
        <v>395</v>
      </c>
      <c r="F3597">
        <v>2024</v>
      </c>
      <c r="G3597" t="s">
        <v>482</v>
      </c>
      <c r="H3597" t="s">
        <v>11</v>
      </c>
      <c r="I3597" t="s">
        <v>407</v>
      </c>
      <c r="J3597" t="s">
        <v>1473</v>
      </c>
      <c r="K3597">
        <v>6</v>
      </c>
      <c r="L3597" t="s">
        <v>1486</v>
      </c>
      <c r="M3597">
        <f>MAX(Metro_Ridership__2[passengers])</f>
        <v>19997</v>
      </c>
    </row>
    <row r="3598" spans="1:13">
      <c r="A3598" t="s">
        <v>11</v>
      </c>
      <c r="B3598" s="5">
        <v>45462</v>
      </c>
      <c r="C3598">
        <v>5751</v>
      </c>
      <c r="D3598" t="s">
        <v>485</v>
      </c>
      <c r="E3598" t="s">
        <v>395</v>
      </c>
      <c r="F3598">
        <v>2024</v>
      </c>
      <c r="G3598" t="s">
        <v>482</v>
      </c>
      <c r="H3598" t="s">
        <v>11</v>
      </c>
      <c r="I3598" t="s">
        <v>407</v>
      </c>
      <c r="J3598" t="s">
        <v>1473</v>
      </c>
      <c r="K3598">
        <v>6</v>
      </c>
      <c r="L3598" t="s">
        <v>1486</v>
      </c>
      <c r="M3598">
        <f>MAX(Metro_Ridership__2[passengers])</f>
        <v>19997</v>
      </c>
    </row>
    <row r="3599" spans="1:13">
      <c r="A3599" t="s">
        <v>11</v>
      </c>
      <c r="B3599" s="5">
        <v>45463</v>
      </c>
      <c r="C3599">
        <v>2672</v>
      </c>
      <c r="D3599" t="s">
        <v>486</v>
      </c>
      <c r="E3599" t="s">
        <v>395</v>
      </c>
      <c r="F3599">
        <v>2024</v>
      </c>
      <c r="G3599" t="s">
        <v>482</v>
      </c>
      <c r="H3599" t="s">
        <v>11</v>
      </c>
      <c r="I3599" t="s">
        <v>407</v>
      </c>
      <c r="J3599" t="s">
        <v>1473</v>
      </c>
      <c r="K3599">
        <v>6</v>
      </c>
      <c r="L3599" t="s">
        <v>1486</v>
      </c>
      <c r="M3599">
        <f>MAX(Metro_Ridership__2[passengers])</f>
        <v>19997</v>
      </c>
    </row>
    <row r="3600" spans="1:13">
      <c r="A3600" t="s">
        <v>11</v>
      </c>
      <c r="B3600" s="5">
        <v>45466</v>
      </c>
      <c r="C3600">
        <v>9630</v>
      </c>
      <c r="D3600" t="s">
        <v>487</v>
      </c>
      <c r="E3600" t="s">
        <v>395</v>
      </c>
      <c r="F3600">
        <v>2024</v>
      </c>
      <c r="G3600" t="s">
        <v>482</v>
      </c>
      <c r="H3600" t="s">
        <v>11</v>
      </c>
      <c r="I3600" t="s">
        <v>407</v>
      </c>
      <c r="J3600" t="s">
        <v>1473</v>
      </c>
      <c r="K3600">
        <v>6</v>
      </c>
      <c r="L3600" t="s">
        <v>1486</v>
      </c>
      <c r="M3600">
        <f>MAX(Metro_Ridership__2[passengers])</f>
        <v>19997</v>
      </c>
    </row>
    <row r="3601" spans="1:13">
      <c r="A3601" t="s">
        <v>11</v>
      </c>
      <c r="B3601" s="5">
        <v>45467</v>
      </c>
      <c r="C3601">
        <v>4886</v>
      </c>
      <c r="D3601" t="s">
        <v>481</v>
      </c>
      <c r="E3601" t="s">
        <v>395</v>
      </c>
      <c r="F3601">
        <v>2024</v>
      </c>
      <c r="G3601" t="s">
        <v>482</v>
      </c>
      <c r="H3601" t="s">
        <v>11</v>
      </c>
      <c r="I3601" t="s">
        <v>407</v>
      </c>
      <c r="J3601" t="s">
        <v>1473</v>
      </c>
      <c r="K3601">
        <v>6</v>
      </c>
      <c r="L3601" t="s">
        <v>1486</v>
      </c>
      <c r="M3601">
        <f>MAX(Metro_Ridership__2[passengers])</f>
        <v>19997</v>
      </c>
    </row>
    <row r="3602" spans="1:13">
      <c r="A3602" t="s">
        <v>11</v>
      </c>
      <c r="B3602" s="5">
        <v>45468</v>
      </c>
      <c r="C3602">
        <v>6931</v>
      </c>
      <c r="D3602" t="s">
        <v>484</v>
      </c>
      <c r="E3602" t="s">
        <v>395</v>
      </c>
      <c r="F3602">
        <v>2024</v>
      </c>
      <c r="G3602" t="s">
        <v>482</v>
      </c>
      <c r="H3602" t="s">
        <v>11</v>
      </c>
      <c r="I3602" t="s">
        <v>407</v>
      </c>
      <c r="J3602" t="s">
        <v>1473</v>
      </c>
      <c r="K3602">
        <v>6</v>
      </c>
      <c r="L3602" t="s">
        <v>1486</v>
      </c>
      <c r="M3602">
        <f>MAX(Metro_Ridership__2[passengers])</f>
        <v>19997</v>
      </c>
    </row>
    <row r="3603" spans="1:13">
      <c r="A3603" t="s">
        <v>11</v>
      </c>
      <c r="B3603" s="5">
        <v>45469</v>
      </c>
      <c r="C3603">
        <v>9378</v>
      </c>
      <c r="D3603" t="s">
        <v>485</v>
      </c>
      <c r="E3603" t="s">
        <v>395</v>
      </c>
      <c r="F3603">
        <v>2024</v>
      </c>
      <c r="G3603" t="s">
        <v>482</v>
      </c>
      <c r="H3603" t="s">
        <v>11</v>
      </c>
      <c r="I3603" t="s">
        <v>407</v>
      </c>
      <c r="J3603" t="s">
        <v>1473</v>
      </c>
      <c r="K3603">
        <v>6</v>
      </c>
      <c r="L3603" t="s">
        <v>1486</v>
      </c>
      <c r="M3603">
        <f>MAX(Metro_Ridership__2[passengers])</f>
        <v>19997</v>
      </c>
    </row>
    <row r="3604" spans="1:13">
      <c r="A3604" t="s">
        <v>11</v>
      </c>
      <c r="B3604" s="5">
        <v>45470</v>
      </c>
      <c r="C3604">
        <v>9942</v>
      </c>
      <c r="D3604" t="s">
        <v>486</v>
      </c>
      <c r="E3604" t="s">
        <v>395</v>
      </c>
      <c r="F3604">
        <v>2024</v>
      </c>
      <c r="G3604" t="s">
        <v>482</v>
      </c>
      <c r="H3604" t="s">
        <v>11</v>
      </c>
      <c r="I3604" t="s">
        <v>407</v>
      </c>
      <c r="J3604" t="s">
        <v>1473</v>
      </c>
      <c r="K3604">
        <v>6</v>
      </c>
      <c r="L3604" t="s">
        <v>1486</v>
      </c>
      <c r="M3604">
        <f>MAX(Metro_Ridership__2[passengers])</f>
        <v>19997</v>
      </c>
    </row>
    <row r="3605" spans="1:13">
      <c r="A3605" t="s">
        <v>11</v>
      </c>
      <c r="B3605" s="5">
        <v>45473</v>
      </c>
      <c r="C3605">
        <v>11046</v>
      </c>
      <c r="D3605" t="s">
        <v>487</v>
      </c>
      <c r="E3605" t="s">
        <v>395</v>
      </c>
      <c r="F3605">
        <v>2024</v>
      </c>
      <c r="G3605" t="s">
        <v>482</v>
      </c>
      <c r="H3605" t="s">
        <v>11</v>
      </c>
      <c r="I3605" t="s">
        <v>407</v>
      </c>
      <c r="J3605" t="s">
        <v>1473</v>
      </c>
      <c r="K3605">
        <v>6</v>
      </c>
      <c r="L3605" t="s">
        <v>1486</v>
      </c>
      <c r="M3605">
        <f>MAX(Metro_Ridership__2[passengers])</f>
        <v>19997</v>
      </c>
    </row>
    <row r="3606" spans="1:13">
      <c r="A3606" t="s">
        <v>11</v>
      </c>
      <c r="B3606" s="5">
        <v>45474</v>
      </c>
      <c r="C3606">
        <v>2815</v>
      </c>
      <c r="D3606" t="s">
        <v>481</v>
      </c>
      <c r="E3606" t="s">
        <v>373</v>
      </c>
      <c r="F3606">
        <v>2024</v>
      </c>
      <c r="G3606" t="s">
        <v>482</v>
      </c>
      <c r="H3606" t="s">
        <v>11</v>
      </c>
      <c r="I3606" t="s">
        <v>407</v>
      </c>
      <c r="J3606" t="s">
        <v>1476</v>
      </c>
      <c r="K3606">
        <v>7</v>
      </c>
      <c r="L3606" t="s">
        <v>1480</v>
      </c>
      <c r="M3606">
        <f>MAX(Metro_Ridership__2[passengers])</f>
        <v>19997</v>
      </c>
    </row>
    <row r="3607" spans="1:13">
      <c r="A3607" t="s">
        <v>11</v>
      </c>
      <c r="B3607" s="5">
        <v>45475</v>
      </c>
      <c r="C3607">
        <v>19648</v>
      </c>
      <c r="D3607" t="s">
        <v>484</v>
      </c>
      <c r="E3607" t="s">
        <v>373</v>
      </c>
      <c r="F3607">
        <v>2024</v>
      </c>
      <c r="G3607" t="s">
        <v>482</v>
      </c>
      <c r="H3607" t="s">
        <v>11</v>
      </c>
      <c r="I3607" t="s">
        <v>407</v>
      </c>
      <c r="J3607" t="s">
        <v>1476</v>
      </c>
      <c r="K3607">
        <v>7</v>
      </c>
      <c r="L3607" t="s">
        <v>1480</v>
      </c>
      <c r="M3607">
        <f>MAX(Metro_Ridership__2[passengers])</f>
        <v>19997</v>
      </c>
    </row>
    <row r="3608" spans="1:13">
      <c r="A3608" t="s">
        <v>11</v>
      </c>
      <c r="B3608" s="5">
        <v>45476</v>
      </c>
      <c r="C3608">
        <v>13284</v>
      </c>
      <c r="D3608" t="s">
        <v>485</v>
      </c>
      <c r="E3608" t="s">
        <v>373</v>
      </c>
      <c r="F3608">
        <v>2024</v>
      </c>
      <c r="G3608" t="s">
        <v>482</v>
      </c>
      <c r="H3608" t="s">
        <v>11</v>
      </c>
      <c r="I3608" t="s">
        <v>407</v>
      </c>
      <c r="J3608" t="s">
        <v>1476</v>
      </c>
      <c r="K3608">
        <v>7</v>
      </c>
      <c r="L3608" t="s">
        <v>1480</v>
      </c>
      <c r="M3608">
        <f>MAX(Metro_Ridership__2[passengers])</f>
        <v>19997</v>
      </c>
    </row>
    <row r="3609" spans="1:13">
      <c r="A3609" t="s">
        <v>11</v>
      </c>
      <c r="B3609" s="5">
        <v>45477</v>
      </c>
      <c r="C3609">
        <v>18120</v>
      </c>
      <c r="D3609" t="s">
        <v>486</v>
      </c>
      <c r="E3609" t="s">
        <v>373</v>
      </c>
      <c r="F3609">
        <v>2024</v>
      </c>
      <c r="G3609" t="s">
        <v>482</v>
      </c>
      <c r="H3609" t="s">
        <v>11</v>
      </c>
      <c r="I3609" t="s">
        <v>407</v>
      </c>
      <c r="J3609" t="s">
        <v>1476</v>
      </c>
      <c r="K3609">
        <v>7</v>
      </c>
      <c r="L3609" t="s">
        <v>1480</v>
      </c>
      <c r="M3609">
        <f>MAX(Metro_Ridership__2[passengers])</f>
        <v>19997</v>
      </c>
    </row>
    <row r="3610" spans="1:13">
      <c r="A3610" t="s">
        <v>11</v>
      </c>
      <c r="B3610" s="5">
        <v>45480</v>
      </c>
      <c r="C3610">
        <v>3525</v>
      </c>
      <c r="D3610" t="s">
        <v>487</v>
      </c>
      <c r="E3610" t="s">
        <v>373</v>
      </c>
      <c r="F3610">
        <v>2024</v>
      </c>
      <c r="G3610" t="s">
        <v>482</v>
      </c>
      <c r="H3610" t="s">
        <v>11</v>
      </c>
      <c r="I3610" t="s">
        <v>407</v>
      </c>
      <c r="J3610" t="s">
        <v>1476</v>
      </c>
      <c r="K3610">
        <v>7</v>
      </c>
      <c r="L3610" t="s">
        <v>1480</v>
      </c>
      <c r="M3610">
        <f>MAX(Metro_Ridership__2[passengers])</f>
        <v>19997</v>
      </c>
    </row>
    <row r="3611" spans="1:13">
      <c r="A3611" t="s">
        <v>11</v>
      </c>
      <c r="B3611" s="5">
        <v>45481</v>
      </c>
      <c r="C3611">
        <v>17678</v>
      </c>
      <c r="D3611" t="s">
        <v>481</v>
      </c>
      <c r="E3611" t="s">
        <v>373</v>
      </c>
      <c r="F3611">
        <v>2024</v>
      </c>
      <c r="G3611" t="s">
        <v>482</v>
      </c>
      <c r="H3611" t="s">
        <v>11</v>
      </c>
      <c r="I3611" t="s">
        <v>407</v>
      </c>
      <c r="J3611" t="s">
        <v>1476</v>
      </c>
      <c r="K3611">
        <v>7</v>
      </c>
      <c r="L3611" t="s">
        <v>1480</v>
      </c>
      <c r="M3611">
        <f>MAX(Metro_Ridership__2[passengers])</f>
        <v>19997</v>
      </c>
    </row>
    <row r="3612" spans="1:13">
      <c r="A3612" t="s">
        <v>11</v>
      </c>
      <c r="B3612" s="5">
        <v>45482</v>
      </c>
      <c r="C3612">
        <v>11691</v>
      </c>
      <c r="D3612" t="s">
        <v>484</v>
      </c>
      <c r="E3612" t="s">
        <v>373</v>
      </c>
      <c r="F3612">
        <v>2024</v>
      </c>
      <c r="G3612" t="s">
        <v>482</v>
      </c>
      <c r="H3612" t="s">
        <v>11</v>
      </c>
      <c r="I3612" t="s">
        <v>407</v>
      </c>
      <c r="J3612" t="s">
        <v>1476</v>
      </c>
      <c r="K3612">
        <v>7</v>
      </c>
      <c r="L3612" t="s">
        <v>1480</v>
      </c>
      <c r="M3612">
        <f>MAX(Metro_Ridership__2[passengers])</f>
        <v>19997</v>
      </c>
    </row>
    <row r="3613" spans="1:13">
      <c r="A3613" t="s">
        <v>11</v>
      </c>
      <c r="B3613" s="5">
        <v>45483</v>
      </c>
      <c r="C3613">
        <v>8192</v>
      </c>
      <c r="D3613" t="s">
        <v>485</v>
      </c>
      <c r="E3613" t="s">
        <v>373</v>
      </c>
      <c r="F3613">
        <v>2024</v>
      </c>
      <c r="G3613" t="s">
        <v>482</v>
      </c>
      <c r="H3613" t="s">
        <v>11</v>
      </c>
      <c r="I3613" t="s">
        <v>407</v>
      </c>
      <c r="J3613" t="s">
        <v>1476</v>
      </c>
      <c r="K3613">
        <v>7</v>
      </c>
      <c r="L3613" t="s">
        <v>1480</v>
      </c>
      <c r="M3613">
        <f>MAX(Metro_Ridership__2[passengers])</f>
        <v>19997</v>
      </c>
    </row>
    <row r="3614" spans="1:13">
      <c r="A3614" t="s">
        <v>11</v>
      </c>
      <c r="B3614" s="5">
        <v>45484</v>
      </c>
      <c r="C3614">
        <v>5146</v>
      </c>
      <c r="D3614" t="s">
        <v>486</v>
      </c>
      <c r="E3614" t="s">
        <v>373</v>
      </c>
      <c r="F3614">
        <v>2024</v>
      </c>
      <c r="G3614" t="s">
        <v>482</v>
      </c>
      <c r="H3614" t="s">
        <v>11</v>
      </c>
      <c r="I3614" t="s">
        <v>407</v>
      </c>
      <c r="J3614" t="s">
        <v>1476</v>
      </c>
      <c r="K3614">
        <v>7</v>
      </c>
      <c r="L3614" t="s">
        <v>1480</v>
      </c>
      <c r="M3614">
        <f>MAX(Metro_Ridership__2[passengers])</f>
        <v>19997</v>
      </c>
    </row>
    <row r="3615" spans="1:13">
      <c r="A3615" t="s">
        <v>11</v>
      </c>
      <c r="B3615" s="5">
        <v>45487</v>
      </c>
      <c r="C3615">
        <v>6853</v>
      </c>
      <c r="D3615" t="s">
        <v>487</v>
      </c>
      <c r="E3615" t="s">
        <v>373</v>
      </c>
      <c r="F3615">
        <v>2024</v>
      </c>
      <c r="G3615" t="s">
        <v>482</v>
      </c>
      <c r="H3615" t="s">
        <v>11</v>
      </c>
      <c r="I3615" t="s">
        <v>407</v>
      </c>
      <c r="J3615" t="s">
        <v>1476</v>
      </c>
      <c r="K3615">
        <v>7</v>
      </c>
      <c r="L3615" t="s">
        <v>1480</v>
      </c>
      <c r="M3615">
        <f>MAX(Metro_Ridership__2[passengers])</f>
        <v>19997</v>
      </c>
    </row>
    <row r="3616" spans="1:13">
      <c r="A3616" t="s">
        <v>11</v>
      </c>
      <c r="B3616" s="5">
        <v>45488</v>
      </c>
      <c r="C3616">
        <v>16679</v>
      </c>
      <c r="D3616" t="s">
        <v>481</v>
      </c>
      <c r="E3616" t="s">
        <v>373</v>
      </c>
      <c r="F3616">
        <v>2024</v>
      </c>
      <c r="G3616" t="s">
        <v>482</v>
      </c>
      <c r="H3616" t="s">
        <v>11</v>
      </c>
      <c r="I3616" t="s">
        <v>407</v>
      </c>
      <c r="J3616" t="s">
        <v>1476</v>
      </c>
      <c r="K3616">
        <v>7</v>
      </c>
      <c r="L3616" t="s">
        <v>1480</v>
      </c>
      <c r="M3616">
        <f>MAX(Metro_Ridership__2[passengers])</f>
        <v>19997</v>
      </c>
    </row>
    <row r="3617" spans="1:13">
      <c r="A3617" t="s">
        <v>11</v>
      </c>
      <c r="B3617" s="5">
        <v>45489</v>
      </c>
      <c r="C3617">
        <v>15273</v>
      </c>
      <c r="D3617" t="s">
        <v>484</v>
      </c>
      <c r="E3617" t="s">
        <v>373</v>
      </c>
      <c r="F3617">
        <v>2024</v>
      </c>
      <c r="G3617" t="s">
        <v>482</v>
      </c>
      <c r="H3617" t="s">
        <v>11</v>
      </c>
      <c r="I3617" t="s">
        <v>407</v>
      </c>
      <c r="J3617" t="s">
        <v>1476</v>
      </c>
      <c r="K3617">
        <v>7</v>
      </c>
      <c r="L3617" t="s">
        <v>1480</v>
      </c>
      <c r="M3617">
        <f>MAX(Metro_Ridership__2[passengers])</f>
        <v>19997</v>
      </c>
    </row>
    <row r="3618" spans="1:13">
      <c r="A3618" t="s">
        <v>11</v>
      </c>
      <c r="B3618" s="5">
        <v>45490</v>
      </c>
      <c r="C3618">
        <v>15426</v>
      </c>
      <c r="D3618" t="s">
        <v>485</v>
      </c>
      <c r="E3618" t="s">
        <v>373</v>
      </c>
      <c r="F3618">
        <v>2024</v>
      </c>
      <c r="G3618" t="s">
        <v>482</v>
      </c>
      <c r="H3618" t="s">
        <v>11</v>
      </c>
      <c r="I3618" t="s">
        <v>407</v>
      </c>
      <c r="J3618" t="s">
        <v>1476</v>
      </c>
      <c r="K3618">
        <v>7</v>
      </c>
      <c r="L3618" t="s">
        <v>1480</v>
      </c>
      <c r="M3618">
        <f>MAX(Metro_Ridership__2[passengers])</f>
        <v>19997</v>
      </c>
    </row>
    <row r="3619" spans="1:13">
      <c r="A3619" t="s">
        <v>11</v>
      </c>
      <c r="B3619" s="5">
        <v>45491</v>
      </c>
      <c r="C3619">
        <v>14714</v>
      </c>
      <c r="D3619" t="s">
        <v>486</v>
      </c>
      <c r="E3619" t="s">
        <v>373</v>
      </c>
      <c r="F3619">
        <v>2024</v>
      </c>
      <c r="G3619" t="s">
        <v>482</v>
      </c>
      <c r="H3619" t="s">
        <v>11</v>
      </c>
      <c r="I3619" t="s">
        <v>407</v>
      </c>
      <c r="J3619" t="s">
        <v>1476</v>
      </c>
      <c r="K3619">
        <v>7</v>
      </c>
      <c r="L3619" t="s">
        <v>1480</v>
      </c>
      <c r="M3619">
        <f>MAX(Metro_Ridership__2[passengers])</f>
        <v>19997</v>
      </c>
    </row>
    <row r="3620" spans="1:13">
      <c r="A3620" t="s">
        <v>11</v>
      </c>
      <c r="B3620" s="5">
        <v>45494</v>
      </c>
      <c r="C3620">
        <v>15828</v>
      </c>
      <c r="D3620" t="s">
        <v>487</v>
      </c>
      <c r="E3620" t="s">
        <v>373</v>
      </c>
      <c r="F3620">
        <v>2024</v>
      </c>
      <c r="G3620" t="s">
        <v>482</v>
      </c>
      <c r="H3620" t="s">
        <v>11</v>
      </c>
      <c r="I3620" t="s">
        <v>407</v>
      </c>
      <c r="J3620" t="s">
        <v>1476</v>
      </c>
      <c r="K3620">
        <v>7</v>
      </c>
      <c r="L3620" t="s">
        <v>1480</v>
      </c>
      <c r="M3620">
        <f>MAX(Metro_Ridership__2[passengers])</f>
        <v>19997</v>
      </c>
    </row>
    <row r="3621" spans="1:13">
      <c r="A3621" t="s">
        <v>11</v>
      </c>
      <c r="B3621" s="5">
        <v>45495</v>
      </c>
      <c r="C3621">
        <v>11877</v>
      </c>
      <c r="D3621" t="s">
        <v>481</v>
      </c>
      <c r="E3621" t="s">
        <v>373</v>
      </c>
      <c r="F3621">
        <v>2024</v>
      </c>
      <c r="G3621" t="s">
        <v>482</v>
      </c>
      <c r="H3621" t="s">
        <v>11</v>
      </c>
      <c r="I3621" t="s">
        <v>407</v>
      </c>
      <c r="J3621" t="s">
        <v>1476</v>
      </c>
      <c r="K3621">
        <v>7</v>
      </c>
      <c r="L3621" t="s">
        <v>1480</v>
      </c>
      <c r="M3621">
        <f>MAX(Metro_Ridership__2[passengers])</f>
        <v>19997</v>
      </c>
    </row>
    <row r="3622" spans="1:13">
      <c r="A3622" t="s">
        <v>11</v>
      </c>
      <c r="B3622" s="5">
        <v>45496</v>
      </c>
      <c r="C3622">
        <v>11304</v>
      </c>
      <c r="D3622" t="s">
        <v>484</v>
      </c>
      <c r="E3622" t="s">
        <v>373</v>
      </c>
      <c r="F3622">
        <v>2024</v>
      </c>
      <c r="G3622" t="s">
        <v>482</v>
      </c>
      <c r="H3622" t="s">
        <v>11</v>
      </c>
      <c r="I3622" t="s">
        <v>407</v>
      </c>
      <c r="J3622" t="s">
        <v>1476</v>
      </c>
      <c r="K3622">
        <v>7</v>
      </c>
      <c r="L3622" t="s">
        <v>1480</v>
      </c>
      <c r="M3622">
        <f>MAX(Metro_Ridership__2[passengers])</f>
        <v>19997</v>
      </c>
    </row>
    <row r="3623" spans="1:13">
      <c r="A3623" t="s">
        <v>11</v>
      </c>
      <c r="B3623" s="5">
        <v>45497</v>
      </c>
      <c r="C3623">
        <v>12147</v>
      </c>
      <c r="D3623" t="s">
        <v>485</v>
      </c>
      <c r="E3623" t="s">
        <v>373</v>
      </c>
      <c r="F3623">
        <v>2024</v>
      </c>
      <c r="G3623" t="s">
        <v>482</v>
      </c>
      <c r="H3623" t="s">
        <v>11</v>
      </c>
      <c r="I3623" t="s">
        <v>407</v>
      </c>
      <c r="J3623" t="s">
        <v>1476</v>
      </c>
      <c r="K3623">
        <v>7</v>
      </c>
      <c r="L3623" t="s">
        <v>1480</v>
      </c>
      <c r="M3623">
        <f>MAX(Metro_Ridership__2[passengers])</f>
        <v>19997</v>
      </c>
    </row>
    <row r="3624" spans="1:13">
      <c r="A3624" t="s">
        <v>11</v>
      </c>
      <c r="B3624" s="5">
        <v>45498</v>
      </c>
      <c r="C3624">
        <v>19629</v>
      </c>
      <c r="D3624" t="s">
        <v>486</v>
      </c>
      <c r="E3624" t="s">
        <v>373</v>
      </c>
      <c r="F3624">
        <v>2024</v>
      </c>
      <c r="G3624" t="s">
        <v>482</v>
      </c>
      <c r="H3624" t="s">
        <v>11</v>
      </c>
      <c r="I3624" t="s">
        <v>407</v>
      </c>
      <c r="J3624" t="s">
        <v>1476</v>
      </c>
      <c r="K3624">
        <v>7</v>
      </c>
      <c r="L3624" t="s">
        <v>1480</v>
      </c>
      <c r="M3624">
        <f>MAX(Metro_Ridership__2[passengers])</f>
        <v>19997</v>
      </c>
    </row>
    <row r="3625" spans="1:13">
      <c r="A3625" t="s">
        <v>11</v>
      </c>
      <c r="B3625" s="5">
        <v>45501</v>
      </c>
      <c r="C3625">
        <v>18152</v>
      </c>
      <c r="D3625" t="s">
        <v>487</v>
      </c>
      <c r="E3625" t="s">
        <v>373</v>
      </c>
      <c r="F3625">
        <v>2024</v>
      </c>
      <c r="G3625" t="s">
        <v>482</v>
      </c>
      <c r="H3625" t="s">
        <v>11</v>
      </c>
      <c r="I3625" t="s">
        <v>407</v>
      </c>
      <c r="J3625" t="s">
        <v>1476</v>
      </c>
      <c r="K3625">
        <v>7</v>
      </c>
      <c r="L3625" t="s">
        <v>1480</v>
      </c>
      <c r="M3625">
        <f>MAX(Metro_Ridership__2[passengers])</f>
        <v>19997</v>
      </c>
    </row>
    <row r="3626" spans="1:13">
      <c r="A3626" t="s">
        <v>11</v>
      </c>
      <c r="B3626" s="5">
        <v>45502</v>
      </c>
      <c r="C3626">
        <v>12172</v>
      </c>
      <c r="D3626" t="s">
        <v>481</v>
      </c>
      <c r="E3626" t="s">
        <v>373</v>
      </c>
      <c r="F3626">
        <v>2024</v>
      </c>
      <c r="G3626" t="s">
        <v>482</v>
      </c>
      <c r="H3626" t="s">
        <v>11</v>
      </c>
      <c r="I3626" t="s">
        <v>407</v>
      </c>
      <c r="J3626" t="s">
        <v>1476</v>
      </c>
      <c r="K3626">
        <v>7</v>
      </c>
      <c r="L3626" t="s">
        <v>1480</v>
      </c>
      <c r="M3626">
        <f>MAX(Metro_Ridership__2[passengers])</f>
        <v>19997</v>
      </c>
    </row>
    <row r="3627" spans="1:13">
      <c r="A3627" t="s">
        <v>11</v>
      </c>
      <c r="B3627" s="5">
        <v>45503</v>
      </c>
      <c r="C3627">
        <v>9972</v>
      </c>
      <c r="D3627" t="s">
        <v>484</v>
      </c>
      <c r="E3627" t="s">
        <v>373</v>
      </c>
      <c r="F3627">
        <v>2024</v>
      </c>
      <c r="G3627" t="s">
        <v>482</v>
      </c>
      <c r="H3627" t="s">
        <v>11</v>
      </c>
      <c r="I3627" t="s">
        <v>407</v>
      </c>
      <c r="J3627" t="s">
        <v>1476</v>
      </c>
      <c r="K3627">
        <v>7</v>
      </c>
      <c r="L3627" t="s">
        <v>1480</v>
      </c>
      <c r="M3627">
        <f>MAX(Metro_Ridership__2[passengers])</f>
        <v>19997</v>
      </c>
    </row>
    <row r="3628" spans="1:13">
      <c r="A3628" t="s">
        <v>11</v>
      </c>
      <c r="B3628" s="5">
        <v>45504</v>
      </c>
      <c r="C3628">
        <v>15858</v>
      </c>
      <c r="D3628" t="s">
        <v>485</v>
      </c>
      <c r="E3628" t="s">
        <v>373</v>
      </c>
      <c r="F3628">
        <v>2024</v>
      </c>
      <c r="G3628" t="s">
        <v>482</v>
      </c>
      <c r="H3628" t="s">
        <v>11</v>
      </c>
      <c r="I3628" t="s">
        <v>407</v>
      </c>
      <c r="J3628" t="s">
        <v>1476</v>
      </c>
      <c r="K3628">
        <v>7</v>
      </c>
      <c r="L3628" t="s">
        <v>1480</v>
      </c>
      <c r="M3628">
        <f>MAX(Metro_Ridership__2[passengers])</f>
        <v>19997</v>
      </c>
    </row>
    <row r="3629" spans="1:13">
      <c r="A3629" t="s">
        <v>11</v>
      </c>
      <c r="B3629" s="5">
        <v>45505</v>
      </c>
      <c r="C3629">
        <v>18702</v>
      </c>
      <c r="D3629" t="s">
        <v>486</v>
      </c>
      <c r="E3629" t="s">
        <v>384</v>
      </c>
      <c r="F3629">
        <v>2024</v>
      </c>
      <c r="G3629" t="s">
        <v>482</v>
      </c>
      <c r="H3629" t="s">
        <v>11</v>
      </c>
      <c r="I3629" t="s">
        <v>407</v>
      </c>
      <c r="J3629" t="s">
        <v>1476</v>
      </c>
      <c r="K3629">
        <v>8</v>
      </c>
      <c r="L3629" t="s">
        <v>1484</v>
      </c>
      <c r="M3629">
        <f>MAX(Metro_Ridership__2[passengers])</f>
        <v>19997</v>
      </c>
    </row>
    <row r="3630" spans="1:13">
      <c r="A3630" t="s">
        <v>11</v>
      </c>
      <c r="B3630" s="5">
        <v>45508</v>
      </c>
      <c r="C3630">
        <v>9641</v>
      </c>
      <c r="D3630" t="s">
        <v>487</v>
      </c>
      <c r="E3630" t="s">
        <v>384</v>
      </c>
      <c r="F3630">
        <v>2024</v>
      </c>
      <c r="G3630" t="s">
        <v>482</v>
      </c>
      <c r="H3630" t="s">
        <v>11</v>
      </c>
      <c r="I3630" t="s">
        <v>407</v>
      </c>
      <c r="J3630" t="s">
        <v>1476</v>
      </c>
      <c r="K3630">
        <v>8</v>
      </c>
      <c r="L3630" t="s">
        <v>1484</v>
      </c>
      <c r="M3630">
        <f>MAX(Metro_Ridership__2[passengers])</f>
        <v>19997</v>
      </c>
    </row>
    <row r="3631" spans="1:13">
      <c r="A3631" t="s">
        <v>11</v>
      </c>
      <c r="B3631" s="5">
        <v>45509</v>
      </c>
      <c r="C3631">
        <v>10581</v>
      </c>
      <c r="D3631" t="s">
        <v>481</v>
      </c>
      <c r="E3631" t="s">
        <v>384</v>
      </c>
      <c r="F3631">
        <v>2024</v>
      </c>
      <c r="G3631" t="s">
        <v>482</v>
      </c>
      <c r="H3631" t="s">
        <v>11</v>
      </c>
      <c r="I3631" t="s">
        <v>407</v>
      </c>
      <c r="J3631" t="s">
        <v>1476</v>
      </c>
      <c r="K3631">
        <v>8</v>
      </c>
      <c r="L3631" t="s">
        <v>1484</v>
      </c>
      <c r="M3631">
        <f>MAX(Metro_Ridership__2[passengers])</f>
        <v>19997</v>
      </c>
    </row>
    <row r="3632" spans="1:13">
      <c r="A3632" t="s">
        <v>11</v>
      </c>
      <c r="B3632" s="5">
        <v>45510</v>
      </c>
      <c r="C3632">
        <v>6861</v>
      </c>
      <c r="D3632" t="s">
        <v>484</v>
      </c>
      <c r="E3632" t="s">
        <v>384</v>
      </c>
      <c r="F3632">
        <v>2024</v>
      </c>
      <c r="G3632" t="s">
        <v>482</v>
      </c>
      <c r="H3632" t="s">
        <v>11</v>
      </c>
      <c r="I3632" t="s">
        <v>407</v>
      </c>
      <c r="J3632" t="s">
        <v>1476</v>
      </c>
      <c r="K3632">
        <v>8</v>
      </c>
      <c r="L3632" t="s">
        <v>1484</v>
      </c>
      <c r="M3632">
        <f>MAX(Metro_Ridership__2[passengers])</f>
        <v>19997</v>
      </c>
    </row>
    <row r="3633" spans="1:13">
      <c r="A3633" t="s">
        <v>11</v>
      </c>
      <c r="B3633" s="5">
        <v>45511</v>
      </c>
      <c r="C3633">
        <v>19493</v>
      </c>
      <c r="D3633" t="s">
        <v>485</v>
      </c>
      <c r="E3633" t="s">
        <v>384</v>
      </c>
      <c r="F3633">
        <v>2024</v>
      </c>
      <c r="G3633" t="s">
        <v>482</v>
      </c>
      <c r="H3633" t="s">
        <v>11</v>
      </c>
      <c r="I3633" t="s">
        <v>407</v>
      </c>
      <c r="J3633" t="s">
        <v>1476</v>
      </c>
      <c r="K3633">
        <v>8</v>
      </c>
      <c r="L3633" t="s">
        <v>1484</v>
      </c>
      <c r="M3633">
        <f>MAX(Metro_Ridership__2[passengers])</f>
        <v>19997</v>
      </c>
    </row>
    <row r="3634" spans="1:13">
      <c r="A3634" t="s">
        <v>11</v>
      </c>
      <c r="B3634" s="5">
        <v>45512</v>
      </c>
      <c r="C3634">
        <v>13556</v>
      </c>
      <c r="D3634" t="s">
        <v>486</v>
      </c>
      <c r="E3634" t="s">
        <v>384</v>
      </c>
      <c r="F3634">
        <v>2024</v>
      </c>
      <c r="G3634" t="s">
        <v>482</v>
      </c>
      <c r="H3634" t="s">
        <v>11</v>
      </c>
      <c r="I3634" t="s">
        <v>407</v>
      </c>
      <c r="J3634" t="s">
        <v>1476</v>
      </c>
      <c r="K3634">
        <v>8</v>
      </c>
      <c r="L3634" t="s">
        <v>1484</v>
      </c>
      <c r="M3634">
        <f>MAX(Metro_Ridership__2[passengers])</f>
        <v>19997</v>
      </c>
    </row>
    <row r="3635" spans="1:13">
      <c r="A3635" t="s">
        <v>11</v>
      </c>
      <c r="B3635" s="5">
        <v>45515</v>
      </c>
      <c r="C3635">
        <v>2713</v>
      </c>
      <c r="D3635" t="s">
        <v>487</v>
      </c>
      <c r="E3635" t="s">
        <v>384</v>
      </c>
      <c r="F3635">
        <v>2024</v>
      </c>
      <c r="G3635" t="s">
        <v>482</v>
      </c>
      <c r="H3635" t="s">
        <v>11</v>
      </c>
      <c r="I3635" t="s">
        <v>407</v>
      </c>
      <c r="J3635" t="s">
        <v>1476</v>
      </c>
      <c r="K3635">
        <v>8</v>
      </c>
      <c r="L3635" t="s">
        <v>1484</v>
      </c>
      <c r="M3635">
        <f>MAX(Metro_Ridership__2[passengers])</f>
        <v>19997</v>
      </c>
    </row>
    <row r="3636" spans="1:13">
      <c r="A3636" t="s">
        <v>11</v>
      </c>
      <c r="B3636" s="5">
        <v>45516</v>
      </c>
      <c r="C3636">
        <v>14012</v>
      </c>
      <c r="D3636" t="s">
        <v>481</v>
      </c>
      <c r="E3636" t="s">
        <v>384</v>
      </c>
      <c r="F3636">
        <v>2024</v>
      </c>
      <c r="G3636" t="s">
        <v>482</v>
      </c>
      <c r="H3636" t="s">
        <v>11</v>
      </c>
      <c r="I3636" t="s">
        <v>407</v>
      </c>
      <c r="J3636" t="s">
        <v>1476</v>
      </c>
      <c r="K3636">
        <v>8</v>
      </c>
      <c r="L3636" t="s">
        <v>1484</v>
      </c>
      <c r="M3636">
        <f>MAX(Metro_Ridership__2[passengers])</f>
        <v>19997</v>
      </c>
    </row>
    <row r="3637" spans="1:13">
      <c r="A3637" t="s">
        <v>11</v>
      </c>
      <c r="B3637" s="5">
        <v>45517</v>
      </c>
      <c r="C3637">
        <v>19009</v>
      </c>
      <c r="D3637" t="s">
        <v>484</v>
      </c>
      <c r="E3637" t="s">
        <v>384</v>
      </c>
      <c r="F3637">
        <v>2024</v>
      </c>
      <c r="G3637" t="s">
        <v>482</v>
      </c>
      <c r="H3637" t="s">
        <v>11</v>
      </c>
      <c r="I3637" t="s">
        <v>407</v>
      </c>
      <c r="J3637" t="s">
        <v>1476</v>
      </c>
      <c r="K3637">
        <v>8</v>
      </c>
      <c r="L3637" t="s">
        <v>1484</v>
      </c>
      <c r="M3637">
        <f>MAX(Metro_Ridership__2[passengers])</f>
        <v>19997</v>
      </c>
    </row>
    <row r="3638" spans="1:13">
      <c r="A3638" t="s">
        <v>11</v>
      </c>
      <c r="B3638" s="5">
        <v>45518</v>
      </c>
      <c r="C3638">
        <v>19939</v>
      </c>
      <c r="D3638" t="s">
        <v>485</v>
      </c>
      <c r="E3638" t="s">
        <v>384</v>
      </c>
      <c r="F3638">
        <v>2024</v>
      </c>
      <c r="G3638" t="s">
        <v>482</v>
      </c>
      <c r="H3638" t="s">
        <v>11</v>
      </c>
      <c r="I3638" t="s">
        <v>407</v>
      </c>
      <c r="J3638" t="s">
        <v>1476</v>
      </c>
      <c r="K3638">
        <v>8</v>
      </c>
      <c r="L3638" t="s">
        <v>1484</v>
      </c>
      <c r="M3638">
        <f>MAX(Metro_Ridership__2[passengers])</f>
        <v>19997</v>
      </c>
    </row>
    <row r="3639" spans="1:13">
      <c r="A3639" t="s">
        <v>11</v>
      </c>
      <c r="B3639" s="5">
        <v>45519</v>
      </c>
      <c r="C3639">
        <v>10065</v>
      </c>
      <c r="D3639" t="s">
        <v>486</v>
      </c>
      <c r="E3639" t="s">
        <v>384</v>
      </c>
      <c r="F3639">
        <v>2024</v>
      </c>
      <c r="G3639" t="s">
        <v>482</v>
      </c>
      <c r="H3639" t="s">
        <v>11</v>
      </c>
      <c r="I3639" t="s">
        <v>407</v>
      </c>
      <c r="J3639" t="s">
        <v>1476</v>
      </c>
      <c r="K3639">
        <v>8</v>
      </c>
      <c r="L3639" t="s">
        <v>1484</v>
      </c>
      <c r="M3639">
        <f>MAX(Metro_Ridership__2[passengers])</f>
        <v>19997</v>
      </c>
    </row>
    <row r="3640" spans="1:13">
      <c r="A3640" t="s">
        <v>11</v>
      </c>
      <c r="B3640" s="5">
        <v>45522</v>
      </c>
      <c r="C3640">
        <v>15563</v>
      </c>
      <c r="D3640" t="s">
        <v>487</v>
      </c>
      <c r="E3640" t="s">
        <v>384</v>
      </c>
      <c r="F3640">
        <v>2024</v>
      </c>
      <c r="G3640" t="s">
        <v>482</v>
      </c>
      <c r="H3640" t="s">
        <v>11</v>
      </c>
      <c r="I3640" t="s">
        <v>407</v>
      </c>
      <c r="J3640" t="s">
        <v>1476</v>
      </c>
      <c r="K3640">
        <v>8</v>
      </c>
      <c r="L3640" t="s">
        <v>1484</v>
      </c>
      <c r="M3640">
        <f>MAX(Metro_Ridership__2[passengers])</f>
        <v>19997</v>
      </c>
    </row>
    <row r="3641" spans="1:13">
      <c r="A3641" t="s">
        <v>11</v>
      </c>
      <c r="B3641" s="5">
        <v>45523</v>
      </c>
      <c r="C3641">
        <v>6477</v>
      </c>
      <c r="D3641" t="s">
        <v>481</v>
      </c>
      <c r="E3641" t="s">
        <v>384</v>
      </c>
      <c r="F3641">
        <v>2024</v>
      </c>
      <c r="G3641" t="s">
        <v>482</v>
      </c>
      <c r="H3641" t="s">
        <v>11</v>
      </c>
      <c r="I3641" t="s">
        <v>407</v>
      </c>
      <c r="J3641" t="s">
        <v>1476</v>
      </c>
      <c r="K3641">
        <v>8</v>
      </c>
      <c r="L3641" t="s">
        <v>1484</v>
      </c>
      <c r="M3641">
        <f>MAX(Metro_Ridership__2[passengers])</f>
        <v>19997</v>
      </c>
    </row>
    <row r="3642" spans="1:13">
      <c r="A3642" t="s">
        <v>11</v>
      </c>
      <c r="B3642" s="5">
        <v>45524</v>
      </c>
      <c r="C3642">
        <v>18049</v>
      </c>
      <c r="D3642" t="s">
        <v>484</v>
      </c>
      <c r="E3642" t="s">
        <v>384</v>
      </c>
      <c r="F3642">
        <v>2024</v>
      </c>
      <c r="G3642" t="s">
        <v>482</v>
      </c>
      <c r="H3642" t="s">
        <v>11</v>
      </c>
      <c r="I3642" t="s">
        <v>407</v>
      </c>
      <c r="J3642" t="s">
        <v>1476</v>
      </c>
      <c r="K3642">
        <v>8</v>
      </c>
      <c r="L3642" t="s">
        <v>1484</v>
      </c>
      <c r="M3642">
        <f>MAX(Metro_Ridership__2[passengers])</f>
        <v>19997</v>
      </c>
    </row>
    <row r="3643" spans="1:13">
      <c r="A3643" t="s">
        <v>11</v>
      </c>
      <c r="B3643" s="5">
        <v>45525</v>
      </c>
      <c r="C3643">
        <v>16676</v>
      </c>
      <c r="D3643" t="s">
        <v>485</v>
      </c>
      <c r="E3643" t="s">
        <v>384</v>
      </c>
      <c r="F3643">
        <v>2024</v>
      </c>
      <c r="G3643" t="s">
        <v>482</v>
      </c>
      <c r="H3643" t="s">
        <v>11</v>
      </c>
      <c r="I3643" t="s">
        <v>407</v>
      </c>
      <c r="J3643" t="s">
        <v>1476</v>
      </c>
      <c r="K3643">
        <v>8</v>
      </c>
      <c r="L3643" t="s">
        <v>1484</v>
      </c>
      <c r="M3643">
        <f>MAX(Metro_Ridership__2[passengers])</f>
        <v>19997</v>
      </c>
    </row>
    <row r="3644" spans="1:13">
      <c r="A3644" t="s">
        <v>11</v>
      </c>
      <c r="B3644" s="5">
        <v>45526</v>
      </c>
      <c r="C3644">
        <v>18800</v>
      </c>
      <c r="D3644" t="s">
        <v>486</v>
      </c>
      <c r="E3644" t="s">
        <v>384</v>
      </c>
      <c r="F3644">
        <v>2024</v>
      </c>
      <c r="G3644" t="s">
        <v>482</v>
      </c>
      <c r="H3644" t="s">
        <v>11</v>
      </c>
      <c r="I3644" t="s">
        <v>407</v>
      </c>
      <c r="J3644" t="s">
        <v>1476</v>
      </c>
      <c r="K3644">
        <v>8</v>
      </c>
      <c r="L3644" t="s">
        <v>1484</v>
      </c>
      <c r="M3644">
        <f>MAX(Metro_Ridership__2[passengers])</f>
        <v>19997</v>
      </c>
    </row>
    <row r="3645" spans="1:13">
      <c r="A3645" t="s">
        <v>11</v>
      </c>
      <c r="B3645" s="5">
        <v>45529</v>
      </c>
      <c r="C3645">
        <v>2347</v>
      </c>
      <c r="D3645" t="s">
        <v>487</v>
      </c>
      <c r="E3645" t="s">
        <v>384</v>
      </c>
      <c r="F3645">
        <v>2024</v>
      </c>
      <c r="G3645" t="s">
        <v>482</v>
      </c>
      <c r="H3645" t="s">
        <v>11</v>
      </c>
      <c r="I3645" t="s">
        <v>407</v>
      </c>
      <c r="J3645" t="s">
        <v>1476</v>
      </c>
      <c r="K3645">
        <v>8</v>
      </c>
      <c r="L3645" t="s">
        <v>1484</v>
      </c>
      <c r="M3645">
        <f>MAX(Metro_Ridership__2[passengers])</f>
        <v>19997</v>
      </c>
    </row>
    <row r="3646" spans="1:13">
      <c r="A3646" t="s">
        <v>11</v>
      </c>
      <c r="B3646" s="5">
        <v>45530</v>
      </c>
      <c r="C3646">
        <v>3265</v>
      </c>
      <c r="D3646" t="s">
        <v>481</v>
      </c>
      <c r="E3646" t="s">
        <v>384</v>
      </c>
      <c r="F3646">
        <v>2024</v>
      </c>
      <c r="G3646" t="s">
        <v>482</v>
      </c>
      <c r="H3646" t="s">
        <v>11</v>
      </c>
      <c r="I3646" t="s">
        <v>407</v>
      </c>
      <c r="J3646" t="s">
        <v>1476</v>
      </c>
      <c r="K3646">
        <v>8</v>
      </c>
      <c r="L3646" t="s">
        <v>1484</v>
      </c>
      <c r="M3646">
        <f>MAX(Metro_Ridership__2[passengers])</f>
        <v>19997</v>
      </c>
    </row>
    <row r="3647" spans="1:13">
      <c r="A3647" t="s">
        <v>11</v>
      </c>
      <c r="B3647" s="5">
        <v>45531</v>
      </c>
      <c r="C3647">
        <v>16706</v>
      </c>
      <c r="D3647" t="s">
        <v>484</v>
      </c>
      <c r="E3647" t="s">
        <v>384</v>
      </c>
      <c r="F3647">
        <v>2024</v>
      </c>
      <c r="G3647" t="s">
        <v>482</v>
      </c>
      <c r="H3647" t="s">
        <v>11</v>
      </c>
      <c r="I3647" t="s">
        <v>407</v>
      </c>
      <c r="J3647" t="s">
        <v>1476</v>
      </c>
      <c r="K3647">
        <v>8</v>
      </c>
      <c r="L3647" t="s">
        <v>1484</v>
      </c>
      <c r="M3647">
        <f>MAX(Metro_Ridership__2[passengers])</f>
        <v>19997</v>
      </c>
    </row>
    <row r="3648" spans="1:13">
      <c r="A3648" t="s">
        <v>11</v>
      </c>
      <c r="B3648" s="5">
        <v>45532</v>
      </c>
      <c r="C3648">
        <v>6274</v>
      </c>
      <c r="D3648" t="s">
        <v>485</v>
      </c>
      <c r="E3648" t="s">
        <v>384</v>
      </c>
      <c r="F3648">
        <v>2024</v>
      </c>
      <c r="G3648" t="s">
        <v>482</v>
      </c>
      <c r="H3648" t="s">
        <v>11</v>
      </c>
      <c r="I3648" t="s">
        <v>407</v>
      </c>
      <c r="J3648" t="s">
        <v>1476</v>
      </c>
      <c r="K3648">
        <v>8</v>
      </c>
      <c r="L3648" t="s">
        <v>1484</v>
      </c>
      <c r="M3648">
        <f>MAX(Metro_Ridership__2[passengers])</f>
        <v>19997</v>
      </c>
    </row>
    <row r="3649" spans="1:13">
      <c r="A3649" t="s">
        <v>11</v>
      </c>
      <c r="B3649" s="5">
        <v>45533</v>
      </c>
      <c r="C3649">
        <v>9843</v>
      </c>
      <c r="D3649" t="s">
        <v>486</v>
      </c>
      <c r="E3649" t="s">
        <v>384</v>
      </c>
      <c r="F3649">
        <v>2024</v>
      </c>
      <c r="G3649" t="s">
        <v>482</v>
      </c>
      <c r="H3649" t="s">
        <v>11</v>
      </c>
      <c r="I3649" t="s">
        <v>407</v>
      </c>
      <c r="J3649" t="s">
        <v>1476</v>
      </c>
      <c r="K3649">
        <v>8</v>
      </c>
      <c r="L3649" t="s">
        <v>1484</v>
      </c>
      <c r="M3649">
        <f>MAX(Metro_Ridership__2[passengers])</f>
        <v>19997</v>
      </c>
    </row>
    <row r="3650" spans="1:13">
      <c r="A3650" t="s">
        <v>11</v>
      </c>
      <c r="B3650" s="5">
        <v>45536</v>
      </c>
      <c r="C3650">
        <v>5807</v>
      </c>
      <c r="D3650" t="s">
        <v>487</v>
      </c>
      <c r="E3650" t="s">
        <v>362</v>
      </c>
      <c r="F3650">
        <v>2024</v>
      </c>
      <c r="G3650" t="s">
        <v>482</v>
      </c>
      <c r="H3650" t="s">
        <v>11</v>
      </c>
      <c r="I3650" t="s">
        <v>407</v>
      </c>
      <c r="J3650" t="s">
        <v>1476</v>
      </c>
      <c r="K3650">
        <v>9</v>
      </c>
      <c r="L3650" t="s">
        <v>1477</v>
      </c>
      <c r="M3650">
        <f>MAX(Metro_Ridership__2[passengers])</f>
        <v>19997</v>
      </c>
    </row>
    <row r="3651" spans="1:13">
      <c r="A3651" t="s">
        <v>11</v>
      </c>
      <c r="B3651" s="5">
        <v>45537</v>
      </c>
      <c r="C3651">
        <v>16340</v>
      </c>
      <c r="D3651" t="s">
        <v>481</v>
      </c>
      <c r="E3651" t="s">
        <v>362</v>
      </c>
      <c r="F3651">
        <v>2024</v>
      </c>
      <c r="G3651" t="s">
        <v>482</v>
      </c>
      <c r="H3651" t="s">
        <v>11</v>
      </c>
      <c r="I3651" t="s">
        <v>407</v>
      </c>
      <c r="J3651" t="s">
        <v>1476</v>
      </c>
      <c r="K3651">
        <v>9</v>
      </c>
      <c r="L3651" t="s">
        <v>1477</v>
      </c>
      <c r="M3651">
        <f>MAX(Metro_Ridership__2[passengers])</f>
        <v>19997</v>
      </c>
    </row>
    <row r="3652" spans="1:13">
      <c r="A3652" t="s">
        <v>11</v>
      </c>
      <c r="B3652" s="5">
        <v>45538</v>
      </c>
      <c r="C3652">
        <v>7044</v>
      </c>
      <c r="D3652" t="s">
        <v>484</v>
      </c>
      <c r="E3652" t="s">
        <v>362</v>
      </c>
      <c r="F3652">
        <v>2024</v>
      </c>
      <c r="G3652" t="s">
        <v>482</v>
      </c>
      <c r="H3652" t="s">
        <v>11</v>
      </c>
      <c r="I3652" t="s">
        <v>407</v>
      </c>
      <c r="J3652" t="s">
        <v>1476</v>
      </c>
      <c r="K3652">
        <v>9</v>
      </c>
      <c r="L3652" t="s">
        <v>1477</v>
      </c>
      <c r="M3652">
        <f>MAX(Metro_Ridership__2[passengers])</f>
        <v>19997</v>
      </c>
    </row>
    <row r="3653" spans="1:13">
      <c r="A3653" t="s">
        <v>11</v>
      </c>
      <c r="B3653" s="5">
        <v>45539</v>
      </c>
      <c r="C3653">
        <v>7594</v>
      </c>
      <c r="D3653" t="s">
        <v>485</v>
      </c>
      <c r="E3653" t="s">
        <v>362</v>
      </c>
      <c r="F3653">
        <v>2024</v>
      </c>
      <c r="G3653" t="s">
        <v>482</v>
      </c>
      <c r="H3653" t="s">
        <v>11</v>
      </c>
      <c r="I3653" t="s">
        <v>407</v>
      </c>
      <c r="J3653" t="s">
        <v>1476</v>
      </c>
      <c r="K3653">
        <v>9</v>
      </c>
      <c r="L3653" t="s">
        <v>1477</v>
      </c>
      <c r="M3653">
        <f>MAX(Metro_Ridership__2[passengers])</f>
        <v>19997</v>
      </c>
    </row>
    <row r="3654" spans="1:13">
      <c r="A3654" t="s">
        <v>11</v>
      </c>
      <c r="B3654" s="5">
        <v>45540</v>
      </c>
      <c r="C3654">
        <v>11916</v>
      </c>
      <c r="D3654" t="s">
        <v>486</v>
      </c>
      <c r="E3654" t="s">
        <v>362</v>
      </c>
      <c r="F3654">
        <v>2024</v>
      </c>
      <c r="G3654" t="s">
        <v>482</v>
      </c>
      <c r="H3654" t="s">
        <v>11</v>
      </c>
      <c r="I3654" t="s">
        <v>407</v>
      </c>
      <c r="J3654" t="s">
        <v>1476</v>
      </c>
      <c r="K3654">
        <v>9</v>
      </c>
      <c r="L3654" t="s">
        <v>1477</v>
      </c>
      <c r="M3654">
        <f>MAX(Metro_Ridership__2[passengers])</f>
        <v>19997</v>
      </c>
    </row>
    <row r="3655" spans="1:13">
      <c r="A3655" t="s">
        <v>11</v>
      </c>
      <c r="B3655" s="5">
        <v>45543</v>
      </c>
      <c r="C3655">
        <v>4599</v>
      </c>
      <c r="D3655" t="s">
        <v>487</v>
      </c>
      <c r="E3655" t="s">
        <v>362</v>
      </c>
      <c r="F3655">
        <v>2024</v>
      </c>
      <c r="G3655" t="s">
        <v>482</v>
      </c>
      <c r="H3655" t="s">
        <v>11</v>
      </c>
      <c r="I3655" t="s">
        <v>407</v>
      </c>
      <c r="J3655" t="s">
        <v>1476</v>
      </c>
      <c r="K3655">
        <v>9</v>
      </c>
      <c r="L3655" t="s">
        <v>1477</v>
      </c>
      <c r="M3655">
        <f>MAX(Metro_Ridership__2[passengers])</f>
        <v>19997</v>
      </c>
    </row>
    <row r="3656" spans="1:13">
      <c r="A3656" t="s">
        <v>11</v>
      </c>
      <c r="B3656" s="5">
        <v>45544</v>
      </c>
      <c r="C3656">
        <v>8991</v>
      </c>
      <c r="D3656" t="s">
        <v>481</v>
      </c>
      <c r="E3656" t="s">
        <v>362</v>
      </c>
      <c r="F3656">
        <v>2024</v>
      </c>
      <c r="G3656" t="s">
        <v>482</v>
      </c>
      <c r="H3656" t="s">
        <v>11</v>
      </c>
      <c r="I3656" t="s">
        <v>407</v>
      </c>
      <c r="J3656" t="s">
        <v>1476</v>
      </c>
      <c r="K3656">
        <v>9</v>
      </c>
      <c r="L3656" t="s">
        <v>1477</v>
      </c>
      <c r="M3656">
        <f>MAX(Metro_Ridership__2[passengers])</f>
        <v>19997</v>
      </c>
    </row>
    <row r="3657" spans="1:13">
      <c r="A3657" t="s">
        <v>11</v>
      </c>
      <c r="B3657" s="5">
        <v>45545</v>
      </c>
      <c r="C3657">
        <v>8375</v>
      </c>
      <c r="D3657" t="s">
        <v>484</v>
      </c>
      <c r="E3657" t="s">
        <v>362</v>
      </c>
      <c r="F3657">
        <v>2024</v>
      </c>
      <c r="G3657" t="s">
        <v>482</v>
      </c>
      <c r="H3657" t="s">
        <v>11</v>
      </c>
      <c r="I3657" t="s">
        <v>407</v>
      </c>
      <c r="J3657" t="s">
        <v>1476</v>
      </c>
      <c r="K3657">
        <v>9</v>
      </c>
      <c r="L3657" t="s">
        <v>1477</v>
      </c>
      <c r="M3657">
        <f>MAX(Metro_Ridership__2[passengers])</f>
        <v>19997</v>
      </c>
    </row>
    <row r="3658" spans="1:13">
      <c r="A3658" t="s">
        <v>11</v>
      </c>
      <c r="B3658" s="5">
        <v>45546</v>
      </c>
      <c r="C3658">
        <v>2076</v>
      </c>
      <c r="D3658" t="s">
        <v>485</v>
      </c>
      <c r="E3658" t="s">
        <v>362</v>
      </c>
      <c r="F3658">
        <v>2024</v>
      </c>
      <c r="G3658" t="s">
        <v>482</v>
      </c>
      <c r="H3658" t="s">
        <v>11</v>
      </c>
      <c r="I3658" t="s">
        <v>407</v>
      </c>
      <c r="J3658" t="s">
        <v>1476</v>
      </c>
      <c r="K3658">
        <v>9</v>
      </c>
      <c r="L3658" t="s">
        <v>1477</v>
      </c>
      <c r="M3658">
        <f>MAX(Metro_Ridership__2[passengers])</f>
        <v>19997</v>
      </c>
    </row>
    <row r="3659" spans="1:13">
      <c r="A3659" t="s">
        <v>11</v>
      </c>
      <c r="B3659" s="5">
        <v>45547</v>
      </c>
      <c r="C3659">
        <v>3485</v>
      </c>
      <c r="D3659" t="s">
        <v>486</v>
      </c>
      <c r="E3659" t="s">
        <v>362</v>
      </c>
      <c r="F3659">
        <v>2024</v>
      </c>
      <c r="G3659" t="s">
        <v>482</v>
      </c>
      <c r="H3659" t="s">
        <v>11</v>
      </c>
      <c r="I3659" t="s">
        <v>407</v>
      </c>
      <c r="J3659" t="s">
        <v>1476</v>
      </c>
      <c r="K3659">
        <v>9</v>
      </c>
      <c r="L3659" t="s">
        <v>1477</v>
      </c>
      <c r="M3659">
        <f>MAX(Metro_Ridership__2[passengers])</f>
        <v>19997</v>
      </c>
    </row>
    <row r="3660" spans="1:13">
      <c r="A3660" t="s">
        <v>11</v>
      </c>
      <c r="B3660" s="5">
        <v>45550</v>
      </c>
      <c r="C3660">
        <v>17765</v>
      </c>
      <c r="D3660" t="s">
        <v>487</v>
      </c>
      <c r="E3660" t="s">
        <v>362</v>
      </c>
      <c r="F3660">
        <v>2024</v>
      </c>
      <c r="G3660" t="s">
        <v>482</v>
      </c>
      <c r="H3660" t="s">
        <v>11</v>
      </c>
      <c r="I3660" t="s">
        <v>407</v>
      </c>
      <c r="J3660" t="s">
        <v>1476</v>
      </c>
      <c r="K3660">
        <v>9</v>
      </c>
      <c r="L3660" t="s">
        <v>1477</v>
      </c>
      <c r="M3660">
        <f>MAX(Metro_Ridership__2[passengers])</f>
        <v>19997</v>
      </c>
    </row>
    <row r="3661" spans="1:13">
      <c r="A3661" t="s">
        <v>11</v>
      </c>
      <c r="B3661" s="5">
        <v>45551</v>
      </c>
      <c r="C3661">
        <v>19577</v>
      </c>
      <c r="D3661" t="s">
        <v>481</v>
      </c>
      <c r="E3661" t="s">
        <v>362</v>
      </c>
      <c r="F3661">
        <v>2024</v>
      </c>
      <c r="G3661" t="s">
        <v>482</v>
      </c>
      <c r="H3661" t="s">
        <v>11</v>
      </c>
      <c r="I3661" t="s">
        <v>407</v>
      </c>
      <c r="J3661" t="s">
        <v>1476</v>
      </c>
      <c r="K3661">
        <v>9</v>
      </c>
      <c r="L3661" t="s">
        <v>1477</v>
      </c>
      <c r="M3661">
        <f>MAX(Metro_Ridership__2[passengers])</f>
        <v>19997</v>
      </c>
    </row>
    <row r="3662" spans="1:13">
      <c r="A3662" t="s">
        <v>11</v>
      </c>
      <c r="B3662" s="5">
        <v>45552</v>
      </c>
      <c r="C3662">
        <v>15203</v>
      </c>
      <c r="D3662" t="s">
        <v>484</v>
      </c>
      <c r="E3662" t="s">
        <v>362</v>
      </c>
      <c r="F3662">
        <v>2024</v>
      </c>
      <c r="G3662" t="s">
        <v>482</v>
      </c>
      <c r="H3662" t="s">
        <v>11</v>
      </c>
      <c r="I3662" t="s">
        <v>407</v>
      </c>
      <c r="J3662" t="s">
        <v>1476</v>
      </c>
      <c r="K3662">
        <v>9</v>
      </c>
      <c r="L3662" t="s">
        <v>1477</v>
      </c>
      <c r="M3662">
        <f>MAX(Metro_Ridership__2[passengers])</f>
        <v>19997</v>
      </c>
    </row>
    <row r="3663" spans="1:13">
      <c r="A3663" t="s">
        <v>11</v>
      </c>
      <c r="B3663" s="5">
        <v>45553</v>
      </c>
      <c r="C3663">
        <v>12265</v>
      </c>
      <c r="D3663" t="s">
        <v>485</v>
      </c>
      <c r="E3663" t="s">
        <v>362</v>
      </c>
      <c r="F3663">
        <v>2024</v>
      </c>
      <c r="G3663" t="s">
        <v>482</v>
      </c>
      <c r="H3663" t="s">
        <v>11</v>
      </c>
      <c r="I3663" t="s">
        <v>407</v>
      </c>
      <c r="J3663" t="s">
        <v>1476</v>
      </c>
      <c r="K3663">
        <v>9</v>
      </c>
      <c r="L3663" t="s">
        <v>1477</v>
      </c>
      <c r="M3663">
        <f>MAX(Metro_Ridership__2[passengers])</f>
        <v>19997</v>
      </c>
    </row>
    <row r="3664" spans="1:13">
      <c r="A3664" t="s">
        <v>11</v>
      </c>
      <c r="B3664" s="5">
        <v>45554</v>
      </c>
      <c r="C3664">
        <v>8050</v>
      </c>
      <c r="D3664" t="s">
        <v>486</v>
      </c>
      <c r="E3664" t="s">
        <v>362</v>
      </c>
      <c r="F3664">
        <v>2024</v>
      </c>
      <c r="G3664" t="s">
        <v>482</v>
      </c>
      <c r="H3664" t="s">
        <v>11</v>
      </c>
      <c r="I3664" t="s">
        <v>407</v>
      </c>
      <c r="J3664" t="s">
        <v>1476</v>
      </c>
      <c r="K3664">
        <v>9</v>
      </c>
      <c r="L3664" t="s">
        <v>1477</v>
      </c>
      <c r="M3664">
        <f>MAX(Metro_Ridership__2[passengers])</f>
        <v>19997</v>
      </c>
    </row>
    <row r="3665" spans="1:13">
      <c r="A3665" t="s">
        <v>11</v>
      </c>
      <c r="B3665" s="5">
        <v>45557</v>
      </c>
      <c r="C3665">
        <v>12510</v>
      </c>
      <c r="D3665" t="s">
        <v>487</v>
      </c>
      <c r="E3665" t="s">
        <v>362</v>
      </c>
      <c r="F3665">
        <v>2024</v>
      </c>
      <c r="G3665" t="s">
        <v>482</v>
      </c>
      <c r="H3665" t="s">
        <v>11</v>
      </c>
      <c r="I3665" t="s">
        <v>407</v>
      </c>
      <c r="J3665" t="s">
        <v>1476</v>
      </c>
      <c r="K3665">
        <v>9</v>
      </c>
      <c r="L3665" t="s">
        <v>1477</v>
      </c>
      <c r="M3665">
        <f>MAX(Metro_Ridership__2[passengers])</f>
        <v>19997</v>
      </c>
    </row>
    <row r="3666" spans="1:13">
      <c r="A3666" t="s">
        <v>11</v>
      </c>
      <c r="B3666" s="5">
        <v>45558</v>
      </c>
      <c r="C3666">
        <v>8718</v>
      </c>
      <c r="D3666" t="s">
        <v>481</v>
      </c>
      <c r="E3666" t="s">
        <v>362</v>
      </c>
      <c r="F3666">
        <v>2024</v>
      </c>
      <c r="G3666" t="s">
        <v>482</v>
      </c>
      <c r="H3666" t="s">
        <v>11</v>
      </c>
      <c r="I3666" t="s">
        <v>407</v>
      </c>
      <c r="J3666" t="s">
        <v>1476</v>
      </c>
      <c r="K3666">
        <v>9</v>
      </c>
      <c r="L3666" t="s">
        <v>1477</v>
      </c>
      <c r="M3666">
        <f>MAX(Metro_Ridership__2[passengers])</f>
        <v>19997</v>
      </c>
    </row>
    <row r="3667" spans="1:13">
      <c r="A3667" t="s">
        <v>11</v>
      </c>
      <c r="B3667" s="5">
        <v>45559</v>
      </c>
      <c r="C3667">
        <v>14468</v>
      </c>
      <c r="D3667" t="s">
        <v>484</v>
      </c>
      <c r="E3667" t="s">
        <v>362</v>
      </c>
      <c r="F3667">
        <v>2024</v>
      </c>
      <c r="G3667" t="s">
        <v>482</v>
      </c>
      <c r="H3667" t="s">
        <v>11</v>
      </c>
      <c r="I3667" t="s">
        <v>407</v>
      </c>
      <c r="J3667" t="s">
        <v>1476</v>
      </c>
      <c r="K3667">
        <v>9</v>
      </c>
      <c r="L3667" t="s">
        <v>1477</v>
      </c>
      <c r="M3667">
        <f>MAX(Metro_Ridership__2[passengers])</f>
        <v>19997</v>
      </c>
    </row>
    <row r="3668" spans="1:13">
      <c r="A3668" t="s">
        <v>11</v>
      </c>
      <c r="B3668" s="5">
        <v>45560</v>
      </c>
      <c r="C3668">
        <v>16590</v>
      </c>
      <c r="D3668" t="s">
        <v>485</v>
      </c>
      <c r="E3668" t="s">
        <v>362</v>
      </c>
      <c r="F3668">
        <v>2024</v>
      </c>
      <c r="G3668" t="s">
        <v>482</v>
      </c>
      <c r="H3668" t="s">
        <v>11</v>
      </c>
      <c r="I3668" t="s">
        <v>407</v>
      </c>
      <c r="J3668" t="s">
        <v>1476</v>
      </c>
      <c r="K3668">
        <v>9</v>
      </c>
      <c r="L3668" t="s">
        <v>1477</v>
      </c>
      <c r="M3668">
        <f>MAX(Metro_Ridership__2[passengers])</f>
        <v>19997</v>
      </c>
    </row>
    <row r="3669" spans="1:13">
      <c r="A3669" t="s">
        <v>11</v>
      </c>
      <c r="B3669" s="5">
        <v>45561</v>
      </c>
      <c r="C3669">
        <v>8125</v>
      </c>
      <c r="D3669" t="s">
        <v>486</v>
      </c>
      <c r="E3669" t="s">
        <v>362</v>
      </c>
      <c r="F3669">
        <v>2024</v>
      </c>
      <c r="G3669" t="s">
        <v>482</v>
      </c>
      <c r="H3669" t="s">
        <v>11</v>
      </c>
      <c r="I3669" t="s">
        <v>407</v>
      </c>
      <c r="J3669" t="s">
        <v>1476</v>
      </c>
      <c r="K3669">
        <v>9</v>
      </c>
      <c r="L3669" t="s">
        <v>1477</v>
      </c>
      <c r="M3669">
        <f>MAX(Metro_Ridership__2[passengers])</f>
        <v>19997</v>
      </c>
    </row>
    <row r="3670" spans="1:13">
      <c r="A3670" t="s">
        <v>11</v>
      </c>
      <c r="B3670" s="5">
        <v>45564</v>
      </c>
      <c r="C3670">
        <v>12170</v>
      </c>
      <c r="D3670" t="s">
        <v>487</v>
      </c>
      <c r="E3670" t="s">
        <v>362</v>
      </c>
      <c r="F3670">
        <v>2024</v>
      </c>
      <c r="G3670" t="s">
        <v>482</v>
      </c>
      <c r="H3670" t="s">
        <v>11</v>
      </c>
      <c r="I3670" t="s">
        <v>407</v>
      </c>
      <c r="J3670" t="s">
        <v>1476</v>
      </c>
      <c r="K3670">
        <v>9</v>
      </c>
      <c r="L3670" t="s">
        <v>1477</v>
      </c>
      <c r="M3670">
        <f>MAX(Metro_Ridership__2[passengers])</f>
        <v>19997</v>
      </c>
    </row>
    <row r="3671" spans="1:13">
      <c r="A3671" t="s">
        <v>11</v>
      </c>
      <c r="B3671" s="5">
        <v>45565</v>
      </c>
      <c r="C3671">
        <v>17774</v>
      </c>
      <c r="D3671" t="s">
        <v>481</v>
      </c>
      <c r="E3671" t="s">
        <v>362</v>
      </c>
      <c r="F3671">
        <v>2024</v>
      </c>
      <c r="G3671" t="s">
        <v>482</v>
      </c>
      <c r="H3671" t="s">
        <v>11</v>
      </c>
      <c r="I3671" t="s">
        <v>407</v>
      </c>
      <c r="J3671" t="s">
        <v>1476</v>
      </c>
      <c r="K3671">
        <v>9</v>
      </c>
      <c r="L3671" t="s">
        <v>1477</v>
      </c>
      <c r="M3671">
        <f>MAX(Metro_Ridership__2[passengers])</f>
        <v>19997</v>
      </c>
    </row>
    <row r="3672" spans="1:13">
      <c r="A3672" t="s">
        <v>11</v>
      </c>
      <c r="B3672" s="5">
        <v>45566</v>
      </c>
      <c r="C3672">
        <v>2319</v>
      </c>
      <c r="D3672" t="s">
        <v>484</v>
      </c>
      <c r="E3672" t="s">
        <v>376</v>
      </c>
      <c r="F3672">
        <v>2024</v>
      </c>
      <c r="G3672" t="s">
        <v>482</v>
      </c>
      <c r="H3672" t="s">
        <v>11</v>
      </c>
      <c r="I3672" t="s">
        <v>407</v>
      </c>
      <c r="J3672" t="s">
        <v>1474</v>
      </c>
      <c r="K3672">
        <v>10</v>
      </c>
      <c r="L3672" t="s">
        <v>1481</v>
      </c>
      <c r="M3672">
        <f>MAX(Metro_Ridership__2[passengers])</f>
        <v>19997</v>
      </c>
    </row>
    <row r="3673" spans="1:13">
      <c r="A3673" t="s">
        <v>11</v>
      </c>
      <c r="B3673" s="5">
        <v>45567</v>
      </c>
      <c r="C3673">
        <v>7703</v>
      </c>
      <c r="D3673" t="s">
        <v>485</v>
      </c>
      <c r="E3673" t="s">
        <v>376</v>
      </c>
      <c r="F3673">
        <v>2024</v>
      </c>
      <c r="G3673" t="s">
        <v>482</v>
      </c>
      <c r="H3673" t="s">
        <v>11</v>
      </c>
      <c r="I3673" t="s">
        <v>407</v>
      </c>
      <c r="J3673" t="s">
        <v>1474</v>
      </c>
      <c r="K3673">
        <v>10</v>
      </c>
      <c r="L3673" t="s">
        <v>1481</v>
      </c>
      <c r="M3673">
        <f>MAX(Metro_Ridership__2[passengers])</f>
        <v>19997</v>
      </c>
    </row>
    <row r="3674" spans="1:13">
      <c r="A3674" t="s">
        <v>11</v>
      </c>
      <c r="B3674" s="5">
        <v>45568</v>
      </c>
      <c r="C3674">
        <v>11304</v>
      </c>
      <c r="D3674" t="s">
        <v>486</v>
      </c>
      <c r="E3674" t="s">
        <v>376</v>
      </c>
      <c r="F3674">
        <v>2024</v>
      </c>
      <c r="G3674" t="s">
        <v>482</v>
      </c>
      <c r="H3674" t="s">
        <v>11</v>
      </c>
      <c r="I3674" t="s">
        <v>407</v>
      </c>
      <c r="J3674" t="s">
        <v>1474</v>
      </c>
      <c r="K3674">
        <v>10</v>
      </c>
      <c r="L3674" t="s">
        <v>1481</v>
      </c>
      <c r="M3674">
        <f>MAX(Metro_Ridership__2[passengers])</f>
        <v>19997</v>
      </c>
    </row>
    <row r="3675" spans="1:13">
      <c r="A3675" t="s">
        <v>11</v>
      </c>
      <c r="B3675" s="5">
        <v>45571</v>
      </c>
      <c r="C3675">
        <v>18676</v>
      </c>
      <c r="D3675" t="s">
        <v>487</v>
      </c>
      <c r="E3675" t="s">
        <v>376</v>
      </c>
      <c r="F3675">
        <v>2024</v>
      </c>
      <c r="G3675" t="s">
        <v>482</v>
      </c>
      <c r="H3675" t="s">
        <v>11</v>
      </c>
      <c r="I3675" t="s">
        <v>407</v>
      </c>
      <c r="J3675" t="s">
        <v>1474</v>
      </c>
      <c r="K3675">
        <v>10</v>
      </c>
      <c r="L3675" t="s">
        <v>1481</v>
      </c>
      <c r="M3675">
        <f>MAX(Metro_Ridership__2[passengers])</f>
        <v>19997</v>
      </c>
    </row>
    <row r="3676" spans="1:13">
      <c r="A3676" t="s">
        <v>11</v>
      </c>
      <c r="B3676" s="5">
        <v>45572</v>
      </c>
      <c r="C3676">
        <v>17437</v>
      </c>
      <c r="D3676" t="s">
        <v>481</v>
      </c>
      <c r="E3676" t="s">
        <v>376</v>
      </c>
      <c r="F3676">
        <v>2024</v>
      </c>
      <c r="G3676" t="s">
        <v>482</v>
      </c>
      <c r="H3676" t="s">
        <v>11</v>
      </c>
      <c r="I3676" t="s">
        <v>407</v>
      </c>
      <c r="J3676" t="s">
        <v>1474</v>
      </c>
      <c r="K3676">
        <v>10</v>
      </c>
      <c r="L3676" t="s">
        <v>1481</v>
      </c>
      <c r="M3676">
        <f>MAX(Metro_Ridership__2[passengers])</f>
        <v>19997</v>
      </c>
    </row>
    <row r="3677" spans="1:13">
      <c r="A3677" t="s">
        <v>11</v>
      </c>
      <c r="B3677" s="5">
        <v>45573</v>
      </c>
      <c r="C3677">
        <v>13730</v>
      </c>
      <c r="D3677" t="s">
        <v>484</v>
      </c>
      <c r="E3677" t="s">
        <v>376</v>
      </c>
      <c r="F3677">
        <v>2024</v>
      </c>
      <c r="G3677" t="s">
        <v>482</v>
      </c>
      <c r="H3677" t="s">
        <v>11</v>
      </c>
      <c r="I3677" t="s">
        <v>407</v>
      </c>
      <c r="J3677" t="s">
        <v>1474</v>
      </c>
      <c r="K3677">
        <v>10</v>
      </c>
      <c r="L3677" t="s">
        <v>1481</v>
      </c>
      <c r="M3677">
        <f>MAX(Metro_Ridership__2[passengers])</f>
        <v>19997</v>
      </c>
    </row>
    <row r="3678" spans="1:13">
      <c r="A3678" t="s">
        <v>11</v>
      </c>
      <c r="B3678" s="5">
        <v>45574</v>
      </c>
      <c r="C3678">
        <v>4093</v>
      </c>
      <c r="D3678" t="s">
        <v>485</v>
      </c>
      <c r="E3678" t="s">
        <v>376</v>
      </c>
      <c r="F3678">
        <v>2024</v>
      </c>
      <c r="G3678" t="s">
        <v>482</v>
      </c>
      <c r="H3678" t="s">
        <v>11</v>
      </c>
      <c r="I3678" t="s">
        <v>407</v>
      </c>
      <c r="J3678" t="s">
        <v>1474</v>
      </c>
      <c r="K3678">
        <v>10</v>
      </c>
      <c r="L3678" t="s">
        <v>1481</v>
      </c>
      <c r="M3678">
        <f>MAX(Metro_Ridership__2[passengers])</f>
        <v>19997</v>
      </c>
    </row>
    <row r="3679" spans="1:13">
      <c r="A3679" t="s">
        <v>11</v>
      </c>
      <c r="B3679" s="5">
        <v>45575</v>
      </c>
      <c r="C3679">
        <v>14342</v>
      </c>
      <c r="D3679" t="s">
        <v>486</v>
      </c>
      <c r="E3679" t="s">
        <v>376</v>
      </c>
      <c r="F3679">
        <v>2024</v>
      </c>
      <c r="G3679" t="s">
        <v>482</v>
      </c>
      <c r="H3679" t="s">
        <v>11</v>
      </c>
      <c r="I3679" t="s">
        <v>407</v>
      </c>
      <c r="J3679" t="s">
        <v>1474</v>
      </c>
      <c r="K3679">
        <v>10</v>
      </c>
      <c r="L3679" t="s">
        <v>1481</v>
      </c>
      <c r="M3679">
        <f>MAX(Metro_Ridership__2[passengers])</f>
        <v>19997</v>
      </c>
    </row>
    <row r="3680" spans="1:13">
      <c r="A3680" t="s">
        <v>11</v>
      </c>
      <c r="B3680" s="5">
        <v>45578</v>
      </c>
      <c r="C3680">
        <v>3018</v>
      </c>
      <c r="D3680" t="s">
        <v>487</v>
      </c>
      <c r="E3680" t="s">
        <v>376</v>
      </c>
      <c r="F3680">
        <v>2024</v>
      </c>
      <c r="G3680" t="s">
        <v>482</v>
      </c>
      <c r="H3680" t="s">
        <v>11</v>
      </c>
      <c r="I3680" t="s">
        <v>407</v>
      </c>
      <c r="J3680" t="s">
        <v>1474</v>
      </c>
      <c r="K3680">
        <v>10</v>
      </c>
      <c r="L3680" t="s">
        <v>1481</v>
      </c>
      <c r="M3680">
        <f>MAX(Metro_Ridership__2[passengers])</f>
        <v>19997</v>
      </c>
    </row>
    <row r="3681" spans="1:13">
      <c r="A3681" t="s">
        <v>11</v>
      </c>
      <c r="B3681" s="5">
        <v>45579</v>
      </c>
      <c r="C3681">
        <v>5819</v>
      </c>
      <c r="D3681" t="s">
        <v>481</v>
      </c>
      <c r="E3681" t="s">
        <v>376</v>
      </c>
      <c r="F3681">
        <v>2024</v>
      </c>
      <c r="G3681" t="s">
        <v>482</v>
      </c>
      <c r="H3681" t="s">
        <v>11</v>
      </c>
      <c r="I3681" t="s">
        <v>407</v>
      </c>
      <c r="J3681" t="s">
        <v>1474</v>
      </c>
      <c r="K3681">
        <v>10</v>
      </c>
      <c r="L3681" t="s">
        <v>1481</v>
      </c>
      <c r="M3681">
        <f>MAX(Metro_Ridership__2[passengers])</f>
        <v>19997</v>
      </c>
    </row>
    <row r="3682" spans="1:13">
      <c r="A3682" t="s">
        <v>11</v>
      </c>
      <c r="B3682" s="5">
        <v>45580</v>
      </c>
      <c r="C3682">
        <v>2107</v>
      </c>
      <c r="D3682" t="s">
        <v>484</v>
      </c>
      <c r="E3682" t="s">
        <v>376</v>
      </c>
      <c r="F3682">
        <v>2024</v>
      </c>
      <c r="G3682" t="s">
        <v>482</v>
      </c>
      <c r="H3682" t="s">
        <v>11</v>
      </c>
      <c r="I3682" t="s">
        <v>407</v>
      </c>
      <c r="J3682" t="s">
        <v>1474</v>
      </c>
      <c r="K3682">
        <v>10</v>
      </c>
      <c r="L3682" t="s">
        <v>1481</v>
      </c>
      <c r="M3682">
        <f>MAX(Metro_Ridership__2[passengers])</f>
        <v>19997</v>
      </c>
    </row>
    <row r="3683" spans="1:13">
      <c r="A3683" t="s">
        <v>11</v>
      </c>
      <c r="B3683" s="5">
        <v>45581</v>
      </c>
      <c r="C3683">
        <v>5809</v>
      </c>
      <c r="D3683" t="s">
        <v>485</v>
      </c>
      <c r="E3683" t="s">
        <v>376</v>
      </c>
      <c r="F3683">
        <v>2024</v>
      </c>
      <c r="G3683" t="s">
        <v>482</v>
      </c>
      <c r="H3683" t="s">
        <v>11</v>
      </c>
      <c r="I3683" t="s">
        <v>407</v>
      </c>
      <c r="J3683" t="s">
        <v>1474</v>
      </c>
      <c r="K3683">
        <v>10</v>
      </c>
      <c r="L3683" t="s">
        <v>1481</v>
      </c>
      <c r="M3683">
        <f>MAX(Metro_Ridership__2[passengers])</f>
        <v>19997</v>
      </c>
    </row>
    <row r="3684" spans="1:13">
      <c r="A3684" t="s">
        <v>11</v>
      </c>
      <c r="B3684" s="5">
        <v>45582</v>
      </c>
      <c r="C3684">
        <v>17250</v>
      </c>
      <c r="D3684" t="s">
        <v>486</v>
      </c>
      <c r="E3684" t="s">
        <v>376</v>
      </c>
      <c r="F3684">
        <v>2024</v>
      </c>
      <c r="G3684" t="s">
        <v>482</v>
      </c>
      <c r="H3684" t="s">
        <v>11</v>
      </c>
      <c r="I3684" t="s">
        <v>407</v>
      </c>
      <c r="J3684" t="s">
        <v>1474</v>
      </c>
      <c r="K3684">
        <v>10</v>
      </c>
      <c r="L3684" t="s">
        <v>1481</v>
      </c>
      <c r="M3684">
        <f>MAX(Metro_Ridership__2[passengers])</f>
        <v>19997</v>
      </c>
    </row>
    <row r="3685" spans="1:13">
      <c r="A3685" t="s">
        <v>11</v>
      </c>
      <c r="B3685" s="5">
        <v>45585</v>
      </c>
      <c r="C3685">
        <v>19290</v>
      </c>
      <c r="D3685" t="s">
        <v>487</v>
      </c>
      <c r="E3685" t="s">
        <v>376</v>
      </c>
      <c r="F3685">
        <v>2024</v>
      </c>
      <c r="G3685" t="s">
        <v>482</v>
      </c>
      <c r="H3685" t="s">
        <v>11</v>
      </c>
      <c r="I3685" t="s">
        <v>407</v>
      </c>
      <c r="J3685" t="s">
        <v>1474</v>
      </c>
      <c r="K3685">
        <v>10</v>
      </c>
      <c r="L3685" t="s">
        <v>1481</v>
      </c>
      <c r="M3685">
        <f>MAX(Metro_Ridership__2[passengers])</f>
        <v>19997</v>
      </c>
    </row>
    <row r="3686" spans="1:13">
      <c r="A3686" t="s">
        <v>11</v>
      </c>
      <c r="B3686" s="5">
        <v>45586</v>
      </c>
      <c r="C3686">
        <v>14103</v>
      </c>
      <c r="D3686" t="s">
        <v>481</v>
      </c>
      <c r="E3686" t="s">
        <v>376</v>
      </c>
      <c r="F3686">
        <v>2024</v>
      </c>
      <c r="G3686" t="s">
        <v>482</v>
      </c>
      <c r="H3686" t="s">
        <v>11</v>
      </c>
      <c r="I3686" t="s">
        <v>407</v>
      </c>
      <c r="J3686" t="s">
        <v>1474</v>
      </c>
      <c r="K3686">
        <v>10</v>
      </c>
      <c r="L3686" t="s">
        <v>1481</v>
      </c>
      <c r="M3686">
        <f>MAX(Metro_Ridership__2[passengers])</f>
        <v>19997</v>
      </c>
    </row>
    <row r="3687" spans="1:13">
      <c r="A3687" t="s">
        <v>11</v>
      </c>
      <c r="B3687" s="5">
        <v>45587</v>
      </c>
      <c r="C3687">
        <v>19186</v>
      </c>
      <c r="D3687" t="s">
        <v>484</v>
      </c>
      <c r="E3687" t="s">
        <v>376</v>
      </c>
      <c r="F3687">
        <v>2024</v>
      </c>
      <c r="G3687" t="s">
        <v>482</v>
      </c>
      <c r="H3687" t="s">
        <v>11</v>
      </c>
      <c r="I3687" t="s">
        <v>407</v>
      </c>
      <c r="J3687" t="s">
        <v>1474</v>
      </c>
      <c r="K3687">
        <v>10</v>
      </c>
      <c r="L3687" t="s">
        <v>1481</v>
      </c>
      <c r="M3687">
        <f>MAX(Metro_Ridership__2[passengers])</f>
        <v>19997</v>
      </c>
    </row>
    <row r="3688" spans="1:13">
      <c r="A3688" t="s">
        <v>11</v>
      </c>
      <c r="B3688" s="5">
        <v>45588</v>
      </c>
      <c r="C3688">
        <v>14612</v>
      </c>
      <c r="D3688" t="s">
        <v>485</v>
      </c>
      <c r="E3688" t="s">
        <v>376</v>
      </c>
      <c r="F3688">
        <v>2024</v>
      </c>
      <c r="G3688" t="s">
        <v>482</v>
      </c>
      <c r="H3688" t="s">
        <v>11</v>
      </c>
      <c r="I3688" t="s">
        <v>407</v>
      </c>
      <c r="J3688" t="s">
        <v>1474</v>
      </c>
      <c r="K3688">
        <v>10</v>
      </c>
      <c r="L3688" t="s">
        <v>1481</v>
      </c>
      <c r="M3688">
        <f>MAX(Metro_Ridership__2[passengers])</f>
        <v>19997</v>
      </c>
    </row>
    <row r="3689" spans="1:13">
      <c r="A3689" t="s">
        <v>11</v>
      </c>
      <c r="B3689" s="5">
        <v>45589</v>
      </c>
      <c r="C3689">
        <v>12523</v>
      </c>
      <c r="D3689" t="s">
        <v>486</v>
      </c>
      <c r="E3689" t="s">
        <v>376</v>
      </c>
      <c r="F3689">
        <v>2024</v>
      </c>
      <c r="G3689" t="s">
        <v>482</v>
      </c>
      <c r="H3689" t="s">
        <v>11</v>
      </c>
      <c r="I3689" t="s">
        <v>407</v>
      </c>
      <c r="J3689" t="s">
        <v>1474</v>
      </c>
      <c r="K3689">
        <v>10</v>
      </c>
      <c r="L3689" t="s">
        <v>1481</v>
      </c>
      <c r="M3689">
        <f>MAX(Metro_Ridership__2[passengers])</f>
        <v>19997</v>
      </c>
    </row>
    <row r="3690" spans="1:13">
      <c r="A3690" t="s">
        <v>11</v>
      </c>
      <c r="B3690" s="5">
        <v>45592</v>
      </c>
      <c r="C3690">
        <v>2565</v>
      </c>
      <c r="D3690" t="s">
        <v>487</v>
      </c>
      <c r="E3690" t="s">
        <v>376</v>
      </c>
      <c r="F3690">
        <v>2024</v>
      </c>
      <c r="G3690" t="s">
        <v>482</v>
      </c>
      <c r="H3690" t="s">
        <v>11</v>
      </c>
      <c r="I3690" t="s">
        <v>407</v>
      </c>
      <c r="J3690" t="s">
        <v>1474</v>
      </c>
      <c r="K3690">
        <v>10</v>
      </c>
      <c r="L3690" t="s">
        <v>1481</v>
      </c>
      <c r="M3690">
        <f>MAX(Metro_Ridership__2[passengers])</f>
        <v>19997</v>
      </c>
    </row>
    <row r="3691" spans="1:13">
      <c r="A3691" t="s">
        <v>11</v>
      </c>
      <c r="B3691" s="5">
        <v>45593</v>
      </c>
      <c r="C3691">
        <v>6327</v>
      </c>
      <c r="D3691" t="s">
        <v>481</v>
      </c>
      <c r="E3691" t="s">
        <v>376</v>
      </c>
      <c r="F3691">
        <v>2024</v>
      </c>
      <c r="G3691" t="s">
        <v>482</v>
      </c>
      <c r="H3691" t="s">
        <v>11</v>
      </c>
      <c r="I3691" t="s">
        <v>407</v>
      </c>
      <c r="J3691" t="s">
        <v>1474</v>
      </c>
      <c r="K3691">
        <v>10</v>
      </c>
      <c r="L3691" t="s">
        <v>1481</v>
      </c>
      <c r="M3691">
        <f>MAX(Metro_Ridership__2[passengers])</f>
        <v>19997</v>
      </c>
    </row>
    <row r="3692" spans="1:13">
      <c r="A3692" t="s">
        <v>11</v>
      </c>
      <c r="B3692" s="5">
        <v>45594</v>
      </c>
      <c r="C3692">
        <v>17924</v>
      </c>
      <c r="D3692" t="s">
        <v>484</v>
      </c>
      <c r="E3692" t="s">
        <v>376</v>
      </c>
      <c r="F3692">
        <v>2024</v>
      </c>
      <c r="G3692" t="s">
        <v>482</v>
      </c>
      <c r="H3692" t="s">
        <v>11</v>
      </c>
      <c r="I3692" t="s">
        <v>407</v>
      </c>
      <c r="J3692" t="s">
        <v>1474</v>
      </c>
      <c r="K3692">
        <v>10</v>
      </c>
      <c r="L3692" t="s">
        <v>1481</v>
      </c>
      <c r="M3692">
        <f>MAX(Metro_Ridership__2[passengers])</f>
        <v>19997</v>
      </c>
    </row>
    <row r="3693" spans="1:13">
      <c r="A3693" t="s">
        <v>11</v>
      </c>
      <c r="B3693" s="5">
        <v>45595</v>
      </c>
      <c r="C3693">
        <v>12857</v>
      </c>
      <c r="D3693" t="s">
        <v>485</v>
      </c>
      <c r="E3693" t="s">
        <v>376</v>
      </c>
      <c r="F3693">
        <v>2024</v>
      </c>
      <c r="G3693" t="s">
        <v>482</v>
      </c>
      <c r="H3693" t="s">
        <v>11</v>
      </c>
      <c r="I3693" t="s">
        <v>407</v>
      </c>
      <c r="J3693" t="s">
        <v>1474</v>
      </c>
      <c r="K3693">
        <v>10</v>
      </c>
      <c r="L3693" t="s">
        <v>1481</v>
      </c>
      <c r="M3693">
        <f>MAX(Metro_Ridership__2[passengers])</f>
        <v>19997</v>
      </c>
    </row>
    <row r="3694" spans="1:13">
      <c r="A3694" t="s">
        <v>11</v>
      </c>
      <c r="B3694" s="5">
        <v>45596</v>
      </c>
      <c r="C3694">
        <v>11471</v>
      </c>
      <c r="D3694" t="s">
        <v>486</v>
      </c>
      <c r="E3694" t="s">
        <v>376</v>
      </c>
      <c r="F3694">
        <v>2024</v>
      </c>
      <c r="G3694" t="s">
        <v>482</v>
      </c>
      <c r="H3694" t="s">
        <v>11</v>
      </c>
      <c r="I3694" t="s">
        <v>407</v>
      </c>
      <c r="J3694" t="s">
        <v>1474</v>
      </c>
      <c r="K3694">
        <v>10</v>
      </c>
      <c r="L3694" t="s">
        <v>1481</v>
      </c>
      <c r="M3694">
        <f>MAX(Metro_Ridership__2[passengers])</f>
        <v>19997</v>
      </c>
    </row>
    <row r="3695" spans="1:13">
      <c r="A3695" t="s">
        <v>11</v>
      </c>
      <c r="B3695" s="5">
        <v>45599</v>
      </c>
      <c r="C3695">
        <v>18672</v>
      </c>
      <c r="D3695" t="s">
        <v>487</v>
      </c>
      <c r="E3695" t="s">
        <v>357</v>
      </c>
      <c r="F3695">
        <v>2024</v>
      </c>
      <c r="G3695" t="s">
        <v>482</v>
      </c>
      <c r="H3695" t="s">
        <v>11</v>
      </c>
      <c r="I3695" t="s">
        <v>407</v>
      </c>
      <c r="J3695" t="s">
        <v>1474</v>
      </c>
      <c r="K3695">
        <v>11</v>
      </c>
      <c r="L3695" t="s">
        <v>1475</v>
      </c>
      <c r="M3695">
        <f>MAX(Metro_Ridership__2[passengers])</f>
        <v>19997</v>
      </c>
    </row>
    <row r="3696" spans="1:13">
      <c r="A3696" t="s">
        <v>11</v>
      </c>
      <c r="B3696" s="5">
        <v>45600</v>
      </c>
      <c r="C3696">
        <v>19830</v>
      </c>
      <c r="D3696" t="s">
        <v>481</v>
      </c>
      <c r="E3696" t="s">
        <v>357</v>
      </c>
      <c r="F3696">
        <v>2024</v>
      </c>
      <c r="G3696" t="s">
        <v>482</v>
      </c>
      <c r="H3696" t="s">
        <v>11</v>
      </c>
      <c r="I3696" t="s">
        <v>407</v>
      </c>
      <c r="J3696" t="s">
        <v>1474</v>
      </c>
      <c r="K3696">
        <v>11</v>
      </c>
      <c r="L3696" t="s">
        <v>1475</v>
      </c>
      <c r="M3696">
        <f>MAX(Metro_Ridership__2[passengers])</f>
        <v>19997</v>
      </c>
    </row>
    <row r="3697" spans="1:13">
      <c r="A3697" t="s">
        <v>11</v>
      </c>
      <c r="B3697" s="5">
        <v>45601</v>
      </c>
      <c r="C3697">
        <v>16380</v>
      </c>
      <c r="D3697" t="s">
        <v>484</v>
      </c>
      <c r="E3697" t="s">
        <v>357</v>
      </c>
      <c r="F3697">
        <v>2024</v>
      </c>
      <c r="G3697" t="s">
        <v>482</v>
      </c>
      <c r="H3697" t="s">
        <v>11</v>
      </c>
      <c r="I3697" t="s">
        <v>407</v>
      </c>
      <c r="J3697" t="s">
        <v>1474</v>
      </c>
      <c r="K3697">
        <v>11</v>
      </c>
      <c r="L3697" t="s">
        <v>1475</v>
      </c>
      <c r="M3697">
        <f>MAX(Metro_Ridership__2[passengers])</f>
        <v>19997</v>
      </c>
    </row>
    <row r="3698" spans="1:13">
      <c r="A3698" t="s">
        <v>11</v>
      </c>
      <c r="B3698" s="5">
        <v>45602</v>
      </c>
      <c r="C3698">
        <v>13429</v>
      </c>
      <c r="D3698" t="s">
        <v>485</v>
      </c>
      <c r="E3698" t="s">
        <v>357</v>
      </c>
      <c r="F3698">
        <v>2024</v>
      </c>
      <c r="G3698" t="s">
        <v>482</v>
      </c>
      <c r="H3698" t="s">
        <v>11</v>
      </c>
      <c r="I3698" t="s">
        <v>407</v>
      </c>
      <c r="J3698" t="s">
        <v>1474</v>
      </c>
      <c r="K3698">
        <v>11</v>
      </c>
      <c r="L3698" t="s">
        <v>1475</v>
      </c>
      <c r="M3698">
        <f>MAX(Metro_Ridership__2[passengers])</f>
        <v>19997</v>
      </c>
    </row>
    <row r="3699" spans="1:13">
      <c r="A3699" t="s">
        <v>11</v>
      </c>
      <c r="B3699" s="5">
        <v>45603</v>
      </c>
      <c r="C3699">
        <v>9783</v>
      </c>
      <c r="D3699" t="s">
        <v>486</v>
      </c>
      <c r="E3699" t="s">
        <v>357</v>
      </c>
      <c r="F3699">
        <v>2024</v>
      </c>
      <c r="G3699" t="s">
        <v>482</v>
      </c>
      <c r="H3699" t="s">
        <v>11</v>
      </c>
      <c r="I3699" t="s">
        <v>407</v>
      </c>
      <c r="J3699" t="s">
        <v>1474</v>
      </c>
      <c r="K3699">
        <v>11</v>
      </c>
      <c r="L3699" t="s">
        <v>1475</v>
      </c>
      <c r="M3699">
        <f>MAX(Metro_Ridership__2[passengers])</f>
        <v>19997</v>
      </c>
    </row>
    <row r="3700" spans="1:13">
      <c r="A3700" t="s">
        <v>11</v>
      </c>
      <c r="B3700" s="5">
        <v>45606</v>
      </c>
      <c r="C3700">
        <v>9432</v>
      </c>
      <c r="D3700" t="s">
        <v>487</v>
      </c>
      <c r="E3700" t="s">
        <v>357</v>
      </c>
      <c r="F3700">
        <v>2024</v>
      </c>
      <c r="G3700" t="s">
        <v>482</v>
      </c>
      <c r="H3700" t="s">
        <v>11</v>
      </c>
      <c r="I3700" t="s">
        <v>407</v>
      </c>
      <c r="J3700" t="s">
        <v>1474</v>
      </c>
      <c r="K3700">
        <v>11</v>
      </c>
      <c r="L3700" t="s">
        <v>1475</v>
      </c>
      <c r="M3700">
        <f>MAX(Metro_Ridership__2[passengers])</f>
        <v>19997</v>
      </c>
    </row>
    <row r="3701" spans="1:13">
      <c r="A3701" t="s">
        <v>11</v>
      </c>
      <c r="B3701" s="5">
        <v>45607</v>
      </c>
      <c r="C3701">
        <v>8905</v>
      </c>
      <c r="D3701" t="s">
        <v>481</v>
      </c>
      <c r="E3701" t="s">
        <v>357</v>
      </c>
      <c r="F3701">
        <v>2024</v>
      </c>
      <c r="G3701" t="s">
        <v>482</v>
      </c>
      <c r="H3701" t="s">
        <v>11</v>
      </c>
      <c r="I3701" t="s">
        <v>407</v>
      </c>
      <c r="J3701" t="s">
        <v>1474</v>
      </c>
      <c r="K3701">
        <v>11</v>
      </c>
      <c r="L3701" t="s">
        <v>1475</v>
      </c>
      <c r="M3701">
        <f>MAX(Metro_Ridership__2[passengers])</f>
        <v>19997</v>
      </c>
    </row>
    <row r="3702" spans="1:13">
      <c r="A3702" t="s">
        <v>11</v>
      </c>
      <c r="B3702" s="5">
        <v>45608</v>
      </c>
      <c r="C3702">
        <v>2839</v>
      </c>
      <c r="D3702" t="s">
        <v>484</v>
      </c>
      <c r="E3702" t="s">
        <v>357</v>
      </c>
      <c r="F3702">
        <v>2024</v>
      </c>
      <c r="G3702" t="s">
        <v>482</v>
      </c>
      <c r="H3702" t="s">
        <v>11</v>
      </c>
      <c r="I3702" t="s">
        <v>407</v>
      </c>
      <c r="J3702" t="s">
        <v>1474</v>
      </c>
      <c r="K3702">
        <v>11</v>
      </c>
      <c r="L3702" t="s">
        <v>1475</v>
      </c>
      <c r="M3702">
        <f>MAX(Metro_Ridership__2[passengers])</f>
        <v>19997</v>
      </c>
    </row>
    <row r="3703" spans="1:13">
      <c r="A3703" t="s">
        <v>11</v>
      </c>
      <c r="B3703" s="5">
        <v>45609</v>
      </c>
      <c r="C3703">
        <v>14974</v>
      </c>
      <c r="D3703" t="s">
        <v>485</v>
      </c>
      <c r="E3703" t="s">
        <v>357</v>
      </c>
      <c r="F3703">
        <v>2024</v>
      </c>
      <c r="G3703" t="s">
        <v>482</v>
      </c>
      <c r="H3703" t="s">
        <v>11</v>
      </c>
      <c r="I3703" t="s">
        <v>407</v>
      </c>
      <c r="J3703" t="s">
        <v>1474</v>
      </c>
      <c r="K3703">
        <v>11</v>
      </c>
      <c r="L3703" t="s">
        <v>1475</v>
      </c>
      <c r="M3703">
        <f>MAX(Metro_Ridership__2[passengers])</f>
        <v>19997</v>
      </c>
    </row>
    <row r="3704" spans="1:13">
      <c r="A3704" t="s">
        <v>11</v>
      </c>
      <c r="B3704" s="5">
        <v>45610</v>
      </c>
      <c r="C3704">
        <v>2990</v>
      </c>
      <c r="D3704" t="s">
        <v>486</v>
      </c>
      <c r="E3704" t="s">
        <v>357</v>
      </c>
      <c r="F3704">
        <v>2024</v>
      </c>
      <c r="G3704" t="s">
        <v>482</v>
      </c>
      <c r="H3704" t="s">
        <v>11</v>
      </c>
      <c r="I3704" t="s">
        <v>407</v>
      </c>
      <c r="J3704" t="s">
        <v>1474</v>
      </c>
      <c r="K3704">
        <v>11</v>
      </c>
      <c r="L3704" t="s">
        <v>1475</v>
      </c>
      <c r="M3704">
        <f>MAX(Metro_Ridership__2[passengers])</f>
        <v>19997</v>
      </c>
    </row>
    <row r="3705" spans="1:13">
      <c r="A3705" t="s">
        <v>11</v>
      </c>
      <c r="B3705" s="5">
        <v>45613</v>
      </c>
      <c r="C3705">
        <v>9820</v>
      </c>
      <c r="D3705" t="s">
        <v>487</v>
      </c>
      <c r="E3705" t="s">
        <v>357</v>
      </c>
      <c r="F3705">
        <v>2024</v>
      </c>
      <c r="G3705" t="s">
        <v>482</v>
      </c>
      <c r="H3705" t="s">
        <v>11</v>
      </c>
      <c r="I3705" t="s">
        <v>407</v>
      </c>
      <c r="J3705" t="s">
        <v>1474</v>
      </c>
      <c r="K3705">
        <v>11</v>
      </c>
      <c r="L3705" t="s">
        <v>1475</v>
      </c>
      <c r="M3705">
        <f>MAX(Metro_Ridership__2[passengers])</f>
        <v>19997</v>
      </c>
    </row>
    <row r="3706" spans="1:13">
      <c r="A3706" t="s">
        <v>11</v>
      </c>
      <c r="B3706" s="5">
        <v>45614</v>
      </c>
      <c r="C3706">
        <v>12379</v>
      </c>
      <c r="D3706" t="s">
        <v>481</v>
      </c>
      <c r="E3706" t="s">
        <v>357</v>
      </c>
      <c r="F3706">
        <v>2024</v>
      </c>
      <c r="G3706" t="s">
        <v>482</v>
      </c>
      <c r="H3706" t="s">
        <v>11</v>
      </c>
      <c r="I3706" t="s">
        <v>407</v>
      </c>
      <c r="J3706" t="s">
        <v>1474</v>
      </c>
      <c r="K3706">
        <v>11</v>
      </c>
      <c r="L3706" t="s">
        <v>1475</v>
      </c>
      <c r="M3706">
        <f>MAX(Metro_Ridership__2[passengers])</f>
        <v>19997</v>
      </c>
    </row>
    <row r="3707" spans="1:13">
      <c r="A3707" t="s">
        <v>11</v>
      </c>
      <c r="B3707" s="5">
        <v>45615</v>
      </c>
      <c r="C3707">
        <v>14391</v>
      </c>
      <c r="D3707" t="s">
        <v>484</v>
      </c>
      <c r="E3707" t="s">
        <v>357</v>
      </c>
      <c r="F3707">
        <v>2024</v>
      </c>
      <c r="G3707" t="s">
        <v>482</v>
      </c>
      <c r="H3707" t="s">
        <v>11</v>
      </c>
      <c r="I3707" t="s">
        <v>407</v>
      </c>
      <c r="J3707" t="s">
        <v>1474</v>
      </c>
      <c r="K3707">
        <v>11</v>
      </c>
      <c r="L3707" t="s">
        <v>1475</v>
      </c>
      <c r="M3707">
        <f>MAX(Metro_Ridership__2[passengers])</f>
        <v>19997</v>
      </c>
    </row>
    <row r="3708" spans="1:13">
      <c r="A3708" t="s">
        <v>11</v>
      </c>
      <c r="B3708" s="5">
        <v>45616</v>
      </c>
      <c r="C3708">
        <v>16628</v>
      </c>
      <c r="D3708" t="s">
        <v>485</v>
      </c>
      <c r="E3708" t="s">
        <v>357</v>
      </c>
      <c r="F3708">
        <v>2024</v>
      </c>
      <c r="G3708" t="s">
        <v>482</v>
      </c>
      <c r="H3708" t="s">
        <v>11</v>
      </c>
      <c r="I3708" t="s">
        <v>407</v>
      </c>
      <c r="J3708" t="s">
        <v>1474</v>
      </c>
      <c r="K3708">
        <v>11</v>
      </c>
      <c r="L3708" t="s">
        <v>1475</v>
      </c>
      <c r="M3708">
        <f>MAX(Metro_Ridership__2[passengers])</f>
        <v>19997</v>
      </c>
    </row>
    <row r="3709" spans="1:13">
      <c r="A3709" t="s">
        <v>11</v>
      </c>
      <c r="B3709" s="5">
        <v>45617</v>
      </c>
      <c r="C3709">
        <v>14941</v>
      </c>
      <c r="D3709" t="s">
        <v>486</v>
      </c>
      <c r="E3709" t="s">
        <v>357</v>
      </c>
      <c r="F3709">
        <v>2024</v>
      </c>
      <c r="G3709" t="s">
        <v>482</v>
      </c>
      <c r="H3709" t="s">
        <v>11</v>
      </c>
      <c r="I3709" t="s">
        <v>407</v>
      </c>
      <c r="J3709" t="s">
        <v>1474</v>
      </c>
      <c r="K3709">
        <v>11</v>
      </c>
      <c r="L3709" t="s">
        <v>1475</v>
      </c>
      <c r="M3709">
        <f>MAX(Metro_Ridership__2[passengers])</f>
        <v>19997</v>
      </c>
    </row>
    <row r="3710" spans="1:13">
      <c r="A3710" t="s">
        <v>11</v>
      </c>
      <c r="B3710" s="5">
        <v>45620</v>
      </c>
      <c r="C3710">
        <v>8227</v>
      </c>
      <c r="D3710" t="s">
        <v>487</v>
      </c>
      <c r="E3710" t="s">
        <v>357</v>
      </c>
      <c r="F3710">
        <v>2024</v>
      </c>
      <c r="G3710" t="s">
        <v>482</v>
      </c>
      <c r="H3710" t="s">
        <v>11</v>
      </c>
      <c r="I3710" t="s">
        <v>407</v>
      </c>
      <c r="J3710" t="s">
        <v>1474</v>
      </c>
      <c r="K3710">
        <v>11</v>
      </c>
      <c r="L3710" t="s">
        <v>1475</v>
      </c>
      <c r="M3710">
        <f>MAX(Metro_Ridership__2[passengers])</f>
        <v>19997</v>
      </c>
    </row>
    <row r="3711" spans="1:13">
      <c r="A3711" t="s">
        <v>11</v>
      </c>
      <c r="B3711" s="5">
        <v>45621</v>
      </c>
      <c r="C3711">
        <v>2597</v>
      </c>
      <c r="D3711" t="s">
        <v>481</v>
      </c>
      <c r="E3711" t="s">
        <v>357</v>
      </c>
      <c r="F3711">
        <v>2024</v>
      </c>
      <c r="G3711" t="s">
        <v>482</v>
      </c>
      <c r="H3711" t="s">
        <v>11</v>
      </c>
      <c r="I3711" t="s">
        <v>407</v>
      </c>
      <c r="J3711" t="s">
        <v>1474</v>
      </c>
      <c r="K3711">
        <v>11</v>
      </c>
      <c r="L3711" t="s">
        <v>1475</v>
      </c>
      <c r="M3711">
        <f>MAX(Metro_Ridership__2[passengers])</f>
        <v>19997</v>
      </c>
    </row>
    <row r="3712" spans="1:13">
      <c r="A3712" t="s">
        <v>11</v>
      </c>
      <c r="B3712" s="5">
        <v>45622</v>
      </c>
      <c r="C3712">
        <v>11834</v>
      </c>
      <c r="D3712" t="s">
        <v>484</v>
      </c>
      <c r="E3712" t="s">
        <v>357</v>
      </c>
      <c r="F3712">
        <v>2024</v>
      </c>
      <c r="G3712" t="s">
        <v>482</v>
      </c>
      <c r="H3712" t="s">
        <v>11</v>
      </c>
      <c r="I3712" t="s">
        <v>407</v>
      </c>
      <c r="J3712" t="s">
        <v>1474</v>
      </c>
      <c r="K3712">
        <v>11</v>
      </c>
      <c r="L3712" t="s">
        <v>1475</v>
      </c>
      <c r="M3712">
        <f>MAX(Metro_Ridership__2[passengers])</f>
        <v>19997</v>
      </c>
    </row>
    <row r="3713" spans="1:13">
      <c r="A3713" t="s">
        <v>11</v>
      </c>
      <c r="B3713" s="5">
        <v>45623</v>
      </c>
      <c r="C3713">
        <v>4922</v>
      </c>
      <c r="D3713" t="s">
        <v>485</v>
      </c>
      <c r="E3713" t="s">
        <v>357</v>
      </c>
      <c r="F3713">
        <v>2024</v>
      </c>
      <c r="G3713" t="s">
        <v>482</v>
      </c>
      <c r="H3713" t="s">
        <v>11</v>
      </c>
      <c r="I3713" t="s">
        <v>407</v>
      </c>
      <c r="J3713" t="s">
        <v>1474</v>
      </c>
      <c r="K3713">
        <v>11</v>
      </c>
      <c r="L3713" t="s">
        <v>1475</v>
      </c>
      <c r="M3713">
        <f>MAX(Metro_Ridership__2[passengers])</f>
        <v>19997</v>
      </c>
    </row>
    <row r="3714" spans="1:13">
      <c r="A3714" t="s">
        <v>11</v>
      </c>
      <c r="B3714" s="5">
        <v>45624</v>
      </c>
      <c r="C3714">
        <v>7608</v>
      </c>
      <c r="D3714" t="s">
        <v>486</v>
      </c>
      <c r="E3714" t="s">
        <v>357</v>
      </c>
      <c r="F3714">
        <v>2024</v>
      </c>
      <c r="G3714" t="s">
        <v>482</v>
      </c>
      <c r="H3714" t="s">
        <v>11</v>
      </c>
      <c r="I3714" t="s">
        <v>407</v>
      </c>
      <c r="J3714" t="s">
        <v>1474</v>
      </c>
      <c r="K3714">
        <v>11</v>
      </c>
      <c r="L3714" t="s">
        <v>1475</v>
      </c>
      <c r="M3714">
        <f>MAX(Metro_Ridership__2[passengers])</f>
        <v>19997</v>
      </c>
    </row>
    <row r="3715" spans="1:13">
      <c r="A3715" t="s">
        <v>11</v>
      </c>
      <c r="B3715" s="5">
        <v>45627</v>
      </c>
      <c r="C3715">
        <v>8764</v>
      </c>
      <c r="D3715" t="s">
        <v>487</v>
      </c>
      <c r="E3715" t="s">
        <v>386</v>
      </c>
      <c r="F3715">
        <v>2024</v>
      </c>
      <c r="G3715" t="s">
        <v>482</v>
      </c>
      <c r="H3715" t="s">
        <v>11</v>
      </c>
      <c r="I3715" t="s">
        <v>407</v>
      </c>
      <c r="J3715" t="s">
        <v>1474</v>
      </c>
      <c r="K3715">
        <v>12</v>
      </c>
      <c r="L3715" t="s">
        <v>1485</v>
      </c>
      <c r="M3715">
        <f>MAX(Metro_Ridership__2[passengers])</f>
        <v>19997</v>
      </c>
    </row>
    <row r="3716" spans="1:13">
      <c r="A3716" t="s">
        <v>11</v>
      </c>
      <c r="B3716" s="5">
        <v>45628</v>
      </c>
      <c r="C3716">
        <v>7733</v>
      </c>
      <c r="D3716" t="s">
        <v>481</v>
      </c>
      <c r="E3716" t="s">
        <v>386</v>
      </c>
      <c r="F3716">
        <v>2024</v>
      </c>
      <c r="G3716" t="s">
        <v>482</v>
      </c>
      <c r="H3716" t="s">
        <v>11</v>
      </c>
      <c r="I3716" t="s">
        <v>407</v>
      </c>
      <c r="J3716" t="s">
        <v>1474</v>
      </c>
      <c r="K3716">
        <v>12</v>
      </c>
      <c r="L3716" t="s">
        <v>1485</v>
      </c>
      <c r="M3716">
        <f>MAX(Metro_Ridership__2[passengers])</f>
        <v>19997</v>
      </c>
    </row>
    <row r="3717" spans="1:13">
      <c r="A3717" t="s">
        <v>11</v>
      </c>
      <c r="B3717" s="5">
        <v>45629</v>
      </c>
      <c r="C3717">
        <v>10301</v>
      </c>
      <c r="D3717" t="s">
        <v>484</v>
      </c>
      <c r="E3717" t="s">
        <v>386</v>
      </c>
      <c r="F3717">
        <v>2024</v>
      </c>
      <c r="G3717" t="s">
        <v>482</v>
      </c>
      <c r="H3717" t="s">
        <v>11</v>
      </c>
      <c r="I3717" t="s">
        <v>407</v>
      </c>
      <c r="J3717" t="s">
        <v>1474</v>
      </c>
      <c r="K3717">
        <v>12</v>
      </c>
      <c r="L3717" t="s">
        <v>1485</v>
      </c>
      <c r="M3717">
        <f>MAX(Metro_Ridership__2[passengers])</f>
        <v>19997</v>
      </c>
    </row>
    <row r="3718" spans="1:13">
      <c r="A3718" t="s">
        <v>11</v>
      </c>
      <c r="B3718" s="5">
        <v>45630</v>
      </c>
      <c r="C3718">
        <v>2056</v>
      </c>
      <c r="D3718" t="s">
        <v>485</v>
      </c>
      <c r="E3718" t="s">
        <v>386</v>
      </c>
      <c r="F3718">
        <v>2024</v>
      </c>
      <c r="G3718" t="s">
        <v>482</v>
      </c>
      <c r="H3718" t="s">
        <v>11</v>
      </c>
      <c r="I3718" t="s">
        <v>407</v>
      </c>
      <c r="J3718" t="s">
        <v>1474</v>
      </c>
      <c r="K3718">
        <v>12</v>
      </c>
      <c r="L3718" t="s">
        <v>1485</v>
      </c>
      <c r="M3718">
        <f>MAX(Metro_Ridership__2[passengers])</f>
        <v>19997</v>
      </c>
    </row>
    <row r="3719" spans="1:13">
      <c r="A3719" t="s">
        <v>11</v>
      </c>
      <c r="B3719" s="5">
        <v>45631</v>
      </c>
      <c r="C3719">
        <v>11393</v>
      </c>
      <c r="D3719" t="s">
        <v>486</v>
      </c>
      <c r="E3719" t="s">
        <v>386</v>
      </c>
      <c r="F3719">
        <v>2024</v>
      </c>
      <c r="G3719" t="s">
        <v>482</v>
      </c>
      <c r="H3719" t="s">
        <v>11</v>
      </c>
      <c r="I3719" t="s">
        <v>407</v>
      </c>
      <c r="J3719" t="s">
        <v>1474</v>
      </c>
      <c r="K3719">
        <v>12</v>
      </c>
      <c r="L3719" t="s">
        <v>1485</v>
      </c>
      <c r="M3719">
        <f>MAX(Metro_Ridership__2[passengers])</f>
        <v>19997</v>
      </c>
    </row>
    <row r="3720" spans="1:13">
      <c r="A3720" t="s">
        <v>11</v>
      </c>
      <c r="B3720" s="5">
        <v>45634</v>
      </c>
      <c r="C3720">
        <v>14552</v>
      </c>
      <c r="D3720" t="s">
        <v>487</v>
      </c>
      <c r="E3720" t="s">
        <v>386</v>
      </c>
      <c r="F3720">
        <v>2024</v>
      </c>
      <c r="G3720" t="s">
        <v>482</v>
      </c>
      <c r="H3720" t="s">
        <v>11</v>
      </c>
      <c r="I3720" t="s">
        <v>407</v>
      </c>
      <c r="J3720" t="s">
        <v>1474</v>
      </c>
      <c r="K3720">
        <v>12</v>
      </c>
      <c r="L3720" t="s">
        <v>1485</v>
      </c>
      <c r="M3720">
        <f>MAX(Metro_Ridership__2[passengers])</f>
        <v>19997</v>
      </c>
    </row>
    <row r="3721" spans="1:13">
      <c r="A3721" t="s">
        <v>11</v>
      </c>
      <c r="B3721" s="5">
        <v>45635</v>
      </c>
      <c r="C3721">
        <v>5766</v>
      </c>
      <c r="D3721" t="s">
        <v>481</v>
      </c>
      <c r="E3721" t="s">
        <v>386</v>
      </c>
      <c r="F3721">
        <v>2024</v>
      </c>
      <c r="G3721" t="s">
        <v>482</v>
      </c>
      <c r="H3721" t="s">
        <v>11</v>
      </c>
      <c r="I3721" t="s">
        <v>407</v>
      </c>
      <c r="J3721" t="s">
        <v>1474</v>
      </c>
      <c r="K3721">
        <v>12</v>
      </c>
      <c r="L3721" t="s">
        <v>1485</v>
      </c>
      <c r="M3721">
        <f>MAX(Metro_Ridership__2[passengers])</f>
        <v>19997</v>
      </c>
    </row>
    <row r="3722" spans="1:13">
      <c r="A3722" t="s">
        <v>11</v>
      </c>
      <c r="B3722" s="5">
        <v>45636</v>
      </c>
      <c r="C3722">
        <v>6694</v>
      </c>
      <c r="D3722" t="s">
        <v>484</v>
      </c>
      <c r="E3722" t="s">
        <v>386</v>
      </c>
      <c r="F3722">
        <v>2024</v>
      </c>
      <c r="G3722" t="s">
        <v>482</v>
      </c>
      <c r="H3722" t="s">
        <v>11</v>
      </c>
      <c r="I3722" t="s">
        <v>407</v>
      </c>
      <c r="J3722" t="s">
        <v>1474</v>
      </c>
      <c r="K3722">
        <v>12</v>
      </c>
      <c r="L3722" t="s">
        <v>1485</v>
      </c>
      <c r="M3722">
        <f>MAX(Metro_Ridership__2[passengers])</f>
        <v>19997</v>
      </c>
    </row>
    <row r="3723" spans="1:13">
      <c r="A3723" t="s">
        <v>11</v>
      </c>
      <c r="B3723" s="5">
        <v>45637</v>
      </c>
      <c r="C3723">
        <v>15813</v>
      </c>
      <c r="D3723" t="s">
        <v>485</v>
      </c>
      <c r="E3723" t="s">
        <v>386</v>
      </c>
      <c r="F3723">
        <v>2024</v>
      </c>
      <c r="G3723" t="s">
        <v>482</v>
      </c>
      <c r="H3723" t="s">
        <v>11</v>
      </c>
      <c r="I3723" t="s">
        <v>407</v>
      </c>
      <c r="J3723" t="s">
        <v>1474</v>
      </c>
      <c r="K3723">
        <v>12</v>
      </c>
      <c r="L3723" t="s">
        <v>1485</v>
      </c>
      <c r="M3723">
        <f>MAX(Metro_Ridership__2[passengers])</f>
        <v>19997</v>
      </c>
    </row>
    <row r="3724" spans="1:13">
      <c r="A3724" t="s">
        <v>11</v>
      </c>
      <c r="B3724" s="5">
        <v>45638</v>
      </c>
      <c r="C3724">
        <v>7594</v>
      </c>
      <c r="D3724" t="s">
        <v>486</v>
      </c>
      <c r="E3724" t="s">
        <v>386</v>
      </c>
      <c r="F3724">
        <v>2024</v>
      </c>
      <c r="G3724" t="s">
        <v>482</v>
      </c>
      <c r="H3724" t="s">
        <v>11</v>
      </c>
      <c r="I3724" t="s">
        <v>407</v>
      </c>
      <c r="J3724" t="s">
        <v>1474</v>
      </c>
      <c r="K3724">
        <v>12</v>
      </c>
      <c r="L3724" t="s">
        <v>1485</v>
      </c>
      <c r="M3724">
        <f>MAX(Metro_Ridership__2[passengers])</f>
        <v>19997</v>
      </c>
    </row>
    <row r="3725" spans="1:13">
      <c r="A3725" t="s">
        <v>11</v>
      </c>
      <c r="B3725" s="5">
        <v>45641</v>
      </c>
      <c r="C3725">
        <v>2443</v>
      </c>
      <c r="D3725" t="s">
        <v>487</v>
      </c>
      <c r="E3725" t="s">
        <v>386</v>
      </c>
      <c r="F3725">
        <v>2024</v>
      </c>
      <c r="G3725" t="s">
        <v>482</v>
      </c>
      <c r="H3725" t="s">
        <v>11</v>
      </c>
      <c r="I3725" t="s">
        <v>407</v>
      </c>
      <c r="J3725" t="s">
        <v>1474</v>
      </c>
      <c r="K3725">
        <v>12</v>
      </c>
      <c r="L3725" t="s">
        <v>1485</v>
      </c>
      <c r="M3725">
        <f>MAX(Metro_Ridership__2[passengers])</f>
        <v>19997</v>
      </c>
    </row>
    <row r="3726" spans="1:13">
      <c r="A3726" t="s">
        <v>11</v>
      </c>
      <c r="B3726" s="5">
        <v>45642</v>
      </c>
      <c r="C3726">
        <v>4711</v>
      </c>
      <c r="D3726" t="s">
        <v>481</v>
      </c>
      <c r="E3726" t="s">
        <v>386</v>
      </c>
      <c r="F3726">
        <v>2024</v>
      </c>
      <c r="G3726" t="s">
        <v>482</v>
      </c>
      <c r="H3726" t="s">
        <v>11</v>
      </c>
      <c r="I3726" t="s">
        <v>407</v>
      </c>
      <c r="J3726" t="s">
        <v>1474</v>
      </c>
      <c r="K3726">
        <v>12</v>
      </c>
      <c r="L3726" t="s">
        <v>1485</v>
      </c>
      <c r="M3726">
        <f>MAX(Metro_Ridership__2[passengers])</f>
        <v>19997</v>
      </c>
    </row>
    <row r="3727" spans="1:13">
      <c r="A3727" t="s">
        <v>11</v>
      </c>
      <c r="B3727" s="5">
        <v>45643</v>
      </c>
      <c r="C3727">
        <v>17710</v>
      </c>
      <c r="D3727" t="s">
        <v>484</v>
      </c>
      <c r="E3727" t="s">
        <v>386</v>
      </c>
      <c r="F3727">
        <v>2024</v>
      </c>
      <c r="G3727" t="s">
        <v>482</v>
      </c>
      <c r="H3727" t="s">
        <v>11</v>
      </c>
      <c r="I3727" t="s">
        <v>407</v>
      </c>
      <c r="J3727" t="s">
        <v>1474</v>
      </c>
      <c r="K3727">
        <v>12</v>
      </c>
      <c r="L3727" t="s">
        <v>1485</v>
      </c>
      <c r="M3727">
        <f>MAX(Metro_Ridership__2[passengers])</f>
        <v>19997</v>
      </c>
    </row>
    <row r="3728" spans="1:13">
      <c r="A3728" t="s">
        <v>11</v>
      </c>
      <c r="B3728" s="5">
        <v>45644</v>
      </c>
      <c r="C3728">
        <v>18784</v>
      </c>
      <c r="D3728" t="s">
        <v>485</v>
      </c>
      <c r="E3728" t="s">
        <v>386</v>
      </c>
      <c r="F3728">
        <v>2024</v>
      </c>
      <c r="G3728" t="s">
        <v>482</v>
      </c>
      <c r="H3728" t="s">
        <v>11</v>
      </c>
      <c r="I3728" t="s">
        <v>407</v>
      </c>
      <c r="J3728" t="s">
        <v>1474</v>
      </c>
      <c r="K3728">
        <v>12</v>
      </c>
      <c r="L3728" t="s">
        <v>1485</v>
      </c>
      <c r="M3728">
        <f>MAX(Metro_Ridership__2[passengers])</f>
        <v>19997</v>
      </c>
    </row>
    <row r="3729" spans="1:13">
      <c r="A3729" t="s">
        <v>11</v>
      </c>
      <c r="B3729" s="5">
        <v>45645</v>
      </c>
      <c r="C3729">
        <v>5339</v>
      </c>
      <c r="D3729" t="s">
        <v>486</v>
      </c>
      <c r="E3729" t="s">
        <v>386</v>
      </c>
      <c r="F3729">
        <v>2024</v>
      </c>
      <c r="G3729" t="s">
        <v>482</v>
      </c>
      <c r="H3729" t="s">
        <v>11</v>
      </c>
      <c r="I3729" t="s">
        <v>407</v>
      </c>
      <c r="J3729" t="s">
        <v>1474</v>
      </c>
      <c r="K3729">
        <v>12</v>
      </c>
      <c r="L3729" t="s">
        <v>1485</v>
      </c>
      <c r="M3729">
        <f>MAX(Metro_Ridership__2[passengers])</f>
        <v>19997</v>
      </c>
    </row>
    <row r="3730" spans="1:13">
      <c r="A3730" t="s">
        <v>11</v>
      </c>
      <c r="B3730" s="5">
        <v>45648</v>
      </c>
      <c r="C3730">
        <v>11915</v>
      </c>
      <c r="D3730" t="s">
        <v>487</v>
      </c>
      <c r="E3730" t="s">
        <v>386</v>
      </c>
      <c r="F3730">
        <v>2024</v>
      </c>
      <c r="G3730" t="s">
        <v>482</v>
      </c>
      <c r="H3730" t="s">
        <v>11</v>
      </c>
      <c r="I3730" t="s">
        <v>407</v>
      </c>
      <c r="J3730" t="s">
        <v>1474</v>
      </c>
      <c r="K3730">
        <v>12</v>
      </c>
      <c r="L3730" t="s">
        <v>1485</v>
      </c>
      <c r="M3730">
        <f>MAX(Metro_Ridership__2[passengers])</f>
        <v>19997</v>
      </c>
    </row>
    <row r="3731" spans="1:13">
      <c r="A3731" t="s">
        <v>11</v>
      </c>
      <c r="B3731" s="5">
        <v>45649</v>
      </c>
      <c r="C3731">
        <v>11457</v>
      </c>
      <c r="D3731" t="s">
        <v>481</v>
      </c>
      <c r="E3731" t="s">
        <v>386</v>
      </c>
      <c r="F3731">
        <v>2024</v>
      </c>
      <c r="G3731" t="s">
        <v>482</v>
      </c>
      <c r="H3731" t="s">
        <v>11</v>
      </c>
      <c r="I3731" t="s">
        <v>407</v>
      </c>
      <c r="J3731" t="s">
        <v>1474</v>
      </c>
      <c r="K3731">
        <v>12</v>
      </c>
      <c r="L3731" t="s">
        <v>1485</v>
      </c>
      <c r="M3731">
        <f>MAX(Metro_Ridership__2[passengers])</f>
        <v>19997</v>
      </c>
    </row>
    <row r="3732" spans="1:13">
      <c r="A3732" t="s">
        <v>11</v>
      </c>
      <c r="B3732" s="5">
        <v>45650</v>
      </c>
      <c r="C3732">
        <v>4809</v>
      </c>
      <c r="D3732" t="s">
        <v>484</v>
      </c>
      <c r="E3732" t="s">
        <v>386</v>
      </c>
      <c r="F3732">
        <v>2024</v>
      </c>
      <c r="G3732" t="s">
        <v>482</v>
      </c>
      <c r="H3732" t="s">
        <v>11</v>
      </c>
      <c r="I3732" t="s">
        <v>407</v>
      </c>
      <c r="J3732" t="s">
        <v>1474</v>
      </c>
      <c r="K3732">
        <v>12</v>
      </c>
      <c r="L3732" t="s">
        <v>1485</v>
      </c>
      <c r="M3732">
        <f>MAX(Metro_Ridership__2[passengers])</f>
        <v>19997</v>
      </c>
    </row>
    <row r="3733" spans="1:13">
      <c r="A3733" t="s">
        <v>11</v>
      </c>
      <c r="B3733" s="5">
        <v>45651</v>
      </c>
      <c r="C3733">
        <v>3469</v>
      </c>
      <c r="D3733" t="s">
        <v>485</v>
      </c>
      <c r="E3733" t="s">
        <v>386</v>
      </c>
      <c r="F3733">
        <v>2024</v>
      </c>
      <c r="G3733" t="s">
        <v>482</v>
      </c>
      <c r="H3733" t="s">
        <v>11</v>
      </c>
      <c r="I3733" t="s">
        <v>407</v>
      </c>
      <c r="J3733" t="s">
        <v>1474</v>
      </c>
      <c r="K3733">
        <v>12</v>
      </c>
      <c r="L3733" t="s">
        <v>1485</v>
      </c>
      <c r="M3733">
        <f>MAX(Metro_Ridership__2[passengers])</f>
        <v>19997</v>
      </c>
    </row>
    <row r="3734" spans="1:13">
      <c r="A3734" t="s">
        <v>11</v>
      </c>
      <c r="B3734" s="5">
        <v>45652</v>
      </c>
      <c r="C3734">
        <v>15435</v>
      </c>
      <c r="D3734" t="s">
        <v>486</v>
      </c>
      <c r="E3734" t="s">
        <v>386</v>
      </c>
      <c r="F3734">
        <v>2024</v>
      </c>
      <c r="G3734" t="s">
        <v>482</v>
      </c>
      <c r="H3734" t="s">
        <v>11</v>
      </c>
      <c r="I3734" t="s">
        <v>407</v>
      </c>
      <c r="J3734" t="s">
        <v>1474</v>
      </c>
      <c r="K3734">
        <v>12</v>
      </c>
      <c r="L3734" t="s">
        <v>1485</v>
      </c>
      <c r="M3734">
        <f>MAX(Metro_Ridership__2[passengers])</f>
        <v>19997</v>
      </c>
    </row>
    <row r="3735" spans="1:13">
      <c r="A3735" t="s">
        <v>11</v>
      </c>
      <c r="B3735" s="5">
        <v>45655</v>
      </c>
      <c r="C3735">
        <v>11630</v>
      </c>
      <c r="D3735" t="s">
        <v>487</v>
      </c>
      <c r="E3735" t="s">
        <v>386</v>
      </c>
      <c r="F3735">
        <v>2024</v>
      </c>
      <c r="G3735" t="s">
        <v>482</v>
      </c>
      <c r="H3735" t="s">
        <v>11</v>
      </c>
      <c r="I3735" t="s">
        <v>407</v>
      </c>
      <c r="J3735" t="s">
        <v>1474</v>
      </c>
      <c r="K3735">
        <v>12</v>
      </c>
      <c r="L3735" t="s">
        <v>1485</v>
      </c>
      <c r="M3735">
        <f>MAX(Metro_Ridership__2[passengers])</f>
        <v>19997</v>
      </c>
    </row>
    <row r="3736" spans="1:13">
      <c r="A3736" t="s">
        <v>11</v>
      </c>
      <c r="B3736" s="5">
        <v>45656</v>
      </c>
      <c r="C3736">
        <v>14936</v>
      </c>
      <c r="D3736" t="s">
        <v>481</v>
      </c>
      <c r="E3736" t="s">
        <v>386</v>
      </c>
      <c r="F3736">
        <v>2024</v>
      </c>
      <c r="G3736" t="s">
        <v>482</v>
      </c>
      <c r="H3736" t="s">
        <v>11</v>
      </c>
      <c r="I3736" t="s">
        <v>407</v>
      </c>
      <c r="J3736" t="s">
        <v>1474</v>
      </c>
      <c r="K3736">
        <v>12</v>
      </c>
      <c r="L3736" t="s">
        <v>1485</v>
      </c>
      <c r="M3736">
        <f>MAX(Metro_Ridership__2[passengers])</f>
        <v>19997</v>
      </c>
    </row>
    <row r="3737" spans="1:13">
      <c r="A3737" t="s">
        <v>11</v>
      </c>
      <c r="B3737" s="5">
        <v>45657</v>
      </c>
      <c r="C3737">
        <v>8655</v>
      </c>
      <c r="D3737" t="s">
        <v>484</v>
      </c>
      <c r="E3737" t="s">
        <v>386</v>
      </c>
      <c r="F3737">
        <v>2024</v>
      </c>
      <c r="G3737" t="s">
        <v>482</v>
      </c>
      <c r="H3737" t="s">
        <v>11</v>
      </c>
      <c r="I3737" t="s">
        <v>407</v>
      </c>
      <c r="J3737" t="s">
        <v>1474</v>
      </c>
      <c r="K3737">
        <v>12</v>
      </c>
      <c r="L3737" t="s">
        <v>1485</v>
      </c>
      <c r="M3737">
        <f>MAX(Metro_Ridership__2[passengers])</f>
        <v>19997</v>
      </c>
    </row>
    <row r="3738" spans="1:13">
      <c r="A3738" t="s">
        <v>11</v>
      </c>
      <c r="B3738" s="5">
        <v>45658</v>
      </c>
      <c r="C3738">
        <v>5723</v>
      </c>
      <c r="D3738" t="s">
        <v>485</v>
      </c>
      <c r="E3738" t="s">
        <v>367</v>
      </c>
      <c r="F3738">
        <v>2025</v>
      </c>
      <c r="G3738" t="s">
        <v>482</v>
      </c>
      <c r="H3738" t="s">
        <v>11</v>
      </c>
      <c r="I3738" t="s">
        <v>1400</v>
      </c>
      <c r="J3738" t="s">
        <v>1478</v>
      </c>
      <c r="K3738">
        <v>1</v>
      </c>
      <c r="L3738" t="s">
        <v>1479</v>
      </c>
      <c r="M3738">
        <f>MAX(Metro_Ridership__2[passengers])</f>
        <v>19997</v>
      </c>
    </row>
    <row r="3739" spans="1:13">
      <c r="A3739" t="s">
        <v>11</v>
      </c>
      <c r="B3739" s="5">
        <v>45659</v>
      </c>
      <c r="C3739">
        <v>19101</v>
      </c>
      <c r="D3739" t="s">
        <v>486</v>
      </c>
      <c r="E3739" t="s">
        <v>367</v>
      </c>
      <c r="F3739">
        <v>2025</v>
      </c>
      <c r="G3739" t="s">
        <v>482</v>
      </c>
      <c r="H3739" t="s">
        <v>11</v>
      </c>
      <c r="I3739" t="s">
        <v>1400</v>
      </c>
      <c r="J3739" t="s">
        <v>1478</v>
      </c>
      <c r="K3739">
        <v>1</v>
      </c>
      <c r="L3739" t="s">
        <v>1479</v>
      </c>
      <c r="M3739">
        <f>MAX(Metro_Ridership__2[passengers])</f>
        <v>19997</v>
      </c>
    </row>
    <row r="3740" spans="1:13">
      <c r="A3740" t="s">
        <v>11</v>
      </c>
      <c r="B3740" s="5">
        <v>45662</v>
      </c>
      <c r="C3740">
        <v>2730</v>
      </c>
      <c r="D3740" t="s">
        <v>487</v>
      </c>
      <c r="E3740" t="s">
        <v>367</v>
      </c>
      <c r="F3740">
        <v>2025</v>
      </c>
      <c r="G3740" t="s">
        <v>482</v>
      </c>
      <c r="H3740" t="s">
        <v>11</v>
      </c>
      <c r="I3740" t="s">
        <v>1400</v>
      </c>
      <c r="J3740" t="s">
        <v>1478</v>
      </c>
      <c r="K3740">
        <v>1</v>
      </c>
      <c r="L3740" t="s">
        <v>1479</v>
      </c>
      <c r="M3740">
        <f>MAX(Metro_Ridership__2[passengers])</f>
        <v>19997</v>
      </c>
    </row>
    <row r="3741" spans="1:13">
      <c r="A3741" t="s">
        <v>11</v>
      </c>
      <c r="B3741" s="5">
        <v>45663</v>
      </c>
      <c r="C3741">
        <v>9830</v>
      </c>
      <c r="D3741" t="s">
        <v>481</v>
      </c>
      <c r="E3741" t="s">
        <v>367</v>
      </c>
      <c r="F3741">
        <v>2025</v>
      </c>
      <c r="G3741" t="s">
        <v>482</v>
      </c>
      <c r="H3741" t="s">
        <v>11</v>
      </c>
      <c r="I3741" t="s">
        <v>1400</v>
      </c>
      <c r="J3741" t="s">
        <v>1478</v>
      </c>
      <c r="K3741">
        <v>1</v>
      </c>
      <c r="L3741" t="s">
        <v>1479</v>
      </c>
      <c r="M3741">
        <f>MAX(Metro_Ridership__2[passengers])</f>
        <v>19997</v>
      </c>
    </row>
    <row r="3742" spans="1:13">
      <c r="A3742" t="s">
        <v>11</v>
      </c>
      <c r="B3742" s="5">
        <v>45664</v>
      </c>
      <c r="C3742">
        <v>17739</v>
      </c>
      <c r="D3742" t="s">
        <v>484</v>
      </c>
      <c r="E3742" t="s">
        <v>367</v>
      </c>
      <c r="F3742">
        <v>2025</v>
      </c>
      <c r="G3742" t="s">
        <v>482</v>
      </c>
      <c r="H3742" t="s">
        <v>11</v>
      </c>
      <c r="I3742" t="s">
        <v>1400</v>
      </c>
      <c r="J3742" t="s">
        <v>1478</v>
      </c>
      <c r="K3742">
        <v>1</v>
      </c>
      <c r="L3742" t="s">
        <v>1479</v>
      </c>
      <c r="M3742">
        <f>MAX(Metro_Ridership__2[passengers])</f>
        <v>19997</v>
      </c>
    </row>
    <row r="3743" spans="1:13">
      <c r="A3743" t="s">
        <v>11</v>
      </c>
      <c r="B3743" s="5">
        <v>45665</v>
      </c>
      <c r="C3743">
        <v>8702</v>
      </c>
      <c r="D3743" t="s">
        <v>485</v>
      </c>
      <c r="E3743" t="s">
        <v>367</v>
      </c>
      <c r="F3743">
        <v>2025</v>
      </c>
      <c r="G3743" t="s">
        <v>482</v>
      </c>
      <c r="H3743" t="s">
        <v>11</v>
      </c>
      <c r="I3743" t="s">
        <v>1400</v>
      </c>
      <c r="J3743" t="s">
        <v>1478</v>
      </c>
      <c r="K3743">
        <v>1</v>
      </c>
      <c r="L3743" t="s">
        <v>1479</v>
      </c>
      <c r="M3743">
        <f>MAX(Metro_Ridership__2[passengers])</f>
        <v>19997</v>
      </c>
    </row>
    <row r="3744" spans="1:13">
      <c r="A3744" t="s">
        <v>11</v>
      </c>
      <c r="B3744" s="5">
        <v>45666</v>
      </c>
      <c r="C3744">
        <v>14566</v>
      </c>
      <c r="D3744" t="s">
        <v>486</v>
      </c>
      <c r="E3744" t="s">
        <v>367</v>
      </c>
      <c r="F3744">
        <v>2025</v>
      </c>
      <c r="G3744" t="s">
        <v>482</v>
      </c>
      <c r="H3744" t="s">
        <v>11</v>
      </c>
      <c r="I3744" t="s">
        <v>1400</v>
      </c>
      <c r="J3744" t="s">
        <v>1478</v>
      </c>
      <c r="K3744">
        <v>1</v>
      </c>
      <c r="L3744" t="s">
        <v>1479</v>
      </c>
      <c r="M3744">
        <f>MAX(Metro_Ridership__2[passengers])</f>
        <v>19997</v>
      </c>
    </row>
    <row r="3745" spans="1:13">
      <c r="A3745" t="s">
        <v>11</v>
      </c>
      <c r="B3745" s="5">
        <v>45669</v>
      </c>
      <c r="C3745">
        <v>19229</v>
      </c>
      <c r="D3745" t="s">
        <v>487</v>
      </c>
      <c r="E3745" t="s">
        <v>367</v>
      </c>
      <c r="F3745">
        <v>2025</v>
      </c>
      <c r="G3745" t="s">
        <v>482</v>
      </c>
      <c r="H3745" t="s">
        <v>11</v>
      </c>
      <c r="I3745" t="s">
        <v>1400</v>
      </c>
      <c r="J3745" t="s">
        <v>1478</v>
      </c>
      <c r="K3745">
        <v>1</v>
      </c>
      <c r="L3745" t="s">
        <v>1479</v>
      </c>
      <c r="M3745">
        <f>MAX(Metro_Ridership__2[passengers])</f>
        <v>19997</v>
      </c>
    </row>
    <row r="3746" spans="1:13">
      <c r="A3746" t="s">
        <v>11</v>
      </c>
      <c r="B3746" s="5">
        <v>45670</v>
      </c>
      <c r="C3746">
        <v>10015</v>
      </c>
      <c r="D3746" t="s">
        <v>481</v>
      </c>
      <c r="E3746" t="s">
        <v>367</v>
      </c>
      <c r="F3746">
        <v>2025</v>
      </c>
      <c r="G3746" t="s">
        <v>482</v>
      </c>
      <c r="H3746" t="s">
        <v>11</v>
      </c>
      <c r="I3746" t="s">
        <v>1400</v>
      </c>
      <c r="J3746" t="s">
        <v>1478</v>
      </c>
      <c r="K3746">
        <v>1</v>
      </c>
      <c r="L3746" t="s">
        <v>1479</v>
      </c>
      <c r="M3746">
        <f>MAX(Metro_Ridership__2[passengers])</f>
        <v>19997</v>
      </c>
    </row>
    <row r="3747" spans="1:13">
      <c r="A3747" t="s">
        <v>11</v>
      </c>
      <c r="B3747" s="5">
        <v>45671</v>
      </c>
      <c r="C3747">
        <v>16379</v>
      </c>
      <c r="D3747" t="s">
        <v>484</v>
      </c>
      <c r="E3747" t="s">
        <v>367</v>
      </c>
      <c r="F3747">
        <v>2025</v>
      </c>
      <c r="G3747" t="s">
        <v>482</v>
      </c>
      <c r="H3747" t="s">
        <v>11</v>
      </c>
      <c r="I3747" t="s">
        <v>1400</v>
      </c>
      <c r="J3747" t="s">
        <v>1478</v>
      </c>
      <c r="K3747">
        <v>1</v>
      </c>
      <c r="L3747" t="s">
        <v>1479</v>
      </c>
      <c r="M3747">
        <f>MAX(Metro_Ridership__2[passengers])</f>
        <v>19997</v>
      </c>
    </row>
    <row r="3748" spans="1:13">
      <c r="A3748" t="s">
        <v>11</v>
      </c>
      <c r="B3748" s="5">
        <v>45672</v>
      </c>
      <c r="C3748">
        <v>6597</v>
      </c>
      <c r="D3748" t="s">
        <v>485</v>
      </c>
      <c r="E3748" t="s">
        <v>367</v>
      </c>
      <c r="F3748">
        <v>2025</v>
      </c>
      <c r="G3748" t="s">
        <v>482</v>
      </c>
      <c r="H3748" t="s">
        <v>11</v>
      </c>
      <c r="I3748" t="s">
        <v>1400</v>
      </c>
      <c r="J3748" t="s">
        <v>1478</v>
      </c>
      <c r="K3748">
        <v>1</v>
      </c>
      <c r="L3748" t="s">
        <v>1479</v>
      </c>
      <c r="M3748">
        <f>MAX(Metro_Ridership__2[passengers])</f>
        <v>19997</v>
      </c>
    </row>
    <row r="3749" spans="1:13">
      <c r="A3749" t="s">
        <v>11</v>
      </c>
      <c r="B3749" s="5">
        <v>45673</v>
      </c>
      <c r="C3749">
        <v>7024</v>
      </c>
      <c r="D3749" t="s">
        <v>486</v>
      </c>
      <c r="E3749" t="s">
        <v>367</v>
      </c>
      <c r="F3749">
        <v>2025</v>
      </c>
      <c r="G3749" t="s">
        <v>482</v>
      </c>
      <c r="H3749" t="s">
        <v>11</v>
      </c>
      <c r="I3749" t="s">
        <v>1400</v>
      </c>
      <c r="J3749" t="s">
        <v>1478</v>
      </c>
      <c r="K3749">
        <v>1</v>
      </c>
      <c r="L3749" t="s">
        <v>1479</v>
      </c>
      <c r="M3749">
        <f>MAX(Metro_Ridership__2[passengers])</f>
        <v>19997</v>
      </c>
    </row>
    <row r="3750" spans="1:13">
      <c r="A3750" t="s">
        <v>11</v>
      </c>
      <c r="B3750" s="5">
        <v>45676</v>
      </c>
      <c r="C3750">
        <v>11143</v>
      </c>
      <c r="D3750" t="s">
        <v>487</v>
      </c>
      <c r="E3750" t="s">
        <v>367</v>
      </c>
      <c r="F3750">
        <v>2025</v>
      </c>
      <c r="G3750" t="s">
        <v>482</v>
      </c>
      <c r="H3750" t="s">
        <v>11</v>
      </c>
      <c r="I3750" t="s">
        <v>1400</v>
      </c>
      <c r="J3750" t="s">
        <v>1478</v>
      </c>
      <c r="K3750">
        <v>1</v>
      </c>
      <c r="L3750" t="s">
        <v>1479</v>
      </c>
      <c r="M3750">
        <f>MAX(Metro_Ridership__2[passengers])</f>
        <v>19997</v>
      </c>
    </row>
    <row r="3751" spans="1:13">
      <c r="A3751" t="s">
        <v>11</v>
      </c>
      <c r="B3751" s="5">
        <v>45677</v>
      </c>
      <c r="C3751">
        <v>10463</v>
      </c>
      <c r="D3751" t="s">
        <v>481</v>
      </c>
      <c r="E3751" t="s">
        <v>367</v>
      </c>
      <c r="F3751">
        <v>2025</v>
      </c>
      <c r="G3751" t="s">
        <v>482</v>
      </c>
      <c r="H3751" t="s">
        <v>11</v>
      </c>
      <c r="I3751" t="s">
        <v>1400</v>
      </c>
      <c r="J3751" t="s">
        <v>1478</v>
      </c>
      <c r="K3751">
        <v>1</v>
      </c>
      <c r="L3751" t="s">
        <v>1479</v>
      </c>
      <c r="M3751">
        <f>MAX(Metro_Ridership__2[passengers])</f>
        <v>19997</v>
      </c>
    </row>
    <row r="3752" spans="1:13">
      <c r="A3752" t="s">
        <v>11</v>
      </c>
      <c r="B3752" s="5">
        <v>45678</v>
      </c>
      <c r="C3752">
        <v>15733</v>
      </c>
      <c r="D3752" t="s">
        <v>484</v>
      </c>
      <c r="E3752" t="s">
        <v>367</v>
      </c>
      <c r="F3752">
        <v>2025</v>
      </c>
      <c r="G3752" t="s">
        <v>482</v>
      </c>
      <c r="H3752" t="s">
        <v>11</v>
      </c>
      <c r="I3752" t="s">
        <v>1400</v>
      </c>
      <c r="J3752" t="s">
        <v>1478</v>
      </c>
      <c r="K3752">
        <v>1</v>
      </c>
      <c r="L3752" t="s">
        <v>1479</v>
      </c>
      <c r="M3752">
        <f>MAX(Metro_Ridership__2[passengers])</f>
        <v>19997</v>
      </c>
    </row>
    <row r="3753" spans="1:13">
      <c r="A3753" t="s">
        <v>11</v>
      </c>
      <c r="B3753" s="5">
        <v>45679</v>
      </c>
      <c r="C3753">
        <v>4945</v>
      </c>
      <c r="D3753" t="s">
        <v>485</v>
      </c>
      <c r="E3753" t="s">
        <v>367</v>
      </c>
      <c r="F3753">
        <v>2025</v>
      </c>
      <c r="G3753" t="s">
        <v>482</v>
      </c>
      <c r="H3753" t="s">
        <v>11</v>
      </c>
      <c r="I3753" t="s">
        <v>1400</v>
      </c>
      <c r="J3753" t="s">
        <v>1478</v>
      </c>
      <c r="K3753">
        <v>1</v>
      </c>
      <c r="L3753" t="s">
        <v>1479</v>
      </c>
      <c r="M3753">
        <f>MAX(Metro_Ridership__2[passengers])</f>
        <v>19997</v>
      </c>
    </row>
    <row r="3754" spans="1:13">
      <c r="A3754" t="s">
        <v>11</v>
      </c>
      <c r="B3754" s="5">
        <v>45680</v>
      </c>
      <c r="C3754">
        <v>4218</v>
      </c>
      <c r="D3754" t="s">
        <v>486</v>
      </c>
      <c r="E3754" t="s">
        <v>367</v>
      </c>
      <c r="F3754">
        <v>2025</v>
      </c>
      <c r="G3754" t="s">
        <v>482</v>
      </c>
      <c r="H3754" t="s">
        <v>11</v>
      </c>
      <c r="I3754" t="s">
        <v>1400</v>
      </c>
      <c r="J3754" t="s">
        <v>1478</v>
      </c>
      <c r="K3754">
        <v>1</v>
      </c>
      <c r="L3754" t="s">
        <v>1479</v>
      </c>
      <c r="M3754">
        <f>MAX(Metro_Ridership__2[passengers])</f>
        <v>19997</v>
      </c>
    </row>
    <row r="3755" spans="1:13">
      <c r="A3755" t="s">
        <v>11</v>
      </c>
      <c r="B3755" s="5">
        <v>45683</v>
      </c>
      <c r="C3755">
        <v>7783</v>
      </c>
      <c r="D3755" t="s">
        <v>487</v>
      </c>
      <c r="E3755" t="s">
        <v>367</v>
      </c>
      <c r="F3755">
        <v>2025</v>
      </c>
      <c r="G3755" t="s">
        <v>482</v>
      </c>
      <c r="H3755" t="s">
        <v>11</v>
      </c>
      <c r="I3755" t="s">
        <v>1400</v>
      </c>
      <c r="J3755" t="s">
        <v>1478</v>
      </c>
      <c r="K3755">
        <v>1</v>
      </c>
      <c r="L3755" t="s">
        <v>1479</v>
      </c>
      <c r="M3755">
        <f>MAX(Metro_Ridership__2[passengers])</f>
        <v>19997</v>
      </c>
    </row>
    <row r="3756" spans="1:13">
      <c r="A3756" t="s">
        <v>11</v>
      </c>
      <c r="B3756" s="5">
        <v>45684</v>
      </c>
      <c r="C3756">
        <v>18347</v>
      </c>
      <c r="D3756" t="s">
        <v>481</v>
      </c>
      <c r="E3756" t="s">
        <v>367</v>
      </c>
      <c r="F3756">
        <v>2025</v>
      </c>
      <c r="G3756" t="s">
        <v>482</v>
      </c>
      <c r="H3756" t="s">
        <v>11</v>
      </c>
      <c r="I3756" t="s">
        <v>1400</v>
      </c>
      <c r="J3756" t="s">
        <v>1478</v>
      </c>
      <c r="K3756">
        <v>1</v>
      </c>
      <c r="L3756" t="s">
        <v>1479</v>
      </c>
      <c r="M3756">
        <f>MAX(Metro_Ridership__2[passengers])</f>
        <v>19997</v>
      </c>
    </row>
    <row r="3757" spans="1:13">
      <c r="A3757" t="s">
        <v>11</v>
      </c>
      <c r="B3757" s="5">
        <v>45685</v>
      </c>
      <c r="C3757">
        <v>10075</v>
      </c>
      <c r="D3757" t="s">
        <v>484</v>
      </c>
      <c r="E3757" t="s">
        <v>367</v>
      </c>
      <c r="F3757">
        <v>2025</v>
      </c>
      <c r="G3757" t="s">
        <v>482</v>
      </c>
      <c r="H3757" t="s">
        <v>11</v>
      </c>
      <c r="I3757" t="s">
        <v>1400</v>
      </c>
      <c r="J3757" t="s">
        <v>1478</v>
      </c>
      <c r="K3757">
        <v>1</v>
      </c>
      <c r="L3757" t="s">
        <v>1479</v>
      </c>
      <c r="M3757">
        <f>MAX(Metro_Ridership__2[passengers])</f>
        <v>19997</v>
      </c>
    </row>
    <row r="3758" spans="1:13">
      <c r="A3758" t="s">
        <v>11</v>
      </c>
      <c r="B3758" s="5">
        <v>45686</v>
      </c>
      <c r="C3758">
        <v>2048</v>
      </c>
      <c r="D3758" t="s">
        <v>485</v>
      </c>
      <c r="E3758" t="s">
        <v>367</v>
      </c>
      <c r="F3758">
        <v>2025</v>
      </c>
      <c r="G3758" t="s">
        <v>482</v>
      </c>
      <c r="H3758" t="s">
        <v>11</v>
      </c>
      <c r="I3758" t="s">
        <v>1400</v>
      </c>
      <c r="J3758" t="s">
        <v>1478</v>
      </c>
      <c r="K3758">
        <v>1</v>
      </c>
      <c r="L3758" t="s">
        <v>1479</v>
      </c>
      <c r="M3758">
        <f>MAX(Metro_Ridership__2[passengers])</f>
        <v>19997</v>
      </c>
    </row>
    <row r="3759" spans="1:13">
      <c r="A3759" t="s">
        <v>11</v>
      </c>
      <c r="B3759" s="5">
        <v>45687</v>
      </c>
      <c r="C3759">
        <v>17347</v>
      </c>
      <c r="D3759" t="s">
        <v>486</v>
      </c>
      <c r="E3759" t="s">
        <v>367</v>
      </c>
      <c r="F3759">
        <v>2025</v>
      </c>
      <c r="G3759" t="s">
        <v>482</v>
      </c>
      <c r="H3759" t="s">
        <v>11</v>
      </c>
      <c r="I3759" t="s">
        <v>1400</v>
      </c>
      <c r="J3759" t="s">
        <v>1478</v>
      </c>
      <c r="K3759">
        <v>1</v>
      </c>
      <c r="L3759" t="s">
        <v>1479</v>
      </c>
      <c r="M3759">
        <f>MAX(Metro_Ridership__2[passengers])</f>
        <v>19997</v>
      </c>
    </row>
    <row r="3760" spans="1:13">
      <c r="A3760" t="s">
        <v>11</v>
      </c>
      <c r="B3760" s="5">
        <v>45690</v>
      </c>
      <c r="C3760">
        <v>4517</v>
      </c>
      <c r="D3760" t="s">
        <v>487</v>
      </c>
      <c r="E3760" t="s">
        <v>379</v>
      </c>
      <c r="F3760">
        <v>2025</v>
      </c>
      <c r="G3760" t="s">
        <v>482</v>
      </c>
      <c r="H3760" t="s">
        <v>11</v>
      </c>
      <c r="I3760" t="s">
        <v>1400</v>
      </c>
      <c r="J3760" t="s">
        <v>1478</v>
      </c>
      <c r="K3760">
        <v>2</v>
      </c>
      <c r="L3760" t="s">
        <v>1482</v>
      </c>
      <c r="M3760">
        <f>MAX(Metro_Ridership__2[passengers])</f>
        <v>19997</v>
      </c>
    </row>
    <row r="3761" spans="1:13">
      <c r="A3761" t="s">
        <v>11</v>
      </c>
      <c r="B3761" s="5">
        <v>45691</v>
      </c>
      <c r="C3761">
        <v>15871</v>
      </c>
      <c r="D3761" t="s">
        <v>481</v>
      </c>
      <c r="E3761" t="s">
        <v>379</v>
      </c>
      <c r="F3761">
        <v>2025</v>
      </c>
      <c r="G3761" t="s">
        <v>482</v>
      </c>
      <c r="H3761" t="s">
        <v>11</v>
      </c>
      <c r="I3761" t="s">
        <v>1400</v>
      </c>
      <c r="J3761" t="s">
        <v>1478</v>
      </c>
      <c r="K3761">
        <v>2</v>
      </c>
      <c r="L3761" t="s">
        <v>1482</v>
      </c>
      <c r="M3761">
        <f>MAX(Metro_Ridership__2[passengers])</f>
        <v>19997</v>
      </c>
    </row>
    <row r="3762" spans="1:13">
      <c r="A3762" t="s">
        <v>11</v>
      </c>
      <c r="B3762" s="5">
        <v>45692</v>
      </c>
      <c r="C3762">
        <v>11759</v>
      </c>
      <c r="D3762" t="s">
        <v>484</v>
      </c>
      <c r="E3762" t="s">
        <v>379</v>
      </c>
      <c r="F3762">
        <v>2025</v>
      </c>
      <c r="G3762" t="s">
        <v>482</v>
      </c>
      <c r="H3762" t="s">
        <v>11</v>
      </c>
      <c r="I3762" t="s">
        <v>1400</v>
      </c>
      <c r="J3762" t="s">
        <v>1478</v>
      </c>
      <c r="K3762">
        <v>2</v>
      </c>
      <c r="L3762" t="s">
        <v>1482</v>
      </c>
      <c r="M3762">
        <f>MAX(Metro_Ridership__2[passengers])</f>
        <v>19997</v>
      </c>
    </row>
    <row r="3763" spans="1:13">
      <c r="A3763" t="s">
        <v>11</v>
      </c>
      <c r="B3763" s="5">
        <v>45693</v>
      </c>
      <c r="C3763">
        <v>3849</v>
      </c>
      <c r="D3763" t="s">
        <v>485</v>
      </c>
      <c r="E3763" t="s">
        <v>379</v>
      </c>
      <c r="F3763">
        <v>2025</v>
      </c>
      <c r="G3763" t="s">
        <v>482</v>
      </c>
      <c r="H3763" t="s">
        <v>11</v>
      </c>
      <c r="I3763" t="s">
        <v>1400</v>
      </c>
      <c r="J3763" t="s">
        <v>1478</v>
      </c>
      <c r="K3763">
        <v>2</v>
      </c>
      <c r="L3763" t="s">
        <v>1482</v>
      </c>
      <c r="M3763">
        <f>MAX(Metro_Ridership__2[passengers])</f>
        <v>19997</v>
      </c>
    </row>
    <row r="3764" spans="1:13">
      <c r="A3764" t="s">
        <v>11</v>
      </c>
      <c r="B3764" s="5">
        <v>45694</v>
      </c>
      <c r="C3764">
        <v>4389</v>
      </c>
      <c r="D3764" t="s">
        <v>486</v>
      </c>
      <c r="E3764" t="s">
        <v>379</v>
      </c>
      <c r="F3764">
        <v>2025</v>
      </c>
      <c r="G3764" t="s">
        <v>482</v>
      </c>
      <c r="H3764" t="s">
        <v>11</v>
      </c>
      <c r="I3764" t="s">
        <v>1400</v>
      </c>
      <c r="J3764" t="s">
        <v>1478</v>
      </c>
      <c r="K3764">
        <v>2</v>
      </c>
      <c r="L3764" t="s">
        <v>1482</v>
      </c>
      <c r="M3764">
        <f>MAX(Metro_Ridership__2[passengers])</f>
        <v>19997</v>
      </c>
    </row>
    <row r="3765" spans="1:13">
      <c r="A3765" t="s">
        <v>11</v>
      </c>
      <c r="B3765" s="5">
        <v>45697</v>
      </c>
      <c r="C3765">
        <v>2497</v>
      </c>
      <c r="D3765" t="s">
        <v>487</v>
      </c>
      <c r="E3765" t="s">
        <v>379</v>
      </c>
      <c r="F3765">
        <v>2025</v>
      </c>
      <c r="G3765" t="s">
        <v>482</v>
      </c>
      <c r="H3765" t="s">
        <v>11</v>
      </c>
      <c r="I3765" t="s">
        <v>1400</v>
      </c>
      <c r="J3765" t="s">
        <v>1478</v>
      </c>
      <c r="K3765">
        <v>2</v>
      </c>
      <c r="L3765" t="s">
        <v>1482</v>
      </c>
      <c r="M3765">
        <f>MAX(Metro_Ridership__2[passengers])</f>
        <v>19997</v>
      </c>
    </row>
    <row r="3766" spans="1:13">
      <c r="A3766" t="s">
        <v>11</v>
      </c>
      <c r="B3766" s="5">
        <v>45698</v>
      </c>
      <c r="C3766">
        <v>15443</v>
      </c>
      <c r="D3766" t="s">
        <v>481</v>
      </c>
      <c r="E3766" t="s">
        <v>379</v>
      </c>
      <c r="F3766">
        <v>2025</v>
      </c>
      <c r="G3766" t="s">
        <v>482</v>
      </c>
      <c r="H3766" t="s">
        <v>11</v>
      </c>
      <c r="I3766" t="s">
        <v>1400</v>
      </c>
      <c r="J3766" t="s">
        <v>1478</v>
      </c>
      <c r="K3766">
        <v>2</v>
      </c>
      <c r="L3766" t="s">
        <v>1482</v>
      </c>
      <c r="M3766">
        <f>MAX(Metro_Ridership__2[passengers])</f>
        <v>19997</v>
      </c>
    </row>
    <row r="3767" spans="1:13">
      <c r="A3767" t="s">
        <v>11</v>
      </c>
      <c r="B3767" s="5">
        <v>45699</v>
      </c>
      <c r="C3767">
        <v>11452</v>
      </c>
      <c r="D3767" t="s">
        <v>484</v>
      </c>
      <c r="E3767" t="s">
        <v>379</v>
      </c>
      <c r="F3767">
        <v>2025</v>
      </c>
      <c r="G3767" t="s">
        <v>482</v>
      </c>
      <c r="H3767" t="s">
        <v>11</v>
      </c>
      <c r="I3767" t="s">
        <v>1400</v>
      </c>
      <c r="J3767" t="s">
        <v>1478</v>
      </c>
      <c r="K3767">
        <v>2</v>
      </c>
      <c r="L3767" t="s">
        <v>1482</v>
      </c>
      <c r="M3767">
        <f>MAX(Metro_Ridership__2[passengers])</f>
        <v>19997</v>
      </c>
    </row>
    <row r="3768" spans="1:13">
      <c r="A3768" t="s">
        <v>11</v>
      </c>
      <c r="B3768" s="5">
        <v>45700</v>
      </c>
      <c r="C3768">
        <v>4016</v>
      </c>
      <c r="D3768" t="s">
        <v>485</v>
      </c>
      <c r="E3768" t="s">
        <v>379</v>
      </c>
      <c r="F3768">
        <v>2025</v>
      </c>
      <c r="G3768" t="s">
        <v>482</v>
      </c>
      <c r="H3768" t="s">
        <v>11</v>
      </c>
      <c r="I3768" t="s">
        <v>1400</v>
      </c>
      <c r="J3768" t="s">
        <v>1478</v>
      </c>
      <c r="K3768">
        <v>2</v>
      </c>
      <c r="L3768" t="s">
        <v>1482</v>
      </c>
      <c r="M3768">
        <f>MAX(Metro_Ridership__2[passengers])</f>
        <v>19997</v>
      </c>
    </row>
    <row r="3769" spans="1:13">
      <c r="A3769" t="s">
        <v>11</v>
      </c>
      <c r="B3769" s="5">
        <v>45701</v>
      </c>
      <c r="C3769">
        <v>13826</v>
      </c>
      <c r="D3769" t="s">
        <v>486</v>
      </c>
      <c r="E3769" t="s">
        <v>379</v>
      </c>
      <c r="F3769">
        <v>2025</v>
      </c>
      <c r="G3769" t="s">
        <v>482</v>
      </c>
      <c r="H3769" t="s">
        <v>11</v>
      </c>
      <c r="I3769" t="s">
        <v>1400</v>
      </c>
      <c r="J3769" t="s">
        <v>1478</v>
      </c>
      <c r="K3769">
        <v>2</v>
      </c>
      <c r="L3769" t="s">
        <v>1482</v>
      </c>
      <c r="M3769">
        <f>MAX(Metro_Ridership__2[passengers])</f>
        <v>19997</v>
      </c>
    </row>
    <row r="3770" spans="1:13">
      <c r="A3770" t="s">
        <v>11</v>
      </c>
      <c r="B3770" s="5">
        <v>45704</v>
      </c>
      <c r="C3770">
        <v>18039</v>
      </c>
      <c r="D3770" t="s">
        <v>487</v>
      </c>
      <c r="E3770" t="s">
        <v>379</v>
      </c>
      <c r="F3770">
        <v>2025</v>
      </c>
      <c r="G3770" t="s">
        <v>482</v>
      </c>
      <c r="H3770" t="s">
        <v>11</v>
      </c>
      <c r="I3770" t="s">
        <v>1400</v>
      </c>
      <c r="J3770" t="s">
        <v>1478</v>
      </c>
      <c r="K3770">
        <v>2</v>
      </c>
      <c r="L3770" t="s">
        <v>1482</v>
      </c>
      <c r="M3770">
        <f>MAX(Metro_Ridership__2[passengers])</f>
        <v>19997</v>
      </c>
    </row>
    <row r="3771" spans="1:13">
      <c r="A3771" t="s">
        <v>11</v>
      </c>
      <c r="B3771" s="5">
        <v>45705</v>
      </c>
      <c r="C3771">
        <v>10078</v>
      </c>
      <c r="D3771" t="s">
        <v>481</v>
      </c>
      <c r="E3771" t="s">
        <v>379</v>
      </c>
      <c r="F3771">
        <v>2025</v>
      </c>
      <c r="G3771" t="s">
        <v>482</v>
      </c>
      <c r="H3771" t="s">
        <v>11</v>
      </c>
      <c r="I3771" t="s">
        <v>1400</v>
      </c>
      <c r="J3771" t="s">
        <v>1478</v>
      </c>
      <c r="K3771">
        <v>2</v>
      </c>
      <c r="L3771" t="s">
        <v>1482</v>
      </c>
      <c r="M3771">
        <f>MAX(Metro_Ridership__2[passengers])</f>
        <v>19997</v>
      </c>
    </row>
    <row r="3772" spans="1:13">
      <c r="A3772" t="s">
        <v>11</v>
      </c>
      <c r="B3772" s="5">
        <v>45706</v>
      </c>
      <c r="C3772">
        <v>17407</v>
      </c>
      <c r="D3772" t="s">
        <v>484</v>
      </c>
      <c r="E3772" t="s">
        <v>379</v>
      </c>
      <c r="F3772">
        <v>2025</v>
      </c>
      <c r="G3772" t="s">
        <v>482</v>
      </c>
      <c r="H3772" t="s">
        <v>11</v>
      </c>
      <c r="I3772" t="s">
        <v>1400</v>
      </c>
      <c r="J3772" t="s">
        <v>1478</v>
      </c>
      <c r="K3772">
        <v>2</v>
      </c>
      <c r="L3772" t="s">
        <v>1482</v>
      </c>
      <c r="M3772">
        <f>MAX(Metro_Ridership__2[passengers])</f>
        <v>19997</v>
      </c>
    </row>
    <row r="3773" spans="1:13">
      <c r="A3773" t="s">
        <v>11</v>
      </c>
      <c r="B3773" s="5">
        <v>45707</v>
      </c>
      <c r="C3773">
        <v>8608</v>
      </c>
      <c r="D3773" t="s">
        <v>485</v>
      </c>
      <c r="E3773" t="s">
        <v>379</v>
      </c>
      <c r="F3773">
        <v>2025</v>
      </c>
      <c r="G3773" t="s">
        <v>482</v>
      </c>
      <c r="H3773" t="s">
        <v>11</v>
      </c>
      <c r="I3773" t="s">
        <v>1400</v>
      </c>
      <c r="J3773" t="s">
        <v>1478</v>
      </c>
      <c r="K3773">
        <v>2</v>
      </c>
      <c r="L3773" t="s">
        <v>1482</v>
      </c>
      <c r="M3773">
        <f>MAX(Metro_Ridership__2[passengers])</f>
        <v>19997</v>
      </c>
    </row>
    <row r="3774" spans="1:13">
      <c r="A3774" t="s">
        <v>11</v>
      </c>
      <c r="B3774" s="5">
        <v>45708</v>
      </c>
      <c r="C3774">
        <v>16325</v>
      </c>
      <c r="D3774" t="s">
        <v>486</v>
      </c>
      <c r="E3774" t="s">
        <v>379</v>
      </c>
      <c r="F3774">
        <v>2025</v>
      </c>
      <c r="G3774" t="s">
        <v>482</v>
      </c>
      <c r="H3774" t="s">
        <v>11</v>
      </c>
      <c r="I3774" t="s">
        <v>1400</v>
      </c>
      <c r="J3774" t="s">
        <v>1478</v>
      </c>
      <c r="K3774">
        <v>2</v>
      </c>
      <c r="L3774" t="s">
        <v>1482</v>
      </c>
      <c r="M3774">
        <f>MAX(Metro_Ridership__2[passengers])</f>
        <v>19997</v>
      </c>
    </row>
    <row r="3775" spans="1:13">
      <c r="A3775" t="s">
        <v>11</v>
      </c>
      <c r="B3775" s="5">
        <v>45711</v>
      </c>
      <c r="C3775">
        <v>6674</v>
      </c>
      <c r="D3775" t="s">
        <v>487</v>
      </c>
      <c r="E3775" t="s">
        <v>379</v>
      </c>
      <c r="F3775">
        <v>2025</v>
      </c>
      <c r="G3775" t="s">
        <v>482</v>
      </c>
      <c r="H3775" t="s">
        <v>11</v>
      </c>
      <c r="I3775" t="s">
        <v>1400</v>
      </c>
      <c r="J3775" t="s">
        <v>1478</v>
      </c>
      <c r="K3775">
        <v>2</v>
      </c>
      <c r="L3775" t="s">
        <v>1482</v>
      </c>
      <c r="M3775">
        <f>MAX(Metro_Ridership__2[passengers])</f>
        <v>19997</v>
      </c>
    </row>
    <row r="3776" spans="1:13">
      <c r="A3776" t="s">
        <v>11</v>
      </c>
      <c r="B3776" s="5">
        <v>45712</v>
      </c>
      <c r="C3776">
        <v>13638</v>
      </c>
      <c r="D3776" t="s">
        <v>481</v>
      </c>
      <c r="E3776" t="s">
        <v>379</v>
      </c>
      <c r="F3776">
        <v>2025</v>
      </c>
      <c r="G3776" t="s">
        <v>482</v>
      </c>
      <c r="H3776" t="s">
        <v>11</v>
      </c>
      <c r="I3776" t="s">
        <v>1400</v>
      </c>
      <c r="J3776" t="s">
        <v>1478</v>
      </c>
      <c r="K3776">
        <v>2</v>
      </c>
      <c r="L3776" t="s">
        <v>1482</v>
      </c>
      <c r="M3776">
        <f>MAX(Metro_Ridership__2[passengers])</f>
        <v>19997</v>
      </c>
    </row>
    <row r="3777" spans="1:13">
      <c r="A3777" t="s">
        <v>11</v>
      </c>
      <c r="B3777" s="5">
        <v>45713</v>
      </c>
      <c r="C3777">
        <v>9965</v>
      </c>
      <c r="D3777" t="s">
        <v>484</v>
      </c>
      <c r="E3777" t="s">
        <v>379</v>
      </c>
      <c r="F3777">
        <v>2025</v>
      </c>
      <c r="G3777" t="s">
        <v>482</v>
      </c>
      <c r="H3777" t="s">
        <v>11</v>
      </c>
      <c r="I3777" t="s">
        <v>1400</v>
      </c>
      <c r="J3777" t="s">
        <v>1478</v>
      </c>
      <c r="K3777">
        <v>2</v>
      </c>
      <c r="L3777" t="s">
        <v>1482</v>
      </c>
      <c r="M3777">
        <f>MAX(Metro_Ridership__2[passengers])</f>
        <v>19997</v>
      </c>
    </row>
    <row r="3778" spans="1:13">
      <c r="A3778" t="s">
        <v>11</v>
      </c>
      <c r="B3778" s="5">
        <v>45714</v>
      </c>
      <c r="C3778">
        <v>6228</v>
      </c>
      <c r="D3778" t="s">
        <v>485</v>
      </c>
      <c r="E3778" t="s">
        <v>379</v>
      </c>
      <c r="F3778">
        <v>2025</v>
      </c>
      <c r="G3778" t="s">
        <v>482</v>
      </c>
      <c r="H3778" t="s">
        <v>11</v>
      </c>
      <c r="I3778" t="s">
        <v>1400</v>
      </c>
      <c r="J3778" t="s">
        <v>1478</v>
      </c>
      <c r="K3778">
        <v>2</v>
      </c>
      <c r="L3778" t="s">
        <v>1482</v>
      </c>
      <c r="M3778">
        <f>MAX(Metro_Ridership__2[passengers])</f>
        <v>19997</v>
      </c>
    </row>
    <row r="3779" spans="1:13">
      <c r="A3779" t="s">
        <v>11</v>
      </c>
      <c r="B3779" s="5">
        <v>45715</v>
      </c>
      <c r="C3779">
        <v>15785</v>
      </c>
      <c r="D3779" t="s">
        <v>486</v>
      </c>
      <c r="E3779" t="s">
        <v>379</v>
      </c>
      <c r="F3779">
        <v>2025</v>
      </c>
      <c r="G3779" t="s">
        <v>482</v>
      </c>
      <c r="H3779" t="s">
        <v>11</v>
      </c>
      <c r="I3779" t="s">
        <v>1400</v>
      </c>
      <c r="J3779" t="s">
        <v>1478</v>
      </c>
      <c r="K3779">
        <v>2</v>
      </c>
      <c r="L3779" t="s">
        <v>1482</v>
      </c>
      <c r="M3779">
        <f>MAX(Metro_Ridership__2[passengers])</f>
        <v>19997</v>
      </c>
    </row>
    <row r="3780" spans="1:13">
      <c r="A3780" t="s">
        <v>11</v>
      </c>
      <c r="B3780" s="5">
        <v>45718</v>
      </c>
      <c r="C3780">
        <v>4786</v>
      </c>
      <c r="D3780" t="s">
        <v>487</v>
      </c>
      <c r="E3780" t="s">
        <v>405</v>
      </c>
      <c r="F3780">
        <v>2025</v>
      </c>
      <c r="G3780" t="s">
        <v>482</v>
      </c>
      <c r="H3780" t="s">
        <v>11</v>
      </c>
      <c r="I3780" t="s">
        <v>1400</v>
      </c>
      <c r="J3780" t="s">
        <v>1478</v>
      </c>
      <c r="K3780">
        <v>3</v>
      </c>
      <c r="L3780" t="s">
        <v>1487</v>
      </c>
      <c r="M3780">
        <f>MAX(Metro_Ridership__2[passengers])</f>
        <v>19997</v>
      </c>
    </row>
    <row r="3781" spans="1:13">
      <c r="A3781" t="s">
        <v>11</v>
      </c>
      <c r="B3781" s="5">
        <v>45719</v>
      </c>
      <c r="C3781">
        <v>5897</v>
      </c>
      <c r="D3781" t="s">
        <v>481</v>
      </c>
      <c r="E3781" t="s">
        <v>405</v>
      </c>
      <c r="F3781">
        <v>2025</v>
      </c>
      <c r="G3781" t="s">
        <v>482</v>
      </c>
      <c r="H3781" t="s">
        <v>11</v>
      </c>
      <c r="I3781" t="s">
        <v>1400</v>
      </c>
      <c r="J3781" t="s">
        <v>1478</v>
      </c>
      <c r="K3781">
        <v>3</v>
      </c>
      <c r="L3781" t="s">
        <v>1487</v>
      </c>
      <c r="M3781">
        <f>MAX(Metro_Ridership__2[passengers])</f>
        <v>19997</v>
      </c>
    </row>
    <row r="3782" spans="1:13">
      <c r="A3782" t="s">
        <v>11</v>
      </c>
      <c r="B3782" s="5">
        <v>45720</v>
      </c>
      <c r="C3782">
        <v>7487</v>
      </c>
      <c r="D3782" t="s">
        <v>484</v>
      </c>
      <c r="E3782" t="s">
        <v>405</v>
      </c>
      <c r="F3782">
        <v>2025</v>
      </c>
      <c r="G3782" t="s">
        <v>482</v>
      </c>
      <c r="H3782" t="s">
        <v>11</v>
      </c>
      <c r="I3782" t="s">
        <v>1400</v>
      </c>
      <c r="J3782" t="s">
        <v>1478</v>
      </c>
      <c r="K3782">
        <v>3</v>
      </c>
      <c r="L3782" t="s">
        <v>1487</v>
      </c>
      <c r="M3782">
        <f>MAX(Metro_Ridership__2[passengers])</f>
        <v>19997</v>
      </c>
    </row>
    <row r="3783" spans="1:13">
      <c r="A3783" t="s">
        <v>11</v>
      </c>
      <c r="B3783" s="5">
        <v>45721</v>
      </c>
      <c r="C3783">
        <v>16988</v>
      </c>
      <c r="D3783" t="s">
        <v>485</v>
      </c>
      <c r="E3783" t="s">
        <v>405</v>
      </c>
      <c r="F3783">
        <v>2025</v>
      </c>
      <c r="G3783" t="s">
        <v>482</v>
      </c>
      <c r="H3783" t="s">
        <v>11</v>
      </c>
      <c r="I3783" t="s">
        <v>1400</v>
      </c>
      <c r="J3783" t="s">
        <v>1478</v>
      </c>
      <c r="K3783">
        <v>3</v>
      </c>
      <c r="L3783" t="s">
        <v>1487</v>
      </c>
      <c r="M3783">
        <f>MAX(Metro_Ridership__2[passengers])</f>
        <v>19997</v>
      </c>
    </row>
    <row r="3784" spans="1:13">
      <c r="A3784" t="s">
        <v>11</v>
      </c>
      <c r="B3784" s="5">
        <v>45722</v>
      </c>
      <c r="C3784">
        <v>8961</v>
      </c>
      <c r="D3784" t="s">
        <v>486</v>
      </c>
      <c r="E3784" t="s">
        <v>405</v>
      </c>
      <c r="F3784">
        <v>2025</v>
      </c>
      <c r="G3784" t="s">
        <v>482</v>
      </c>
      <c r="H3784" t="s">
        <v>11</v>
      </c>
      <c r="I3784" t="s">
        <v>1400</v>
      </c>
      <c r="J3784" t="s">
        <v>1478</v>
      </c>
      <c r="K3784">
        <v>3</v>
      </c>
      <c r="L3784" t="s">
        <v>1487</v>
      </c>
      <c r="M3784">
        <f>MAX(Metro_Ridership__2[passengers])</f>
        <v>19997</v>
      </c>
    </row>
    <row r="3785" spans="1:13">
      <c r="A3785" t="s">
        <v>11</v>
      </c>
      <c r="B3785" s="5">
        <v>45725</v>
      </c>
      <c r="C3785">
        <v>17775</v>
      </c>
      <c r="D3785" t="s">
        <v>487</v>
      </c>
      <c r="E3785" t="s">
        <v>405</v>
      </c>
      <c r="F3785">
        <v>2025</v>
      </c>
      <c r="G3785" t="s">
        <v>482</v>
      </c>
      <c r="H3785" t="s">
        <v>11</v>
      </c>
      <c r="I3785" t="s">
        <v>1400</v>
      </c>
      <c r="J3785" t="s">
        <v>1478</v>
      </c>
      <c r="K3785">
        <v>3</v>
      </c>
      <c r="L3785" t="s">
        <v>1487</v>
      </c>
      <c r="M3785">
        <f>MAX(Metro_Ridership__2[passengers])</f>
        <v>19997</v>
      </c>
    </row>
    <row r="3786" spans="1:13">
      <c r="A3786" t="s">
        <v>11</v>
      </c>
      <c r="B3786" s="5">
        <v>45726</v>
      </c>
      <c r="C3786">
        <v>18447</v>
      </c>
      <c r="D3786" t="s">
        <v>481</v>
      </c>
      <c r="E3786" t="s">
        <v>405</v>
      </c>
      <c r="F3786">
        <v>2025</v>
      </c>
      <c r="G3786" t="s">
        <v>482</v>
      </c>
      <c r="H3786" t="s">
        <v>11</v>
      </c>
      <c r="I3786" t="s">
        <v>1400</v>
      </c>
      <c r="J3786" t="s">
        <v>1478</v>
      </c>
      <c r="K3786">
        <v>3</v>
      </c>
      <c r="L3786" t="s">
        <v>1487</v>
      </c>
      <c r="M3786">
        <f>MAX(Metro_Ridership__2[passengers])</f>
        <v>19997</v>
      </c>
    </row>
    <row r="3787" spans="1:13">
      <c r="A3787" t="s">
        <v>11</v>
      </c>
      <c r="B3787" s="5">
        <v>45727</v>
      </c>
      <c r="C3787">
        <v>13218</v>
      </c>
      <c r="D3787" t="s">
        <v>484</v>
      </c>
      <c r="E3787" t="s">
        <v>405</v>
      </c>
      <c r="F3787">
        <v>2025</v>
      </c>
      <c r="G3787" t="s">
        <v>482</v>
      </c>
      <c r="H3787" t="s">
        <v>11</v>
      </c>
      <c r="I3787" t="s">
        <v>1400</v>
      </c>
      <c r="J3787" t="s">
        <v>1478</v>
      </c>
      <c r="K3787">
        <v>3</v>
      </c>
      <c r="L3787" t="s">
        <v>1487</v>
      </c>
      <c r="M3787">
        <f>MAX(Metro_Ridership__2[passengers])</f>
        <v>19997</v>
      </c>
    </row>
    <row r="3788" spans="1:13">
      <c r="A3788" t="s">
        <v>11</v>
      </c>
      <c r="B3788" s="5">
        <v>45728</v>
      </c>
      <c r="C3788">
        <v>19601</v>
      </c>
      <c r="D3788" t="s">
        <v>485</v>
      </c>
      <c r="E3788" t="s">
        <v>405</v>
      </c>
      <c r="F3788">
        <v>2025</v>
      </c>
      <c r="G3788" t="s">
        <v>482</v>
      </c>
      <c r="H3788" t="s">
        <v>11</v>
      </c>
      <c r="I3788" t="s">
        <v>1400</v>
      </c>
      <c r="J3788" t="s">
        <v>1478</v>
      </c>
      <c r="K3788">
        <v>3</v>
      </c>
      <c r="L3788" t="s">
        <v>1487</v>
      </c>
      <c r="M3788">
        <f>MAX(Metro_Ridership__2[passengers])</f>
        <v>19997</v>
      </c>
    </row>
    <row r="3789" spans="1:13">
      <c r="A3789" t="s">
        <v>11</v>
      </c>
      <c r="B3789" s="5">
        <v>45729</v>
      </c>
      <c r="C3789">
        <v>13785</v>
      </c>
      <c r="D3789" t="s">
        <v>486</v>
      </c>
      <c r="E3789" t="s">
        <v>405</v>
      </c>
      <c r="F3789">
        <v>2025</v>
      </c>
      <c r="G3789" t="s">
        <v>482</v>
      </c>
      <c r="H3789" t="s">
        <v>11</v>
      </c>
      <c r="I3789" t="s">
        <v>1400</v>
      </c>
      <c r="J3789" t="s">
        <v>1478</v>
      </c>
      <c r="K3789">
        <v>3</v>
      </c>
      <c r="L3789" t="s">
        <v>1487</v>
      </c>
      <c r="M3789">
        <f>MAX(Metro_Ridership__2[passengers])</f>
        <v>19997</v>
      </c>
    </row>
    <row r="3790" spans="1:13">
      <c r="A3790" t="s">
        <v>11</v>
      </c>
      <c r="B3790" s="5">
        <v>45732</v>
      </c>
      <c r="C3790">
        <v>5201</v>
      </c>
      <c r="D3790" t="s">
        <v>487</v>
      </c>
      <c r="E3790" t="s">
        <v>405</v>
      </c>
      <c r="F3790">
        <v>2025</v>
      </c>
      <c r="G3790" t="s">
        <v>482</v>
      </c>
      <c r="H3790" t="s">
        <v>11</v>
      </c>
      <c r="I3790" t="s">
        <v>1400</v>
      </c>
      <c r="J3790" t="s">
        <v>1478</v>
      </c>
      <c r="K3790">
        <v>3</v>
      </c>
      <c r="L3790" t="s">
        <v>1487</v>
      </c>
      <c r="M3790">
        <f>MAX(Metro_Ridership__2[passengers])</f>
        <v>19997</v>
      </c>
    </row>
    <row r="3791" spans="1:13">
      <c r="A3791" t="s">
        <v>11</v>
      </c>
      <c r="B3791" s="5">
        <v>45733</v>
      </c>
      <c r="C3791">
        <v>5678</v>
      </c>
      <c r="D3791" t="s">
        <v>481</v>
      </c>
      <c r="E3791" t="s">
        <v>405</v>
      </c>
      <c r="F3791">
        <v>2025</v>
      </c>
      <c r="G3791" t="s">
        <v>482</v>
      </c>
      <c r="H3791" t="s">
        <v>11</v>
      </c>
      <c r="I3791" t="s">
        <v>1400</v>
      </c>
      <c r="J3791" t="s">
        <v>1478</v>
      </c>
      <c r="K3791">
        <v>3</v>
      </c>
      <c r="L3791" t="s">
        <v>1487</v>
      </c>
      <c r="M3791">
        <f>MAX(Metro_Ridership__2[passengers])</f>
        <v>19997</v>
      </c>
    </row>
    <row r="3792" spans="1:13">
      <c r="A3792" t="s">
        <v>11</v>
      </c>
      <c r="B3792" s="5">
        <v>45734</v>
      </c>
      <c r="C3792">
        <v>13217</v>
      </c>
      <c r="D3792" t="s">
        <v>484</v>
      </c>
      <c r="E3792" t="s">
        <v>405</v>
      </c>
      <c r="F3792">
        <v>2025</v>
      </c>
      <c r="G3792" t="s">
        <v>482</v>
      </c>
      <c r="H3792" t="s">
        <v>11</v>
      </c>
      <c r="I3792" t="s">
        <v>1400</v>
      </c>
      <c r="J3792" t="s">
        <v>1478</v>
      </c>
      <c r="K3792">
        <v>3</v>
      </c>
      <c r="L3792" t="s">
        <v>1487</v>
      </c>
      <c r="M3792">
        <f>MAX(Metro_Ridership__2[passengers])</f>
        <v>19997</v>
      </c>
    </row>
    <row r="3793" spans="1:13">
      <c r="A3793" t="s">
        <v>11</v>
      </c>
      <c r="B3793" s="5">
        <v>45735</v>
      </c>
      <c r="C3793">
        <v>3218</v>
      </c>
      <c r="D3793" t="s">
        <v>485</v>
      </c>
      <c r="E3793" t="s">
        <v>405</v>
      </c>
      <c r="F3793">
        <v>2025</v>
      </c>
      <c r="G3793" t="s">
        <v>482</v>
      </c>
      <c r="H3793" t="s">
        <v>11</v>
      </c>
      <c r="I3793" t="s">
        <v>1400</v>
      </c>
      <c r="J3793" t="s">
        <v>1478</v>
      </c>
      <c r="K3793">
        <v>3</v>
      </c>
      <c r="L3793" t="s">
        <v>1487</v>
      </c>
      <c r="M3793">
        <f>MAX(Metro_Ridership__2[passengers])</f>
        <v>19997</v>
      </c>
    </row>
    <row r="3794" spans="1:13">
      <c r="A3794" t="s">
        <v>11</v>
      </c>
      <c r="B3794" s="5">
        <v>45736</v>
      </c>
      <c r="C3794">
        <v>18878</v>
      </c>
      <c r="D3794" t="s">
        <v>486</v>
      </c>
      <c r="E3794" t="s">
        <v>405</v>
      </c>
      <c r="F3794">
        <v>2025</v>
      </c>
      <c r="G3794" t="s">
        <v>482</v>
      </c>
      <c r="H3794" t="s">
        <v>11</v>
      </c>
      <c r="I3794" t="s">
        <v>1400</v>
      </c>
      <c r="J3794" t="s">
        <v>1478</v>
      </c>
      <c r="K3794">
        <v>3</v>
      </c>
      <c r="L3794" t="s">
        <v>1487</v>
      </c>
      <c r="M3794">
        <f>MAX(Metro_Ridership__2[passengers])</f>
        <v>19997</v>
      </c>
    </row>
    <row r="3795" spans="1:13">
      <c r="A3795" t="s">
        <v>11</v>
      </c>
      <c r="B3795" s="5">
        <v>45739</v>
      </c>
      <c r="C3795">
        <v>12787</v>
      </c>
      <c r="D3795" t="s">
        <v>487</v>
      </c>
      <c r="E3795" t="s">
        <v>405</v>
      </c>
      <c r="F3795">
        <v>2025</v>
      </c>
      <c r="G3795" t="s">
        <v>482</v>
      </c>
      <c r="H3795" t="s">
        <v>11</v>
      </c>
      <c r="I3795" t="s">
        <v>1400</v>
      </c>
      <c r="J3795" t="s">
        <v>1478</v>
      </c>
      <c r="K3795">
        <v>3</v>
      </c>
      <c r="L3795" t="s">
        <v>1487</v>
      </c>
      <c r="M3795">
        <f>MAX(Metro_Ridership__2[passengers])</f>
        <v>19997</v>
      </c>
    </row>
    <row r="3796" spans="1:13">
      <c r="A3796" t="s">
        <v>11</v>
      </c>
      <c r="B3796" s="5">
        <v>45740</v>
      </c>
      <c r="C3796">
        <v>2329</v>
      </c>
      <c r="D3796" t="s">
        <v>481</v>
      </c>
      <c r="E3796" t="s">
        <v>405</v>
      </c>
      <c r="F3796">
        <v>2025</v>
      </c>
      <c r="G3796" t="s">
        <v>482</v>
      </c>
      <c r="H3796" t="s">
        <v>11</v>
      </c>
      <c r="I3796" t="s">
        <v>1400</v>
      </c>
      <c r="J3796" t="s">
        <v>1478</v>
      </c>
      <c r="K3796">
        <v>3</v>
      </c>
      <c r="L3796" t="s">
        <v>1487</v>
      </c>
      <c r="M3796">
        <f>MAX(Metro_Ridership__2[passengers])</f>
        <v>19997</v>
      </c>
    </row>
    <row r="3797" spans="1:13">
      <c r="A3797" t="s">
        <v>11</v>
      </c>
      <c r="B3797" s="5">
        <v>45741</v>
      </c>
      <c r="C3797">
        <v>2773</v>
      </c>
      <c r="D3797" t="s">
        <v>484</v>
      </c>
      <c r="E3797" t="s">
        <v>405</v>
      </c>
      <c r="F3797">
        <v>2025</v>
      </c>
      <c r="G3797" t="s">
        <v>482</v>
      </c>
      <c r="H3797" t="s">
        <v>11</v>
      </c>
      <c r="I3797" t="s">
        <v>1400</v>
      </c>
      <c r="J3797" t="s">
        <v>1478</v>
      </c>
      <c r="K3797">
        <v>3</v>
      </c>
      <c r="L3797" t="s">
        <v>1487</v>
      </c>
      <c r="M3797">
        <f>MAX(Metro_Ridership__2[passengers])</f>
        <v>19997</v>
      </c>
    </row>
    <row r="3798" spans="1:13">
      <c r="A3798" t="s">
        <v>11</v>
      </c>
      <c r="B3798" s="5">
        <v>45742</v>
      </c>
      <c r="C3798">
        <v>3615</v>
      </c>
      <c r="D3798" t="s">
        <v>485</v>
      </c>
      <c r="E3798" t="s">
        <v>405</v>
      </c>
      <c r="F3798">
        <v>2025</v>
      </c>
      <c r="G3798" t="s">
        <v>482</v>
      </c>
      <c r="H3798" t="s">
        <v>11</v>
      </c>
      <c r="I3798" t="s">
        <v>1400</v>
      </c>
      <c r="J3798" t="s">
        <v>1478</v>
      </c>
      <c r="K3798">
        <v>3</v>
      </c>
      <c r="L3798" t="s">
        <v>1487</v>
      </c>
      <c r="M3798">
        <f>MAX(Metro_Ridership__2[passengers])</f>
        <v>19997</v>
      </c>
    </row>
    <row r="3799" spans="1:13">
      <c r="A3799" t="s">
        <v>11</v>
      </c>
      <c r="B3799" s="5">
        <v>45743</v>
      </c>
      <c r="C3799">
        <v>15515</v>
      </c>
      <c r="D3799" t="s">
        <v>486</v>
      </c>
      <c r="E3799" t="s">
        <v>405</v>
      </c>
      <c r="F3799">
        <v>2025</v>
      </c>
      <c r="G3799" t="s">
        <v>482</v>
      </c>
      <c r="H3799" t="s">
        <v>11</v>
      </c>
      <c r="I3799" t="s">
        <v>1400</v>
      </c>
      <c r="J3799" t="s">
        <v>1478</v>
      </c>
      <c r="K3799">
        <v>3</v>
      </c>
      <c r="L3799" t="s">
        <v>1487</v>
      </c>
      <c r="M3799">
        <f>MAX(Metro_Ridership__2[passengers])</f>
        <v>19997</v>
      </c>
    </row>
    <row r="3800" spans="1:13">
      <c r="A3800" t="s">
        <v>11</v>
      </c>
      <c r="B3800" s="5">
        <v>45746</v>
      </c>
      <c r="C3800">
        <v>9226</v>
      </c>
      <c r="D3800" t="s">
        <v>487</v>
      </c>
      <c r="E3800" t="s">
        <v>405</v>
      </c>
      <c r="F3800">
        <v>2025</v>
      </c>
      <c r="G3800" t="s">
        <v>482</v>
      </c>
      <c r="H3800" t="s">
        <v>11</v>
      </c>
      <c r="I3800" t="s">
        <v>1400</v>
      </c>
      <c r="J3800" t="s">
        <v>1478</v>
      </c>
      <c r="K3800">
        <v>3</v>
      </c>
      <c r="L3800" t="s">
        <v>1487</v>
      </c>
      <c r="M3800">
        <f>MAX(Metro_Ridership__2[passengers])</f>
        <v>19997</v>
      </c>
    </row>
    <row r="3801" spans="1:13">
      <c r="A3801" t="s">
        <v>11</v>
      </c>
      <c r="B3801" s="5">
        <v>45747</v>
      </c>
      <c r="C3801">
        <v>19905</v>
      </c>
      <c r="D3801" t="s">
        <v>481</v>
      </c>
      <c r="E3801" t="s">
        <v>405</v>
      </c>
      <c r="F3801">
        <v>2025</v>
      </c>
      <c r="G3801" t="s">
        <v>482</v>
      </c>
      <c r="H3801" t="s">
        <v>11</v>
      </c>
      <c r="I3801" t="s">
        <v>1400</v>
      </c>
      <c r="J3801" t="s">
        <v>1478</v>
      </c>
      <c r="K3801">
        <v>3</v>
      </c>
      <c r="L3801" t="s">
        <v>1487</v>
      </c>
      <c r="M3801">
        <f>MAX(Metro_Ridership__2[passengers])</f>
        <v>19997</v>
      </c>
    </row>
    <row r="3802" spans="1:13">
      <c r="A3802" t="s">
        <v>11</v>
      </c>
      <c r="B3802" s="5">
        <v>45748</v>
      </c>
      <c r="C3802">
        <v>19510</v>
      </c>
      <c r="D3802" t="s">
        <v>484</v>
      </c>
      <c r="E3802" t="s">
        <v>381</v>
      </c>
      <c r="F3802">
        <v>2025</v>
      </c>
      <c r="G3802" t="s">
        <v>482</v>
      </c>
      <c r="H3802" t="s">
        <v>11</v>
      </c>
      <c r="I3802" t="s">
        <v>1400</v>
      </c>
      <c r="J3802" t="s">
        <v>1473</v>
      </c>
      <c r="K3802">
        <v>4</v>
      </c>
      <c r="L3802" t="s">
        <v>1483</v>
      </c>
      <c r="M3802">
        <f>MAX(Metro_Ridership__2[passengers])</f>
        <v>19997</v>
      </c>
    </row>
    <row r="3803" spans="1:13">
      <c r="A3803" t="s">
        <v>11</v>
      </c>
      <c r="B3803" s="5">
        <v>45749</v>
      </c>
      <c r="C3803">
        <v>6145</v>
      </c>
      <c r="D3803" t="s">
        <v>485</v>
      </c>
      <c r="E3803" t="s">
        <v>381</v>
      </c>
      <c r="F3803">
        <v>2025</v>
      </c>
      <c r="G3803" t="s">
        <v>482</v>
      </c>
      <c r="H3803" t="s">
        <v>11</v>
      </c>
      <c r="I3803" t="s">
        <v>1400</v>
      </c>
      <c r="J3803" t="s">
        <v>1473</v>
      </c>
      <c r="K3803">
        <v>4</v>
      </c>
      <c r="L3803" t="s">
        <v>1483</v>
      </c>
      <c r="M3803">
        <f>MAX(Metro_Ridership__2[passengers])</f>
        <v>19997</v>
      </c>
    </row>
    <row r="3804" spans="1:13">
      <c r="A3804" t="s">
        <v>11</v>
      </c>
      <c r="B3804" s="5">
        <v>45750</v>
      </c>
      <c r="C3804">
        <v>9711</v>
      </c>
      <c r="D3804" t="s">
        <v>486</v>
      </c>
      <c r="E3804" t="s">
        <v>381</v>
      </c>
      <c r="F3804">
        <v>2025</v>
      </c>
      <c r="G3804" t="s">
        <v>482</v>
      </c>
      <c r="H3804" t="s">
        <v>11</v>
      </c>
      <c r="I3804" t="s">
        <v>1400</v>
      </c>
      <c r="J3804" t="s">
        <v>1473</v>
      </c>
      <c r="K3804">
        <v>4</v>
      </c>
      <c r="L3804" t="s">
        <v>1483</v>
      </c>
      <c r="M3804">
        <f>MAX(Metro_Ridership__2[passengers])</f>
        <v>19997</v>
      </c>
    </row>
    <row r="3805" spans="1:13">
      <c r="A3805" t="s">
        <v>11</v>
      </c>
      <c r="B3805" s="5">
        <v>45753</v>
      </c>
      <c r="C3805">
        <v>3080</v>
      </c>
      <c r="D3805" t="s">
        <v>487</v>
      </c>
      <c r="E3805" t="s">
        <v>381</v>
      </c>
      <c r="F3805">
        <v>2025</v>
      </c>
      <c r="G3805" t="s">
        <v>482</v>
      </c>
      <c r="H3805" t="s">
        <v>11</v>
      </c>
      <c r="I3805" t="s">
        <v>1400</v>
      </c>
      <c r="J3805" t="s">
        <v>1473</v>
      </c>
      <c r="K3805">
        <v>4</v>
      </c>
      <c r="L3805" t="s">
        <v>1483</v>
      </c>
      <c r="M3805">
        <f>MAX(Metro_Ridership__2[passengers])</f>
        <v>19997</v>
      </c>
    </row>
    <row r="3806" spans="1:13">
      <c r="A3806" t="s">
        <v>11</v>
      </c>
      <c r="B3806" s="5">
        <v>45754</v>
      </c>
      <c r="C3806">
        <v>7190</v>
      </c>
      <c r="D3806" t="s">
        <v>481</v>
      </c>
      <c r="E3806" t="s">
        <v>381</v>
      </c>
      <c r="F3806">
        <v>2025</v>
      </c>
      <c r="G3806" t="s">
        <v>482</v>
      </c>
      <c r="H3806" t="s">
        <v>11</v>
      </c>
      <c r="I3806" t="s">
        <v>1400</v>
      </c>
      <c r="J3806" t="s">
        <v>1473</v>
      </c>
      <c r="K3806">
        <v>4</v>
      </c>
      <c r="L3806" t="s">
        <v>1483</v>
      </c>
      <c r="M3806">
        <f>MAX(Metro_Ridership__2[passengers])</f>
        <v>19997</v>
      </c>
    </row>
    <row r="3807" spans="1:13">
      <c r="A3807" t="s">
        <v>11</v>
      </c>
      <c r="B3807" s="5">
        <v>45755</v>
      </c>
      <c r="C3807">
        <v>2271</v>
      </c>
      <c r="D3807" t="s">
        <v>484</v>
      </c>
      <c r="E3807" t="s">
        <v>381</v>
      </c>
      <c r="F3807">
        <v>2025</v>
      </c>
      <c r="G3807" t="s">
        <v>482</v>
      </c>
      <c r="H3807" t="s">
        <v>11</v>
      </c>
      <c r="I3807" t="s">
        <v>1400</v>
      </c>
      <c r="J3807" t="s">
        <v>1473</v>
      </c>
      <c r="K3807">
        <v>4</v>
      </c>
      <c r="L3807" t="s">
        <v>1483</v>
      </c>
      <c r="M3807">
        <f>MAX(Metro_Ridership__2[passengers])</f>
        <v>19997</v>
      </c>
    </row>
    <row r="3808" spans="1:13">
      <c r="A3808" t="s">
        <v>11</v>
      </c>
      <c r="B3808" s="5">
        <v>45756</v>
      </c>
      <c r="C3808">
        <v>14015</v>
      </c>
      <c r="D3808" t="s">
        <v>485</v>
      </c>
      <c r="E3808" t="s">
        <v>381</v>
      </c>
      <c r="F3808">
        <v>2025</v>
      </c>
      <c r="G3808" t="s">
        <v>482</v>
      </c>
      <c r="H3808" t="s">
        <v>11</v>
      </c>
      <c r="I3808" t="s">
        <v>1400</v>
      </c>
      <c r="J3808" t="s">
        <v>1473</v>
      </c>
      <c r="K3808">
        <v>4</v>
      </c>
      <c r="L3808" t="s">
        <v>1483</v>
      </c>
      <c r="M3808">
        <f>MAX(Metro_Ridership__2[passengers])</f>
        <v>19997</v>
      </c>
    </row>
    <row r="3809" spans="1:13">
      <c r="A3809" t="s">
        <v>11</v>
      </c>
      <c r="B3809" s="5">
        <v>45757</v>
      </c>
      <c r="C3809">
        <v>18995</v>
      </c>
      <c r="D3809" t="s">
        <v>486</v>
      </c>
      <c r="E3809" t="s">
        <v>381</v>
      </c>
      <c r="F3809">
        <v>2025</v>
      </c>
      <c r="G3809" t="s">
        <v>482</v>
      </c>
      <c r="H3809" t="s">
        <v>11</v>
      </c>
      <c r="I3809" t="s">
        <v>1400</v>
      </c>
      <c r="J3809" t="s">
        <v>1473</v>
      </c>
      <c r="K3809">
        <v>4</v>
      </c>
      <c r="L3809" t="s">
        <v>1483</v>
      </c>
      <c r="M3809">
        <f>MAX(Metro_Ridership__2[passengers])</f>
        <v>19997</v>
      </c>
    </row>
    <row r="3810" spans="1:13">
      <c r="A3810" t="s">
        <v>11</v>
      </c>
      <c r="B3810" s="5">
        <v>45760</v>
      </c>
      <c r="C3810">
        <v>8997</v>
      </c>
      <c r="D3810" t="s">
        <v>487</v>
      </c>
      <c r="E3810" t="s">
        <v>381</v>
      </c>
      <c r="F3810">
        <v>2025</v>
      </c>
      <c r="G3810" t="s">
        <v>482</v>
      </c>
      <c r="H3810" t="s">
        <v>11</v>
      </c>
      <c r="I3810" t="s">
        <v>1400</v>
      </c>
      <c r="J3810" t="s">
        <v>1473</v>
      </c>
      <c r="K3810">
        <v>4</v>
      </c>
      <c r="L3810" t="s">
        <v>1483</v>
      </c>
      <c r="M3810">
        <f>MAX(Metro_Ridership__2[passengers])</f>
        <v>19997</v>
      </c>
    </row>
    <row r="3811" spans="1:13">
      <c r="A3811" t="s">
        <v>11</v>
      </c>
      <c r="B3811" s="5">
        <v>45761</v>
      </c>
      <c r="C3811">
        <v>11854</v>
      </c>
      <c r="D3811" t="s">
        <v>481</v>
      </c>
      <c r="E3811" t="s">
        <v>381</v>
      </c>
      <c r="F3811">
        <v>2025</v>
      </c>
      <c r="G3811" t="s">
        <v>482</v>
      </c>
      <c r="H3811" t="s">
        <v>11</v>
      </c>
      <c r="I3811" t="s">
        <v>1400</v>
      </c>
      <c r="J3811" t="s">
        <v>1473</v>
      </c>
      <c r="K3811">
        <v>4</v>
      </c>
      <c r="L3811" t="s">
        <v>1483</v>
      </c>
      <c r="M3811">
        <f>MAX(Metro_Ridership__2[passengers])</f>
        <v>19997</v>
      </c>
    </row>
    <row r="3812" spans="1:13">
      <c r="A3812" t="s">
        <v>11</v>
      </c>
      <c r="B3812" s="5">
        <v>45762</v>
      </c>
      <c r="C3812">
        <v>8525</v>
      </c>
      <c r="D3812" t="s">
        <v>484</v>
      </c>
      <c r="E3812" t="s">
        <v>381</v>
      </c>
      <c r="F3812">
        <v>2025</v>
      </c>
      <c r="G3812" t="s">
        <v>482</v>
      </c>
      <c r="H3812" t="s">
        <v>11</v>
      </c>
      <c r="I3812" t="s">
        <v>1400</v>
      </c>
      <c r="J3812" t="s">
        <v>1473</v>
      </c>
      <c r="K3812">
        <v>4</v>
      </c>
      <c r="L3812" t="s">
        <v>1483</v>
      </c>
      <c r="M3812">
        <f>MAX(Metro_Ridership__2[passengers])</f>
        <v>19997</v>
      </c>
    </row>
    <row r="3813" spans="1:13">
      <c r="A3813" t="s">
        <v>11</v>
      </c>
      <c r="B3813" s="5">
        <v>45763</v>
      </c>
      <c r="C3813">
        <v>4343</v>
      </c>
      <c r="D3813" t="s">
        <v>485</v>
      </c>
      <c r="E3813" t="s">
        <v>381</v>
      </c>
      <c r="F3813">
        <v>2025</v>
      </c>
      <c r="G3813" t="s">
        <v>482</v>
      </c>
      <c r="H3813" t="s">
        <v>11</v>
      </c>
      <c r="I3813" t="s">
        <v>1400</v>
      </c>
      <c r="J3813" t="s">
        <v>1473</v>
      </c>
      <c r="K3813">
        <v>4</v>
      </c>
      <c r="L3813" t="s">
        <v>1483</v>
      </c>
      <c r="M3813">
        <f>MAX(Metro_Ridership__2[passengers])</f>
        <v>19997</v>
      </c>
    </row>
    <row r="3814" spans="1:13">
      <c r="A3814" t="s">
        <v>11</v>
      </c>
      <c r="B3814" s="5">
        <v>45764</v>
      </c>
      <c r="C3814">
        <v>18598</v>
      </c>
      <c r="D3814" t="s">
        <v>486</v>
      </c>
      <c r="E3814" t="s">
        <v>381</v>
      </c>
      <c r="F3814">
        <v>2025</v>
      </c>
      <c r="G3814" t="s">
        <v>482</v>
      </c>
      <c r="H3814" t="s">
        <v>11</v>
      </c>
      <c r="I3814" t="s">
        <v>1400</v>
      </c>
      <c r="J3814" t="s">
        <v>1473</v>
      </c>
      <c r="K3814">
        <v>4</v>
      </c>
      <c r="L3814" t="s">
        <v>1483</v>
      </c>
      <c r="M3814">
        <f>MAX(Metro_Ridership__2[passengers])</f>
        <v>19997</v>
      </c>
    </row>
    <row r="3815" spans="1:13">
      <c r="A3815" t="s">
        <v>11</v>
      </c>
      <c r="B3815" s="5">
        <v>45767</v>
      </c>
      <c r="C3815">
        <v>5976</v>
      </c>
      <c r="D3815" t="s">
        <v>487</v>
      </c>
      <c r="E3815" t="s">
        <v>381</v>
      </c>
      <c r="F3815">
        <v>2025</v>
      </c>
      <c r="G3815" t="s">
        <v>482</v>
      </c>
      <c r="H3815" t="s">
        <v>11</v>
      </c>
      <c r="I3815" t="s">
        <v>1400</v>
      </c>
      <c r="J3815" t="s">
        <v>1473</v>
      </c>
      <c r="K3815">
        <v>4</v>
      </c>
      <c r="L3815" t="s">
        <v>1483</v>
      </c>
      <c r="M3815">
        <f>MAX(Metro_Ridership__2[passengers])</f>
        <v>19997</v>
      </c>
    </row>
    <row r="3816" spans="1:13">
      <c r="A3816" t="s">
        <v>11</v>
      </c>
      <c r="B3816" s="5">
        <v>45768</v>
      </c>
      <c r="C3816">
        <v>14319</v>
      </c>
      <c r="D3816" t="s">
        <v>481</v>
      </c>
      <c r="E3816" t="s">
        <v>381</v>
      </c>
      <c r="F3816">
        <v>2025</v>
      </c>
      <c r="G3816" t="s">
        <v>482</v>
      </c>
      <c r="H3816" t="s">
        <v>11</v>
      </c>
      <c r="I3816" t="s">
        <v>1400</v>
      </c>
      <c r="J3816" t="s">
        <v>1473</v>
      </c>
      <c r="K3816">
        <v>4</v>
      </c>
      <c r="L3816" t="s">
        <v>1483</v>
      </c>
      <c r="M3816">
        <f>MAX(Metro_Ridership__2[passengers])</f>
        <v>19997</v>
      </c>
    </row>
    <row r="3817" spans="1:13">
      <c r="A3817" t="s">
        <v>11</v>
      </c>
      <c r="B3817" s="5">
        <v>45769</v>
      </c>
      <c r="C3817">
        <v>13218</v>
      </c>
      <c r="D3817" t="s">
        <v>484</v>
      </c>
      <c r="E3817" t="s">
        <v>381</v>
      </c>
      <c r="F3817">
        <v>2025</v>
      </c>
      <c r="G3817" t="s">
        <v>482</v>
      </c>
      <c r="H3817" t="s">
        <v>11</v>
      </c>
      <c r="I3817" t="s">
        <v>1400</v>
      </c>
      <c r="J3817" t="s">
        <v>1473</v>
      </c>
      <c r="K3817">
        <v>4</v>
      </c>
      <c r="L3817" t="s">
        <v>1483</v>
      </c>
      <c r="M3817">
        <f>MAX(Metro_Ridership__2[passengers])</f>
        <v>19997</v>
      </c>
    </row>
    <row r="3818" spans="1:13">
      <c r="A3818" t="s">
        <v>11</v>
      </c>
      <c r="B3818" s="5">
        <v>45770</v>
      </c>
      <c r="C3818">
        <v>5324</v>
      </c>
      <c r="D3818" t="s">
        <v>485</v>
      </c>
      <c r="E3818" t="s">
        <v>381</v>
      </c>
      <c r="F3818">
        <v>2025</v>
      </c>
      <c r="G3818" t="s">
        <v>482</v>
      </c>
      <c r="H3818" t="s">
        <v>11</v>
      </c>
      <c r="I3818" t="s">
        <v>1400</v>
      </c>
      <c r="J3818" t="s">
        <v>1473</v>
      </c>
      <c r="K3818">
        <v>4</v>
      </c>
      <c r="L3818" t="s">
        <v>1483</v>
      </c>
      <c r="M3818">
        <f>MAX(Metro_Ridership__2[passengers])</f>
        <v>19997</v>
      </c>
    </row>
    <row r="3819" spans="1:13">
      <c r="A3819" t="s">
        <v>11</v>
      </c>
      <c r="B3819" s="5">
        <v>45771</v>
      </c>
      <c r="C3819">
        <v>7672</v>
      </c>
      <c r="D3819" t="s">
        <v>486</v>
      </c>
      <c r="E3819" t="s">
        <v>381</v>
      </c>
      <c r="F3819">
        <v>2025</v>
      </c>
      <c r="G3819" t="s">
        <v>482</v>
      </c>
      <c r="H3819" t="s">
        <v>11</v>
      </c>
      <c r="I3819" t="s">
        <v>1400</v>
      </c>
      <c r="J3819" t="s">
        <v>1473</v>
      </c>
      <c r="K3819">
        <v>4</v>
      </c>
      <c r="L3819" t="s">
        <v>1483</v>
      </c>
      <c r="M3819">
        <f>MAX(Metro_Ridership__2[passengers])</f>
        <v>19997</v>
      </c>
    </row>
    <row r="3820" spans="1:13">
      <c r="A3820" t="s">
        <v>11</v>
      </c>
      <c r="B3820" s="5">
        <v>45774</v>
      </c>
      <c r="C3820">
        <v>18417</v>
      </c>
      <c r="D3820" t="s">
        <v>487</v>
      </c>
      <c r="E3820" t="s">
        <v>381</v>
      </c>
      <c r="F3820">
        <v>2025</v>
      </c>
      <c r="G3820" t="s">
        <v>482</v>
      </c>
      <c r="H3820" t="s">
        <v>11</v>
      </c>
      <c r="I3820" t="s">
        <v>1400</v>
      </c>
      <c r="J3820" t="s">
        <v>1473</v>
      </c>
      <c r="K3820">
        <v>4</v>
      </c>
      <c r="L3820" t="s">
        <v>1483</v>
      </c>
      <c r="M3820">
        <f>MAX(Metro_Ridership__2[passengers])</f>
        <v>19997</v>
      </c>
    </row>
    <row r="3821" spans="1:13">
      <c r="A3821" t="s">
        <v>11</v>
      </c>
      <c r="B3821" s="5">
        <v>45775</v>
      </c>
      <c r="C3821">
        <v>10915</v>
      </c>
      <c r="D3821" t="s">
        <v>481</v>
      </c>
      <c r="E3821" t="s">
        <v>381</v>
      </c>
      <c r="F3821">
        <v>2025</v>
      </c>
      <c r="G3821" t="s">
        <v>482</v>
      </c>
      <c r="H3821" t="s">
        <v>11</v>
      </c>
      <c r="I3821" t="s">
        <v>1400</v>
      </c>
      <c r="J3821" t="s">
        <v>1473</v>
      </c>
      <c r="K3821">
        <v>4</v>
      </c>
      <c r="L3821" t="s">
        <v>1483</v>
      </c>
      <c r="M3821">
        <f>MAX(Metro_Ridership__2[passengers])</f>
        <v>19997</v>
      </c>
    </row>
    <row r="3822" spans="1:13">
      <c r="A3822" t="s">
        <v>11</v>
      </c>
      <c r="B3822" s="5">
        <v>45776</v>
      </c>
      <c r="C3822">
        <v>16256</v>
      </c>
      <c r="D3822" t="s">
        <v>484</v>
      </c>
      <c r="E3822" t="s">
        <v>381</v>
      </c>
      <c r="F3822">
        <v>2025</v>
      </c>
      <c r="G3822" t="s">
        <v>482</v>
      </c>
      <c r="H3822" t="s">
        <v>11</v>
      </c>
      <c r="I3822" t="s">
        <v>1400</v>
      </c>
      <c r="J3822" t="s">
        <v>1473</v>
      </c>
      <c r="K3822">
        <v>4</v>
      </c>
      <c r="L3822" t="s">
        <v>1483</v>
      </c>
      <c r="M3822">
        <f>MAX(Metro_Ridership__2[passengers])</f>
        <v>19997</v>
      </c>
    </row>
    <row r="3823" spans="1:13">
      <c r="A3823" t="s">
        <v>11</v>
      </c>
      <c r="B3823" s="5">
        <v>45777</v>
      </c>
      <c r="C3823">
        <v>4673</v>
      </c>
      <c r="D3823" t="s">
        <v>485</v>
      </c>
      <c r="E3823" t="s">
        <v>381</v>
      </c>
      <c r="F3823">
        <v>2025</v>
      </c>
      <c r="G3823" t="s">
        <v>482</v>
      </c>
      <c r="H3823" t="s">
        <v>11</v>
      </c>
      <c r="I3823" t="s">
        <v>1400</v>
      </c>
      <c r="J3823" t="s">
        <v>1473</v>
      </c>
      <c r="K3823">
        <v>4</v>
      </c>
      <c r="L3823" t="s">
        <v>1483</v>
      </c>
      <c r="M3823">
        <f>MAX(Metro_Ridership__2[passengers])</f>
        <v>19997</v>
      </c>
    </row>
    <row r="3824" spans="1:13">
      <c r="A3824" t="s">
        <v>11</v>
      </c>
      <c r="B3824" s="5">
        <v>45778</v>
      </c>
      <c r="C3824">
        <v>8342</v>
      </c>
      <c r="D3824" t="s">
        <v>486</v>
      </c>
      <c r="E3824" t="s">
        <v>353</v>
      </c>
      <c r="F3824">
        <v>2025</v>
      </c>
      <c r="G3824" t="s">
        <v>482</v>
      </c>
      <c r="H3824" t="s">
        <v>11</v>
      </c>
      <c r="I3824" t="s">
        <v>1400</v>
      </c>
      <c r="J3824" t="s">
        <v>1473</v>
      </c>
      <c r="K3824">
        <v>5</v>
      </c>
      <c r="L3824" t="s">
        <v>353</v>
      </c>
      <c r="M3824">
        <f>MAX(Metro_Ridership__2[passengers])</f>
        <v>19997</v>
      </c>
    </row>
    <row r="3825" spans="1:13">
      <c r="A3825" t="s">
        <v>11</v>
      </c>
      <c r="B3825" s="5">
        <v>45781</v>
      </c>
      <c r="C3825">
        <v>19349</v>
      </c>
      <c r="D3825" t="s">
        <v>487</v>
      </c>
      <c r="E3825" t="s">
        <v>353</v>
      </c>
      <c r="F3825">
        <v>2025</v>
      </c>
      <c r="G3825" t="s">
        <v>482</v>
      </c>
      <c r="H3825" t="s">
        <v>11</v>
      </c>
      <c r="I3825" t="s">
        <v>1400</v>
      </c>
      <c r="J3825" t="s">
        <v>1473</v>
      </c>
      <c r="K3825">
        <v>5</v>
      </c>
      <c r="L3825" t="s">
        <v>353</v>
      </c>
      <c r="M3825">
        <f>MAX(Metro_Ridership__2[passengers])</f>
        <v>19997</v>
      </c>
    </row>
    <row r="3826" spans="1:13">
      <c r="A3826" t="s">
        <v>11</v>
      </c>
      <c r="B3826" s="5">
        <v>45782</v>
      </c>
      <c r="C3826">
        <v>11404</v>
      </c>
      <c r="D3826" t="s">
        <v>481</v>
      </c>
      <c r="E3826" t="s">
        <v>353</v>
      </c>
      <c r="F3826">
        <v>2025</v>
      </c>
      <c r="G3826" t="s">
        <v>482</v>
      </c>
      <c r="H3826" t="s">
        <v>11</v>
      </c>
      <c r="I3826" t="s">
        <v>1400</v>
      </c>
      <c r="J3826" t="s">
        <v>1473</v>
      </c>
      <c r="K3826">
        <v>5</v>
      </c>
      <c r="L3826" t="s">
        <v>353</v>
      </c>
      <c r="M3826">
        <f>MAX(Metro_Ridership__2[passengers])</f>
        <v>19997</v>
      </c>
    </row>
    <row r="3827" spans="1:13">
      <c r="A3827" t="s">
        <v>11</v>
      </c>
      <c r="B3827" s="5">
        <v>45783</v>
      </c>
      <c r="C3827">
        <v>14186</v>
      </c>
      <c r="D3827" t="s">
        <v>484</v>
      </c>
      <c r="E3827" t="s">
        <v>353</v>
      </c>
      <c r="F3827">
        <v>2025</v>
      </c>
      <c r="G3827" t="s">
        <v>482</v>
      </c>
      <c r="H3827" t="s">
        <v>11</v>
      </c>
      <c r="I3827" t="s">
        <v>1400</v>
      </c>
      <c r="J3827" t="s">
        <v>1473</v>
      </c>
      <c r="K3827">
        <v>5</v>
      </c>
      <c r="L3827" t="s">
        <v>353</v>
      </c>
      <c r="M3827">
        <f>MAX(Metro_Ridership__2[passengers])</f>
        <v>19997</v>
      </c>
    </row>
    <row r="3828" spans="1:13">
      <c r="A3828" t="s">
        <v>11</v>
      </c>
      <c r="B3828" s="5">
        <v>45784</v>
      </c>
      <c r="C3828">
        <v>13346</v>
      </c>
      <c r="D3828" t="s">
        <v>485</v>
      </c>
      <c r="E3828" t="s">
        <v>353</v>
      </c>
      <c r="F3828">
        <v>2025</v>
      </c>
      <c r="G3828" t="s">
        <v>482</v>
      </c>
      <c r="H3828" t="s">
        <v>11</v>
      </c>
      <c r="I3828" t="s">
        <v>1400</v>
      </c>
      <c r="J3828" t="s">
        <v>1473</v>
      </c>
      <c r="K3828">
        <v>5</v>
      </c>
      <c r="L3828" t="s">
        <v>353</v>
      </c>
      <c r="M3828">
        <f>MAX(Metro_Ridership__2[passengers])</f>
        <v>19997</v>
      </c>
    </row>
    <row r="3829" spans="1:13">
      <c r="A3829" t="s">
        <v>11</v>
      </c>
      <c r="B3829" s="5">
        <v>45785</v>
      </c>
      <c r="C3829">
        <v>8942</v>
      </c>
      <c r="D3829" t="s">
        <v>486</v>
      </c>
      <c r="E3829" t="s">
        <v>353</v>
      </c>
      <c r="F3829">
        <v>2025</v>
      </c>
      <c r="G3829" t="s">
        <v>482</v>
      </c>
      <c r="H3829" t="s">
        <v>11</v>
      </c>
      <c r="I3829" t="s">
        <v>1400</v>
      </c>
      <c r="J3829" t="s">
        <v>1473</v>
      </c>
      <c r="K3829">
        <v>5</v>
      </c>
      <c r="L3829" t="s">
        <v>353</v>
      </c>
      <c r="M3829">
        <f>MAX(Metro_Ridership__2[passengers])</f>
        <v>19997</v>
      </c>
    </row>
    <row r="3830" spans="1:13">
      <c r="A3830" t="s">
        <v>11</v>
      </c>
      <c r="B3830" s="5">
        <v>45788</v>
      </c>
      <c r="C3830">
        <v>18352</v>
      </c>
      <c r="D3830" t="s">
        <v>487</v>
      </c>
      <c r="E3830" t="s">
        <v>353</v>
      </c>
      <c r="F3830">
        <v>2025</v>
      </c>
      <c r="G3830" t="s">
        <v>482</v>
      </c>
      <c r="H3830" t="s">
        <v>11</v>
      </c>
      <c r="I3830" t="s">
        <v>1400</v>
      </c>
      <c r="J3830" t="s">
        <v>1473</v>
      </c>
      <c r="K3830">
        <v>5</v>
      </c>
      <c r="L3830" t="s">
        <v>353</v>
      </c>
      <c r="M3830">
        <f>MAX(Metro_Ridership__2[passengers])</f>
        <v>19997</v>
      </c>
    </row>
    <row r="3831" spans="1:13">
      <c r="A3831" t="s">
        <v>11</v>
      </c>
      <c r="B3831" s="5">
        <v>45789</v>
      </c>
      <c r="C3831">
        <v>4155</v>
      </c>
      <c r="D3831" t="s">
        <v>481</v>
      </c>
      <c r="E3831" t="s">
        <v>353</v>
      </c>
      <c r="F3831">
        <v>2025</v>
      </c>
      <c r="G3831" t="s">
        <v>482</v>
      </c>
      <c r="H3831" t="s">
        <v>11</v>
      </c>
      <c r="I3831" t="s">
        <v>1400</v>
      </c>
      <c r="J3831" t="s">
        <v>1473</v>
      </c>
      <c r="K3831">
        <v>5</v>
      </c>
      <c r="L3831" t="s">
        <v>353</v>
      </c>
      <c r="M3831">
        <f>MAX(Metro_Ridership__2[passengers])</f>
        <v>19997</v>
      </c>
    </row>
    <row r="3832" spans="1:13">
      <c r="A3832" t="s">
        <v>11</v>
      </c>
      <c r="B3832" s="5">
        <v>45790</v>
      </c>
      <c r="C3832">
        <v>9899</v>
      </c>
      <c r="D3832" t="s">
        <v>484</v>
      </c>
      <c r="E3832" t="s">
        <v>353</v>
      </c>
      <c r="F3832">
        <v>2025</v>
      </c>
      <c r="G3832" t="s">
        <v>482</v>
      </c>
      <c r="H3832" t="s">
        <v>11</v>
      </c>
      <c r="I3832" t="s">
        <v>1400</v>
      </c>
      <c r="J3832" t="s">
        <v>1473</v>
      </c>
      <c r="K3832">
        <v>5</v>
      </c>
      <c r="L3832" t="s">
        <v>353</v>
      </c>
      <c r="M3832">
        <f>MAX(Metro_Ridership__2[passengers])</f>
        <v>19997</v>
      </c>
    </row>
    <row r="3833" spans="1:13">
      <c r="A3833" t="s">
        <v>11</v>
      </c>
      <c r="B3833" s="5">
        <v>45791</v>
      </c>
      <c r="C3833">
        <v>7271</v>
      </c>
      <c r="D3833" t="s">
        <v>485</v>
      </c>
      <c r="E3833" t="s">
        <v>353</v>
      </c>
      <c r="F3833">
        <v>2025</v>
      </c>
      <c r="G3833" t="s">
        <v>482</v>
      </c>
      <c r="H3833" t="s">
        <v>11</v>
      </c>
      <c r="I3833" t="s">
        <v>1400</v>
      </c>
      <c r="J3833" t="s">
        <v>1473</v>
      </c>
      <c r="K3833">
        <v>5</v>
      </c>
      <c r="L3833" t="s">
        <v>353</v>
      </c>
      <c r="M3833">
        <f>MAX(Metro_Ridership__2[passengers])</f>
        <v>19997</v>
      </c>
    </row>
    <row r="3834" spans="1:13">
      <c r="A3834" t="s">
        <v>11</v>
      </c>
      <c r="B3834" s="5">
        <v>45792</v>
      </c>
      <c r="C3834">
        <v>9386</v>
      </c>
      <c r="D3834" t="s">
        <v>486</v>
      </c>
      <c r="E3834" t="s">
        <v>353</v>
      </c>
      <c r="F3834">
        <v>2025</v>
      </c>
      <c r="G3834" t="s">
        <v>482</v>
      </c>
      <c r="H3834" t="s">
        <v>11</v>
      </c>
      <c r="I3834" t="s">
        <v>1400</v>
      </c>
      <c r="J3834" t="s">
        <v>1473</v>
      </c>
      <c r="K3834">
        <v>5</v>
      </c>
      <c r="L3834" t="s">
        <v>353</v>
      </c>
      <c r="M3834">
        <f>MAX(Metro_Ridership__2[passengers])</f>
        <v>19997</v>
      </c>
    </row>
    <row r="3835" spans="1:13">
      <c r="A3835" t="s">
        <v>11</v>
      </c>
      <c r="B3835" s="5">
        <v>45795</v>
      </c>
      <c r="C3835">
        <v>9392</v>
      </c>
      <c r="D3835" t="s">
        <v>487</v>
      </c>
      <c r="E3835" t="s">
        <v>353</v>
      </c>
      <c r="F3835">
        <v>2025</v>
      </c>
      <c r="G3835" t="s">
        <v>482</v>
      </c>
      <c r="H3835" t="s">
        <v>11</v>
      </c>
      <c r="I3835" t="s">
        <v>1400</v>
      </c>
      <c r="J3835" t="s">
        <v>1473</v>
      </c>
      <c r="K3835">
        <v>5</v>
      </c>
      <c r="L3835" t="s">
        <v>353</v>
      </c>
      <c r="M3835">
        <f>MAX(Metro_Ridership__2[passengers])</f>
        <v>19997</v>
      </c>
    </row>
    <row r="3836" spans="1:13">
      <c r="A3836" t="s">
        <v>11</v>
      </c>
      <c r="B3836" s="5">
        <v>45796</v>
      </c>
      <c r="C3836">
        <v>13213</v>
      </c>
      <c r="D3836" t="s">
        <v>481</v>
      </c>
      <c r="E3836" t="s">
        <v>353</v>
      </c>
      <c r="F3836">
        <v>2025</v>
      </c>
      <c r="G3836" t="s">
        <v>482</v>
      </c>
      <c r="H3836" t="s">
        <v>11</v>
      </c>
      <c r="I3836" t="s">
        <v>1400</v>
      </c>
      <c r="J3836" t="s">
        <v>1473</v>
      </c>
      <c r="K3836">
        <v>5</v>
      </c>
      <c r="L3836" t="s">
        <v>353</v>
      </c>
      <c r="M3836">
        <f>MAX(Metro_Ridership__2[passengers])</f>
        <v>19997</v>
      </c>
    </row>
    <row r="3837" spans="1:13">
      <c r="A3837" t="s">
        <v>11</v>
      </c>
      <c r="B3837" s="5">
        <v>45797</v>
      </c>
      <c r="C3837">
        <v>10115</v>
      </c>
      <c r="D3837" t="s">
        <v>484</v>
      </c>
      <c r="E3837" t="s">
        <v>353</v>
      </c>
      <c r="F3837">
        <v>2025</v>
      </c>
      <c r="G3837" t="s">
        <v>482</v>
      </c>
      <c r="H3837" t="s">
        <v>11</v>
      </c>
      <c r="I3837" t="s">
        <v>1400</v>
      </c>
      <c r="J3837" t="s">
        <v>1473</v>
      </c>
      <c r="K3837">
        <v>5</v>
      </c>
      <c r="L3837" t="s">
        <v>353</v>
      </c>
      <c r="M3837">
        <f>MAX(Metro_Ridership__2[passengers])</f>
        <v>19997</v>
      </c>
    </row>
    <row r="3838" spans="1:13">
      <c r="A3838" t="s">
        <v>11</v>
      </c>
      <c r="B3838" s="5">
        <v>45798</v>
      </c>
      <c r="C3838">
        <v>7310</v>
      </c>
      <c r="D3838" t="s">
        <v>485</v>
      </c>
      <c r="E3838" t="s">
        <v>353</v>
      </c>
      <c r="F3838">
        <v>2025</v>
      </c>
      <c r="G3838" t="s">
        <v>482</v>
      </c>
      <c r="H3838" t="s">
        <v>11</v>
      </c>
      <c r="I3838" t="s">
        <v>1400</v>
      </c>
      <c r="J3838" t="s">
        <v>1473</v>
      </c>
      <c r="K3838">
        <v>5</v>
      </c>
      <c r="L3838" t="s">
        <v>353</v>
      </c>
      <c r="M3838">
        <f>MAX(Metro_Ridership__2[passengers])</f>
        <v>19997</v>
      </c>
    </row>
    <row r="3839" spans="1:13">
      <c r="A3839" t="s">
        <v>11</v>
      </c>
      <c r="B3839" s="5">
        <v>45799</v>
      </c>
      <c r="C3839">
        <v>11543</v>
      </c>
      <c r="D3839" t="s">
        <v>486</v>
      </c>
      <c r="E3839" t="s">
        <v>353</v>
      </c>
      <c r="F3839">
        <v>2025</v>
      </c>
      <c r="G3839" t="s">
        <v>482</v>
      </c>
      <c r="H3839" t="s">
        <v>11</v>
      </c>
      <c r="I3839" t="s">
        <v>1400</v>
      </c>
      <c r="J3839" t="s">
        <v>1473</v>
      </c>
      <c r="K3839">
        <v>5</v>
      </c>
      <c r="L3839" t="s">
        <v>353</v>
      </c>
      <c r="M3839">
        <f>MAX(Metro_Ridership__2[passengers])</f>
        <v>19997</v>
      </c>
    </row>
    <row r="3840" spans="1:13">
      <c r="A3840" t="s">
        <v>11</v>
      </c>
      <c r="B3840" s="5">
        <v>45802</v>
      </c>
      <c r="C3840">
        <v>11639</v>
      </c>
      <c r="D3840" t="s">
        <v>487</v>
      </c>
      <c r="E3840" t="s">
        <v>353</v>
      </c>
      <c r="F3840">
        <v>2025</v>
      </c>
      <c r="G3840" t="s">
        <v>482</v>
      </c>
      <c r="H3840" t="s">
        <v>11</v>
      </c>
      <c r="I3840" t="s">
        <v>1400</v>
      </c>
      <c r="J3840" t="s">
        <v>1473</v>
      </c>
      <c r="K3840">
        <v>5</v>
      </c>
      <c r="L3840" t="s">
        <v>353</v>
      </c>
      <c r="M3840">
        <f>MAX(Metro_Ridership__2[passengers])</f>
        <v>19997</v>
      </c>
    </row>
    <row r="3841" spans="1:13">
      <c r="A3841" t="s">
        <v>11</v>
      </c>
      <c r="B3841" s="5">
        <v>45803</v>
      </c>
      <c r="C3841">
        <v>5454</v>
      </c>
      <c r="D3841" t="s">
        <v>481</v>
      </c>
      <c r="E3841" t="s">
        <v>353</v>
      </c>
      <c r="F3841">
        <v>2025</v>
      </c>
      <c r="G3841" t="s">
        <v>482</v>
      </c>
      <c r="H3841" t="s">
        <v>11</v>
      </c>
      <c r="I3841" t="s">
        <v>1400</v>
      </c>
      <c r="J3841" t="s">
        <v>1473</v>
      </c>
      <c r="K3841">
        <v>5</v>
      </c>
      <c r="L3841" t="s">
        <v>353</v>
      </c>
      <c r="M3841">
        <f>MAX(Metro_Ridership__2[passengers])</f>
        <v>19997</v>
      </c>
    </row>
    <row r="3842" spans="1:13">
      <c r="A3842" t="s">
        <v>11</v>
      </c>
      <c r="B3842" s="5">
        <v>45804</v>
      </c>
      <c r="C3842">
        <v>9750</v>
      </c>
      <c r="D3842" t="s">
        <v>484</v>
      </c>
      <c r="E3842" t="s">
        <v>353</v>
      </c>
      <c r="F3842">
        <v>2025</v>
      </c>
      <c r="G3842" t="s">
        <v>482</v>
      </c>
      <c r="H3842" t="s">
        <v>11</v>
      </c>
      <c r="I3842" t="s">
        <v>1400</v>
      </c>
      <c r="J3842" t="s">
        <v>1473</v>
      </c>
      <c r="K3842">
        <v>5</v>
      </c>
      <c r="L3842" t="s">
        <v>353</v>
      </c>
      <c r="M3842">
        <f>MAX(Metro_Ridership__2[passengers])</f>
        <v>19997</v>
      </c>
    </row>
    <row r="3843" spans="1:13">
      <c r="A3843" t="s">
        <v>11</v>
      </c>
      <c r="B3843" s="5">
        <v>45805</v>
      </c>
      <c r="C3843">
        <v>19309</v>
      </c>
      <c r="D3843" t="s">
        <v>485</v>
      </c>
      <c r="E3843" t="s">
        <v>353</v>
      </c>
      <c r="F3843">
        <v>2025</v>
      </c>
      <c r="G3843" t="s">
        <v>482</v>
      </c>
      <c r="H3843" t="s">
        <v>11</v>
      </c>
      <c r="I3843" t="s">
        <v>1400</v>
      </c>
      <c r="J3843" t="s">
        <v>1473</v>
      </c>
      <c r="K3843">
        <v>5</v>
      </c>
      <c r="L3843" t="s">
        <v>353</v>
      </c>
      <c r="M3843">
        <f>MAX(Metro_Ridership__2[passengers])</f>
        <v>19997</v>
      </c>
    </row>
    <row r="3844" spans="1:13">
      <c r="A3844" t="s">
        <v>11</v>
      </c>
      <c r="B3844" s="5">
        <v>45806</v>
      </c>
      <c r="C3844">
        <v>7291</v>
      </c>
      <c r="D3844" t="s">
        <v>486</v>
      </c>
      <c r="E3844" t="s">
        <v>353</v>
      </c>
      <c r="F3844">
        <v>2025</v>
      </c>
      <c r="G3844" t="s">
        <v>482</v>
      </c>
      <c r="H3844" t="s">
        <v>11</v>
      </c>
      <c r="I3844" t="s">
        <v>1400</v>
      </c>
      <c r="J3844" t="s">
        <v>1473</v>
      </c>
      <c r="K3844">
        <v>5</v>
      </c>
      <c r="L3844" t="s">
        <v>353</v>
      </c>
      <c r="M3844">
        <f>MAX(Metro_Ridership__2[passengers])</f>
        <v>19997</v>
      </c>
    </row>
    <row r="3845" spans="1:13">
      <c r="A3845" t="s">
        <v>11</v>
      </c>
      <c r="B3845" s="5">
        <v>45809</v>
      </c>
      <c r="C3845">
        <v>17970</v>
      </c>
      <c r="D3845" t="s">
        <v>487</v>
      </c>
      <c r="E3845" t="s">
        <v>395</v>
      </c>
      <c r="F3845">
        <v>2025</v>
      </c>
      <c r="G3845" t="s">
        <v>482</v>
      </c>
      <c r="H3845" t="s">
        <v>11</v>
      </c>
      <c r="I3845" t="s">
        <v>1400</v>
      </c>
      <c r="J3845" t="s">
        <v>1473</v>
      </c>
      <c r="K3845">
        <v>6</v>
      </c>
      <c r="L3845" t="s">
        <v>1486</v>
      </c>
      <c r="M3845">
        <f>MAX(Metro_Ridership__2[passengers])</f>
        <v>19997</v>
      </c>
    </row>
    <row r="3846" spans="1:13">
      <c r="A3846" t="s">
        <v>11</v>
      </c>
      <c r="B3846" s="5">
        <v>45810</v>
      </c>
      <c r="C3846">
        <v>12110</v>
      </c>
      <c r="D3846" t="s">
        <v>481</v>
      </c>
      <c r="E3846" t="s">
        <v>395</v>
      </c>
      <c r="F3846">
        <v>2025</v>
      </c>
      <c r="G3846" t="s">
        <v>482</v>
      </c>
      <c r="H3846" t="s">
        <v>11</v>
      </c>
      <c r="I3846" t="s">
        <v>1400</v>
      </c>
      <c r="J3846" t="s">
        <v>1473</v>
      </c>
      <c r="K3846">
        <v>6</v>
      </c>
      <c r="L3846" t="s">
        <v>1486</v>
      </c>
      <c r="M3846">
        <f>MAX(Metro_Ridership__2[passengers])</f>
        <v>19997</v>
      </c>
    </row>
    <row r="3847" spans="1:13">
      <c r="A3847" t="s">
        <v>11</v>
      </c>
      <c r="B3847" s="5">
        <v>45811</v>
      </c>
      <c r="C3847">
        <v>19868</v>
      </c>
      <c r="D3847" t="s">
        <v>484</v>
      </c>
      <c r="E3847" t="s">
        <v>395</v>
      </c>
      <c r="F3847">
        <v>2025</v>
      </c>
      <c r="G3847" t="s">
        <v>482</v>
      </c>
      <c r="H3847" t="s">
        <v>11</v>
      </c>
      <c r="I3847" t="s">
        <v>1400</v>
      </c>
      <c r="J3847" t="s">
        <v>1473</v>
      </c>
      <c r="K3847">
        <v>6</v>
      </c>
      <c r="L3847" t="s">
        <v>1486</v>
      </c>
      <c r="M3847">
        <f>MAX(Metro_Ridership__2[passengers])</f>
        <v>19997</v>
      </c>
    </row>
    <row r="3848" spans="1:13">
      <c r="A3848" t="s">
        <v>11</v>
      </c>
      <c r="B3848" s="5">
        <v>45812</v>
      </c>
      <c r="C3848">
        <v>16439</v>
      </c>
      <c r="D3848" t="s">
        <v>485</v>
      </c>
      <c r="E3848" t="s">
        <v>395</v>
      </c>
      <c r="F3848">
        <v>2025</v>
      </c>
      <c r="G3848" t="s">
        <v>482</v>
      </c>
      <c r="H3848" t="s">
        <v>11</v>
      </c>
      <c r="I3848" t="s">
        <v>1400</v>
      </c>
      <c r="J3848" t="s">
        <v>1473</v>
      </c>
      <c r="K3848">
        <v>6</v>
      </c>
      <c r="L3848" t="s">
        <v>1486</v>
      </c>
      <c r="M3848">
        <f>MAX(Metro_Ridership__2[passengers])</f>
        <v>19997</v>
      </c>
    </row>
    <row r="3849" spans="1:13">
      <c r="A3849" t="s">
        <v>11</v>
      </c>
      <c r="B3849" s="5">
        <v>45813</v>
      </c>
      <c r="C3849">
        <v>14661</v>
      </c>
      <c r="D3849" t="s">
        <v>486</v>
      </c>
      <c r="E3849" t="s">
        <v>395</v>
      </c>
      <c r="F3849">
        <v>2025</v>
      </c>
      <c r="G3849" t="s">
        <v>482</v>
      </c>
      <c r="H3849" t="s">
        <v>11</v>
      </c>
      <c r="I3849" t="s">
        <v>1400</v>
      </c>
      <c r="J3849" t="s">
        <v>1473</v>
      </c>
      <c r="K3849">
        <v>6</v>
      </c>
      <c r="L3849" t="s">
        <v>1486</v>
      </c>
      <c r="M3849">
        <f>MAX(Metro_Ridership__2[passengers])</f>
        <v>19997</v>
      </c>
    </row>
    <row r="3850" spans="1:13">
      <c r="A3850" t="s">
        <v>11</v>
      </c>
      <c r="B3850" s="5">
        <v>45816</v>
      </c>
      <c r="C3850">
        <v>2452</v>
      </c>
      <c r="D3850" t="s">
        <v>487</v>
      </c>
      <c r="E3850" t="s">
        <v>395</v>
      </c>
      <c r="F3850">
        <v>2025</v>
      </c>
      <c r="G3850" t="s">
        <v>482</v>
      </c>
      <c r="H3850" t="s">
        <v>11</v>
      </c>
      <c r="I3850" t="s">
        <v>1400</v>
      </c>
      <c r="J3850" t="s">
        <v>1473</v>
      </c>
      <c r="K3850">
        <v>6</v>
      </c>
      <c r="L3850" t="s">
        <v>1486</v>
      </c>
      <c r="M3850">
        <f>MAX(Metro_Ridership__2[passengers])</f>
        <v>19997</v>
      </c>
    </row>
    <row r="3851" spans="1:13">
      <c r="A3851" t="s">
        <v>11</v>
      </c>
      <c r="B3851" s="5">
        <v>45817</v>
      </c>
      <c r="C3851">
        <v>3942</v>
      </c>
      <c r="D3851" t="s">
        <v>481</v>
      </c>
      <c r="E3851" t="s">
        <v>395</v>
      </c>
      <c r="F3851">
        <v>2025</v>
      </c>
      <c r="G3851" t="s">
        <v>482</v>
      </c>
      <c r="H3851" t="s">
        <v>11</v>
      </c>
      <c r="I3851" t="s">
        <v>1400</v>
      </c>
      <c r="J3851" t="s">
        <v>1473</v>
      </c>
      <c r="K3851">
        <v>6</v>
      </c>
      <c r="L3851" t="s">
        <v>1486</v>
      </c>
      <c r="M3851">
        <f>MAX(Metro_Ridership__2[passengers])</f>
        <v>19997</v>
      </c>
    </row>
    <row r="3852" spans="1:13">
      <c r="A3852" t="s">
        <v>11</v>
      </c>
      <c r="B3852" s="5">
        <v>45818</v>
      </c>
      <c r="C3852">
        <v>19564</v>
      </c>
      <c r="D3852" t="s">
        <v>484</v>
      </c>
      <c r="E3852" t="s">
        <v>395</v>
      </c>
      <c r="F3852">
        <v>2025</v>
      </c>
      <c r="G3852" t="s">
        <v>482</v>
      </c>
      <c r="H3852" t="s">
        <v>11</v>
      </c>
      <c r="I3852" t="s">
        <v>1400</v>
      </c>
      <c r="J3852" t="s">
        <v>1473</v>
      </c>
      <c r="K3852">
        <v>6</v>
      </c>
      <c r="L3852" t="s">
        <v>1486</v>
      </c>
      <c r="M3852">
        <f>MAX(Metro_Ridership__2[passengers])</f>
        <v>19997</v>
      </c>
    </row>
    <row r="3853" spans="1:13">
      <c r="A3853" t="s">
        <v>11</v>
      </c>
      <c r="B3853" s="5">
        <v>45819</v>
      </c>
      <c r="C3853">
        <v>14656</v>
      </c>
      <c r="D3853" t="s">
        <v>485</v>
      </c>
      <c r="E3853" t="s">
        <v>395</v>
      </c>
      <c r="F3853">
        <v>2025</v>
      </c>
      <c r="G3853" t="s">
        <v>482</v>
      </c>
      <c r="H3853" t="s">
        <v>11</v>
      </c>
      <c r="I3853" t="s">
        <v>1400</v>
      </c>
      <c r="J3853" t="s">
        <v>1473</v>
      </c>
      <c r="K3853">
        <v>6</v>
      </c>
      <c r="L3853" t="s">
        <v>1486</v>
      </c>
      <c r="M3853">
        <f>MAX(Metro_Ridership__2[passengers])</f>
        <v>19997</v>
      </c>
    </row>
    <row r="3854" spans="1:13">
      <c r="A3854" t="s">
        <v>11</v>
      </c>
      <c r="B3854" s="5">
        <v>45820</v>
      </c>
      <c r="C3854">
        <v>14165</v>
      </c>
      <c r="D3854" t="s">
        <v>486</v>
      </c>
      <c r="E3854" t="s">
        <v>395</v>
      </c>
      <c r="F3854">
        <v>2025</v>
      </c>
      <c r="G3854" t="s">
        <v>482</v>
      </c>
      <c r="H3854" t="s">
        <v>11</v>
      </c>
      <c r="I3854" t="s">
        <v>1400</v>
      </c>
      <c r="J3854" t="s">
        <v>1473</v>
      </c>
      <c r="K3854">
        <v>6</v>
      </c>
      <c r="L3854" t="s">
        <v>1486</v>
      </c>
      <c r="M3854">
        <f>MAX(Metro_Ridership__2[passengers])</f>
        <v>19997</v>
      </c>
    </row>
    <row r="3855" spans="1:13">
      <c r="A3855" t="s">
        <v>11</v>
      </c>
      <c r="B3855" s="5">
        <v>45823</v>
      </c>
      <c r="C3855">
        <v>14055</v>
      </c>
      <c r="D3855" t="s">
        <v>487</v>
      </c>
      <c r="E3855" t="s">
        <v>395</v>
      </c>
      <c r="F3855">
        <v>2025</v>
      </c>
      <c r="G3855" t="s">
        <v>482</v>
      </c>
      <c r="H3855" t="s">
        <v>11</v>
      </c>
      <c r="I3855" t="s">
        <v>1400</v>
      </c>
      <c r="J3855" t="s">
        <v>1473</v>
      </c>
      <c r="K3855">
        <v>6</v>
      </c>
      <c r="L3855" t="s">
        <v>1486</v>
      </c>
      <c r="M3855">
        <f>MAX(Metro_Ridership__2[passengers])</f>
        <v>19997</v>
      </c>
    </row>
    <row r="3856" spans="1:13">
      <c r="A3856" t="s">
        <v>11</v>
      </c>
      <c r="B3856" s="5">
        <v>45824</v>
      </c>
      <c r="C3856">
        <v>13575</v>
      </c>
      <c r="D3856" t="s">
        <v>481</v>
      </c>
      <c r="E3856" t="s">
        <v>395</v>
      </c>
      <c r="F3856">
        <v>2025</v>
      </c>
      <c r="G3856" t="s">
        <v>482</v>
      </c>
      <c r="H3856" t="s">
        <v>11</v>
      </c>
      <c r="I3856" t="s">
        <v>1400</v>
      </c>
      <c r="J3856" t="s">
        <v>1473</v>
      </c>
      <c r="K3856">
        <v>6</v>
      </c>
      <c r="L3856" t="s">
        <v>1486</v>
      </c>
      <c r="M3856">
        <f>MAX(Metro_Ridership__2[passengers])</f>
        <v>19997</v>
      </c>
    </row>
    <row r="3857" spans="1:13">
      <c r="A3857" t="s">
        <v>11</v>
      </c>
      <c r="B3857" s="5">
        <v>45825</v>
      </c>
      <c r="C3857">
        <v>11260</v>
      </c>
      <c r="D3857" t="s">
        <v>484</v>
      </c>
      <c r="E3857" t="s">
        <v>395</v>
      </c>
      <c r="F3857">
        <v>2025</v>
      </c>
      <c r="G3857" t="s">
        <v>482</v>
      </c>
      <c r="H3857" t="s">
        <v>11</v>
      </c>
      <c r="I3857" t="s">
        <v>1400</v>
      </c>
      <c r="J3857" t="s">
        <v>1473</v>
      </c>
      <c r="K3857">
        <v>6</v>
      </c>
      <c r="L3857" t="s">
        <v>1486</v>
      </c>
      <c r="M3857">
        <f>MAX(Metro_Ridership__2[passengers])</f>
        <v>19997</v>
      </c>
    </row>
    <row r="3858" spans="1:13">
      <c r="A3858" t="s">
        <v>11</v>
      </c>
      <c r="B3858" s="5">
        <v>45826</v>
      </c>
      <c r="C3858">
        <v>15138</v>
      </c>
      <c r="D3858" t="s">
        <v>485</v>
      </c>
      <c r="E3858" t="s">
        <v>395</v>
      </c>
      <c r="F3858">
        <v>2025</v>
      </c>
      <c r="G3858" t="s">
        <v>482</v>
      </c>
      <c r="H3858" t="s">
        <v>11</v>
      </c>
      <c r="I3858" t="s">
        <v>1400</v>
      </c>
      <c r="J3858" t="s">
        <v>1473</v>
      </c>
      <c r="K3858">
        <v>6</v>
      </c>
      <c r="L3858" t="s">
        <v>1486</v>
      </c>
      <c r="M3858">
        <f>MAX(Metro_Ridership__2[passengers])</f>
        <v>19997</v>
      </c>
    </row>
    <row r="3859" spans="1:13">
      <c r="A3859" t="s">
        <v>11</v>
      </c>
      <c r="B3859" s="5">
        <v>45827</v>
      </c>
      <c r="C3859">
        <v>10539</v>
      </c>
      <c r="D3859" t="s">
        <v>486</v>
      </c>
      <c r="E3859" t="s">
        <v>395</v>
      </c>
      <c r="F3859">
        <v>2025</v>
      </c>
      <c r="G3859" t="s">
        <v>482</v>
      </c>
      <c r="H3859" t="s">
        <v>11</v>
      </c>
      <c r="I3859" t="s">
        <v>1400</v>
      </c>
      <c r="J3859" t="s">
        <v>1473</v>
      </c>
      <c r="K3859">
        <v>6</v>
      </c>
      <c r="L3859" t="s">
        <v>1486</v>
      </c>
      <c r="M3859">
        <f>MAX(Metro_Ridership__2[passengers])</f>
        <v>19997</v>
      </c>
    </row>
    <row r="3860" spans="1:13">
      <c r="A3860" t="s">
        <v>11</v>
      </c>
      <c r="B3860" s="5">
        <v>45830</v>
      </c>
      <c r="C3860">
        <v>11951</v>
      </c>
      <c r="D3860" t="s">
        <v>487</v>
      </c>
      <c r="E3860" t="s">
        <v>395</v>
      </c>
      <c r="F3860">
        <v>2025</v>
      </c>
      <c r="G3860" t="s">
        <v>482</v>
      </c>
      <c r="H3860" t="s">
        <v>11</v>
      </c>
      <c r="I3860" t="s">
        <v>1400</v>
      </c>
      <c r="J3860" t="s">
        <v>1473</v>
      </c>
      <c r="K3860">
        <v>6</v>
      </c>
      <c r="L3860" t="s">
        <v>1486</v>
      </c>
      <c r="M3860">
        <f>MAX(Metro_Ridership__2[passengers])</f>
        <v>19997</v>
      </c>
    </row>
    <row r="3861" spans="1:13">
      <c r="A3861" t="s">
        <v>11</v>
      </c>
      <c r="B3861" s="5">
        <v>45831</v>
      </c>
      <c r="C3861">
        <v>10702</v>
      </c>
      <c r="D3861" t="s">
        <v>481</v>
      </c>
      <c r="E3861" t="s">
        <v>395</v>
      </c>
      <c r="F3861">
        <v>2025</v>
      </c>
      <c r="G3861" t="s">
        <v>482</v>
      </c>
      <c r="H3861" t="s">
        <v>11</v>
      </c>
      <c r="I3861" t="s">
        <v>1400</v>
      </c>
      <c r="J3861" t="s">
        <v>1473</v>
      </c>
      <c r="K3861">
        <v>6</v>
      </c>
      <c r="L3861" t="s">
        <v>1486</v>
      </c>
      <c r="M3861">
        <f>MAX(Metro_Ridership__2[passengers])</f>
        <v>19997</v>
      </c>
    </row>
    <row r="3862" spans="1:13">
      <c r="A3862" t="s">
        <v>11</v>
      </c>
      <c r="B3862" s="5">
        <v>45832</v>
      </c>
      <c r="C3862">
        <v>3583</v>
      </c>
      <c r="D3862" t="s">
        <v>484</v>
      </c>
      <c r="E3862" t="s">
        <v>395</v>
      </c>
      <c r="F3862">
        <v>2025</v>
      </c>
      <c r="G3862" t="s">
        <v>482</v>
      </c>
      <c r="H3862" t="s">
        <v>11</v>
      </c>
      <c r="I3862" t="s">
        <v>1400</v>
      </c>
      <c r="J3862" t="s">
        <v>1473</v>
      </c>
      <c r="K3862">
        <v>6</v>
      </c>
      <c r="L3862" t="s">
        <v>1486</v>
      </c>
      <c r="M3862">
        <f>MAX(Metro_Ridership__2[passengers])</f>
        <v>19997</v>
      </c>
    </row>
    <row r="3863" spans="1:13">
      <c r="A3863" t="s">
        <v>11</v>
      </c>
      <c r="B3863" s="5">
        <v>45833</v>
      </c>
      <c r="C3863">
        <v>14336</v>
      </c>
      <c r="D3863" t="s">
        <v>485</v>
      </c>
      <c r="E3863" t="s">
        <v>395</v>
      </c>
      <c r="F3863">
        <v>2025</v>
      </c>
      <c r="G3863" t="s">
        <v>482</v>
      </c>
      <c r="H3863" t="s">
        <v>11</v>
      </c>
      <c r="I3863" t="s">
        <v>1400</v>
      </c>
      <c r="J3863" t="s">
        <v>1473</v>
      </c>
      <c r="K3863">
        <v>6</v>
      </c>
      <c r="L3863" t="s">
        <v>1486</v>
      </c>
      <c r="M3863">
        <f>MAX(Metro_Ridership__2[passengers])</f>
        <v>19997</v>
      </c>
    </row>
    <row r="3864" spans="1:13">
      <c r="A3864" t="s">
        <v>11</v>
      </c>
      <c r="B3864" s="5">
        <v>45834</v>
      </c>
      <c r="C3864">
        <v>10384</v>
      </c>
      <c r="D3864" t="s">
        <v>486</v>
      </c>
      <c r="E3864" t="s">
        <v>395</v>
      </c>
      <c r="F3864">
        <v>2025</v>
      </c>
      <c r="G3864" t="s">
        <v>482</v>
      </c>
      <c r="H3864" t="s">
        <v>11</v>
      </c>
      <c r="I3864" t="s">
        <v>1400</v>
      </c>
      <c r="J3864" t="s">
        <v>1473</v>
      </c>
      <c r="K3864">
        <v>6</v>
      </c>
      <c r="L3864" t="s">
        <v>1486</v>
      </c>
      <c r="M3864">
        <f>MAX(Metro_Ridership__2[passengers])</f>
        <v>19997</v>
      </c>
    </row>
    <row r="3865" spans="1:13">
      <c r="A3865" t="s">
        <v>11</v>
      </c>
      <c r="B3865" s="5">
        <v>45837</v>
      </c>
      <c r="C3865">
        <v>7283</v>
      </c>
      <c r="D3865" t="s">
        <v>487</v>
      </c>
      <c r="E3865" t="s">
        <v>395</v>
      </c>
      <c r="F3865">
        <v>2025</v>
      </c>
      <c r="G3865" t="s">
        <v>482</v>
      </c>
      <c r="H3865" t="s">
        <v>11</v>
      </c>
      <c r="I3865" t="s">
        <v>1400</v>
      </c>
      <c r="J3865" t="s">
        <v>1473</v>
      </c>
      <c r="K3865">
        <v>6</v>
      </c>
      <c r="L3865" t="s">
        <v>1486</v>
      </c>
      <c r="M3865">
        <f>MAX(Metro_Ridership__2[passengers])</f>
        <v>19997</v>
      </c>
    </row>
    <row r="3866" spans="1:13">
      <c r="A3866" t="s">
        <v>11</v>
      </c>
      <c r="B3866" s="5">
        <v>45838</v>
      </c>
      <c r="C3866">
        <v>18449</v>
      </c>
      <c r="D3866" t="s">
        <v>481</v>
      </c>
      <c r="E3866" t="s">
        <v>395</v>
      </c>
      <c r="F3866">
        <v>2025</v>
      </c>
      <c r="G3866" t="s">
        <v>482</v>
      </c>
      <c r="H3866" t="s">
        <v>11</v>
      </c>
      <c r="I3866" t="s">
        <v>1400</v>
      </c>
      <c r="J3866" t="s">
        <v>1473</v>
      </c>
      <c r="K3866">
        <v>6</v>
      </c>
      <c r="L3866" t="s">
        <v>1486</v>
      </c>
      <c r="M3866">
        <f>MAX(Metro_Ridership__2[passengers])</f>
        <v>19997</v>
      </c>
    </row>
    <row r="3867" spans="1:13">
      <c r="A3867" t="s">
        <v>11</v>
      </c>
      <c r="B3867" s="5">
        <v>45839</v>
      </c>
      <c r="C3867">
        <v>9704</v>
      </c>
      <c r="D3867" t="s">
        <v>484</v>
      </c>
      <c r="E3867" t="s">
        <v>373</v>
      </c>
      <c r="F3867">
        <v>2025</v>
      </c>
      <c r="G3867" t="s">
        <v>482</v>
      </c>
      <c r="H3867" t="s">
        <v>11</v>
      </c>
      <c r="I3867" t="s">
        <v>1400</v>
      </c>
      <c r="J3867" t="s">
        <v>1476</v>
      </c>
      <c r="K3867">
        <v>7</v>
      </c>
      <c r="L3867" t="s">
        <v>1480</v>
      </c>
      <c r="M3867">
        <f>MAX(Metro_Ridership__2[passengers])</f>
        <v>19997</v>
      </c>
    </row>
    <row r="3868" spans="1:13">
      <c r="A3868" t="s">
        <v>11</v>
      </c>
      <c r="B3868" s="5">
        <v>45840</v>
      </c>
      <c r="C3868">
        <v>11117</v>
      </c>
      <c r="D3868" t="s">
        <v>485</v>
      </c>
      <c r="E3868" t="s">
        <v>373</v>
      </c>
      <c r="F3868">
        <v>2025</v>
      </c>
      <c r="G3868" t="s">
        <v>482</v>
      </c>
      <c r="H3868" t="s">
        <v>11</v>
      </c>
      <c r="I3868" t="s">
        <v>1400</v>
      </c>
      <c r="J3868" t="s">
        <v>1476</v>
      </c>
      <c r="K3868">
        <v>7</v>
      </c>
      <c r="L3868" t="s">
        <v>1480</v>
      </c>
      <c r="M3868">
        <f>MAX(Metro_Ridership__2[passengers])</f>
        <v>19997</v>
      </c>
    </row>
    <row r="3869" spans="1:13">
      <c r="A3869" t="s">
        <v>11</v>
      </c>
      <c r="B3869" s="5">
        <v>45841</v>
      </c>
      <c r="C3869">
        <v>7413</v>
      </c>
      <c r="D3869" t="s">
        <v>486</v>
      </c>
      <c r="E3869" t="s">
        <v>373</v>
      </c>
      <c r="F3869">
        <v>2025</v>
      </c>
      <c r="G3869" t="s">
        <v>482</v>
      </c>
      <c r="H3869" t="s">
        <v>11</v>
      </c>
      <c r="I3869" t="s">
        <v>1400</v>
      </c>
      <c r="J3869" t="s">
        <v>1476</v>
      </c>
      <c r="K3869">
        <v>7</v>
      </c>
      <c r="L3869" t="s">
        <v>1480</v>
      </c>
      <c r="M3869">
        <f>MAX(Metro_Ridership__2[passengers])</f>
        <v>19997</v>
      </c>
    </row>
    <row r="3870" spans="1:13">
      <c r="A3870" t="s">
        <v>11</v>
      </c>
      <c r="B3870" s="5">
        <v>45844</v>
      </c>
      <c r="C3870">
        <v>15844</v>
      </c>
      <c r="D3870" t="s">
        <v>487</v>
      </c>
      <c r="E3870" t="s">
        <v>373</v>
      </c>
      <c r="F3870">
        <v>2025</v>
      </c>
      <c r="G3870" t="s">
        <v>482</v>
      </c>
      <c r="H3870" t="s">
        <v>11</v>
      </c>
      <c r="I3870" t="s">
        <v>1400</v>
      </c>
      <c r="J3870" t="s">
        <v>1476</v>
      </c>
      <c r="K3870">
        <v>7</v>
      </c>
      <c r="L3870" t="s">
        <v>1480</v>
      </c>
      <c r="M3870">
        <f>MAX(Metro_Ridership__2[passengers])</f>
        <v>19997</v>
      </c>
    </row>
    <row r="3871" spans="1:13">
      <c r="A3871" t="s">
        <v>11</v>
      </c>
      <c r="B3871" s="5">
        <v>45845</v>
      </c>
      <c r="C3871">
        <v>8374</v>
      </c>
      <c r="D3871" t="s">
        <v>481</v>
      </c>
      <c r="E3871" t="s">
        <v>373</v>
      </c>
      <c r="F3871">
        <v>2025</v>
      </c>
      <c r="G3871" t="s">
        <v>482</v>
      </c>
      <c r="H3871" t="s">
        <v>11</v>
      </c>
      <c r="I3871" t="s">
        <v>1400</v>
      </c>
      <c r="J3871" t="s">
        <v>1476</v>
      </c>
      <c r="K3871">
        <v>7</v>
      </c>
      <c r="L3871" t="s">
        <v>1480</v>
      </c>
      <c r="M3871">
        <f>MAX(Metro_Ridership__2[passengers])</f>
        <v>19997</v>
      </c>
    </row>
    <row r="3872" spans="1:13">
      <c r="A3872" t="s">
        <v>11</v>
      </c>
      <c r="B3872" s="5">
        <v>45846</v>
      </c>
      <c r="C3872">
        <v>11191</v>
      </c>
      <c r="D3872" t="s">
        <v>484</v>
      </c>
      <c r="E3872" t="s">
        <v>373</v>
      </c>
      <c r="F3872">
        <v>2025</v>
      </c>
      <c r="G3872" t="s">
        <v>482</v>
      </c>
      <c r="H3872" t="s">
        <v>11</v>
      </c>
      <c r="I3872" t="s">
        <v>1400</v>
      </c>
      <c r="J3872" t="s">
        <v>1476</v>
      </c>
      <c r="K3872">
        <v>7</v>
      </c>
      <c r="L3872" t="s">
        <v>1480</v>
      </c>
      <c r="M3872">
        <f>MAX(Metro_Ridership__2[passengers])</f>
        <v>19997</v>
      </c>
    </row>
    <row r="3873" spans="1:13">
      <c r="A3873" t="s">
        <v>11</v>
      </c>
      <c r="B3873" s="5">
        <v>45847</v>
      </c>
      <c r="C3873">
        <v>4977</v>
      </c>
      <c r="D3873" t="s">
        <v>485</v>
      </c>
      <c r="E3873" t="s">
        <v>373</v>
      </c>
      <c r="F3873">
        <v>2025</v>
      </c>
      <c r="G3873" t="s">
        <v>482</v>
      </c>
      <c r="H3873" t="s">
        <v>11</v>
      </c>
      <c r="I3873" t="s">
        <v>1400</v>
      </c>
      <c r="J3873" t="s">
        <v>1476</v>
      </c>
      <c r="K3873">
        <v>7</v>
      </c>
      <c r="L3873" t="s">
        <v>1480</v>
      </c>
      <c r="M3873">
        <f>MAX(Metro_Ridership__2[passengers])</f>
        <v>19997</v>
      </c>
    </row>
    <row r="3874" spans="1:13">
      <c r="A3874" t="s">
        <v>11</v>
      </c>
      <c r="B3874" s="5">
        <v>45848</v>
      </c>
      <c r="C3874">
        <v>6270</v>
      </c>
      <c r="D3874" t="s">
        <v>486</v>
      </c>
      <c r="E3874" t="s">
        <v>373</v>
      </c>
      <c r="F3874">
        <v>2025</v>
      </c>
      <c r="G3874" t="s">
        <v>482</v>
      </c>
      <c r="H3874" t="s">
        <v>11</v>
      </c>
      <c r="I3874" t="s">
        <v>1400</v>
      </c>
      <c r="J3874" t="s">
        <v>1476</v>
      </c>
      <c r="K3874">
        <v>7</v>
      </c>
      <c r="L3874" t="s">
        <v>1480</v>
      </c>
      <c r="M3874">
        <f>MAX(Metro_Ridership__2[passengers])</f>
        <v>19997</v>
      </c>
    </row>
    <row r="3875" spans="1:13">
      <c r="A3875" t="s">
        <v>11</v>
      </c>
      <c r="B3875" s="5">
        <v>45851</v>
      </c>
      <c r="C3875">
        <v>15996</v>
      </c>
      <c r="D3875" t="s">
        <v>487</v>
      </c>
      <c r="E3875" t="s">
        <v>373</v>
      </c>
      <c r="F3875">
        <v>2025</v>
      </c>
      <c r="G3875" t="s">
        <v>482</v>
      </c>
      <c r="H3875" t="s">
        <v>11</v>
      </c>
      <c r="I3875" t="s">
        <v>1400</v>
      </c>
      <c r="J3875" t="s">
        <v>1476</v>
      </c>
      <c r="K3875">
        <v>7</v>
      </c>
      <c r="L3875" t="s">
        <v>1480</v>
      </c>
      <c r="M3875">
        <f>MAX(Metro_Ridership__2[passengers])</f>
        <v>19997</v>
      </c>
    </row>
    <row r="3876" spans="1:13">
      <c r="A3876" t="s">
        <v>11</v>
      </c>
      <c r="B3876" s="5">
        <v>45852</v>
      </c>
      <c r="C3876">
        <v>3935</v>
      </c>
      <c r="D3876" t="s">
        <v>481</v>
      </c>
      <c r="E3876" t="s">
        <v>373</v>
      </c>
      <c r="F3876">
        <v>2025</v>
      </c>
      <c r="G3876" t="s">
        <v>482</v>
      </c>
      <c r="H3876" t="s">
        <v>11</v>
      </c>
      <c r="I3876" t="s">
        <v>1400</v>
      </c>
      <c r="J3876" t="s">
        <v>1476</v>
      </c>
      <c r="K3876">
        <v>7</v>
      </c>
      <c r="L3876" t="s">
        <v>1480</v>
      </c>
      <c r="M3876">
        <f>MAX(Metro_Ridership__2[passengers])</f>
        <v>19997</v>
      </c>
    </row>
    <row r="3877" spans="1:13">
      <c r="A3877" t="s">
        <v>11</v>
      </c>
      <c r="B3877" s="5">
        <v>45853</v>
      </c>
      <c r="C3877">
        <v>7255</v>
      </c>
      <c r="D3877" t="s">
        <v>484</v>
      </c>
      <c r="E3877" t="s">
        <v>373</v>
      </c>
      <c r="F3877">
        <v>2025</v>
      </c>
      <c r="G3877" t="s">
        <v>482</v>
      </c>
      <c r="H3877" t="s">
        <v>11</v>
      </c>
      <c r="I3877" t="s">
        <v>1400</v>
      </c>
      <c r="J3877" t="s">
        <v>1476</v>
      </c>
      <c r="K3877">
        <v>7</v>
      </c>
      <c r="L3877" t="s">
        <v>1480</v>
      </c>
      <c r="M3877">
        <f>MAX(Metro_Ridership__2[passengers])</f>
        <v>19997</v>
      </c>
    </row>
    <row r="3878" spans="1:13">
      <c r="A3878" t="s">
        <v>11</v>
      </c>
      <c r="B3878" s="5">
        <v>45854</v>
      </c>
      <c r="C3878">
        <v>14210</v>
      </c>
      <c r="D3878" t="s">
        <v>485</v>
      </c>
      <c r="E3878" t="s">
        <v>373</v>
      </c>
      <c r="F3878">
        <v>2025</v>
      </c>
      <c r="G3878" t="s">
        <v>482</v>
      </c>
      <c r="H3878" t="s">
        <v>11</v>
      </c>
      <c r="I3878" t="s">
        <v>1400</v>
      </c>
      <c r="J3878" t="s">
        <v>1476</v>
      </c>
      <c r="K3878">
        <v>7</v>
      </c>
      <c r="L3878" t="s">
        <v>1480</v>
      </c>
      <c r="M3878">
        <f>MAX(Metro_Ridership__2[passengers])</f>
        <v>19997</v>
      </c>
    </row>
    <row r="3879" spans="1:13">
      <c r="A3879" t="s">
        <v>11</v>
      </c>
      <c r="B3879" s="5">
        <v>45855</v>
      </c>
      <c r="C3879">
        <v>15644</v>
      </c>
      <c r="D3879" t="s">
        <v>486</v>
      </c>
      <c r="E3879" t="s">
        <v>373</v>
      </c>
      <c r="F3879">
        <v>2025</v>
      </c>
      <c r="G3879" t="s">
        <v>482</v>
      </c>
      <c r="H3879" t="s">
        <v>11</v>
      </c>
      <c r="I3879" t="s">
        <v>1400</v>
      </c>
      <c r="J3879" t="s">
        <v>1476</v>
      </c>
      <c r="K3879">
        <v>7</v>
      </c>
      <c r="L3879" t="s">
        <v>1480</v>
      </c>
      <c r="M3879">
        <f>MAX(Metro_Ridership__2[passengers])</f>
        <v>19997</v>
      </c>
    </row>
    <row r="3880" spans="1:13">
      <c r="A3880" t="s">
        <v>11</v>
      </c>
      <c r="B3880" s="5">
        <v>45858</v>
      </c>
      <c r="C3880">
        <v>9506</v>
      </c>
      <c r="D3880" t="s">
        <v>487</v>
      </c>
      <c r="E3880" t="s">
        <v>373</v>
      </c>
      <c r="F3880">
        <v>2025</v>
      </c>
      <c r="G3880" t="s">
        <v>482</v>
      </c>
      <c r="H3880" t="s">
        <v>11</v>
      </c>
      <c r="I3880" t="s">
        <v>1400</v>
      </c>
      <c r="J3880" t="s">
        <v>1476</v>
      </c>
      <c r="K3880">
        <v>7</v>
      </c>
      <c r="L3880" t="s">
        <v>1480</v>
      </c>
      <c r="M3880">
        <f>MAX(Metro_Ridership__2[passengers])</f>
        <v>19997</v>
      </c>
    </row>
    <row r="3881" spans="1:13">
      <c r="A3881" t="s">
        <v>11</v>
      </c>
      <c r="B3881" s="5">
        <v>45859</v>
      </c>
      <c r="C3881">
        <v>4479</v>
      </c>
      <c r="D3881" t="s">
        <v>481</v>
      </c>
      <c r="E3881" t="s">
        <v>373</v>
      </c>
      <c r="F3881">
        <v>2025</v>
      </c>
      <c r="G3881" t="s">
        <v>482</v>
      </c>
      <c r="H3881" t="s">
        <v>11</v>
      </c>
      <c r="I3881" t="s">
        <v>1400</v>
      </c>
      <c r="J3881" t="s">
        <v>1476</v>
      </c>
      <c r="K3881">
        <v>7</v>
      </c>
      <c r="L3881" t="s">
        <v>1480</v>
      </c>
      <c r="M3881">
        <f>MAX(Metro_Ridership__2[passengers])</f>
        <v>19997</v>
      </c>
    </row>
    <row r="3882" spans="1:13">
      <c r="A3882" t="s">
        <v>11</v>
      </c>
      <c r="B3882" s="5">
        <v>45860</v>
      </c>
      <c r="C3882">
        <v>16521</v>
      </c>
      <c r="D3882" t="s">
        <v>484</v>
      </c>
      <c r="E3882" t="s">
        <v>373</v>
      </c>
      <c r="F3882">
        <v>2025</v>
      </c>
      <c r="G3882" t="s">
        <v>482</v>
      </c>
      <c r="H3882" t="s">
        <v>11</v>
      </c>
      <c r="I3882" t="s">
        <v>1400</v>
      </c>
      <c r="J3882" t="s">
        <v>1476</v>
      </c>
      <c r="K3882">
        <v>7</v>
      </c>
      <c r="L3882" t="s">
        <v>1480</v>
      </c>
      <c r="M3882">
        <f>MAX(Metro_Ridership__2[passengers])</f>
        <v>19997</v>
      </c>
    </row>
    <row r="3883" spans="1:13">
      <c r="A3883" t="s">
        <v>11</v>
      </c>
      <c r="B3883" s="5">
        <v>45861</v>
      </c>
      <c r="C3883">
        <v>14787</v>
      </c>
      <c r="D3883" t="s">
        <v>485</v>
      </c>
      <c r="E3883" t="s">
        <v>373</v>
      </c>
      <c r="F3883">
        <v>2025</v>
      </c>
      <c r="G3883" t="s">
        <v>482</v>
      </c>
      <c r="H3883" t="s">
        <v>11</v>
      </c>
      <c r="I3883" t="s">
        <v>1400</v>
      </c>
      <c r="J3883" t="s">
        <v>1476</v>
      </c>
      <c r="K3883">
        <v>7</v>
      </c>
      <c r="L3883" t="s">
        <v>1480</v>
      </c>
      <c r="M3883">
        <f>MAX(Metro_Ridership__2[passengers])</f>
        <v>19997</v>
      </c>
    </row>
    <row r="3884" spans="1:13">
      <c r="A3884" t="s">
        <v>11</v>
      </c>
      <c r="B3884" s="5">
        <v>45862</v>
      </c>
      <c r="C3884">
        <v>15123</v>
      </c>
      <c r="D3884" t="s">
        <v>486</v>
      </c>
      <c r="E3884" t="s">
        <v>373</v>
      </c>
      <c r="F3884">
        <v>2025</v>
      </c>
      <c r="G3884" t="s">
        <v>482</v>
      </c>
      <c r="H3884" t="s">
        <v>11</v>
      </c>
      <c r="I3884" t="s">
        <v>1400</v>
      </c>
      <c r="J3884" t="s">
        <v>1476</v>
      </c>
      <c r="K3884">
        <v>7</v>
      </c>
      <c r="L3884" t="s">
        <v>1480</v>
      </c>
      <c r="M3884">
        <f>MAX(Metro_Ridership__2[passengers])</f>
        <v>19997</v>
      </c>
    </row>
    <row r="3885" spans="1:13">
      <c r="A3885" t="s">
        <v>11</v>
      </c>
      <c r="B3885" s="5">
        <v>45865</v>
      </c>
      <c r="C3885">
        <v>7700</v>
      </c>
      <c r="D3885" t="s">
        <v>487</v>
      </c>
      <c r="E3885" t="s">
        <v>373</v>
      </c>
      <c r="F3885">
        <v>2025</v>
      </c>
      <c r="G3885" t="s">
        <v>482</v>
      </c>
      <c r="H3885" t="s">
        <v>11</v>
      </c>
      <c r="I3885" t="s">
        <v>1400</v>
      </c>
      <c r="J3885" t="s">
        <v>1476</v>
      </c>
      <c r="K3885">
        <v>7</v>
      </c>
      <c r="L3885" t="s">
        <v>1480</v>
      </c>
      <c r="M3885">
        <f>MAX(Metro_Ridership__2[passengers])</f>
        <v>19997</v>
      </c>
    </row>
    <row r="3886" spans="1:13">
      <c r="A3886" t="s">
        <v>11</v>
      </c>
      <c r="B3886" s="5">
        <v>45866</v>
      </c>
      <c r="C3886">
        <v>7765</v>
      </c>
      <c r="D3886" t="s">
        <v>481</v>
      </c>
      <c r="E3886" t="s">
        <v>373</v>
      </c>
      <c r="F3886">
        <v>2025</v>
      </c>
      <c r="G3886" t="s">
        <v>482</v>
      </c>
      <c r="H3886" t="s">
        <v>11</v>
      </c>
      <c r="I3886" t="s">
        <v>1400</v>
      </c>
      <c r="J3886" t="s">
        <v>1476</v>
      </c>
      <c r="K3886">
        <v>7</v>
      </c>
      <c r="L3886" t="s">
        <v>1480</v>
      </c>
      <c r="M3886">
        <f>MAX(Metro_Ridership__2[passengers])</f>
        <v>19997</v>
      </c>
    </row>
    <row r="3887" spans="1:13">
      <c r="A3887" t="s">
        <v>11</v>
      </c>
      <c r="B3887" s="5">
        <v>45867</v>
      </c>
      <c r="C3887">
        <v>2011</v>
      </c>
      <c r="D3887" t="s">
        <v>484</v>
      </c>
      <c r="E3887" t="s">
        <v>373</v>
      </c>
      <c r="F3887">
        <v>2025</v>
      </c>
      <c r="G3887" t="s">
        <v>482</v>
      </c>
      <c r="H3887" t="s">
        <v>11</v>
      </c>
      <c r="I3887" t="s">
        <v>1400</v>
      </c>
      <c r="J3887" t="s">
        <v>1476</v>
      </c>
      <c r="K3887">
        <v>7</v>
      </c>
      <c r="L3887" t="s">
        <v>1480</v>
      </c>
      <c r="M3887">
        <f>MAX(Metro_Ridership__2[passengers])</f>
        <v>19997</v>
      </c>
    </row>
    <row r="3888" spans="1:13">
      <c r="A3888" t="s">
        <v>11</v>
      </c>
      <c r="B3888" s="5">
        <v>45868</v>
      </c>
      <c r="C3888">
        <v>9188</v>
      </c>
      <c r="D3888" t="s">
        <v>485</v>
      </c>
      <c r="E3888" t="s">
        <v>373</v>
      </c>
      <c r="F3888">
        <v>2025</v>
      </c>
      <c r="G3888" t="s">
        <v>482</v>
      </c>
      <c r="H3888" t="s">
        <v>11</v>
      </c>
      <c r="I3888" t="s">
        <v>1400</v>
      </c>
      <c r="J3888" t="s">
        <v>1476</v>
      </c>
      <c r="K3888">
        <v>7</v>
      </c>
      <c r="L3888" t="s">
        <v>1480</v>
      </c>
      <c r="M3888">
        <f>MAX(Metro_Ridership__2[passengers])</f>
        <v>19997</v>
      </c>
    </row>
    <row r="3889" spans="1:13">
      <c r="A3889" t="s">
        <v>11</v>
      </c>
      <c r="B3889" s="5">
        <v>45869</v>
      </c>
      <c r="C3889">
        <v>19903</v>
      </c>
      <c r="D3889" t="s">
        <v>486</v>
      </c>
      <c r="E3889" t="s">
        <v>373</v>
      </c>
      <c r="F3889">
        <v>2025</v>
      </c>
      <c r="G3889" t="s">
        <v>482</v>
      </c>
      <c r="H3889" t="s">
        <v>11</v>
      </c>
      <c r="I3889" t="s">
        <v>1400</v>
      </c>
      <c r="J3889" t="s">
        <v>1476</v>
      </c>
      <c r="K3889">
        <v>7</v>
      </c>
      <c r="L3889" t="s">
        <v>1480</v>
      </c>
      <c r="M3889">
        <f>MAX(Metro_Ridership__2[passengers])</f>
        <v>19997</v>
      </c>
    </row>
    <row r="3890" spans="1:13">
      <c r="A3890" t="s">
        <v>11</v>
      </c>
      <c r="B3890" s="5">
        <v>45297</v>
      </c>
      <c r="C3890">
        <v>5175</v>
      </c>
      <c r="D3890" t="s">
        <v>488</v>
      </c>
      <c r="E3890" t="s">
        <v>367</v>
      </c>
      <c r="F3890">
        <v>2024</v>
      </c>
      <c r="G3890" t="s">
        <v>489</v>
      </c>
      <c r="H3890" t="s">
        <v>11</v>
      </c>
      <c r="I3890" t="s">
        <v>407</v>
      </c>
      <c r="J3890" t="s">
        <v>1478</v>
      </c>
      <c r="K3890">
        <v>1</v>
      </c>
      <c r="L3890" t="s">
        <v>1479</v>
      </c>
      <c r="M3890">
        <f>MAX(Metro_Ridership__2[passengers])</f>
        <v>19997</v>
      </c>
    </row>
    <row r="3891" spans="1:13">
      <c r="A3891" t="s">
        <v>11</v>
      </c>
      <c r="B3891" s="5">
        <v>45304</v>
      </c>
      <c r="C3891">
        <v>16024</v>
      </c>
      <c r="D3891" t="s">
        <v>488</v>
      </c>
      <c r="E3891" t="s">
        <v>367</v>
      </c>
      <c r="F3891">
        <v>2024</v>
      </c>
      <c r="G3891" t="s">
        <v>489</v>
      </c>
      <c r="H3891" t="s">
        <v>11</v>
      </c>
      <c r="I3891" t="s">
        <v>407</v>
      </c>
      <c r="J3891" t="s">
        <v>1478</v>
      </c>
      <c r="K3891">
        <v>1</v>
      </c>
      <c r="L3891" t="s">
        <v>1479</v>
      </c>
      <c r="M3891">
        <f>MAX(Metro_Ridership__2[passengers])</f>
        <v>19997</v>
      </c>
    </row>
    <row r="3892" spans="1:13">
      <c r="A3892" t="s">
        <v>11</v>
      </c>
      <c r="B3892" s="5">
        <v>45311</v>
      </c>
      <c r="C3892">
        <v>9187</v>
      </c>
      <c r="D3892" t="s">
        <v>488</v>
      </c>
      <c r="E3892" t="s">
        <v>367</v>
      </c>
      <c r="F3892">
        <v>2024</v>
      </c>
      <c r="G3892" t="s">
        <v>489</v>
      </c>
      <c r="H3892" t="s">
        <v>11</v>
      </c>
      <c r="I3892" t="s">
        <v>407</v>
      </c>
      <c r="J3892" t="s">
        <v>1478</v>
      </c>
      <c r="K3892">
        <v>1</v>
      </c>
      <c r="L3892" t="s">
        <v>1479</v>
      </c>
      <c r="M3892">
        <f>MAX(Metro_Ridership__2[passengers])</f>
        <v>19997</v>
      </c>
    </row>
    <row r="3893" spans="1:13">
      <c r="A3893" t="s">
        <v>11</v>
      </c>
      <c r="B3893" s="5">
        <v>45318</v>
      </c>
      <c r="C3893">
        <v>13665</v>
      </c>
      <c r="D3893" t="s">
        <v>488</v>
      </c>
      <c r="E3893" t="s">
        <v>367</v>
      </c>
      <c r="F3893">
        <v>2024</v>
      </c>
      <c r="G3893" t="s">
        <v>489</v>
      </c>
      <c r="H3893" t="s">
        <v>11</v>
      </c>
      <c r="I3893" t="s">
        <v>407</v>
      </c>
      <c r="J3893" t="s">
        <v>1478</v>
      </c>
      <c r="K3893">
        <v>1</v>
      </c>
      <c r="L3893" t="s">
        <v>1479</v>
      </c>
      <c r="M3893">
        <f>MAX(Metro_Ridership__2[passengers])</f>
        <v>19997</v>
      </c>
    </row>
    <row r="3894" spans="1:13">
      <c r="A3894" t="s">
        <v>11</v>
      </c>
      <c r="B3894" s="5">
        <v>45325</v>
      </c>
      <c r="C3894">
        <v>4402</v>
      </c>
      <c r="D3894" t="s">
        <v>488</v>
      </c>
      <c r="E3894" t="s">
        <v>379</v>
      </c>
      <c r="F3894">
        <v>2024</v>
      </c>
      <c r="G3894" t="s">
        <v>489</v>
      </c>
      <c r="H3894" t="s">
        <v>11</v>
      </c>
      <c r="I3894" t="s">
        <v>407</v>
      </c>
      <c r="J3894" t="s">
        <v>1478</v>
      </c>
      <c r="K3894">
        <v>2</v>
      </c>
      <c r="L3894" t="s">
        <v>1482</v>
      </c>
      <c r="M3894">
        <f>MAX(Metro_Ridership__2[passengers])</f>
        <v>19997</v>
      </c>
    </row>
    <row r="3895" spans="1:13">
      <c r="A3895" t="s">
        <v>11</v>
      </c>
      <c r="B3895" s="5">
        <v>45332</v>
      </c>
      <c r="C3895">
        <v>6644</v>
      </c>
      <c r="D3895" t="s">
        <v>488</v>
      </c>
      <c r="E3895" t="s">
        <v>379</v>
      </c>
      <c r="F3895">
        <v>2024</v>
      </c>
      <c r="G3895" t="s">
        <v>489</v>
      </c>
      <c r="H3895" t="s">
        <v>11</v>
      </c>
      <c r="I3895" t="s">
        <v>407</v>
      </c>
      <c r="J3895" t="s">
        <v>1478</v>
      </c>
      <c r="K3895">
        <v>2</v>
      </c>
      <c r="L3895" t="s">
        <v>1482</v>
      </c>
      <c r="M3895">
        <f>MAX(Metro_Ridership__2[passengers])</f>
        <v>19997</v>
      </c>
    </row>
    <row r="3896" spans="1:13">
      <c r="A3896" t="s">
        <v>11</v>
      </c>
      <c r="B3896" s="5">
        <v>45339</v>
      </c>
      <c r="C3896">
        <v>13220</v>
      </c>
      <c r="D3896" t="s">
        <v>488</v>
      </c>
      <c r="E3896" t="s">
        <v>379</v>
      </c>
      <c r="F3896">
        <v>2024</v>
      </c>
      <c r="G3896" t="s">
        <v>489</v>
      </c>
      <c r="H3896" t="s">
        <v>11</v>
      </c>
      <c r="I3896" t="s">
        <v>407</v>
      </c>
      <c r="J3896" t="s">
        <v>1478</v>
      </c>
      <c r="K3896">
        <v>2</v>
      </c>
      <c r="L3896" t="s">
        <v>1482</v>
      </c>
      <c r="M3896">
        <f>MAX(Metro_Ridership__2[passengers])</f>
        <v>19997</v>
      </c>
    </row>
    <row r="3897" spans="1:13">
      <c r="A3897" t="s">
        <v>11</v>
      </c>
      <c r="B3897" s="5">
        <v>45346</v>
      </c>
      <c r="C3897">
        <v>15425</v>
      </c>
      <c r="D3897" t="s">
        <v>488</v>
      </c>
      <c r="E3897" t="s">
        <v>379</v>
      </c>
      <c r="F3897">
        <v>2024</v>
      </c>
      <c r="G3897" t="s">
        <v>489</v>
      </c>
      <c r="H3897" t="s">
        <v>11</v>
      </c>
      <c r="I3897" t="s">
        <v>407</v>
      </c>
      <c r="J3897" t="s">
        <v>1478</v>
      </c>
      <c r="K3897">
        <v>2</v>
      </c>
      <c r="L3897" t="s">
        <v>1482</v>
      </c>
      <c r="M3897">
        <f>MAX(Metro_Ridership__2[passengers])</f>
        <v>19997</v>
      </c>
    </row>
    <row r="3898" spans="1:13">
      <c r="A3898" t="s">
        <v>11</v>
      </c>
      <c r="B3898" s="5">
        <v>45353</v>
      </c>
      <c r="C3898">
        <v>9523</v>
      </c>
      <c r="D3898" t="s">
        <v>488</v>
      </c>
      <c r="E3898" t="s">
        <v>405</v>
      </c>
      <c r="F3898">
        <v>2024</v>
      </c>
      <c r="G3898" t="s">
        <v>489</v>
      </c>
      <c r="H3898" t="s">
        <v>11</v>
      </c>
      <c r="I3898" t="s">
        <v>407</v>
      </c>
      <c r="J3898" t="s">
        <v>1478</v>
      </c>
      <c r="K3898">
        <v>3</v>
      </c>
      <c r="L3898" t="s">
        <v>1487</v>
      </c>
      <c r="M3898">
        <f>MAX(Metro_Ridership__2[passengers])</f>
        <v>19997</v>
      </c>
    </row>
    <row r="3899" spans="1:13">
      <c r="A3899" t="s">
        <v>11</v>
      </c>
      <c r="B3899" s="5">
        <v>45360</v>
      </c>
      <c r="C3899">
        <v>2432</v>
      </c>
      <c r="D3899" t="s">
        <v>488</v>
      </c>
      <c r="E3899" t="s">
        <v>405</v>
      </c>
      <c r="F3899">
        <v>2024</v>
      </c>
      <c r="G3899" t="s">
        <v>489</v>
      </c>
      <c r="H3899" t="s">
        <v>11</v>
      </c>
      <c r="I3899" t="s">
        <v>407</v>
      </c>
      <c r="J3899" t="s">
        <v>1478</v>
      </c>
      <c r="K3899">
        <v>3</v>
      </c>
      <c r="L3899" t="s">
        <v>1487</v>
      </c>
      <c r="M3899">
        <f>MAX(Metro_Ridership__2[passengers])</f>
        <v>19997</v>
      </c>
    </row>
    <row r="3900" spans="1:13">
      <c r="A3900" t="s">
        <v>11</v>
      </c>
      <c r="B3900" s="5">
        <v>45367</v>
      </c>
      <c r="C3900">
        <v>13678</v>
      </c>
      <c r="D3900" t="s">
        <v>488</v>
      </c>
      <c r="E3900" t="s">
        <v>405</v>
      </c>
      <c r="F3900">
        <v>2024</v>
      </c>
      <c r="G3900" t="s">
        <v>489</v>
      </c>
      <c r="H3900" t="s">
        <v>11</v>
      </c>
      <c r="I3900" t="s">
        <v>407</v>
      </c>
      <c r="J3900" t="s">
        <v>1478</v>
      </c>
      <c r="K3900">
        <v>3</v>
      </c>
      <c r="L3900" t="s">
        <v>1487</v>
      </c>
      <c r="M3900">
        <f>MAX(Metro_Ridership__2[passengers])</f>
        <v>19997</v>
      </c>
    </row>
    <row r="3901" spans="1:13">
      <c r="A3901" t="s">
        <v>11</v>
      </c>
      <c r="B3901" s="5">
        <v>45374</v>
      </c>
      <c r="C3901">
        <v>5026</v>
      </c>
      <c r="D3901" t="s">
        <v>488</v>
      </c>
      <c r="E3901" t="s">
        <v>405</v>
      </c>
      <c r="F3901">
        <v>2024</v>
      </c>
      <c r="G3901" t="s">
        <v>489</v>
      </c>
      <c r="H3901" t="s">
        <v>11</v>
      </c>
      <c r="I3901" t="s">
        <v>407</v>
      </c>
      <c r="J3901" t="s">
        <v>1478</v>
      </c>
      <c r="K3901">
        <v>3</v>
      </c>
      <c r="L3901" t="s">
        <v>1487</v>
      </c>
      <c r="M3901">
        <f>MAX(Metro_Ridership__2[passengers])</f>
        <v>19997</v>
      </c>
    </row>
    <row r="3902" spans="1:13">
      <c r="A3902" t="s">
        <v>11</v>
      </c>
      <c r="B3902" s="5">
        <v>45381</v>
      </c>
      <c r="C3902">
        <v>16635</v>
      </c>
      <c r="D3902" t="s">
        <v>488</v>
      </c>
      <c r="E3902" t="s">
        <v>405</v>
      </c>
      <c r="F3902">
        <v>2024</v>
      </c>
      <c r="G3902" t="s">
        <v>489</v>
      </c>
      <c r="H3902" t="s">
        <v>11</v>
      </c>
      <c r="I3902" t="s">
        <v>407</v>
      </c>
      <c r="J3902" t="s">
        <v>1478</v>
      </c>
      <c r="K3902">
        <v>3</v>
      </c>
      <c r="L3902" t="s">
        <v>1487</v>
      </c>
      <c r="M3902">
        <f>MAX(Metro_Ridership__2[passengers])</f>
        <v>19997</v>
      </c>
    </row>
    <row r="3903" spans="1:13">
      <c r="A3903" t="s">
        <v>11</v>
      </c>
      <c r="B3903" s="5">
        <v>45388</v>
      </c>
      <c r="C3903">
        <v>6016</v>
      </c>
      <c r="D3903" t="s">
        <v>488</v>
      </c>
      <c r="E3903" t="s">
        <v>381</v>
      </c>
      <c r="F3903">
        <v>2024</v>
      </c>
      <c r="G3903" t="s">
        <v>489</v>
      </c>
      <c r="H3903" t="s">
        <v>11</v>
      </c>
      <c r="I3903" t="s">
        <v>407</v>
      </c>
      <c r="J3903" t="s">
        <v>1473</v>
      </c>
      <c r="K3903">
        <v>4</v>
      </c>
      <c r="L3903" t="s">
        <v>1483</v>
      </c>
      <c r="M3903">
        <f>MAX(Metro_Ridership__2[passengers])</f>
        <v>19997</v>
      </c>
    </row>
    <row r="3904" spans="1:13">
      <c r="A3904" t="s">
        <v>11</v>
      </c>
      <c r="B3904" s="5">
        <v>45395</v>
      </c>
      <c r="C3904">
        <v>8264</v>
      </c>
      <c r="D3904" t="s">
        <v>488</v>
      </c>
      <c r="E3904" t="s">
        <v>381</v>
      </c>
      <c r="F3904">
        <v>2024</v>
      </c>
      <c r="G3904" t="s">
        <v>489</v>
      </c>
      <c r="H3904" t="s">
        <v>11</v>
      </c>
      <c r="I3904" t="s">
        <v>407</v>
      </c>
      <c r="J3904" t="s">
        <v>1473</v>
      </c>
      <c r="K3904">
        <v>4</v>
      </c>
      <c r="L3904" t="s">
        <v>1483</v>
      </c>
      <c r="M3904">
        <f>MAX(Metro_Ridership__2[passengers])</f>
        <v>19997</v>
      </c>
    </row>
    <row r="3905" spans="1:13">
      <c r="A3905" t="s">
        <v>11</v>
      </c>
      <c r="B3905" s="5">
        <v>45402</v>
      </c>
      <c r="C3905">
        <v>6184</v>
      </c>
      <c r="D3905" t="s">
        <v>488</v>
      </c>
      <c r="E3905" t="s">
        <v>381</v>
      </c>
      <c r="F3905">
        <v>2024</v>
      </c>
      <c r="G3905" t="s">
        <v>489</v>
      </c>
      <c r="H3905" t="s">
        <v>11</v>
      </c>
      <c r="I3905" t="s">
        <v>407</v>
      </c>
      <c r="J3905" t="s">
        <v>1473</v>
      </c>
      <c r="K3905">
        <v>4</v>
      </c>
      <c r="L3905" t="s">
        <v>1483</v>
      </c>
      <c r="M3905">
        <f>MAX(Metro_Ridership__2[passengers])</f>
        <v>19997</v>
      </c>
    </row>
    <row r="3906" spans="1:13">
      <c r="A3906" t="s">
        <v>11</v>
      </c>
      <c r="B3906" s="5">
        <v>45409</v>
      </c>
      <c r="C3906">
        <v>19530</v>
      </c>
      <c r="D3906" t="s">
        <v>488</v>
      </c>
      <c r="E3906" t="s">
        <v>381</v>
      </c>
      <c r="F3906">
        <v>2024</v>
      </c>
      <c r="G3906" t="s">
        <v>489</v>
      </c>
      <c r="H3906" t="s">
        <v>11</v>
      </c>
      <c r="I3906" t="s">
        <v>407</v>
      </c>
      <c r="J3906" t="s">
        <v>1473</v>
      </c>
      <c r="K3906">
        <v>4</v>
      </c>
      <c r="L3906" t="s">
        <v>1483</v>
      </c>
      <c r="M3906">
        <f>MAX(Metro_Ridership__2[passengers])</f>
        <v>19997</v>
      </c>
    </row>
    <row r="3907" spans="1:13">
      <c r="A3907" t="s">
        <v>11</v>
      </c>
      <c r="B3907" s="5">
        <v>45416</v>
      </c>
      <c r="C3907">
        <v>19424</v>
      </c>
      <c r="D3907" t="s">
        <v>488</v>
      </c>
      <c r="E3907" t="s">
        <v>353</v>
      </c>
      <c r="F3907">
        <v>2024</v>
      </c>
      <c r="G3907" t="s">
        <v>489</v>
      </c>
      <c r="H3907" t="s">
        <v>11</v>
      </c>
      <c r="I3907" t="s">
        <v>407</v>
      </c>
      <c r="J3907" t="s">
        <v>1473</v>
      </c>
      <c r="K3907">
        <v>5</v>
      </c>
      <c r="L3907" t="s">
        <v>353</v>
      </c>
      <c r="M3907">
        <f>MAX(Metro_Ridership__2[passengers])</f>
        <v>19997</v>
      </c>
    </row>
    <row r="3908" spans="1:13">
      <c r="A3908" t="s">
        <v>11</v>
      </c>
      <c r="B3908" s="5">
        <v>45423</v>
      </c>
      <c r="C3908">
        <v>13616</v>
      </c>
      <c r="D3908" t="s">
        <v>488</v>
      </c>
      <c r="E3908" t="s">
        <v>353</v>
      </c>
      <c r="F3908">
        <v>2024</v>
      </c>
      <c r="G3908" t="s">
        <v>489</v>
      </c>
      <c r="H3908" t="s">
        <v>11</v>
      </c>
      <c r="I3908" t="s">
        <v>407</v>
      </c>
      <c r="J3908" t="s">
        <v>1473</v>
      </c>
      <c r="K3908">
        <v>5</v>
      </c>
      <c r="L3908" t="s">
        <v>353</v>
      </c>
      <c r="M3908">
        <f>MAX(Metro_Ridership__2[passengers])</f>
        <v>19997</v>
      </c>
    </row>
    <row r="3909" spans="1:13">
      <c r="A3909" t="s">
        <v>11</v>
      </c>
      <c r="B3909" s="5">
        <v>45430</v>
      </c>
      <c r="C3909">
        <v>7141</v>
      </c>
      <c r="D3909" t="s">
        <v>488</v>
      </c>
      <c r="E3909" t="s">
        <v>353</v>
      </c>
      <c r="F3909">
        <v>2024</v>
      </c>
      <c r="G3909" t="s">
        <v>489</v>
      </c>
      <c r="H3909" t="s">
        <v>11</v>
      </c>
      <c r="I3909" t="s">
        <v>407</v>
      </c>
      <c r="J3909" t="s">
        <v>1473</v>
      </c>
      <c r="K3909">
        <v>5</v>
      </c>
      <c r="L3909" t="s">
        <v>353</v>
      </c>
      <c r="M3909">
        <f>MAX(Metro_Ridership__2[passengers])</f>
        <v>19997</v>
      </c>
    </row>
    <row r="3910" spans="1:13">
      <c r="A3910" t="s">
        <v>11</v>
      </c>
      <c r="B3910" s="5">
        <v>45437</v>
      </c>
      <c r="C3910">
        <v>10625</v>
      </c>
      <c r="D3910" t="s">
        <v>488</v>
      </c>
      <c r="E3910" t="s">
        <v>353</v>
      </c>
      <c r="F3910">
        <v>2024</v>
      </c>
      <c r="G3910" t="s">
        <v>489</v>
      </c>
      <c r="H3910" t="s">
        <v>11</v>
      </c>
      <c r="I3910" t="s">
        <v>407</v>
      </c>
      <c r="J3910" t="s">
        <v>1473</v>
      </c>
      <c r="K3910">
        <v>5</v>
      </c>
      <c r="L3910" t="s">
        <v>353</v>
      </c>
      <c r="M3910">
        <f>MAX(Metro_Ridership__2[passengers])</f>
        <v>19997</v>
      </c>
    </row>
    <row r="3911" spans="1:13">
      <c r="A3911" t="s">
        <v>11</v>
      </c>
      <c r="B3911" s="5">
        <v>45444</v>
      </c>
      <c r="C3911">
        <v>11617</v>
      </c>
      <c r="D3911" t="s">
        <v>488</v>
      </c>
      <c r="E3911" t="s">
        <v>395</v>
      </c>
      <c r="F3911">
        <v>2024</v>
      </c>
      <c r="G3911" t="s">
        <v>489</v>
      </c>
      <c r="H3911" t="s">
        <v>11</v>
      </c>
      <c r="I3911" t="s">
        <v>407</v>
      </c>
      <c r="J3911" t="s">
        <v>1473</v>
      </c>
      <c r="K3911">
        <v>6</v>
      </c>
      <c r="L3911" t="s">
        <v>1486</v>
      </c>
      <c r="M3911">
        <f>MAX(Metro_Ridership__2[passengers])</f>
        <v>19997</v>
      </c>
    </row>
    <row r="3912" spans="1:13">
      <c r="A3912" t="s">
        <v>11</v>
      </c>
      <c r="B3912" s="5">
        <v>45451</v>
      </c>
      <c r="C3912">
        <v>11447</v>
      </c>
      <c r="D3912" t="s">
        <v>488</v>
      </c>
      <c r="E3912" t="s">
        <v>395</v>
      </c>
      <c r="F3912">
        <v>2024</v>
      </c>
      <c r="G3912" t="s">
        <v>489</v>
      </c>
      <c r="H3912" t="s">
        <v>11</v>
      </c>
      <c r="I3912" t="s">
        <v>407</v>
      </c>
      <c r="J3912" t="s">
        <v>1473</v>
      </c>
      <c r="K3912">
        <v>6</v>
      </c>
      <c r="L3912" t="s">
        <v>1486</v>
      </c>
      <c r="M3912">
        <f>MAX(Metro_Ridership__2[passengers])</f>
        <v>19997</v>
      </c>
    </row>
    <row r="3913" spans="1:13">
      <c r="A3913" t="s">
        <v>11</v>
      </c>
      <c r="B3913" s="5">
        <v>45458</v>
      </c>
      <c r="C3913">
        <v>10107</v>
      </c>
      <c r="D3913" t="s">
        <v>488</v>
      </c>
      <c r="E3913" t="s">
        <v>395</v>
      </c>
      <c r="F3913">
        <v>2024</v>
      </c>
      <c r="G3913" t="s">
        <v>489</v>
      </c>
      <c r="H3913" t="s">
        <v>11</v>
      </c>
      <c r="I3913" t="s">
        <v>407</v>
      </c>
      <c r="J3913" t="s">
        <v>1473</v>
      </c>
      <c r="K3913">
        <v>6</v>
      </c>
      <c r="L3913" t="s">
        <v>1486</v>
      </c>
      <c r="M3913">
        <f>MAX(Metro_Ridership__2[passengers])</f>
        <v>19997</v>
      </c>
    </row>
    <row r="3914" spans="1:13">
      <c r="A3914" t="s">
        <v>11</v>
      </c>
      <c r="B3914" s="5">
        <v>45465</v>
      </c>
      <c r="C3914">
        <v>14459</v>
      </c>
      <c r="D3914" t="s">
        <v>488</v>
      </c>
      <c r="E3914" t="s">
        <v>395</v>
      </c>
      <c r="F3914">
        <v>2024</v>
      </c>
      <c r="G3914" t="s">
        <v>489</v>
      </c>
      <c r="H3914" t="s">
        <v>11</v>
      </c>
      <c r="I3914" t="s">
        <v>407</v>
      </c>
      <c r="J3914" t="s">
        <v>1473</v>
      </c>
      <c r="K3914">
        <v>6</v>
      </c>
      <c r="L3914" t="s">
        <v>1486</v>
      </c>
      <c r="M3914">
        <f>MAX(Metro_Ridership__2[passengers])</f>
        <v>19997</v>
      </c>
    </row>
    <row r="3915" spans="1:13">
      <c r="A3915" t="s">
        <v>11</v>
      </c>
      <c r="B3915" s="5">
        <v>45472</v>
      </c>
      <c r="C3915">
        <v>9637</v>
      </c>
      <c r="D3915" t="s">
        <v>488</v>
      </c>
      <c r="E3915" t="s">
        <v>395</v>
      </c>
      <c r="F3915">
        <v>2024</v>
      </c>
      <c r="G3915" t="s">
        <v>489</v>
      </c>
      <c r="H3915" t="s">
        <v>11</v>
      </c>
      <c r="I3915" t="s">
        <v>407</v>
      </c>
      <c r="J3915" t="s">
        <v>1473</v>
      </c>
      <c r="K3915">
        <v>6</v>
      </c>
      <c r="L3915" t="s">
        <v>1486</v>
      </c>
      <c r="M3915">
        <f>MAX(Metro_Ridership__2[passengers])</f>
        <v>19997</v>
      </c>
    </row>
    <row r="3916" spans="1:13">
      <c r="A3916" t="s">
        <v>11</v>
      </c>
      <c r="B3916" s="5">
        <v>45479</v>
      </c>
      <c r="C3916">
        <v>3806</v>
      </c>
      <c r="D3916" t="s">
        <v>488</v>
      </c>
      <c r="E3916" t="s">
        <v>373</v>
      </c>
      <c r="F3916">
        <v>2024</v>
      </c>
      <c r="G3916" t="s">
        <v>489</v>
      </c>
      <c r="H3916" t="s">
        <v>11</v>
      </c>
      <c r="I3916" t="s">
        <v>407</v>
      </c>
      <c r="J3916" t="s">
        <v>1476</v>
      </c>
      <c r="K3916">
        <v>7</v>
      </c>
      <c r="L3916" t="s">
        <v>1480</v>
      </c>
      <c r="M3916">
        <f>MAX(Metro_Ridership__2[passengers])</f>
        <v>19997</v>
      </c>
    </row>
    <row r="3917" spans="1:13">
      <c r="A3917" t="s">
        <v>11</v>
      </c>
      <c r="B3917" s="5">
        <v>45486</v>
      </c>
      <c r="C3917">
        <v>13528</v>
      </c>
      <c r="D3917" t="s">
        <v>488</v>
      </c>
      <c r="E3917" t="s">
        <v>373</v>
      </c>
      <c r="F3917">
        <v>2024</v>
      </c>
      <c r="G3917" t="s">
        <v>489</v>
      </c>
      <c r="H3917" t="s">
        <v>11</v>
      </c>
      <c r="I3917" t="s">
        <v>407</v>
      </c>
      <c r="J3917" t="s">
        <v>1476</v>
      </c>
      <c r="K3917">
        <v>7</v>
      </c>
      <c r="L3917" t="s">
        <v>1480</v>
      </c>
      <c r="M3917">
        <f>MAX(Metro_Ridership__2[passengers])</f>
        <v>19997</v>
      </c>
    </row>
    <row r="3918" spans="1:13">
      <c r="A3918" t="s">
        <v>11</v>
      </c>
      <c r="B3918" s="5">
        <v>45493</v>
      </c>
      <c r="C3918">
        <v>16986</v>
      </c>
      <c r="D3918" t="s">
        <v>488</v>
      </c>
      <c r="E3918" t="s">
        <v>373</v>
      </c>
      <c r="F3918">
        <v>2024</v>
      </c>
      <c r="G3918" t="s">
        <v>489</v>
      </c>
      <c r="H3918" t="s">
        <v>11</v>
      </c>
      <c r="I3918" t="s">
        <v>407</v>
      </c>
      <c r="J3918" t="s">
        <v>1476</v>
      </c>
      <c r="K3918">
        <v>7</v>
      </c>
      <c r="L3918" t="s">
        <v>1480</v>
      </c>
      <c r="M3918">
        <f>MAX(Metro_Ridership__2[passengers])</f>
        <v>19997</v>
      </c>
    </row>
    <row r="3919" spans="1:13">
      <c r="A3919" t="s">
        <v>11</v>
      </c>
      <c r="B3919" s="5">
        <v>45500</v>
      </c>
      <c r="C3919">
        <v>13894</v>
      </c>
      <c r="D3919" t="s">
        <v>488</v>
      </c>
      <c r="E3919" t="s">
        <v>373</v>
      </c>
      <c r="F3919">
        <v>2024</v>
      </c>
      <c r="G3919" t="s">
        <v>489</v>
      </c>
      <c r="H3919" t="s">
        <v>11</v>
      </c>
      <c r="I3919" t="s">
        <v>407</v>
      </c>
      <c r="J3919" t="s">
        <v>1476</v>
      </c>
      <c r="K3919">
        <v>7</v>
      </c>
      <c r="L3919" t="s">
        <v>1480</v>
      </c>
      <c r="M3919">
        <f>MAX(Metro_Ridership__2[passengers])</f>
        <v>19997</v>
      </c>
    </row>
    <row r="3920" spans="1:13">
      <c r="A3920" t="s">
        <v>11</v>
      </c>
      <c r="B3920" s="5">
        <v>45507</v>
      </c>
      <c r="C3920">
        <v>16633</v>
      </c>
      <c r="D3920" t="s">
        <v>488</v>
      </c>
      <c r="E3920" t="s">
        <v>384</v>
      </c>
      <c r="F3920">
        <v>2024</v>
      </c>
      <c r="G3920" t="s">
        <v>489</v>
      </c>
      <c r="H3920" t="s">
        <v>11</v>
      </c>
      <c r="I3920" t="s">
        <v>407</v>
      </c>
      <c r="J3920" t="s">
        <v>1476</v>
      </c>
      <c r="K3920">
        <v>8</v>
      </c>
      <c r="L3920" t="s">
        <v>1484</v>
      </c>
      <c r="M3920">
        <f>MAX(Metro_Ridership__2[passengers])</f>
        <v>19997</v>
      </c>
    </row>
    <row r="3921" spans="1:13">
      <c r="A3921" t="s">
        <v>11</v>
      </c>
      <c r="B3921" s="5">
        <v>45514</v>
      </c>
      <c r="C3921">
        <v>12686</v>
      </c>
      <c r="D3921" t="s">
        <v>488</v>
      </c>
      <c r="E3921" t="s">
        <v>384</v>
      </c>
      <c r="F3921">
        <v>2024</v>
      </c>
      <c r="G3921" t="s">
        <v>489</v>
      </c>
      <c r="H3921" t="s">
        <v>11</v>
      </c>
      <c r="I3921" t="s">
        <v>407</v>
      </c>
      <c r="J3921" t="s">
        <v>1476</v>
      </c>
      <c r="K3921">
        <v>8</v>
      </c>
      <c r="L3921" t="s">
        <v>1484</v>
      </c>
      <c r="M3921">
        <f>MAX(Metro_Ridership__2[passengers])</f>
        <v>19997</v>
      </c>
    </row>
    <row r="3922" spans="1:13">
      <c r="A3922" t="s">
        <v>11</v>
      </c>
      <c r="B3922" s="5">
        <v>45521</v>
      </c>
      <c r="C3922">
        <v>2414</v>
      </c>
      <c r="D3922" t="s">
        <v>488</v>
      </c>
      <c r="E3922" t="s">
        <v>384</v>
      </c>
      <c r="F3922">
        <v>2024</v>
      </c>
      <c r="G3922" t="s">
        <v>489</v>
      </c>
      <c r="H3922" t="s">
        <v>11</v>
      </c>
      <c r="I3922" t="s">
        <v>407</v>
      </c>
      <c r="J3922" t="s">
        <v>1476</v>
      </c>
      <c r="K3922">
        <v>8</v>
      </c>
      <c r="L3922" t="s">
        <v>1484</v>
      </c>
      <c r="M3922">
        <f>MAX(Metro_Ridership__2[passengers])</f>
        <v>19997</v>
      </c>
    </row>
    <row r="3923" spans="1:13">
      <c r="A3923" t="s">
        <v>11</v>
      </c>
      <c r="B3923" s="5">
        <v>45528</v>
      </c>
      <c r="C3923">
        <v>19861</v>
      </c>
      <c r="D3923" t="s">
        <v>488</v>
      </c>
      <c r="E3923" t="s">
        <v>384</v>
      </c>
      <c r="F3923">
        <v>2024</v>
      </c>
      <c r="G3923" t="s">
        <v>489</v>
      </c>
      <c r="H3923" t="s">
        <v>11</v>
      </c>
      <c r="I3923" t="s">
        <v>407</v>
      </c>
      <c r="J3923" t="s">
        <v>1476</v>
      </c>
      <c r="K3923">
        <v>8</v>
      </c>
      <c r="L3923" t="s">
        <v>1484</v>
      </c>
      <c r="M3923">
        <f>MAX(Metro_Ridership__2[passengers])</f>
        <v>19997</v>
      </c>
    </row>
    <row r="3924" spans="1:13">
      <c r="A3924" t="s">
        <v>11</v>
      </c>
      <c r="B3924" s="5">
        <v>45535</v>
      </c>
      <c r="C3924">
        <v>16882</v>
      </c>
      <c r="D3924" t="s">
        <v>488</v>
      </c>
      <c r="E3924" t="s">
        <v>384</v>
      </c>
      <c r="F3924">
        <v>2024</v>
      </c>
      <c r="G3924" t="s">
        <v>489</v>
      </c>
      <c r="H3924" t="s">
        <v>11</v>
      </c>
      <c r="I3924" t="s">
        <v>407</v>
      </c>
      <c r="J3924" t="s">
        <v>1476</v>
      </c>
      <c r="K3924">
        <v>8</v>
      </c>
      <c r="L3924" t="s">
        <v>1484</v>
      </c>
      <c r="M3924">
        <f>MAX(Metro_Ridership__2[passengers])</f>
        <v>19997</v>
      </c>
    </row>
    <row r="3925" spans="1:13">
      <c r="A3925" t="s">
        <v>11</v>
      </c>
      <c r="B3925" s="5">
        <v>45542</v>
      </c>
      <c r="C3925">
        <v>5598</v>
      </c>
      <c r="D3925" t="s">
        <v>488</v>
      </c>
      <c r="E3925" t="s">
        <v>362</v>
      </c>
      <c r="F3925">
        <v>2024</v>
      </c>
      <c r="G3925" t="s">
        <v>489</v>
      </c>
      <c r="H3925" t="s">
        <v>11</v>
      </c>
      <c r="I3925" t="s">
        <v>407</v>
      </c>
      <c r="J3925" t="s">
        <v>1476</v>
      </c>
      <c r="K3925">
        <v>9</v>
      </c>
      <c r="L3925" t="s">
        <v>1477</v>
      </c>
      <c r="M3925">
        <f>MAX(Metro_Ridership__2[passengers])</f>
        <v>19997</v>
      </c>
    </row>
    <row r="3926" spans="1:13">
      <c r="A3926" t="s">
        <v>11</v>
      </c>
      <c r="B3926" s="5">
        <v>45549</v>
      </c>
      <c r="C3926">
        <v>6075</v>
      </c>
      <c r="D3926" t="s">
        <v>488</v>
      </c>
      <c r="E3926" t="s">
        <v>362</v>
      </c>
      <c r="F3926">
        <v>2024</v>
      </c>
      <c r="G3926" t="s">
        <v>489</v>
      </c>
      <c r="H3926" t="s">
        <v>11</v>
      </c>
      <c r="I3926" t="s">
        <v>407</v>
      </c>
      <c r="J3926" t="s">
        <v>1476</v>
      </c>
      <c r="K3926">
        <v>9</v>
      </c>
      <c r="L3926" t="s">
        <v>1477</v>
      </c>
      <c r="M3926">
        <f>MAX(Metro_Ridership__2[passengers])</f>
        <v>19997</v>
      </c>
    </row>
    <row r="3927" spans="1:13">
      <c r="A3927" t="s">
        <v>11</v>
      </c>
      <c r="B3927" s="5">
        <v>45556</v>
      </c>
      <c r="C3927">
        <v>5823</v>
      </c>
      <c r="D3927" t="s">
        <v>488</v>
      </c>
      <c r="E3927" t="s">
        <v>362</v>
      </c>
      <c r="F3927">
        <v>2024</v>
      </c>
      <c r="G3927" t="s">
        <v>489</v>
      </c>
      <c r="H3927" t="s">
        <v>11</v>
      </c>
      <c r="I3927" t="s">
        <v>407</v>
      </c>
      <c r="J3927" t="s">
        <v>1476</v>
      </c>
      <c r="K3927">
        <v>9</v>
      </c>
      <c r="L3927" t="s">
        <v>1477</v>
      </c>
      <c r="M3927">
        <f>MAX(Metro_Ridership__2[passengers])</f>
        <v>19997</v>
      </c>
    </row>
    <row r="3928" spans="1:13">
      <c r="A3928" t="s">
        <v>11</v>
      </c>
      <c r="B3928" s="5">
        <v>45563</v>
      </c>
      <c r="C3928">
        <v>3860</v>
      </c>
      <c r="D3928" t="s">
        <v>488</v>
      </c>
      <c r="E3928" t="s">
        <v>362</v>
      </c>
      <c r="F3928">
        <v>2024</v>
      </c>
      <c r="G3928" t="s">
        <v>489</v>
      </c>
      <c r="H3928" t="s">
        <v>11</v>
      </c>
      <c r="I3928" t="s">
        <v>407</v>
      </c>
      <c r="J3928" t="s">
        <v>1476</v>
      </c>
      <c r="K3928">
        <v>9</v>
      </c>
      <c r="L3928" t="s">
        <v>1477</v>
      </c>
      <c r="M3928">
        <f>MAX(Metro_Ridership__2[passengers])</f>
        <v>19997</v>
      </c>
    </row>
    <row r="3929" spans="1:13">
      <c r="A3929" t="s">
        <v>11</v>
      </c>
      <c r="B3929" s="5">
        <v>45570</v>
      </c>
      <c r="C3929">
        <v>10954</v>
      </c>
      <c r="D3929" t="s">
        <v>488</v>
      </c>
      <c r="E3929" t="s">
        <v>376</v>
      </c>
      <c r="F3929">
        <v>2024</v>
      </c>
      <c r="G3929" t="s">
        <v>489</v>
      </c>
      <c r="H3929" t="s">
        <v>11</v>
      </c>
      <c r="I3929" t="s">
        <v>407</v>
      </c>
      <c r="J3929" t="s">
        <v>1474</v>
      </c>
      <c r="K3929">
        <v>10</v>
      </c>
      <c r="L3929" t="s">
        <v>1481</v>
      </c>
      <c r="M3929">
        <f>MAX(Metro_Ridership__2[passengers])</f>
        <v>19997</v>
      </c>
    </row>
    <row r="3930" spans="1:13">
      <c r="A3930" t="s">
        <v>11</v>
      </c>
      <c r="B3930" s="5">
        <v>45577</v>
      </c>
      <c r="C3930">
        <v>18484</v>
      </c>
      <c r="D3930" t="s">
        <v>488</v>
      </c>
      <c r="E3930" t="s">
        <v>376</v>
      </c>
      <c r="F3930">
        <v>2024</v>
      </c>
      <c r="G3930" t="s">
        <v>489</v>
      </c>
      <c r="H3930" t="s">
        <v>11</v>
      </c>
      <c r="I3930" t="s">
        <v>407</v>
      </c>
      <c r="J3930" t="s">
        <v>1474</v>
      </c>
      <c r="K3930">
        <v>10</v>
      </c>
      <c r="L3930" t="s">
        <v>1481</v>
      </c>
      <c r="M3930">
        <f>MAX(Metro_Ridership__2[passengers])</f>
        <v>19997</v>
      </c>
    </row>
    <row r="3931" spans="1:13">
      <c r="A3931" t="s">
        <v>11</v>
      </c>
      <c r="B3931" s="5">
        <v>45584</v>
      </c>
      <c r="C3931">
        <v>17883</v>
      </c>
      <c r="D3931" t="s">
        <v>488</v>
      </c>
      <c r="E3931" t="s">
        <v>376</v>
      </c>
      <c r="F3931">
        <v>2024</v>
      </c>
      <c r="G3931" t="s">
        <v>489</v>
      </c>
      <c r="H3931" t="s">
        <v>11</v>
      </c>
      <c r="I3931" t="s">
        <v>407</v>
      </c>
      <c r="J3931" t="s">
        <v>1474</v>
      </c>
      <c r="K3931">
        <v>10</v>
      </c>
      <c r="L3931" t="s">
        <v>1481</v>
      </c>
      <c r="M3931">
        <f>MAX(Metro_Ridership__2[passengers])</f>
        <v>19997</v>
      </c>
    </row>
    <row r="3932" spans="1:13">
      <c r="A3932" t="s">
        <v>11</v>
      </c>
      <c r="B3932" s="5">
        <v>45591</v>
      </c>
      <c r="C3932">
        <v>11113</v>
      </c>
      <c r="D3932" t="s">
        <v>488</v>
      </c>
      <c r="E3932" t="s">
        <v>376</v>
      </c>
      <c r="F3932">
        <v>2024</v>
      </c>
      <c r="G3932" t="s">
        <v>489</v>
      </c>
      <c r="H3932" t="s">
        <v>11</v>
      </c>
      <c r="I3932" t="s">
        <v>407</v>
      </c>
      <c r="J3932" t="s">
        <v>1474</v>
      </c>
      <c r="K3932">
        <v>10</v>
      </c>
      <c r="L3932" t="s">
        <v>1481</v>
      </c>
      <c r="M3932">
        <f>MAX(Metro_Ridership__2[passengers])</f>
        <v>19997</v>
      </c>
    </row>
    <row r="3933" spans="1:13">
      <c r="A3933" t="s">
        <v>11</v>
      </c>
      <c r="B3933" s="5">
        <v>45598</v>
      </c>
      <c r="C3933">
        <v>3960</v>
      </c>
      <c r="D3933" t="s">
        <v>488</v>
      </c>
      <c r="E3933" t="s">
        <v>357</v>
      </c>
      <c r="F3933">
        <v>2024</v>
      </c>
      <c r="G3933" t="s">
        <v>489</v>
      </c>
      <c r="H3933" t="s">
        <v>11</v>
      </c>
      <c r="I3933" t="s">
        <v>407</v>
      </c>
      <c r="J3933" t="s">
        <v>1474</v>
      </c>
      <c r="K3933">
        <v>11</v>
      </c>
      <c r="L3933" t="s">
        <v>1475</v>
      </c>
      <c r="M3933">
        <f>MAX(Metro_Ridership__2[passengers])</f>
        <v>19997</v>
      </c>
    </row>
    <row r="3934" spans="1:13">
      <c r="A3934" t="s">
        <v>11</v>
      </c>
      <c r="B3934" s="5">
        <v>45605</v>
      </c>
      <c r="C3934">
        <v>8929</v>
      </c>
      <c r="D3934" t="s">
        <v>488</v>
      </c>
      <c r="E3934" t="s">
        <v>357</v>
      </c>
      <c r="F3934">
        <v>2024</v>
      </c>
      <c r="G3934" t="s">
        <v>489</v>
      </c>
      <c r="H3934" t="s">
        <v>11</v>
      </c>
      <c r="I3934" t="s">
        <v>407</v>
      </c>
      <c r="J3934" t="s">
        <v>1474</v>
      </c>
      <c r="K3934">
        <v>11</v>
      </c>
      <c r="L3934" t="s">
        <v>1475</v>
      </c>
      <c r="M3934">
        <f>MAX(Metro_Ridership__2[passengers])</f>
        <v>19997</v>
      </c>
    </row>
    <row r="3935" spans="1:13">
      <c r="A3935" t="s">
        <v>11</v>
      </c>
      <c r="B3935" s="5">
        <v>45612</v>
      </c>
      <c r="C3935">
        <v>18927</v>
      </c>
      <c r="D3935" t="s">
        <v>488</v>
      </c>
      <c r="E3935" t="s">
        <v>357</v>
      </c>
      <c r="F3935">
        <v>2024</v>
      </c>
      <c r="G3935" t="s">
        <v>489</v>
      </c>
      <c r="H3935" t="s">
        <v>11</v>
      </c>
      <c r="I3935" t="s">
        <v>407</v>
      </c>
      <c r="J3935" t="s">
        <v>1474</v>
      </c>
      <c r="K3935">
        <v>11</v>
      </c>
      <c r="L3935" t="s">
        <v>1475</v>
      </c>
      <c r="M3935">
        <f>MAX(Metro_Ridership__2[passengers])</f>
        <v>19997</v>
      </c>
    </row>
    <row r="3936" spans="1:13">
      <c r="A3936" t="s">
        <v>11</v>
      </c>
      <c r="B3936" s="5">
        <v>45619</v>
      </c>
      <c r="C3936">
        <v>9904</v>
      </c>
      <c r="D3936" t="s">
        <v>488</v>
      </c>
      <c r="E3936" t="s">
        <v>357</v>
      </c>
      <c r="F3936">
        <v>2024</v>
      </c>
      <c r="G3936" t="s">
        <v>489</v>
      </c>
      <c r="H3936" t="s">
        <v>11</v>
      </c>
      <c r="I3936" t="s">
        <v>407</v>
      </c>
      <c r="J3936" t="s">
        <v>1474</v>
      </c>
      <c r="K3936">
        <v>11</v>
      </c>
      <c r="L3936" t="s">
        <v>1475</v>
      </c>
      <c r="M3936">
        <f>MAX(Metro_Ridership__2[passengers])</f>
        <v>19997</v>
      </c>
    </row>
    <row r="3937" spans="1:13">
      <c r="A3937" t="s">
        <v>11</v>
      </c>
      <c r="B3937" s="5">
        <v>45626</v>
      </c>
      <c r="C3937">
        <v>11488</v>
      </c>
      <c r="D3937" t="s">
        <v>488</v>
      </c>
      <c r="E3937" t="s">
        <v>357</v>
      </c>
      <c r="F3937">
        <v>2024</v>
      </c>
      <c r="G3937" t="s">
        <v>489</v>
      </c>
      <c r="H3937" t="s">
        <v>11</v>
      </c>
      <c r="I3937" t="s">
        <v>407</v>
      </c>
      <c r="J3937" t="s">
        <v>1474</v>
      </c>
      <c r="K3937">
        <v>11</v>
      </c>
      <c r="L3937" t="s">
        <v>1475</v>
      </c>
      <c r="M3937">
        <f>MAX(Metro_Ridership__2[passengers])</f>
        <v>19997</v>
      </c>
    </row>
    <row r="3938" spans="1:13">
      <c r="A3938" t="s">
        <v>11</v>
      </c>
      <c r="B3938" s="5">
        <v>45633</v>
      </c>
      <c r="C3938">
        <v>12048</v>
      </c>
      <c r="D3938" t="s">
        <v>488</v>
      </c>
      <c r="E3938" t="s">
        <v>386</v>
      </c>
      <c r="F3938">
        <v>2024</v>
      </c>
      <c r="G3938" t="s">
        <v>489</v>
      </c>
      <c r="H3938" t="s">
        <v>11</v>
      </c>
      <c r="I3938" t="s">
        <v>407</v>
      </c>
      <c r="J3938" t="s">
        <v>1474</v>
      </c>
      <c r="K3938">
        <v>12</v>
      </c>
      <c r="L3938" t="s">
        <v>1485</v>
      </c>
      <c r="M3938">
        <f>MAX(Metro_Ridership__2[passengers])</f>
        <v>19997</v>
      </c>
    </row>
    <row r="3939" spans="1:13">
      <c r="A3939" t="s">
        <v>11</v>
      </c>
      <c r="B3939" s="5">
        <v>45640</v>
      </c>
      <c r="C3939">
        <v>19088</v>
      </c>
      <c r="D3939" t="s">
        <v>488</v>
      </c>
      <c r="E3939" t="s">
        <v>386</v>
      </c>
      <c r="F3939">
        <v>2024</v>
      </c>
      <c r="G3939" t="s">
        <v>489</v>
      </c>
      <c r="H3939" t="s">
        <v>11</v>
      </c>
      <c r="I3939" t="s">
        <v>407</v>
      </c>
      <c r="J3939" t="s">
        <v>1474</v>
      </c>
      <c r="K3939">
        <v>12</v>
      </c>
      <c r="L3939" t="s">
        <v>1485</v>
      </c>
      <c r="M3939">
        <f>MAX(Metro_Ridership__2[passengers])</f>
        <v>19997</v>
      </c>
    </row>
    <row r="3940" spans="1:13">
      <c r="A3940" t="s">
        <v>11</v>
      </c>
      <c r="B3940" s="5">
        <v>45647</v>
      </c>
      <c r="C3940">
        <v>6300</v>
      </c>
      <c r="D3940" t="s">
        <v>488</v>
      </c>
      <c r="E3940" t="s">
        <v>386</v>
      </c>
      <c r="F3940">
        <v>2024</v>
      </c>
      <c r="G3940" t="s">
        <v>489</v>
      </c>
      <c r="H3940" t="s">
        <v>11</v>
      </c>
      <c r="I3940" t="s">
        <v>407</v>
      </c>
      <c r="J3940" t="s">
        <v>1474</v>
      </c>
      <c r="K3940">
        <v>12</v>
      </c>
      <c r="L3940" t="s">
        <v>1485</v>
      </c>
      <c r="M3940">
        <f>MAX(Metro_Ridership__2[passengers])</f>
        <v>19997</v>
      </c>
    </row>
    <row r="3941" spans="1:13">
      <c r="A3941" t="s">
        <v>11</v>
      </c>
      <c r="B3941" s="5">
        <v>45654</v>
      </c>
      <c r="C3941">
        <v>2306</v>
      </c>
      <c r="D3941" t="s">
        <v>488</v>
      </c>
      <c r="E3941" t="s">
        <v>386</v>
      </c>
      <c r="F3941">
        <v>2024</v>
      </c>
      <c r="G3941" t="s">
        <v>489</v>
      </c>
      <c r="H3941" t="s">
        <v>11</v>
      </c>
      <c r="I3941" t="s">
        <v>407</v>
      </c>
      <c r="J3941" t="s">
        <v>1474</v>
      </c>
      <c r="K3941">
        <v>12</v>
      </c>
      <c r="L3941" t="s">
        <v>1485</v>
      </c>
      <c r="M3941">
        <f>MAX(Metro_Ridership__2[passengers])</f>
        <v>19997</v>
      </c>
    </row>
    <row r="3942" spans="1:13">
      <c r="A3942" t="s">
        <v>11</v>
      </c>
      <c r="B3942" s="5">
        <v>45661</v>
      </c>
      <c r="C3942">
        <v>16690</v>
      </c>
      <c r="D3942" t="s">
        <v>488</v>
      </c>
      <c r="E3942" t="s">
        <v>367</v>
      </c>
      <c r="F3942">
        <v>2025</v>
      </c>
      <c r="G3942" t="s">
        <v>489</v>
      </c>
      <c r="H3942" t="s">
        <v>11</v>
      </c>
      <c r="I3942" t="s">
        <v>1400</v>
      </c>
      <c r="J3942" t="s">
        <v>1478</v>
      </c>
      <c r="K3942">
        <v>1</v>
      </c>
      <c r="L3942" t="s">
        <v>1479</v>
      </c>
      <c r="M3942">
        <f>MAX(Metro_Ridership__2[passengers])</f>
        <v>19997</v>
      </c>
    </row>
    <row r="3943" spans="1:13">
      <c r="A3943" t="s">
        <v>11</v>
      </c>
      <c r="B3943" s="5">
        <v>45668</v>
      </c>
      <c r="C3943">
        <v>4570</v>
      </c>
      <c r="D3943" t="s">
        <v>488</v>
      </c>
      <c r="E3943" t="s">
        <v>367</v>
      </c>
      <c r="F3943">
        <v>2025</v>
      </c>
      <c r="G3943" t="s">
        <v>489</v>
      </c>
      <c r="H3943" t="s">
        <v>11</v>
      </c>
      <c r="I3943" t="s">
        <v>1400</v>
      </c>
      <c r="J3943" t="s">
        <v>1478</v>
      </c>
      <c r="K3943">
        <v>1</v>
      </c>
      <c r="L3943" t="s">
        <v>1479</v>
      </c>
      <c r="M3943">
        <f>MAX(Metro_Ridership__2[passengers])</f>
        <v>19997</v>
      </c>
    </row>
    <row r="3944" spans="1:13">
      <c r="A3944" t="s">
        <v>11</v>
      </c>
      <c r="B3944" s="5">
        <v>45675</v>
      </c>
      <c r="C3944">
        <v>15919</v>
      </c>
      <c r="D3944" t="s">
        <v>488</v>
      </c>
      <c r="E3944" t="s">
        <v>367</v>
      </c>
      <c r="F3944">
        <v>2025</v>
      </c>
      <c r="G3944" t="s">
        <v>489</v>
      </c>
      <c r="H3944" t="s">
        <v>11</v>
      </c>
      <c r="I3944" t="s">
        <v>1400</v>
      </c>
      <c r="J3944" t="s">
        <v>1478</v>
      </c>
      <c r="K3944">
        <v>1</v>
      </c>
      <c r="L3944" t="s">
        <v>1479</v>
      </c>
      <c r="M3944">
        <f>MAX(Metro_Ridership__2[passengers])</f>
        <v>19997</v>
      </c>
    </row>
    <row r="3945" spans="1:13">
      <c r="A3945" t="s">
        <v>11</v>
      </c>
      <c r="B3945" s="5">
        <v>45682</v>
      </c>
      <c r="C3945">
        <v>12681</v>
      </c>
      <c r="D3945" t="s">
        <v>488</v>
      </c>
      <c r="E3945" t="s">
        <v>367</v>
      </c>
      <c r="F3945">
        <v>2025</v>
      </c>
      <c r="G3945" t="s">
        <v>489</v>
      </c>
      <c r="H3945" t="s">
        <v>11</v>
      </c>
      <c r="I3945" t="s">
        <v>1400</v>
      </c>
      <c r="J3945" t="s">
        <v>1478</v>
      </c>
      <c r="K3945">
        <v>1</v>
      </c>
      <c r="L3945" t="s">
        <v>1479</v>
      </c>
      <c r="M3945">
        <f>MAX(Metro_Ridership__2[passengers])</f>
        <v>19997</v>
      </c>
    </row>
    <row r="3946" spans="1:13">
      <c r="A3946" t="s">
        <v>11</v>
      </c>
      <c r="B3946" s="5">
        <v>45689</v>
      </c>
      <c r="C3946">
        <v>10367</v>
      </c>
      <c r="D3946" t="s">
        <v>488</v>
      </c>
      <c r="E3946" t="s">
        <v>379</v>
      </c>
      <c r="F3946">
        <v>2025</v>
      </c>
      <c r="G3946" t="s">
        <v>489</v>
      </c>
      <c r="H3946" t="s">
        <v>11</v>
      </c>
      <c r="I3946" t="s">
        <v>1400</v>
      </c>
      <c r="J3946" t="s">
        <v>1478</v>
      </c>
      <c r="K3946">
        <v>2</v>
      </c>
      <c r="L3946" t="s">
        <v>1482</v>
      </c>
      <c r="M3946">
        <f>MAX(Metro_Ridership__2[passengers])</f>
        <v>19997</v>
      </c>
    </row>
    <row r="3947" spans="1:13">
      <c r="A3947" t="s">
        <v>11</v>
      </c>
      <c r="B3947" s="5">
        <v>45696</v>
      </c>
      <c r="C3947">
        <v>15461</v>
      </c>
      <c r="D3947" t="s">
        <v>488</v>
      </c>
      <c r="E3947" t="s">
        <v>379</v>
      </c>
      <c r="F3947">
        <v>2025</v>
      </c>
      <c r="G3947" t="s">
        <v>489</v>
      </c>
      <c r="H3947" t="s">
        <v>11</v>
      </c>
      <c r="I3947" t="s">
        <v>1400</v>
      </c>
      <c r="J3947" t="s">
        <v>1478</v>
      </c>
      <c r="K3947">
        <v>2</v>
      </c>
      <c r="L3947" t="s">
        <v>1482</v>
      </c>
      <c r="M3947">
        <f>MAX(Metro_Ridership__2[passengers])</f>
        <v>19997</v>
      </c>
    </row>
    <row r="3948" spans="1:13">
      <c r="A3948" t="s">
        <v>11</v>
      </c>
      <c r="B3948" s="5">
        <v>45703</v>
      </c>
      <c r="C3948">
        <v>16341</v>
      </c>
      <c r="D3948" t="s">
        <v>488</v>
      </c>
      <c r="E3948" t="s">
        <v>379</v>
      </c>
      <c r="F3948">
        <v>2025</v>
      </c>
      <c r="G3948" t="s">
        <v>489</v>
      </c>
      <c r="H3948" t="s">
        <v>11</v>
      </c>
      <c r="I3948" t="s">
        <v>1400</v>
      </c>
      <c r="J3948" t="s">
        <v>1478</v>
      </c>
      <c r="K3948">
        <v>2</v>
      </c>
      <c r="L3948" t="s">
        <v>1482</v>
      </c>
      <c r="M3948">
        <f>MAX(Metro_Ridership__2[passengers])</f>
        <v>19997</v>
      </c>
    </row>
    <row r="3949" spans="1:13">
      <c r="A3949" t="s">
        <v>11</v>
      </c>
      <c r="B3949" s="5">
        <v>45710</v>
      </c>
      <c r="C3949">
        <v>10266</v>
      </c>
      <c r="D3949" t="s">
        <v>488</v>
      </c>
      <c r="E3949" t="s">
        <v>379</v>
      </c>
      <c r="F3949">
        <v>2025</v>
      </c>
      <c r="G3949" t="s">
        <v>489</v>
      </c>
      <c r="H3949" t="s">
        <v>11</v>
      </c>
      <c r="I3949" t="s">
        <v>1400</v>
      </c>
      <c r="J3949" t="s">
        <v>1478</v>
      </c>
      <c r="K3949">
        <v>2</v>
      </c>
      <c r="L3949" t="s">
        <v>1482</v>
      </c>
      <c r="M3949">
        <f>MAX(Metro_Ridership__2[passengers])</f>
        <v>19997</v>
      </c>
    </row>
    <row r="3950" spans="1:13">
      <c r="A3950" t="s">
        <v>11</v>
      </c>
      <c r="B3950" s="5">
        <v>45717</v>
      </c>
      <c r="C3950">
        <v>15973</v>
      </c>
      <c r="D3950" t="s">
        <v>488</v>
      </c>
      <c r="E3950" t="s">
        <v>405</v>
      </c>
      <c r="F3950">
        <v>2025</v>
      </c>
      <c r="G3950" t="s">
        <v>489</v>
      </c>
      <c r="H3950" t="s">
        <v>11</v>
      </c>
      <c r="I3950" t="s">
        <v>1400</v>
      </c>
      <c r="J3950" t="s">
        <v>1478</v>
      </c>
      <c r="K3950">
        <v>3</v>
      </c>
      <c r="L3950" t="s">
        <v>1487</v>
      </c>
      <c r="M3950">
        <f>MAX(Metro_Ridership__2[passengers])</f>
        <v>19997</v>
      </c>
    </row>
    <row r="3951" spans="1:13">
      <c r="A3951" t="s">
        <v>11</v>
      </c>
      <c r="B3951" s="5">
        <v>45724</v>
      </c>
      <c r="C3951">
        <v>11492</v>
      </c>
      <c r="D3951" t="s">
        <v>488</v>
      </c>
      <c r="E3951" t="s">
        <v>405</v>
      </c>
      <c r="F3951">
        <v>2025</v>
      </c>
      <c r="G3951" t="s">
        <v>489</v>
      </c>
      <c r="H3951" t="s">
        <v>11</v>
      </c>
      <c r="I3951" t="s">
        <v>1400</v>
      </c>
      <c r="J3951" t="s">
        <v>1478</v>
      </c>
      <c r="K3951">
        <v>3</v>
      </c>
      <c r="L3951" t="s">
        <v>1487</v>
      </c>
      <c r="M3951">
        <f>MAX(Metro_Ridership__2[passengers])</f>
        <v>19997</v>
      </c>
    </row>
    <row r="3952" spans="1:13">
      <c r="A3952" t="s">
        <v>11</v>
      </c>
      <c r="B3952" s="5">
        <v>45731</v>
      </c>
      <c r="C3952">
        <v>18210</v>
      </c>
      <c r="D3952" t="s">
        <v>488</v>
      </c>
      <c r="E3952" t="s">
        <v>405</v>
      </c>
      <c r="F3952">
        <v>2025</v>
      </c>
      <c r="G3952" t="s">
        <v>489</v>
      </c>
      <c r="H3952" t="s">
        <v>11</v>
      </c>
      <c r="I3952" t="s">
        <v>1400</v>
      </c>
      <c r="J3952" t="s">
        <v>1478</v>
      </c>
      <c r="K3952">
        <v>3</v>
      </c>
      <c r="L3952" t="s">
        <v>1487</v>
      </c>
      <c r="M3952">
        <f>MAX(Metro_Ridership__2[passengers])</f>
        <v>19997</v>
      </c>
    </row>
    <row r="3953" spans="1:13">
      <c r="A3953" t="s">
        <v>11</v>
      </c>
      <c r="B3953" s="5">
        <v>45738</v>
      </c>
      <c r="C3953">
        <v>4696</v>
      </c>
      <c r="D3953" t="s">
        <v>488</v>
      </c>
      <c r="E3953" t="s">
        <v>405</v>
      </c>
      <c r="F3953">
        <v>2025</v>
      </c>
      <c r="G3953" t="s">
        <v>489</v>
      </c>
      <c r="H3953" t="s">
        <v>11</v>
      </c>
      <c r="I3953" t="s">
        <v>1400</v>
      </c>
      <c r="J3953" t="s">
        <v>1478</v>
      </c>
      <c r="K3953">
        <v>3</v>
      </c>
      <c r="L3953" t="s">
        <v>1487</v>
      </c>
      <c r="M3953">
        <f>MAX(Metro_Ridership__2[passengers])</f>
        <v>19997</v>
      </c>
    </row>
    <row r="3954" spans="1:13">
      <c r="A3954" t="s">
        <v>11</v>
      </c>
      <c r="B3954" s="5">
        <v>45745</v>
      </c>
      <c r="C3954">
        <v>2641</v>
      </c>
      <c r="D3954" t="s">
        <v>488</v>
      </c>
      <c r="E3954" t="s">
        <v>405</v>
      </c>
      <c r="F3954">
        <v>2025</v>
      </c>
      <c r="G3954" t="s">
        <v>489</v>
      </c>
      <c r="H3954" t="s">
        <v>11</v>
      </c>
      <c r="I3954" t="s">
        <v>1400</v>
      </c>
      <c r="J3954" t="s">
        <v>1478</v>
      </c>
      <c r="K3954">
        <v>3</v>
      </c>
      <c r="L3954" t="s">
        <v>1487</v>
      </c>
      <c r="M3954">
        <f>MAX(Metro_Ridership__2[passengers])</f>
        <v>19997</v>
      </c>
    </row>
    <row r="3955" spans="1:13">
      <c r="A3955" t="s">
        <v>11</v>
      </c>
      <c r="B3955" s="5">
        <v>45752</v>
      </c>
      <c r="C3955">
        <v>2195</v>
      </c>
      <c r="D3955" t="s">
        <v>488</v>
      </c>
      <c r="E3955" t="s">
        <v>381</v>
      </c>
      <c r="F3955">
        <v>2025</v>
      </c>
      <c r="G3955" t="s">
        <v>489</v>
      </c>
      <c r="H3955" t="s">
        <v>11</v>
      </c>
      <c r="I3955" t="s">
        <v>1400</v>
      </c>
      <c r="J3955" t="s">
        <v>1473</v>
      </c>
      <c r="K3955">
        <v>4</v>
      </c>
      <c r="L3955" t="s">
        <v>1483</v>
      </c>
      <c r="M3955">
        <f>MAX(Metro_Ridership__2[passengers])</f>
        <v>19997</v>
      </c>
    </row>
    <row r="3956" spans="1:13">
      <c r="A3956" t="s">
        <v>11</v>
      </c>
      <c r="B3956" s="5">
        <v>45759</v>
      </c>
      <c r="C3956">
        <v>12048</v>
      </c>
      <c r="D3956" t="s">
        <v>488</v>
      </c>
      <c r="E3956" t="s">
        <v>381</v>
      </c>
      <c r="F3956">
        <v>2025</v>
      </c>
      <c r="G3956" t="s">
        <v>489</v>
      </c>
      <c r="H3956" t="s">
        <v>11</v>
      </c>
      <c r="I3956" t="s">
        <v>1400</v>
      </c>
      <c r="J3956" t="s">
        <v>1473</v>
      </c>
      <c r="K3956">
        <v>4</v>
      </c>
      <c r="L3956" t="s">
        <v>1483</v>
      </c>
      <c r="M3956">
        <f>MAX(Metro_Ridership__2[passengers])</f>
        <v>19997</v>
      </c>
    </row>
    <row r="3957" spans="1:13">
      <c r="A3957" t="s">
        <v>11</v>
      </c>
      <c r="B3957" s="5">
        <v>45766</v>
      </c>
      <c r="C3957">
        <v>18717</v>
      </c>
      <c r="D3957" t="s">
        <v>488</v>
      </c>
      <c r="E3957" t="s">
        <v>381</v>
      </c>
      <c r="F3957">
        <v>2025</v>
      </c>
      <c r="G3957" t="s">
        <v>489</v>
      </c>
      <c r="H3957" t="s">
        <v>11</v>
      </c>
      <c r="I3957" t="s">
        <v>1400</v>
      </c>
      <c r="J3957" t="s">
        <v>1473</v>
      </c>
      <c r="K3957">
        <v>4</v>
      </c>
      <c r="L3957" t="s">
        <v>1483</v>
      </c>
      <c r="M3957">
        <f>MAX(Metro_Ridership__2[passengers])</f>
        <v>19997</v>
      </c>
    </row>
    <row r="3958" spans="1:13">
      <c r="A3958" t="s">
        <v>11</v>
      </c>
      <c r="B3958" s="5">
        <v>45773</v>
      </c>
      <c r="C3958">
        <v>18267</v>
      </c>
      <c r="D3958" t="s">
        <v>488</v>
      </c>
      <c r="E3958" t="s">
        <v>381</v>
      </c>
      <c r="F3958">
        <v>2025</v>
      </c>
      <c r="G3958" t="s">
        <v>489</v>
      </c>
      <c r="H3958" t="s">
        <v>11</v>
      </c>
      <c r="I3958" t="s">
        <v>1400</v>
      </c>
      <c r="J3958" t="s">
        <v>1473</v>
      </c>
      <c r="K3958">
        <v>4</v>
      </c>
      <c r="L3958" t="s">
        <v>1483</v>
      </c>
      <c r="M3958">
        <f>MAX(Metro_Ridership__2[passengers])</f>
        <v>19997</v>
      </c>
    </row>
    <row r="3959" spans="1:13">
      <c r="A3959" t="s">
        <v>11</v>
      </c>
      <c r="B3959" s="5">
        <v>45780</v>
      </c>
      <c r="C3959">
        <v>7613</v>
      </c>
      <c r="D3959" t="s">
        <v>488</v>
      </c>
      <c r="E3959" t="s">
        <v>353</v>
      </c>
      <c r="F3959">
        <v>2025</v>
      </c>
      <c r="G3959" t="s">
        <v>489</v>
      </c>
      <c r="H3959" t="s">
        <v>11</v>
      </c>
      <c r="I3959" t="s">
        <v>1400</v>
      </c>
      <c r="J3959" t="s">
        <v>1473</v>
      </c>
      <c r="K3959">
        <v>5</v>
      </c>
      <c r="L3959" t="s">
        <v>353</v>
      </c>
      <c r="M3959">
        <f>MAX(Metro_Ridership__2[passengers])</f>
        <v>19997</v>
      </c>
    </row>
    <row r="3960" spans="1:13">
      <c r="A3960" t="s">
        <v>11</v>
      </c>
      <c r="B3960" s="5">
        <v>45787</v>
      </c>
      <c r="C3960">
        <v>6314</v>
      </c>
      <c r="D3960" t="s">
        <v>488</v>
      </c>
      <c r="E3960" t="s">
        <v>353</v>
      </c>
      <c r="F3960">
        <v>2025</v>
      </c>
      <c r="G3960" t="s">
        <v>489</v>
      </c>
      <c r="H3960" t="s">
        <v>11</v>
      </c>
      <c r="I3960" t="s">
        <v>1400</v>
      </c>
      <c r="J3960" t="s">
        <v>1473</v>
      </c>
      <c r="K3960">
        <v>5</v>
      </c>
      <c r="L3960" t="s">
        <v>353</v>
      </c>
      <c r="M3960">
        <f>MAX(Metro_Ridership__2[passengers])</f>
        <v>19997</v>
      </c>
    </row>
    <row r="3961" spans="1:13">
      <c r="A3961" t="s">
        <v>11</v>
      </c>
      <c r="B3961" s="5">
        <v>45794</v>
      </c>
      <c r="C3961">
        <v>8661</v>
      </c>
      <c r="D3961" t="s">
        <v>488</v>
      </c>
      <c r="E3961" t="s">
        <v>353</v>
      </c>
      <c r="F3961">
        <v>2025</v>
      </c>
      <c r="G3961" t="s">
        <v>489</v>
      </c>
      <c r="H3961" t="s">
        <v>11</v>
      </c>
      <c r="I3961" t="s">
        <v>1400</v>
      </c>
      <c r="J3961" t="s">
        <v>1473</v>
      </c>
      <c r="K3961">
        <v>5</v>
      </c>
      <c r="L3961" t="s">
        <v>353</v>
      </c>
      <c r="M3961">
        <f>MAX(Metro_Ridership__2[passengers])</f>
        <v>19997</v>
      </c>
    </row>
    <row r="3962" spans="1:13">
      <c r="A3962" t="s">
        <v>11</v>
      </c>
      <c r="B3962" s="5">
        <v>45801</v>
      </c>
      <c r="C3962">
        <v>9182</v>
      </c>
      <c r="D3962" t="s">
        <v>488</v>
      </c>
      <c r="E3962" t="s">
        <v>353</v>
      </c>
      <c r="F3962">
        <v>2025</v>
      </c>
      <c r="G3962" t="s">
        <v>489</v>
      </c>
      <c r="H3962" t="s">
        <v>11</v>
      </c>
      <c r="I3962" t="s">
        <v>1400</v>
      </c>
      <c r="J3962" t="s">
        <v>1473</v>
      </c>
      <c r="K3962">
        <v>5</v>
      </c>
      <c r="L3962" t="s">
        <v>353</v>
      </c>
      <c r="M3962">
        <f>MAX(Metro_Ridership__2[passengers])</f>
        <v>19997</v>
      </c>
    </row>
    <row r="3963" spans="1:13">
      <c r="A3963" t="s">
        <v>11</v>
      </c>
      <c r="B3963" s="5">
        <v>45808</v>
      </c>
      <c r="C3963">
        <v>18455</v>
      </c>
      <c r="D3963" t="s">
        <v>488</v>
      </c>
      <c r="E3963" t="s">
        <v>353</v>
      </c>
      <c r="F3963">
        <v>2025</v>
      </c>
      <c r="G3963" t="s">
        <v>489</v>
      </c>
      <c r="H3963" t="s">
        <v>11</v>
      </c>
      <c r="I3963" t="s">
        <v>1400</v>
      </c>
      <c r="J3963" t="s">
        <v>1473</v>
      </c>
      <c r="K3963">
        <v>5</v>
      </c>
      <c r="L3963" t="s">
        <v>353</v>
      </c>
      <c r="M3963">
        <f>MAX(Metro_Ridership__2[passengers])</f>
        <v>19997</v>
      </c>
    </row>
    <row r="3964" spans="1:13">
      <c r="A3964" t="s">
        <v>11</v>
      </c>
      <c r="B3964" s="5">
        <v>45815</v>
      </c>
      <c r="C3964">
        <v>7639</v>
      </c>
      <c r="D3964" t="s">
        <v>488</v>
      </c>
      <c r="E3964" t="s">
        <v>395</v>
      </c>
      <c r="F3964">
        <v>2025</v>
      </c>
      <c r="G3964" t="s">
        <v>489</v>
      </c>
      <c r="H3964" t="s">
        <v>11</v>
      </c>
      <c r="I3964" t="s">
        <v>1400</v>
      </c>
      <c r="J3964" t="s">
        <v>1473</v>
      </c>
      <c r="K3964">
        <v>6</v>
      </c>
      <c r="L3964" t="s">
        <v>1486</v>
      </c>
      <c r="M3964">
        <f>MAX(Metro_Ridership__2[passengers])</f>
        <v>19997</v>
      </c>
    </row>
    <row r="3965" spans="1:13">
      <c r="A3965" t="s">
        <v>11</v>
      </c>
      <c r="B3965" s="5">
        <v>45822</v>
      </c>
      <c r="C3965">
        <v>9635</v>
      </c>
      <c r="D3965" t="s">
        <v>488</v>
      </c>
      <c r="E3965" t="s">
        <v>395</v>
      </c>
      <c r="F3965">
        <v>2025</v>
      </c>
      <c r="G3965" t="s">
        <v>489</v>
      </c>
      <c r="H3965" t="s">
        <v>11</v>
      </c>
      <c r="I3965" t="s">
        <v>1400</v>
      </c>
      <c r="J3965" t="s">
        <v>1473</v>
      </c>
      <c r="K3965">
        <v>6</v>
      </c>
      <c r="L3965" t="s">
        <v>1486</v>
      </c>
      <c r="M3965">
        <f>MAX(Metro_Ridership__2[passengers])</f>
        <v>19997</v>
      </c>
    </row>
    <row r="3966" spans="1:13">
      <c r="A3966" t="s">
        <v>11</v>
      </c>
      <c r="B3966" s="5">
        <v>45829</v>
      </c>
      <c r="C3966">
        <v>15558</v>
      </c>
      <c r="D3966" t="s">
        <v>488</v>
      </c>
      <c r="E3966" t="s">
        <v>395</v>
      </c>
      <c r="F3966">
        <v>2025</v>
      </c>
      <c r="G3966" t="s">
        <v>489</v>
      </c>
      <c r="H3966" t="s">
        <v>11</v>
      </c>
      <c r="I3966" t="s">
        <v>1400</v>
      </c>
      <c r="J3966" t="s">
        <v>1473</v>
      </c>
      <c r="K3966">
        <v>6</v>
      </c>
      <c r="L3966" t="s">
        <v>1486</v>
      </c>
      <c r="M3966">
        <f>MAX(Metro_Ridership__2[passengers])</f>
        <v>19997</v>
      </c>
    </row>
    <row r="3967" spans="1:13">
      <c r="A3967" t="s">
        <v>11</v>
      </c>
      <c r="B3967" s="5">
        <v>45836</v>
      </c>
      <c r="C3967">
        <v>11501</v>
      </c>
      <c r="D3967" t="s">
        <v>488</v>
      </c>
      <c r="E3967" t="s">
        <v>395</v>
      </c>
      <c r="F3967">
        <v>2025</v>
      </c>
      <c r="G3967" t="s">
        <v>489</v>
      </c>
      <c r="H3967" t="s">
        <v>11</v>
      </c>
      <c r="I3967" t="s">
        <v>1400</v>
      </c>
      <c r="J3967" t="s">
        <v>1473</v>
      </c>
      <c r="K3967">
        <v>6</v>
      </c>
      <c r="L3967" t="s">
        <v>1486</v>
      </c>
      <c r="M3967">
        <f>MAX(Metro_Ridership__2[passengers])</f>
        <v>19997</v>
      </c>
    </row>
    <row r="3968" spans="1:13">
      <c r="A3968" t="s">
        <v>11</v>
      </c>
      <c r="B3968" s="5">
        <v>45843</v>
      </c>
      <c r="C3968">
        <v>2525</v>
      </c>
      <c r="D3968" t="s">
        <v>488</v>
      </c>
      <c r="E3968" t="s">
        <v>373</v>
      </c>
      <c r="F3968">
        <v>2025</v>
      </c>
      <c r="G3968" t="s">
        <v>489</v>
      </c>
      <c r="H3968" t="s">
        <v>11</v>
      </c>
      <c r="I3968" t="s">
        <v>1400</v>
      </c>
      <c r="J3968" t="s">
        <v>1476</v>
      </c>
      <c r="K3968">
        <v>7</v>
      </c>
      <c r="L3968" t="s">
        <v>1480</v>
      </c>
      <c r="M3968">
        <f>MAX(Metro_Ridership__2[passengers])</f>
        <v>19997</v>
      </c>
    </row>
    <row r="3969" spans="1:13">
      <c r="A3969" t="s">
        <v>11</v>
      </c>
      <c r="B3969" s="5">
        <v>45850</v>
      </c>
      <c r="C3969">
        <v>15513</v>
      </c>
      <c r="D3969" t="s">
        <v>488</v>
      </c>
      <c r="E3969" t="s">
        <v>373</v>
      </c>
      <c r="F3969">
        <v>2025</v>
      </c>
      <c r="G3969" t="s">
        <v>489</v>
      </c>
      <c r="H3969" t="s">
        <v>11</v>
      </c>
      <c r="I3969" t="s">
        <v>1400</v>
      </c>
      <c r="J3969" t="s">
        <v>1476</v>
      </c>
      <c r="K3969">
        <v>7</v>
      </c>
      <c r="L3969" t="s">
        <v>1480</v>
      </c>
      <c r="M3969">
        <f>MAX(Metro_Ridership__2[passengers])</f>
        <v>19997</v>
      </c>
    </row>
    <row r="3970" spans="1:13">
      <c r="A3970" t="s">
        <v>11</v>
      </c>
      <c r="B3970" s="5">
        <v>45857</v>
      </c>
      <c r="C3970">
        <v>13103</v>
      </c>
      <c r="D3970" t="s">
        <v>488</v>
      </c>
      <c r="E3970" t="s">
        <v>373</v>
      </c>
      <c r="F3970">
        <v>2025</v>
      </c>
      <c r="G3970" t="s">
        <v>489</v>
      </c>
      <c r="H3970" t="s">
        <v>11</v>
      </c>
      <c r="I3970" t="s">
        <v>1400</v>
      </c>
      <c r="J3970" t="s">
        <v>1476</v>
      </c>
      <c r="K3970">
        <v>7</v>
      </c>
      <c r="L3970" t="s">
        <v>1480</v>
      </c>
      <c r="M3970">
        <f>MAX(Metro_Ridership__2[passengers])</f>
        <v>19997</v>
      </c>
    </row>
    <row r="3971" spans="1:13">
      <c r="A3971" t="s">
        <v>11</v>
      </c>
      <c r="B3971" s="5">
        <v>45864</v>
      </c>
      <c r="C3971">
        <v>19945</v>
      </c>
      <c r="D3971" t="s">
        <v>488</v>
      </c>
      <c r="E3971" t="s">
        <v>373</v>
      </c>
      <c r="F3971">
        <v>2025</v>
      </c>
      <c r="G3971" t="s">
        <v>489</v>
      </c>
      <c r="H3971" t="s">
        <v>11</v>
      </c>
      <c r="I3971" t="s">
        <v>1400</v>
      </c>
      <c r="J3971" t="s">
        <v>1476</v>
      </c>
      <c r="K3971">
        <v>7</v>
      </c>
      <c r="L3971" t="s">
        <v>1480</v>
      </c>
      <c r="M3971">
        <f>MAX(Metro_Ridership__2[passengers])</f>
        <v>19997</v>
      </c>
    </row>
    <row r="3972" spans="1:13">
      <c r="A3972" t="s">
        <v>11</v>
      </c>
      <c r="B3972" s="5">
        <v>45296</v>
      </c>
      <c r="C3972">
        <v>9848</v>
      </c>
      <c r="D3972" t="s">
        <v>490</v>
      </c>
      <c r="E3972" t="s">
        <v>367</v>
      </c>
      <c r="F3972">
        <v>2024</v>
      </c>
      <c r="G3972" t="s">
        <v>489</v>
      </c>
      <c r="H3972" t="s">
        <v>11</v>
      </c>
      <c r="I3972" t="s">
        <v>407</v>
      </c>
      <c r="J3972" t="s">
        <v>1478</v>
      </c>
      <c r="K3972">
        <v>1</v>
      </c>
      <c r="L3972" t="s">
        <v>1479</v>
      </c>
      <c r="M3972">
        <f>MAX(Metro_Ridership__2[passengers])</f>
        <v>19997</v>
      </c>
    </row>
    <row r="3973" spans="1:13">
      <c r="A3973" t="s">
        <v>11</v>
      </c>
      <c r="B3973" s="5">
        <v>45303</v>
      </c>
      <c r="C3973">
        <v>5346</v>
      </c>
      <c r="D3973" t="s">
        <v>490</v>
      </c>
      <c r="E3973" t="s">
        <v>367</v>
      </c>
      <c r="F3973">
        <v>2024</v>
      </c>
      <c r="G3973" t="s">
        <v>489</v>
      </c>
      <c r="H3973" t="s">
        <v>11</v>
      </c>
      <c r="I3973" t="s">
        <v>407</v>
      </c>
      <c r="J3973" t="s">
        <v>1478</v>
      </c>
      <c r="K3973">
        <v>1</v>
      </c>
      <c r="L3973" t="s">
        <v>1479</v>
      </c>
      <c r="M3973">
        <f>MAX(Metro_Ridership__2[passengers])</f>
        <v>19997</v>
      </c>
    </row>
    <row r="3974" spans="1:13">
      <c r="A3974" t="s">
        <v>11</v>
      </c>
      <c r="B3974" s="5">
        <v>45310</v>
      </c>
      <c r="C3974">
        <v>19323</v>
      </c>
      <c r="D3974" t="s">
        <v>490</v>
      </c>
      <c r="E3974" t="s">
        <v>367</v>
      </c>
      <c r="F3974">
        <v>2024</v>
      </c>
      <c r="G3974" t="s">
        <v>489</v>
      </c>
      <c r="H3974" t="s">
        <v>11</v>
      </c>
      <c r="I3974" t="s">
        <v>407</v>
      </c>
      <c r="J3974" t="s">
        <v>1478</v>
      </c>
      <c r="K3974">
        <v>1</v>
      </c>
      <c r="L3974" t="s">
        <v>1479</v>
      </c>
      <c r="M3974">
        <f>MAX(Metro_Ridership__2[passengers])</f>
        <v>19997</v>
      </c>
    </row>
    <row r="3975" spans="1:13">
      <c r="A3975" t="s">
        <v>11</v>
      </c>
      <c r="B3975" s="5">
        <v>45317</v>
      </c>
      <c r="C3975">
        <v>8152</v>
      </c>
      <c r="D3975" t="s">
        <v>490</v>
      </c>
      <c r="E3975" t="s">
        <v>367</v>
      </c>
      <c r="F3975">
        <v>2024</v>
      </c>
      <c r="G3975" t="s">
        <v>489</v>
      </c>
      <c r="H3975" t="s">
        <v>11</v>
      </c>
      <c r="I3975" t="s">
        <v>407</v>
      </c>
      <c r="J3975" t="s">
        <v>1478</v>
      </c>
      <c r="K3975">
        <v>1</v>
      </c>
      <c r="L3975" t="s">
        <v>1479</v>
      </c>
      <c r="M3975">
        <f>MAX(Metro_Ridership__2[passengers])</f>
        <v>19997</v>
      </c>
    </row>
    <row r="3976" spans="1:13">
      <c r="A3976" t="s">
        <v>11</v>
      </c>
      <c r="B3976" s="5">
        <v>45324</v>
      </c>
      <c r="C3976">
        <v>3244</v>
      </c>
      <c r="D3976" t="s">
        <v>490</v>
      </c>
      <c r="E3976" t="s">
        <v>379</v>
      </c>
      <c r="F3976">
        <v>2024</v>
      </c>
      <c r="G3976" t="s">
        <v>489</v>
      </c>
      <c r="H3976" t="s">
        <v>11</v>
      </c>
      <c r="I3976" t="s">
        <v>407</v>
      </c>
      <c r="J3976" t="s">
        <v>1478</v>
      </c>
      <c r="K3976">
        <v>2</v>
      </c>
      <c r="L3976" t="s">
        <v>1482</v>
      </c>
      <c r="M3976">
        <f>MAX(Metro_Ridership__2[passengers])</f>
        <v>19997</v>
      </c>
    </row>
    <row r="3977" spans="1:13">
      <c r="A3977" t="s">
        <v>11</v>
      </c>
      <c r="B3977" s="5">
        <v>45331</v>
      </c>
      <c r="C3977">
        <v>13317</v>
      </c>
      <c r="D3977" t="s">
        <v>490</v>
      </c>
      <c r="E3977" t="s">
        <v>379</v>
      </c>
      <c r="F3977">
        <v>2024</v>
      </c>
      <c r="G3977" t="s">
        <v>489</v>
      </c>
      <c r="H3977" t="s">
        <v>11</v>
      </c>
      <c r="I3977" t="s">
        <v>407</v>
      </c>
      <c r="J3977" t="s">
        <v>1478</v>
      </c>
      <c r="K3977">
        <v>2</v>
      </c>
      <c r="L3977" t="s">
        <v>1482</v>
      </c>
      <c r="M3977">
        <f>MAX(Metro_Ridership__2[passengers])</f>
        <v>19997</v>
      </c>
    </row>
    <row r="3978" spans="1:13">
      <c r="A3978" t="s">
        <v>11</v>
      </c>
      <c r="B3978" s="5">
        <v>45338</v>
      </c>
      <c r="C3978">
        <v>14797</v>
      </c>
      <c r="D3978" t="s">
        <v>490</v>
      </c>
      <c r="E3978" t="s">
        <v>379</v>
      </c>
      <c r="F3978">
        <v>2024</v>
      </c>
      <c r="G3978" t="s">
        <v>489</v>
      </c>
      <c r="H3978" t="s">
        <v>11</v>
      </c>
      <c r="I3978" t="s">
        <v>407</v>
      </c>
      <c r="J3978" t="s">
        <v>1478</v>
      </c>
      <c r="K3978">
        <v>2</v>
      </c>
      <c r="L3978" t="s">
        <v>1482</v>
      </c>
      <c r="M3978">
        <f>MAX(Metro_Ridership__2[passengers])</f>
        <v>19997</v>
      </c>
    </row>
    <row r="3979" spans="1:13">
      <c r="A3979" t="s">
        <v>11</v>
      </c>
      <c r="B3979" s="5">
        <v>45345</v>
      </c>
      <c r="C3979">
        <v>9313</v>
      </c>
      <c r="D3979" t="s">
        <v>490</v>
      </c>
      <c r="E3979" t="s">
        <v>379</v>
      </c>
      <c r="F3979">
        <v>2024</v>
      </c>
      <c r="G3979" t="s">
        <v>489</v>
      </c>
      <c r="H3979" t="s">
        <v>11</v>
      </c>
      <c r="I3979" t="s">
        <v>407</v>
      </c>
      <c r="J3979" t="s">
        <v>1478</v>
      </c>
      <c r="K3979">
        <v>2</v>
      </c>
      <c r="L3979" t="s">
        <v>1482</v>
      </c>
      <c r="M3979">
        <f>MAX(Metro_Ridership__2[passengers])</f>
        <v>19997</v>
      </c>
    </row>
    <row r="3980" spans="1:13">
      <c r="A3980" t="s">
        <v>11</v>
      </c>
      <c r="B3980" s="5">
        <v>45352</v>
      </c>
      <c r="C3980">
        <v>18310</v>
      </c>
      <c r="D3980" t="s">
        <v>490</v>
      </c>
      <c r="E3980" t="s">
        <v>405</v>
      </c>
      <c r="F3980">
        <v>2024</v>
      </c>
      <c r="G3980" t="s">
        <v>489</v>
      </c>
      <c r="H3980" t="s">
        <v>11</v>
      </c>
      <c r="I3980" t="s">
        <v>407</v>
      </c>
      <c r="J3980" t="s">
        <v>1478</v>
      </c>
      <c r="K3980">
        <v>3</v>
      </c>
      <c r="L3980" t="s">
        <v>1487</v>
      </c>
      <c r="M3980">
        <f>MAX(Metro_Ridership__2[passengers])</f>
        <v>19997</v>
      </c>
    </row>
    <row r="3981" spans="1:13">
      <c r="A3981" t="s">
        <v>11</v>
      </c>
      <c r="B3981" s="5">
        <v>45359</v>
      </c>
      <c r="C3981">
        <v>12264</v>
      </c>
      <c r="D3981" t="s">
        <v>490</v>
      </c>
      <c r="E3981" t="s">
        <v>405</v>
      </c>
      <c r="F3981">
        <v>2024</v>
      </c>
      <c r="G3981" t="s">
        <v>489</v>
      </c>
      <c r="H3981" t="s">
        <v>11</v>
      </c>
      <c r="I3981" t="s">
        <v>407</v>
      </c>
      <c r="J3981" t="s">
        <v>1478</v>
      </c>
      <c r="K3981">
        <v>3</v>
      </c>
      <c r="L3981" t="s">
        <v>1487</v>
      </c>
      <c r="M3981">
        <f>MAX(Metro_Ridership__2[passengers])</f>
        <v>19997</v>
      </c>
    </row>
    <row r="3982" spans="1:13">
      <c r="A3982" t="s">
        <v>11</v>
      </c>
      <c r="B3982" s="5">
        <v>45366</v>
      </c>
      <c r="C3982">
        <v>9773</v>
      </c>
      <c r="D3982" t="s">
        <v>490</v>
      </c>
      <c r="E3982" t="s">
        <v>405</v>
      </c>
      <c r="F3982">
        <v>2024</v>
      </c>
      <c r="G3982" t="s">
        <v>489</v>
      </c>
      <c r="H3982" t="s">
        <v>11</v>
      </c>
      <c r="I3982" t="s">
        <v>407</v>
      </c>
      <c r="J3982" t="s">
        <v>1478</v>
      </c>
      <c r="K3982">
        <v>3</v>
      </c>
      <c r="L3982" t="s">
        <v>1487</v>
      </c>
      <c r="M3982">
        <f>MAX(Metro_Ridership__2[passengers])</f>
        <v>19997</v>
      </c>
    </row>
    <row r="3983" spans="1:13">
      <c r="A3983" t="s">
        <v>11</v>
      </c>
      <c r="B3983" s="5">
        <v>45373</v>
      </c>
      <c r="C3983">
        <v>12576</v>
      </c>
      <c r="D3983" t="s">
        <v>490</v>
      </c>
      <c r="E3983" t="s">
        <v>405</v>
      </c>
      <c r="F3983">
        <v>2024</v>
      </c>
      <c r="G3983" t="s">
        <v>489</v>
      </c>
      <c r="H3983" t="s">
        <v>11</v>
      </c>
      <c r="I3983" t="s">
        <v>407</v>
      </c>
      <c r="J3983" t="s">
        <v>1478</v>
      </c>
      <c r="K3983">
        <v>3</v>
      </c>
      <c r="L3983" t="s">
        <v>1487</v>
      </c>
      <c r="M3983">
        <f>MAX(Metro_Ridership__2[passengers])</f>
        <v>19997</v>
      </c>
    </row>
    <row r="3984" spans="1:13">
      <c r="A3984" t="s">
        <v>11</v>
      </c>
      <c r="B3984" s="5">
        <v>45380</v>
      </c>
      <c r="C3984">
        <v>8083</v>
      </c>
      <c r="D3984" t="s">
        <v>490</v>
      </c>
      <c r="E3984" t="s">
        <v>405</v>
      </c>
      <c r="F3984">
        <v>2024</v>
      </c>
      <c r="G3984" t="s">
        <v>489</v>
      </c>
      <c r="H3984" t="s">
        <v>11</v>
      </c>
      <c r="I3984" t="s">
        <v>407</v>
      </c>
      <c r="J3984" t="s">
        <v>1478</v>
      </c>
      <c r="K3984">
        <v>3</v>
      </c>
      <c r="L3984" t="s">
        <v>1487</v>
      </c>
      <c r="M3984">
        <f>MAX(Metro_Ridership__2[passengers])</f>
        <v>19997</v>
      </c>
    </row>
    <row r="3985" spans="1:13">
      <c r="A3985" t="s">
        <v>11</v>
      </c>
      <c r="B3985" s="5">
        <v>45387</v>
      </c>
      <c r="C3985">
        <v>7241</v>
      </c>
      <c r="D3985" t="s">
        <v>490</v>
      </c>
      <c r="E3985" t="s">
        <v>381</v>
      </c>
      <c r="F3985">
        <v>2024</v>
      </c>
      <c r="G3985" t="s">
        <v>489</v>
      </c>
      <c r="H3985" t="s">
        <v>11</v>
      </c>
      <c r="I3985" t="s">
        <v>407</v>
      </c>
      <c r="J3985" t="s">
        <v>1473</v>
      </c>
      <c r="K3985">
        <v>4</v>
      </c>
      <c r="L3985" t="s">
        <v>1483</v>
      </c>
      <c r="M3985">
        <f>MAX(Metro_Ridership__2[passengers])</f>
        <v>19997</v>
      </c>
    </row>
    <row r="3986" spans="1:13">
      <c r="A3986" t="s">
        <v>11</v>
      </c>
      <c r="B3986" s="5">
        <v>45394</v>
      </c>
      <c r="C3986">
        <v>10123</v>
      </c>
      <c r="D3986" t="s">
        <v>490</v>
      </c>
      <c r="E3986" t="s">
        <v>381</v>
      </c>
      <c r="F3986">
        <v>2024</v>
      </c>
      <c r="G3986" t="s">
        <v>489</v>
      </c>
      <c r="H3986" t="s">
        <v>11</v>
      </c>
      <c r="I3986" t="s">
        <v>407</v>
      </c>
      <c r="J3986" t="s">
        <v>1473</v>
      </c>
      <c r="K3986">
        <v>4</v>
      </c>
      <c r="L3986" t="s">
        <v>1483</v>
      </c>
      <c r="M3986">
        <f>MAX(Metro_Ridership__2[passengers])</f>
        <v>19997</v>
      </c>
    </row>
    <row r="3987" spans="1:13">
      <c r="A3987" t="s">
        <v>11</v>
      </c>
      <c r="B3987" s="5">
        <v>45401</v>
      </c>
      <c r="C3987">
        <v>8616</v>
      </c>
      <c r="D3987" t="s">
        <v>490</v>
      </c>
      <c r="E3987" t="s">
        <v>381</v>
      </c>
      <c r="F3987">
        <v>2024</v>
      </c>
      <c r="G3987" t="s">
        <v>489</v>
      </c>
      <c r="H3987" t="s">
        <v>11</v>
      </c>
      <c r="I3987" t="s">
        <v>407</v>
      </c>
      <c r="J3987" t="s">
        <v>1473</v>
      </c>
      <c r="K3987">
        <v>4</v>
      </c>
      <c r="L3987" t="s">
        <v>1483</v>
      </c>
      <c r="M3987">
        <f>MAX(Metro_Ridership__2[passengers])</f>
        <v>19997</v>
      </c>
    </row>
    <row r="3988" spans="1:13">
      <c r="A3988" t="s">
        <v>11</v>
      </c>
      <c r="B3988" s="5">
        <v>45408</v>
      </c>
      <c r="C3988">
        <v>13528</v>
      </c>
      <c r="D3988" t="s">
        <v>490</v>
      </c>
      <c r="E3988" t="s">
        <v>381</v>
      </c>
      <c r="F3988">
        <v>2024</v>
      </c>
      <c r="G3988" t="s">
        <v>489</v>
      </c>
      <c r="H3988" t="s">
        <v>11</v>
      </c>
      <c r="I3988" t="s">
        <v>407</v>
      </c>
      <c r="J3988" t="s">
        <v>1473</v>
      </c>
      <c r="K3988">
        <v>4</v>
      </c>
      <c r="L3988" t="s">
        <v>1483</v>
      </c>
      <c r="M3988">
        <f>MAX(Metro_Ridership__2[passengers])</f>
        <v>19997</v>
      </c>
    </row>
    <row r="3989" spans="1:13">
      <c r="A3989" t="s">
        <v>11</v>
      </c>
      <c r="B3989" s="5">
        <v>45415</v>
      </c>
      <c r="C3989">
        <v>11954</v>
      </c>
      <c r="D3989" t="s">
        <v>490</v>
      </c>
      <c r="E3989" t="s">
        <v>353</v>
      </c>
      <c r="F3989">
        <v>2024</v>
      </c>
      <c r="G3989" t="s">
        <v>489</v>
      </c>
      <c r="H3989" t="s">
        <v>11</v>
      </c>
      <c r="I3989" t="s">
        <v>407</v>
      </c>
      <c r="J3989" t="s">
        <v>1473</v>
      </c>
      <c r="K3989">
        <v>5</v>
      </c>
      <c r="L3989" t="s">
        <v>353</v>
      </c>
      <c r="M3989">
        <f>MAX(Metro_Ridership__2[passengers])</f>
        <v>19997</v>
      </c>
    </row>
    <row r="3990" spans="1:13">
      <c r="A3990" t="s">
        <v>11</v>
      </c>
      <c r="B3990" s="5">
        <v>45422</v>
      </c>
      <c r="C3990">
        <v>6717</v>
      </c>
      <c r="D3990" t="s">
        <v>490</v>
      </c>
      <c r="E3990" t="s">
        <v>353</v>
      </c>
      <c r="F3990">
        <v>2024</v>
      </c>
      <c r="G3990" t="s">
        <v>489</v>
      </c>
      <c r="H3990" t="s">
        <v>11</v>
      </c>
      <c r="I3990" t="s">
        <v>407</v>
      </c>
      <c r="J3990" t="s">
        <v>1473</v>
      </c>
      <c r="K3990">
        <v>5</v>
      </c>
      <c r="L3990" t="s">
        <v>353</v>
      </c>
      <c r="M3990">
        <f>MAX(Metro_Ridership__2[passengers])</f>
        <v>19997</v>
      </c>
    </row>
    <row r="3991" spans="1:13">
      <c r="A3991" t="s">
        <v>11</v>
      </c>
      <c r="B3991" s="5">
        <v>45429</v>
      </c>
      <c r="C3991">
        <v>19434</v>
      </c>
      <c r="D3991" t="s">
        <v>490</v>
      </c>
      <c r="E3991" t="s">
        <v>353</v>
      </c>
      <c r="F3991">
        <v>2024</v>
      </c>
      <c r="G3991" t="s">
        <v>489</v>
      </c>
      <c r="H3991" t="s">
        <v>11</v>
      </c>
      <c r="I3991" t="s">
        <v>407</v>
      </c>
      <c r="J3991" t="s">
        <v>1473</v>
      </c>
      <c r="K3991">
        <v>5</v>
      </c>
      <c r="L3991" t="s">
        <v>353</v>
      </c>
      <c r="M3991">
        <f>MAX(Metro_Ridership__2[passengers])</f>
        <v>19997</v>
      </c>
    </row>
    <row r="3992" spans="1:13">
      <c r="A3992" t="s">
        <v>11</v>
      </c>
      <c r="B3992" s="5">
        <v>45436</v>
      </c>
      <c r="C3992">
        <v>19745</v>
      </c>
      <c r="D3992" t="s">
        <v>490</v>
      </c>
      <c r="E3992" t="s">
        <v>353</v>
      </c>
      <c r="F3992">
        <v>2024</v>
      </c>
      <c r="G3992" t="s">
        <v>489</v>
      </c>
      <c r="H3992" t="s">
        <v>11</v>
      </c>
      <c r="I3992" t="s">
        <v>407</v>
      </c>
      <c r="J3992" t="s">
        <v>1473</v>
      </c>
      <c r="K3992">
        <v>5</v>
      </c>
      <c r="L3992" t="s">
        <v>353</v>
      </c>
      <c r="M3992">
        <f>MAX(Metro_Ridership__2[passengers])</f>
        <v>19997</v>
      </c>
    </row>
    <row r="3993" spans="1:13">
      <c r="A3993" t="s">
        <v>11</v>
      </c>
      <c r="B3993" s="5">
        <v>45443</v>
      </c>
      <c r="C3993">
        <v>2797</v>
      </c>
      <c r="D3993" t="s">
        <v>490</v>
      </c>
      <c r="E3993" t="s">
        <v>353</v>
      </c>
      <c r="F3993">
        <v>2024</v>
      </c>
      <c r="G3993" t="s">
        <v>489</v>
      </c>
      <c r="H3993" t="s">
        <v>11</v>
      </c>
      <c r="I3993" t="s">
        <v>407</v>
      </c>
      <c r="J3993" t="s">
        <v>1473</v>
      </c>
      <c r="K3993">
        <v>5</v>
      </c>
      <c r="L3993" t="s">
        <v>353</v>
      </c>
      <c r="M3993">
        <f>MAX(Metro_Ridership__2[passengers])</f>
        <v>19997</v>
      </c>
    </row>
    <row r="3994" spans="1:13">
      <c r="A3994" t="s">
        <v>11</v>
      </c>
      <c r="B3994" s="5">
        <v>45450</v>
      </c>
      <c r="C3994">
        <v>2232</v>
      </c>
      <c r="D3994" t="s">
        <v>490</v>
      </c>
      <c r="E3994" t="s">
        <v>395</v>
      </c>
      <c r="F3994">
        <v>2024</v>
      </c>
      <c r="G3994" t="s">
        <v>489</v>
      </c>
      <c r="H3994" t="s">
        <v>11</v>
      </c>
      <c r="I3994" t="s">
        <v>407</v>
      </c>
      <c r="J3994" t="s">
        <v>1473</v>
      </c>
      <c r="K3994">
        <v>6</v>
      </c>
      <c r="L3994" t="s">
        <v>1486</v>
      </c>
      <c r="M3994">
        <f>MAX(Metro_Ridership__2[passengers])</f>
        <v>19997</v>
      </c>
    </row>
    <row r="3995" spans="1:13">
      <c r="A3995" t="s">
        <v>11</v>
      </c>
      <c r="B3995" s="5">
        <v>45457</v>
      </c>
      <c r="C3995">
        <v>17522</v>
      </c>
      <c r="D3995" t="s">
        <v>490</v>
      </c>
      <c r="E3995" t="s">
        <v>395</v>
      </c>
      <c r="F3995">
        <v>2024</v>
      </c>
      <c r="G3995" t="s">
        <v>489</v>
      </c>
      <c r="H3995" t="s">
        <v>11</v>
      </c>
      <c r="I3995" t="s">
        <v>407</v>
      </c>
      <c r="J3995" t="s">
        <v>1473</v>
      </c>
      <c r="K3995">
        <v>6</v>
      </c>
      <c r="L3995" t="s">
        <v>1486</v>
      </c>
      <c r="M3995">
        <f>MAX(Metro_Ridership__2[passengers])</f>
        <v>19997</v>
      </c>
    </row>
    <row r="3996" spans="1:13">
      <c r="A3996" t="s">
        <v>11</v>
      </c>
      <c r="B3996" s="5">
        <v>45464</v>
      </c>
      <c r="C3996">
        <v>4287</v>
      </c>
      <c r="D3996" t="s">
        <v>490</v>
      </c>
      <c r="E3996" t="s">
        <v>395</v>
      </c>
      <c r="F3996">
        <v>2024</v>
      </c>
      <c r="G3996" t="s">
        <v>489</v>
      </c>
      <c r="H3996" t="s">
        <v>11</v>
      </c>
      <c r="I3996" t="s">
        <v>407</v>
      </c>
      <c r="J3996" t="s">
        <v>1473</v>
      </c>
      <c r="K3996">
        <v>6</v>
      </c>
      <c r="L3996" t="s">
        <v>1486</v>
      </c>
      <c r="M3996">
        <f>MAX(Metro_Ridership__2[passengers])</f>
        <v>19997</v>
      </c>
    </row>
    <row r="3997" spans="1:13">
      <c r="A3997" t="s">
        <v>11</v>
      </c>
      <c r="B3997" s="5">
        <v>45471</v>
      </c>
      <c r="C3997">
        <v>19378</v>
      </c>
      <c r="D3997" t="s">
        <v>490</v>
      </c>
      <c r="E3997" t="s">
        <v>395</v>
      </c>
      <c r="F3997">
        <v>2024</v>
      </c>
      <c r="G3997" t="s">
        <v>489</v>
      </c>
      <c r="H3997" t="s">
        <v>11</v>
      </c>
      <c r="I3997" t="s">
        <v>407</v>
      </c>
      <c r="J3997" t="s">
        <v>1473</v>
      </c>
      <c r="K3997">
        <v>6</v>
      </c>
      <c r="L3997" t="s">
        <v>1486</v>
      </c>
      <c r="M3997">
        <f>MAX(Metro_Ridership__2[passengers])</f>
        <v>19997</v>
      </c>
    </row>
    <row r="3998" spans="1:13">
      <c r="A3998" t="s">
        <v>11</v>
      </c>
      <c r="B3998" s="5">
        <v>45478</v>
      </c>
      <c r="C3998">
        <v>15833</v>
      </c>
      <c r="D3998" t="s">
        <v>490</v>
      </c>
      <c r="E3998" t="s">
        <v>373</v>
      </c>
      <c r="F3998">
        <v>2024</v>
      </c>
      <c r="G3998" t="s">
        <v>489</v>
      </c>
      <c r="H3998" t="s">
        <v>11</v>
      </c>
      <c r="I3998" t="s">
        <v>407</v>
      </c>
      <c r="J3998" t="s">
        <v>1476</v>
      </c>
      <c r="K3998">
        <v>7</v>
      </c>
      <c r="L3998" t="s">
        <v>1480</v>
      </c>
      <c r="M3998">
        <f>MAX(Metro_Ridership__2[passengers])</f>
        <v>19997</v>
      </c>
    </row>
    <row r="3999" spans="1:13">
      <c r="A3999" t="s">
        <v>11</v>
      </c>
      <c r="B3999" s="5">
        <v>45485</v>
      </c>
      <c r="C3999">
        <v>7897</v>
      </c>
      <c r="D3999" t="s">
        <v>490</v>
      </c>
      <c r="E3999" t="s">
        <v>373</v>
      </c>
      <c r="F3999">
        <v>2024</v>
      </c>
      <c r="G3999" t="s">
        <v>489</v>
      </c>
      <c r="H3999" t="s">
        <v>11</v>
      </c>
      <c r="I3999" t="s">
        <v>407</v>
      </c>
      <c r="J3999" t="s">
        <v>1476</v>
      </c>
      <c r="K3999">
        <v>7</v>
      </c>
      <c r="L3999" t="s">
        <v>1480</v>
      </c>
      <c r="M3999">
        <f>MAX(Metro_Ridership__2[passengers])</f>
        <v>19997</v>
      </c>
    </row>
    <row r="4000" spans="1:13">
      <c r="A4000" t="s">
        <v>11</v>
      </c>
      <c r="B4000" s="5">
        <v>45492</v>
      </c>
      <c r="C4000">
        <v>7704</v>
      </c>
      <c r="D4000" t="s">
        <v>490</v>
      </c>
      <c r="E4000" t="s">
        <v>373</v>
      </c>
      <c r="F4000">
        <v>2024</v>
      </c>
      <c r="G4000" t="s">
        <v>489</v>
      </c>
      <c r="H4000" t="s">
        <v>11</v>
      </c>
      <c r="I4000" t="s">
        <v>407</v>
      </c>
      <c r="J4000" t="s">
        <v>1476</v>
      </c>
      <c r="K4000">
        <v>7</v>
      </c>
      <c r="L4000" t="s">
        <v>1480</v>
      </c>
      <c r="M4000">
        <f>MAX(Metro_Ridership__2[passengers])</f>
        <v>19997</v>
      </c>
    </row>
    <row r="4001" spans="1:13">
      <c r="A4001" t="s">
        <v>11</v>
      </c>
      <c r="B4001" s="5">
        <v>45499</v>
      </c>
      <c r="C4001">
        <v>6675</v>
      </c>
      <c r="D4001" t="s">
        <v>490</v>
      </c>
      <c r="E4001" t="s">
        <v>373</v>
      </c>
      <c r="F4001">
        <v>2024</v>
      </c>
      <c r="G4001" t="s">
        <v>489</v>
      </c>
      <c r="H4001" t="s">
        <v>11</v>
      </c>
      <c r="I4001" t="s">
        <v>407</v>
      </c>
      <c r="J4001" t="s">
        <v>1476</v>
      </c>
      <c r="K4001">
        <v>7</v>
      </c>
      <c r="L4001" t="s">
        <v>1480</v>
      </c>
      <c r="M4001">
        <f>MAX(Metro_Ridership__2[passengers])</f>
        <v>19997</v>
      </c>
    </row>
    <row r="4002" spans="1:13">
      <c r="A4002" t="s">
        <v>11</v>
      </c>
      <c r="B4002" s="5">
        <v>45506</v>
      </c>
      <c r="C4002">
        <v>19107</v>
      </c>
      <c r="D4002" t="s">
        <v>490</v>
      </c>
      <c r="E4002" t="s">
        <v>384</v>
      </c>
      <c r="F4002">
        <v>2024</v>
      </c>
      <c r="G4002" t="s">
        <v>489</v>
      </c>
      <c r="H4002" t="s">
        <v>11</v>
      </c>
      <c r="I4002" t="s">
        <v>407</v>
      </c>
      <c r="J4002" t="s">
        <v>1476</v>
      </c>
      <c r="K4002">
        <v>8</v>
      </c>
      <c r="L4002" t="s">
        <v>1484</v>
      </c>
      <c r="M4002">
        <f>MAX(Metro_Ridership__2[passengers])</f>
        <v>19997</v>
      </c>
    </row>
    <row r="4003" spans="1:13">
      <c r="A4003" t="s">
        <v>11</v>
      </c>
      <c r="B4003" s="5">
        <v>45513</v>
      </c>
      <c r="C4003">
        <v>19535</v>
      </c>
      <c r="D4003" t="s">
        <v>490</v>
      </c>
      <c r="E4003" t="s">
        <v>384</v>
      </c>
      <c r="F4003">
        <v>2024</v>
      </c>
      <c r="G4003" t="s">
        <v>489</v>
      </c>
      <c r="H4003" t="s">
        <v>11</v>
      </c>
      <c r="I4003" t="s">
        <v>407</v>
      </c>
      <c r="J4003" t="s">
        <v>1476</v>
      </c>
      <c r="K4003">
        <v>8</v>
      </c>
      <c r="L4003" t="s">
        <v>1484</v>
      </c>
      <c r="M4003">
        <f>MAX(Metro_Ridership__2[passengers])</f>
        <v>19997</v>
      </c>
    </row>
    <row r="4004" spans="1:13">
      <c r="A4004" t="s">
        <v>11</v>
      </c>
      <c r="B4004" s="5">
        <v>45520</v>
      </c>
      <c r="C4004">
        <v>7067</v>
      </c>
      <c r="D4004" t="s">
        <v>490</v>
      </c>
      <c r="E4004" t="s">
        <v>384</v>
      </c>
      <c r="F4004">
        <v>2024</v>
      </c>
      <c r="G4004" t="s">
        <v>489</v>
      </c>
      <c r="H4004" t="s">
        <v>11</v>
      </c>
      <c r="I4004" t="s">
        <v>407</v>
      </c>
      <c r="J4004" t="s">
        <v>1476</v>
      </c>
      <c r="K4004">
        <v>8</v>
      </c>
      <c r="L4004" t="s">
        <v>1484</v>
      </c>
      <c r="M4004">
        <f>MAX(Metro_Ridership__2[passengers])</f>
        <v>19997</v>
      </c>
    </row>
    <row r="4005" spans="1:13">
      <c r="A4005" t="s">
        <v>11</v>
      </c>
      <c r="B4005" s="5">
        <v>45527</v>
      </c>
      <c r="C4005">
        <v>17945</v>
      </c>
      <c r="D4005" t="s">
        <v>490</v>
      </c>
      <c r="E4005" t="s">
        <v>384</v>
      </c>
      <c r="F4005">
        <v>2024</v>
      </c>
      <c r="G4005" t="s">
        <v>489</v>
      </c>
      <c r="H4005" t="s">
        <v>11</v>
      </c>
      <c r="I4005" t="s">
        <v>407</v>
      </c>
      <c r="J4005" t="s">
        <v>1476</v>
      </c>
      <c r="K4005">
        <v>8</v>
      </c>
      <c r="L4005" t="s">
        <v>1484</v>
      </c>
      <c r="M4005">
        <f>MAX(Metro_Ridership__2[passengers])</f>
        <v>19997</v>
      </c>
    </row>
    <row r="4006" spans="1:13">
      <c r="A4006" t="s">
        <v>11</v>
      </c>
      <c r="B4006" s="5">
        <v>45534</v>
      </c>
      <c r="C4006">
        <v>9813</v>
      </c>
      <c r="D4006" t="s">
        <v>490</v>
      </c>
      <c r="E4006" t="s">
        <v>384</v>
      </c>
      <c r="F4006">
        <v>2024</v>
      </c>
      <c r="G4006" t="s">
        <v>489</v>
      </c>
      <c r="H4006" t="s">
        <v>11</v>
      </c>
      <c r="I4006" t="s">
        <v>407</v>
      </c>
      <c r="J4006" t="s">
        <v>1476</v>
      </c>
      <c r="K4006">
        <v>8</v>
      </c>
      <c r="L4006" t="s">
        <v>1484</v>
      </c>
      <c r="M4006">
        <f>MAX(Metro_Ridership__2[passengers])</f>
        <v>19997</v>
      </c>
    </row>
    <row r="4007" spans="1:13">
      <c r="A4007" t="s">
        <v>11</v>
      </c>
      <c r="B4007" s="5">
        <v>45541</v>
      </c>
      <c r="C4007">
        <v>17536</v>
      </c>
      <c r="D4007" t="s">
        <v>490</v>
      </c>
      <c r="E4007" t="s">
        <v>362</v>
      </c>
      <c r="F4007">
        <v>2024</v>
      </c>
      <c r="G4007" t="s">
        <v>489</v>
      </c>
      <c r="H4007" t="s">
        <v>11</v>
      </c>
      <c r="I4007" t="s">
        <v>407</v>
      </c>
      <c r="J4007" t="s">
        <v>1476</v>
      </c>
      <c r="K4007">
        <v>9</v>
      </c>
      <c r="L4007" t="s">
        <v>1477</v>
      </c>
      <c r="M4007">
        <f>MAX(Metro_Ridership__2[passengers])</f>
        <v>19997</v>
      </c>
    </row>
    <row r="4008" spans="1:13">
      <c r="A4008" t="s">
        <v>11</v>
      </c>
      <c r="B4008" s="5">
        <v>45548</v>
      </c>
      <c r="C4008">
        <v>14442</v>
      </c>
      <c r="D4008" t="s">
        <v>490</v>
      </c>
      <c r="E4008" t="s">
        <v>362</v>
      </c>
      <c r="F4008">
        <v>2024</v>
      </c>
      <c r="G4008" t="s">
        <v>489</v>
      </c>
      <c r="H4008" t="s">
        <v>11</v>
      </c>
      <c r="I4008" t="s">
        <v>407</v>
      </c>
      <c r="J4008" t="s">
        <v>1476</v>
      </c>
      <c r="K4008">
        <v>9</v>
      </c>
      <c r="L4008" t="s">
        <v>1477</v>
      </c>
      <c r="M4008">
        <f>MAX(Metro_Ridership__2[passengers])</f>
        <v>19997</v>
      </c>
    </row>
    <row r="4009" spans="1:13">
      <c r="A4009" t="s">
        <v>11</v>
      </c>
      <c r="B4009" s="5">
        <v>45555</v>
      </c>
      <c r="C4009">
        <v>11107</v>
      </c>
      <c r="D4009" t="s">
        <v>490</v>
      </c>
      <c r="E4009" t="s">
        <v>362</v>
      </c>
      <c r="F4009">
        <v>2024</v>
      </c>
      <c r="G4009" t="s">
        <v>489</v>
      </c>
      <c r="H4009" t="s">
        <v>11</v>
      </c>
      <c r="I4009" t="s">
        <v>407</v>
      </c>
      <c r="J4009" t="s">
        <v>1476</v>
      </c>
      <c r="K4009">
        <v>9</v>
      </c>
      <c r="L4009" t="s">
        <v>1477</v>
      </c>
      <c r="M4009">
        <f>MAX(Metro_Ridership__2[passengers])</f>
        <v>19997</v>
      </c>
    </row>
    <row r="4010" spans="1:13">
      <c r="A4010" t="s">
        <v>11</v>
      </c>
      <c r="B4010" s="5">
        <v>45562</v>
      </c>
      <c r="C4010">
        <v>2255</v>
      </c>
      <c r="D4010" t="s">
        <v>490</v>
      </c>
      <c r="E4010" t="s">
        <v>362</v>
      </c>
      <c r="F4010">
        <v>2024</v>
      </c>
      <c r="G4010" t="s">
        <v>489</v>
      </c>
      <c r="H4010" t="s">
        <v>11</v>
      </c>
      <c r="I4010" t="s">
        <v>407</v>
      </c>
      <c r="J4010" t="s">
        <v>1476</v>
      </c>
      <c r="K4010">
        <v>9</v>
      </c>
      <c r="L4010" t="s">
        <v>1477</v>
      </c>
      <c r="M4010">
        <f>MAX(Metro_Ridership__2[passengers])</f>
        <v>19997</v>
      </c>
    </row>
    <row r="4011" spans="1:13">
      <c r="A4011" t="s">
        <v>11</v>
      </c>
      <c r="B4011" s="5">
        <v>45569</v>
      </c>
      <c r="C4011">
        <v>6077</v>
      </c>
      <c r="D4011" t="s">
        <v>490</v>
      </c>
      <c r="E4011" t="s">
        <v>376</v>
      </c>
      <c r="F4011">
        <v>2024</v>
      </c>
      <c r="G4011" t="s">
        <v>489</v>
      </c>
      <c r="H4011" t="s">
        <v>11</v>
      </c>
      <c r="I4011" t="s">
        <v>407</v>
      </c>
      <c r="J4011" t="s">
        <v>1474</v>
      </c>
      <c r="K4011">
        <v>10</v>
      </c>
      <c r="L4011" t="s">
        <v>1481</v>
      </c>
      <c r="M4011">
        <f>MAX(Metro_Ridership__2[passengers])</f>
        <v>19997</v>
      </c>
    </row>
    <row r="4012" spans="1:13">
      <c r="A4012" t="s">
        <v>11</v>
      </c>
      <c r="B4012" s="5">
        <v>45576</v>
      </c>
      <c r="C4012">
        <v>12259</v>
      </c>
      <c r="D4012" t="s">
        <v>490</v>
      </c>
      <c r="E4012" t="s">
        <v>376</v>
      </c>
      <c r="F4012">
        <v>2024</v>
      </c>
      <c r="G4012" t="s">
        <v>489</v>
      </c>
      <c r="H4012" t="s">
        <v>11</v>
      </c>
      <c r="I4012" t="s">
        <v>407</v>
      </c>
      <c r="J4012" t="s">
        <v>1474</v>
      </c>
      <c r="K4012">
        <v>10</v>
      </c>
      <c r="L4012" t="s">
        <v>1481</v>
      </c>
      <c r="M4012">
        <f>MAX(Metro_Ridership__2[passengers])</f>
        <v>19997</v>
      </c>
    </row>
    <row r="4013" spans="1:13">
      <c r="A4013" t="s">
        <v>11</v>
      </c>
      <c r="B4013" s="5">
        <v>45583</v>
      </c>
      <c r="C4013">
        <v>15476</v>
      </c>
      <c r="D4013" t="s">
        <v>490</v>
      </c>
      <c r="E4013" t="s">
        <v>376</v>
      </c>
      <c r="F4013">
        <v>2024</v>
      </c>
      <c r="G4013" t="s">
        <v>489</v>
      </c>
      <c r="H4013" t="s">
        <v>11</v>
      </c>
      <c r="I4013" t="s">
        <v>407</v>
      </c>
      <c r="J4013" t="s">
        <v>1474</v>
      </c>
      <c r="K4013">
        <v>10</v>
      </c>
      <c r="L4013" t="s">
        <v>1481</v>
      </c>
      <c r="M4013">
        <f>MAX(Metro_Ridership__2[passengers])</f>
        <v>19997</v>
      </c>
    </row>
    <row r="4014" spans="1:13">
      <c r="A4014" t="s">
        <v>11</v>
      </c>
      <c r="B4014" s="5">
        <v>45590</v>
      </c>
      <c r="C4014">
        <v>16246</v>
      </c>
      <c r="D4014" t="s">
        <v>490</v>
      </c>
      <c r="E4014" t="s">
        <v>376</v>
      </c>
      <c r="F4014">
        <v>2024</v>
      </c>
      <c r="G4014" t="s">
        <v>489</v>
      </c>
      <c r="H4014" t="s">
        <v>11</v>
      </c>
      <c r="I4014" t="s">
        <v>407</v>
      </c>
      <c r="J4014" t="s">
        <v>1474</v>
      </c>
      <c r="K4014">
        <v>10</v>
      </c>
      <c r="L4014" t="s">
        <v>1481</v>
      </c>
      <c r="M4014">
        <f>MAX(Metro_Ridership__2[passengers])</f>
        <v>19997</v>
      </c>
    </row>
    <row r="4015" spans="1:13">
      <c r="A4015" t="s">
        <v>11</v>
      </c>
      <c r="B4015" s="5">
        <v>45597</v>
      </c>
      <c r="C4015">
        <v>17580</v>
      </c>
      <c r="D4015" t="s">
        <v>490</v>
      </c>
      <c r="E4015" t="s">
        <v>357</v>
      </c>
      <c r="F4015">
        <v>2024</v>
      </c>
      <c r="G4015" t="s">
        <v>489</v>
      </c>
      <c r="H4015" t="s">
        <v>11</v>
      </c>
      <c r="I4015" t="s">
        <v>407</v>
      </c>
      <c r="J4015" t="s">
        <v>1474</v>
      </c>
      <c r="K4015">
        <v>11</v>
      </c>
      <c r="L4015" t="s">
        <v>1475</v>
      </c>
      <c r="M4015">
        <f>MAX(Metro_Ridership__2[passengers])</f>
        <v>19997</v>
      </c>
    </row>
    <row r="4016" spans="1:13">
      <c r="A4016" t="s">
        <v>11</v>
      </c>
      <c r="B4016" s="5">
        <v>45604</v>
      </c>
      <c r="C4016">
        <v>12945</v>
      </c>
      <c r="D4016" t="s">
        <v>490</v>
      </c>
      <c r="E4016" t="s">
        <v>357</v>
      </c>
      <c r="F4016">
        <v>2024</v>
      </c>
      <c r="G4016" t="s">
        <v>489</v>
      </c>
      <c r="H4016" t="s">
        <v>11</v>
      </c>
      <c r="I4016" t="s">
        <v>407</v>
      </c>
      <c r="J4016" t="s">
        <v>1474</v>
      </c>
      <c r="K4016">
        <v>11</v>
      </c>
      <c r="L4016" t="s">
        <v>1475</v>
      </c>
      <c r="M4016">
        <f>MAX(Metro_Ridership__2[passengers])</f>
        <v>19997</v>
      </c>
    </row>
    <row r="4017" spans="1:13">
      <c r="A4017" t="s">
        <v>11</v>
      </c>
      <c r="B4017" s="5">
        <v>45611</v>
      </c>
      <c r="C4017">
        <v>12795</v>
      </c>
      <c r="D4017" t="s">
        <v>490</v>
      </c>
      <c r="E4017" t="s">
        <v>357</v>
      </c>
      <c r="F4017">
        <v>2024</v>
      </c>
      <c r="G4017" t="s">
        <v>489</v>
      </c>
      <c r="H4017" t="s">
        <v>11</v>
      </c>
      <c r="I4017" t="s">
        <v>407</v>
      </c>
      <c r="J4017" t="s">
        <v>1474</v>
      </c>
      <c r="K4017">
        <v>11</v>
      </c>
      <c r="L4017" t="s">
        <v>1475</v>
      </c>
      <c r="M4017">
        <f>MAX(Metro_Ridership__2[passengers])</f>
        <v>19997</v>
      </c>
    </row>
    <row r="4018" spans="1:13">
      <c r="A4018" t="s">
        <v>11</v>
      </c>
      <c r="B4018" s="5">
        <v>45618</v>
      </c>
      <c r="C4018">
        <v>8437</v>
      </c>
      <c r="D4018" t="s">
        <v>490</v>
      </c>
      <c r="E4018" t="s">
        <v>357</v>
      </c>
      <c r="F4018">
        <v>2024</v>
      </c>
      <c r="G4018" t="s">
        <v>489</v>
      </c>
      <c r="H4018" t="s">
        <v>11</v>
      </c>
      <c r="I4018" t="s">
        <v>407</v>
      </c>
      <c r="J4018" t="s">
        <v>1474</v>
      </c>
      <c r="K4018">
        <v>11</v>
      </c>
      <c r="L4018" t="s">
        <v>1475</v>
      </c>
      <c r="M4018">
        <f>MAX(Metro_Ridership__2[passengers])</f>
        <v>19997</v>
      </c>
    </row>
    <row r="4019" spans="1:13">
      <c r="A4019" t="s">
        <v>11</v>
      </c>
      <c r="B4019" s="5">
        <v>45625</v>
      </c>
      <c r="C4019">
        <v>18759</v>
      </c>
      <c r="D4019" t="s">
        <v>490</v>
      </c>
      <c r="E4019" t="s">
        <v>357</v>
      </c>
      <c r="F4019">
        <v>2024</v>
      </c>
      <c r="G4019" t="s">
        <v>489</v>
      </c>
      <c r="H4019" t="s">
        <v>11</v>
      </c>
      <c r="I4019" t="s">
        <v>407</v>
      </c>
      <c r="J4019" t="s">
        <v>1474</v>
      </c>
      <c r="K4019">
        <v>11</v>
      </c>
      <c r="L4019" t="s">
        <v>1475</v>
      </c>
      <c r="M4019">
        <f>MAX(Metro_Ridership__2[passengers])</f>
        <v>19997</v>
      </c>
    </row>
    <row r="4020" spans="1:13">
      <c r="A4020" t="s">
        <v>11</v>
      </c>
      <c r="B4020" s="5">
        <v>45632</v>
      </c>
      <c r="C4020">
        <v>9273</v>
      </c>
      <c r="D4020" t="s">
        <v>490</v>
      </c>
      <c r="E4020" t="s">
        <v>386</v>
      </c>
      <c r="F4020">
        <v>2024</v>
      </c>
      <c r="G4020" t="s">
        <v>489</v>
      </c>
      <c r="H4020" t="s">
        <v>11</v>
      </c>
      <c r="I4020" t="s">
        <v>407</v>
      </c>
      <c r="J4020" t="s">
        <v>1474</v>
      </c>
      <c r="K4020">
        <v>12</v>
      </c>
      <c r="L4020" t="s">
        <v>1485</v>
      </c>
      <c r="M4020">
        <f>MAX(Metro_Ridership__2[passengers])</f>
        <v>19997</v>
      </c>
    </row>
    <row r="4021" spans="1:13">
      <c r="A4021" t="s">
        <v>11</v>
      </c>
      <c r="B4021" s="5">
        <v>45639</v>
      </c>
      <c r="C4021">
        <v>19675</v>
      </c>
      <c r="D4021" t="s">
        <v>490</v>
      </c>
      <c r="E4021" t="s">
        <v>386</v>
      </c>
      <c r="F4021">
        <v>2024</v>
      </c>
      <c r="G4021" t="s">
        <v>489</v>
      </c>
      <c r="H4021" t="s">
        <v>11</v>
      </c>
      <c r="I4021" t="s">
        <v>407</v>
      </c>
      <c r="J4021" t="s">
        <v>1474</v>
      </c>
      <c r="K4021">
        <v>12</v>
      </c>
      <c r="L4021" t="s">
        <v>1485</v>
      </c>
      <c r="M4021">
        <f>MAX(Metro_Ridership__2[passengers])</f>
        <v>19997</v>
      </c>
    </row>
    <row r="4022" spans="1:13">
      <c r="A4022" t="s">
        <v>11</v>
      </c>
      <c r="B4022" s="5">
        <v>45646</v>
      </c>
      <c r="C4022">
        <v>5691</v>
      </c>
      <c r="D4022" t="s">
        <v>490</v>
      </c>
      <c r="E4022" t="s">
        <v>386</v>
      </c>
      <c r="F4022">
        <v>2024</v>
      </c>
      <c r="G4022" t="s">
        <v>489</v>
      </c>
      <c r="H4022" t="s">
        <v>11</v>
      </c>
      <c r="I4022" t="s">
        <v>407</v>
      </c>
      <c r="J4022" t="s">
        <v>1474</v>
      </c>
      <c r="K4022">
        <v>12</v>
      </c>
      <c r="L4022" t="s">
        <v>1485</v>
      </c>
      <c r="M4022">
        <f>MAX(Metro_Ridership__2[passengers])</f>
        <v>19997</v>
      </c>
    </row>
    <row r="4023" spans="1:13">
      <c r="A4023" t="s">
        <v>11</v>
      </c>
      <c r="B4023" s="5">
        <v>45653</v>
      </c>
      <c r="C4023">
        <v>15795</v>
      </c>
      <c r="D4023" t="s">
        <v>490</v>
      </c>
      <c r="E4023" t="s">
        <v>386</v>
      </c>
      <c r="F4023">
        <v>2024</v>
      </c>
      <c r="G4023" t="s">
        <v>489</v>
      </c>
      <c r="H4023" t="s">
        <v>11</v>
      </c>
      <c r="I4023" t="s">
        <v>407</v>
      </c>
      <c r="J4023" t="s">
        <v>1474</v>
      </c>
      <c r="K4023">
        <v>12</v>
      </c>
      <c r="L4023" t="s">
        <v>1485</v>
      </c>
      <c r="M4023">
        <f>MAX(Metro_Ridership__2[passengers])</f>
        <v>19997</v>
      </c>
    </row>
    <row r="4024" spans="1:13">
      <c r="A4024" t="s">
        <v>11</v>
      </c>
      <c r="B4024" s="5">
        <v>45660</v>
      </c>
      <c r="C4024">
        <v>2949</v>
      </c>
      <c r="D4024" t="s">
        <v>490</v>
      </c>
      <c r="E4024" t="s">
        <v>367</v>
      </c>
      <c r="F4024">
        <v>2025</v>
      </c>
      <c r="G4024" t="s">
        <v>489</v>
      </c>
      <c r="H4024" t="s">
        <v>11</v>
      </c>
      <c r="I4024" t="s">
        <v>1400</v>
      </c>
      <c r="J4024" t="s">
        <v>1478</v>
      </c>
      <c r="K4024">
        <v>1</v>
      </c>
      <c r="L4024" t="s">
        <v>1479</v>
      </c>
      <c r="M4024">
        <f>MAX(Metro_Ridership__2[passengers])</f>
        <v>19997</v>
      </c>
    </row>
    <row r="4025" spans="1:13">
      <c r="A4025" t="s">
        <v>11</v>
      </c>
      <c r="B4025" s="5">
        <v>45667</v>
      </c>
      <c r="C4025">
        <v>5283</v>
      </c>
      <c r="D4025" t="s">
        <v>490</v>
      </c>
      <c r="E4025" t="s">
        <v>367</v>
      </c>
      <c r="F4025">
        <v>2025</v>
      </c>
      <c r="G4025" t="s">
        <v>489</v>
      </c>
      <c r="H4025" t="s">
        <v>11</v>
      </c>
      <c r="I4025" t="s">
        <v>1400</v>
      </c>
      <c r="J4025" t="s">
        <v>1478</v>
      </c>
      <c r="K4025">
        <v>1</v>
      </c>
      <c r="L4025" t="s">
        <v>1479</v>
      </c>
      <c r="M4025">
        <f>MAX(Metro_Ridership__2[passengers])</f>
        <v>19997</v>
      </c>
    </row>
    <row r="4026" spans="1:13">
      <c r="A4026" t="s">
        <v>11</v>
      </c>
      <c r="B4026" s="5">
        <v>45674</v>
      </c>
      <c r="C4026">
        <v>14569</v>
      </c>
      <c r="D4026" t="s">
        <v>490</v>
      </c>
      <c r="E4026" t="s">
        <v>367</v>
      </c>
      <c r="F4026">
        <v>2025</v>
      </c>
      <c r="G4026" t="s">
        <v>489</v>
      </c>
      <c r="H4026" t="s">
        <v>11</v>
      </c>
      <c r="I4026" t="s">
        <v>1400</v>
      </c>
      <c r="J4026" t="s">
        <v>1478</v>
      </c>
      <c r="K4026">
        <v>1</v>
      </c>
      <c r="L4026" t="s">
        <v>1479</v>
      </c>
      <c r="M4026">
        <f>MAX(Metro_Ridership__2[passengers])</f>
        <v>19997</v>
      </c>
    </row>
    <row r="4027" spans="1:13">
      <c r="A4027" t="s">
        <v>11</v>
      </c>
      <c r="B4027" s="5">
        <v>45681</v>
      </c>
      <c r="C4027">
        <v>10559</v>
      </c>
      <c r="D4027" t="s">
        <v>490</v>
      </c>
      <c r="E4027" t="s">
        <v>367</v>
      </c>
      <c r="F4027">
        <v>2025</v>
      </c>
      <c r="G4027" t="s">
        <v>489</v>
      </c>
      <c r="H4027" t="s">
        <v>11</v>
      </c>
      <c r="I4027" t="s">
        <v>1400</v>
      </c>
      <c r="J4027" t="s">
        <v>1478</v>
      </c>
      <c r="K4027">
        <v>1</v>
      </c>
      <c r="L4027" t="s">
        <v>1479</v>
      </c>
      <c r="M4027">
        <f>MAX(Metro_Ridership__2[passengers])</f>
        <v>19997</v>
      </c>
    </row>
    <row r="4028" spans="1:13">
      <c r="A4028" t="s">
        <v>11</v>
      </c>
      <c r="B4028" s="5">
        <v>45688</v>
      </c>
      <c r="C4028">
        <v>8391</v>
      </c>
      <c r="D4028" t="s">
        <v>490</v>
      </c>
      <c r="E4028" t="s">
        <v>367</v>
      </c>
      <c r="F4028">
        <v>2025</v>
      </c>
      <c r="G4028" t="s">
        <v>489</v>
      </c>
      <c r="H4028" t="s">
        <v>11</v>
      </c>
      <c r="I4028" t="s">
        <v>1400</v>
      </c>
      <c r="J4028" t="s">
        <v>1478</v>
      </c>
      <c r="K4028">
        <v>1</v>
      </c>
      <c r="L4028" t="s">
        <v>1479</v>
      </c>
      <c r="M4028">
        <f>MAX(Metro_Ridership__2[passengers])</f>
        <v>19997</v>
      </c>
    </row>
    <row r="4029" spans="1:13">
      <c r="A4029" t="s">
        <v>11</v>
      </c>
      <c r="B4029" s="5">
        <v>45695</v>
      </c>
      <c r="C4029">
        <v>12518</v>
      </c>
      <c r="D4029" t="s">
        <v>490</v>
      </c>
      <c r="E4029" t="s">
        <v>379</v>
      </c>
      <c r="F4029">
        <v>2025</v>
      </c>
      <c r="G4029" t="s">
        <v>489</v>
      </c>
      <c r="H4029" t="s">
        <v>11</v>
      </c>
      <c r="I4029" t="s">
        <v>1400</v>
      </c>
      <c r="J4029" t="s">
        <v>1478</v>
      </c>
      <c r="K4029">
        <v>2</v>
      </c>
      <c r="L4029" t="s">
        <v>1482</v>
      </c>
      <c r="M4029">
        <f>MAX(Metro_Ridership__2[passengers])</f>
        <v>19997</v>
      </c>
    </row>
    <row r="4030" spans="1:13">
      <c r="A4030" t="s">
        <v>11</v>
      </c>
      <c r="B4030" s="5">
        <v>45702</v>
      </c>
      <c r="C4030">
        <v>10520</v>
      </c>
      <c r="D4030" t="s">
        <v>490</v>
      </c>
      <c r="E4030" t="s">
        <v>379</v>
      </c>
      <c r="F4030">
        <v>2025</v>
      </c>
      <c r="G4030" t="s">
        <v>489</v>
      </c>
      <c r="H4030" t="s">
        <v>11</v>
      </c>
      <c r="I4030" t="s">
        <v>1400</v>
      </c>
      <c r="J4030" t="s">
        <v>1478</v>
      </c>
      <c r="K4030">
        <v>2</v>
      </c>
      <c r="L4030" t="s">
        <v>1482</v>
      </c>
      <c r="M4030">
        <f>MAX(Metro_Ridership__2[passengers])</f>
        <v>19997</v>
      </c>
    </row>
    <row r="4031" spans="1:13">
      <c r="A4031" t="s">
        <v>11</v>
      </c>
      <c r="B4031" s="5">
        <v>45709</v>
      </c>
      <c r="C4031">
        <v>2824</v>
      </c>
      <c r="D4031" t="s">
        <v>490</v>
      </c>
      <c r="E4031" t="s">
        <v>379</v>
      </c>
      <c r="F4031">
        <v>2025</v>
      </c>
      <c r="G4031" t="s">
        <v>489</v>
      </c>
      <c r="H4031" t="s">
        <v>11</v>
      </c>
      <c r="I4031" t="s">
        <v>1400</v>
      </c>
      <c r="J4031" t="s">
        <v>1478</v>
      </c>
      <c r="K4031">
        <v>2</v>
      </c>
      <c r="L4031" t="s">
        <v>1482</v>
      </c>
      <c r="M4031">
        <f>MAX(Metro_Ridership__2[passengers])</f>
        <v>19997</v>
      </c>
    </row>
    <row r="4032" spans="1:13">
      <c r="A4032" t="s">
        <v>11</v>
      </c>
      <c r="B4032" s="5">
        <v>45716</v>
      </c>
      <c r="C4032">
        <v>11088</v>
      </c>
      <c r="D4032" t="s">
        <v>490</v>
      </c>
      <c r="E4032" t="s">
        <v>379</v>
      </c>
      <c r="F4032">
        <v>2025</v>
      </c>
      <c r="G4032" t="s">
        <v>489</v>
      </c>
      <c r="H4032" t="s">
        <v>11</v>
      </c>
      <c r="I4032" t="s">
        <v>1400</v>
      </c>
      <c r="J4032" t="s">
        <v>1478</v>
      </c>
      <c r="K4032">
        <v>2</v>
      </c>
      <c r="L4032" t="s">
        <v>1482</v>
      </c>
      <c r="M4032">
        <f>MAX(Metro_Ridership__2[passengers])</f>
        <v>19997</v>
      </c>
    </row>
    <row r="4033" spans="1:13">
      <c r="A4033" t="s">
        <v>11</v>
      </c>
      <c r="B4033" s="5">
        <v>45723</v>
      </c>
      <c r="C4033">
        <v>5098</v>
      </c>
      <c r="D4033" t="s">
        <v>490</v>
      </c>
      <c r="E4033" t="s">
        <v>405</v>
      </c>
      <c r="F4033">
        <v>2025</v>
      </c>
      <c r="G4033" t="s">
        <v>489</v>
      </c>
      <c r="H4033" t="s">
        <v>11</v>
      </c>
      <c r="I4033" t="s">
        <v>1400</v>
      </c>
      <c r="J4033" t="s">
        <v>1478</v>
      </c>
      <c r="K4033">
        <v>3</v>
      </c>
      <c r="L4033" t="s">
        <v>1487</v>
      </c>
      <c r="M4033">
        <f>MAX(Metro_Ridership__2[passengers])</f>
        <v>19997</v>
      </c>
    </row>
    <row r="4034" spans="1:13">
      <c r="A4034" t="s">
        <v>11</v>
      </c>
      <c r="B4034" s="5">
        <v>45730</v>
      </c>
      <c r="C4034">
        <v>3922</v>
      </c>
      <c r="D4034" t="s">
        <v>490</v>
      </c>
      <c r="E4034" t="s">
        <v>405</v>
      </c>
      <c r="F4034">
        <v>2025</v>
      </c>
      <c r="G4034" t="s">
        <v>489</v>
      </c>
      <c r="H4034" t="s">
        <v>11</v>
      </c>
      <c r="I4034" t="s">
        <v>1400</v>
      </c>
      <c r="J4034" t="s">
        <v>1478</v>
      </c>
      <c r="K4034">
        <v>3</v>
      </c>
      <c r="L4034" t="s">
        <v>1487</v>
      </c>
      <c r="M4034">
        <f>MAX(Metro_Ridership__2[passengers])</f>
        <v>19997</v>
      </c>
    </row>
    <row r="4035" spans="1:13">
      <c r="A4035" t="s">
        <v>11</v>
      </c>
      <c r="B4035" s="5">
        <v>45737</v>
      </c>
      <c r="C4035">
        <v>15775</v>
      </c>
      <c r="D4035" t="s">
        <v>490</v>
      </c>
      <c r="E4035" t="s">
        <v>405</v>
      </c>
      <c r="F4035">
        <v>2025</v>
      </c>
      <c r="G4035" t="s">
        <v>489</v>
      </c>
      <c r="H4035" t="s">
        <v>11</v>
      </c>
      <c r="I4035" t="s">
        <v>1400</v>
      </c>
      <c r="J4035" t="s">
        <v>1478</v>
      </c>
      <c r="K4035">
        <v>3</v>
      </c>
      <c r="L4035" t="s">
        <v>1487</v>
      </c>
      <c r="M4035">
        <f>MAX(Metro_Ridership__2[passengers])</f>
        <v>19997</v>
      </c>
    </row>
    <row r="4036" spans="1:13">
      <c r="A4036" t="s">
        <v>11</v>
      </c>
      <c r="B4036" s="5">
        <v>45744</v>
      </c>
      <c r="C4036">
        <v>6606</v>
      </c>
      <c r="D4036" t="s">
        <v>490</v>
      </c>
      <c r="E4036" t="s">
        <v>405</v>
      </c>
      <c r="F4036">
        <v>2025</v>
      </c>
      <c r="G4036" t="s">
        <v>489</v>
      </c>
      <c r="H4036" t="s">
        <v>11</v>
      </c>
      <c r="I4036" t="s">
        <v>1400</v>
      </c>
      <c r="J4036" t="s">
        <v>1478</v>
      </c>
      <c r="K4036">
        <v>3</v>
      </c>
      <c r="L4036" t="s">
        <v>1487</v>
      </c>
      <c r="M4036">
        <f>MAX(Metro_Ridership__2[passengers])</f>
        <v>19997</v>
      </c>
    </row>
    <row r="4037" spans="1:13">
      <c r="A4037" t="s">
        <v>11</v>
      </c>
      <c r="B4037" s="5">
        <v>45751</v>
      </c>
      <c r="C4037">
        <v>10254</v>
      </c>
      <c r="D4037" t="s">
        <v>490</v>
      </c>
      <c r="E4037" t="s">
        <v>381</v>
      </c>
      <c r="F4037">
        <v>2025</v>
      </c>
      <c r="G4037" t="s">
        <v>489</v>
      </c>
      <c r="H4037" t="s">
        <v>11</v>
      </c>
      <c r="I4037" t="s">
        <v>1400</v>
      </c>
      <c r="J4037" t="s">
        <v>1473</v>
      </c>
      <c r="K4037">
        <v>4</v>
      </c>
      <c r="L4037" t="s">
        <v>1483</v>
      </c>
      <c r="M4037">
        <f>MAX(Metro_Ridership__2[passengers])</f>
        <v>19997</v>
      </c>
    </row>
    <row r="4038" spans="1:13">
      <c r="A4038" t="s">
        <v>11</v>
      </c>
      <c r="B4038" s="5">
        <v>45758</v>
      </c>
      <c r="C4038">
        <v>4098</v>
      </c>
      <c r="D4038" t="s">
        <v>490</v>
      </c>
      <c r="E4038" t="s">
        <v>381</v>
      </c>
      <c r="F4038">
        <v>2025</v>
      </c>
      <c r="G4038" t="s">
        <v>489</v>
      </c>
      <c r="H4038" t="s">
        <v>11</v>
      </c>
      <c r="I4038" t="s">
        <v>1400</v>
      </c>
      <c r="J4038" t="s">
        <v>1473</v>
      </c>
      <c r="K4038">
        <v>4</v>
      </c>
      <c r="L4038" t="s">
        <v>1483</v>
      </c>
      <c r="M4038">
        <f>MAX(Metro_Ridership__2[passengers])</f>
        <v>19997</v>
      </c>
    </row>
    <row r="4039" spans="1:13">
      <c r="A4039" t="s">
        <v>11</v>
      </c>
      <c r="B4039" s="5">
        <v>45765</v>
      </c>
      <c r="C4039">
        <v>16974</v>
      </c>
      <c r="D4039" t="s">
        <v>490</v>
      </c>
      <c r="E4039" t="s">
        <v>381</v>
      </c>
      <c r="F4039">
        <v>2025</v>
      </c>
      <c r="G4039" t="s">
        <v>489</v>
      </c>
      <c r="H4039" t="s">
        <v>11</v>
      </c>
      <c r="I4039" t="s">
        <v>1400</v>
      </c>
      <c r="J4039" t="s">
        <v>1473</v>
      </c>
      <c r="K4039">
        <v>4</v>
      </c>
      <c r="L4039" t="s">
        <v>1483</v>
      </c>
      <c r="M4039">
        <f>MAX(Metro_Ridership__2[passengers])</f>
        <v>19997</v>
      </c>
    </row>
    <row r="4040" spans="1:13">
      <c r="A4040" t="s">
        <v>11</v>
      </c>
      <c r="B4040" s="5">
        <v>45772</v>
      </c>
      <c r="C4040">
        <v>10664</v>
      </c>
      <c r="D4040" t="s">
        <v>490</v>
      </c>
      <c r="E4040" t="s">
        <v>381</v>
      </c>
      <c r="F4040">
        <v>2025</v>
      </c>
      <c r="G4040" t="s">
        <v>489</v>
      </c>
      <c r="H4040" t="s">
        <v>11</v>
      </c>
      <c r="I4040" t="s">
        <v>1400</v>
      </c>
      <c r="J4040" t="s">
        <v>1473</v>
      </c>
      <c r="K4040">
        <v>4</v>
      </c>
      <c r="L4040" t="s">
        <v>1483</v>
      </c>
      <c r="M4040">
        <f>MAX(Metro_Ridership__2[passengers])</f>
        <v>19997</v>
      </c>
    </row>
    <row r="4041" spans="1:13">
      <c r="A4041" t="s">
        <v>11</v>
      </c>
      <c r="B4041" s="5">
        <v>45779</v>
      </c>
      <c r="C4041">
        <v>17127</v>
      </c>
      <c r="D4041" t="s">
        <v>490</v>
      </c>
      <c r="E4041" t="s">
        <v>353</v>
      </c>
      <c r="F4041">
        <v>2025</v>
      </c>
      <c r="G4041" t="s">
        <v>489</v>
      </c>
      <c r="H4041" t="s">
        <v>11</v>
      </c>
      <c r="I4041" t="s">
        <v>1400</v>
      </c>
      <c r="J4041" t="s">
        <v>1473</v>
      </c>
      <c r="K4041">
        <v>5</v>
      </c>
      <c r="L4041" t="s">
        <v>353</v>
      </c>
      <c r="M4041">
        <f>MAX(Metro_Ridership__2[passengers])</f>
        <v>19997</v>
      </c>
    </row>
    <row r="4042" spans="1:13">
      <c r="A4042" t="s">
        <v>11</v>
      </c>
      <c r="B4042" s="5">
        <v>45786</v>
      </c>
      <c r="C4042">
        <v>7767</v>
      </c>
      <c r="D4042" t="s">
        <v>490</v>
      </c>
      <c r="E4042" t="s">
        <v>353</v>
      </c>
      <c r="F4042">
        <v>2025</v>
      </c>
      <c r="G4042" t="s">
        <v>489</v>
      </c>
      <c r="H4042" t="s">
        <v>11</v>
      </c>
      <c r="I4042" t="s">
        <v>1400</v>
      </c>
      <c r="J4042" t="s">
        <v>1473</v>
      </c>
      <c r="K4042">
        <v>5</v>
      </c>
      <c r="L4042" t="s">
        <v>353</v>
      </c>
      <c r="M4042">
        <f>MAX(Metro_Ridership__2[passengers])</f>
        <v>19997</v>
      </c>
    </row>
    <row r="4043" spans="1:13">
      <c r="A4043" t="s">
        <v>11</v>
      </c>
      <c r="B4043" s="5">
        <v>45793</v>
      </c>
      <c r="C4043">
        <v>19427</v>
      </c>
      <c r="D4043" t="s">
        <v>490</v>
      </c>
      <c r="E4043" t="s">
        <v>353</v>
      </c>
      <c r="F4043">
        <v>2025</v>
      </c>
      <c r="G4043" t="s">
        <v>489</v>
      </c>
      <c r="H4043" t="s">
        <v>11</v>
      </c>
      <c r="I4043" t="s">
        <v>1400</v>
      </c>
      <c r="J4043" t="s">
        <v>1473</v>
      </c>
      <c r="K4043">
        <v>5</v>
      </c>
      <c r="L4043" t="s">
        <v>353</v>
      </c>
      <c r="M4043">
        <f>MAX(Metro_Ridership__2[passengers])</f>
        <v>19997</v>
      </c>
    </row>
    <row r="4044" spans="1:13">
      <c r="A4044" t="s">
        <v>11</v>
      </c>
      <c r="B4044" s="5">
        <v>45800</v>
      </c>
      <c r="C4044">
        <v>3128</v>
      </c>
      <c r="D4044" t="s">
        <v>490</v>
      </c>
      <c r="E4044" t="s">
        <v>353</v>
      </c>
      <c r="F4044">
        <v>2025</v>
      </c>
      <c r="G4044" t="s">
        <v>489</v>
      </c>
      <c r="H4044" t="s">
        <v>11</v>
      </c>
      <c r="I4044" t="s">
        <v>1400</v>
      </c>
      <c r="J4044" t="s">
        <v>1473</v>
      </c>
      <c r="K4044">
        <v>5</v>
      </c>
      <c r="L4044" t="s">
        <v>353</v>
      </c>
      <c r="M4044">
        <f>MAX(Metro_Ridership__2[passengers])</f>
        <v>19997</v>
      </c>
    </row>
    <row r="4045" spans="1:13">
      <c r="A4045" t="s">
        <v>11</v>
      </c>
      <c r="B4045" s="5">
        <v>45807</v>
      </c>
      <c r="C4045">
        <v>17640</v>
      </c>
      <c r="D4045" t="s">
        <v>490</v>
      </c>
      <c r="E4045" t="s">
        <v>353</v>
      </c>
      <c r="F4045">
        <v>2025</v>
      </c>
      <c r="G4045" t="s">
        <v>489</v>
      </c>
      <c r="H4045" t="s">
        <v>11</v>
      </c>
      <c r="I4045" t="s">
        <v>1400</v>
      </c>
      <c r="J4045" t="s">
        <v>1473</v>
      </c>
      <c r="K4045">
        <v>5</v>
      </c>
      <c r="L4045" t="s">
        <v>353</v>
      </c>
      <c r="M4045">
        <f>MAX(Metro_Ridership__2[passengers])</f>
        <v>19997</v>
      </c>
    </row>
    <row r="4046" spans="1:13">
      <c r="A4046" t="s">
        <v>11</v>
      </c>
      <c r="B4046" s="5">
        <v>45814</v>
      </c>
      <c r="C4046">
        <v>15672</v>
      </c>
      <c r="D4046" t="s">
        <v>490</v>
      </c>
      <c r="E4046" t="s">
        <v>395</v>
      </c>
      <c r="F4046">
        <v>2025</v>
      </c>
      <c r="G4046" t="s">
        <v>489</v>
      </c>
      <c r="H4046" t="s">
        <v>11</v>
      </c>
      <c r="I4046" t="s">
        <v>1400</v>
      </c>
      <c r="J4046" t="s">
        <v>1473</v>
      </c>
      <c r="K4046">
        <v>6</v>
      </c>
      <c r="L4046" t="s">
        <v>1486</v>
      </c>
      <c r="M4046">
        <f>MAX(Metro_Ridership__2[passengers])</f>
        <v>19997</v>
      </c>
    </row>
    <row r="4047" spans="1:13">
      <c r="A4047" t="s">
        <v>11</v>
      </c>
      <c r="B4047" s="5">
        <v>45821</v>
      </c>
      <c r="C4047">
        <v>13164</v>
      </c>
      <c r="D4047" t="s">
        <v>490</v>
      </c>
      <c r="E4047" t="s">
        <v>395</v>
      </c>
      <c r="F4047">
        <v>2025</v>
      </c>
      <c r="G4047" t="s">
        <v>489</v>
      </c>
      <c r="H4047" t="s">
        <v>11</v>
      </c>
      <c r="I4047" t="s">
        <v>1400</v>
      </c>
      <c r="J4047" t="s">
        <v>1473</v>
      </c>
      <c r="K4047">
        <v>6</v>
      </c>
      <c r="L4047" t="s">
        <v>1486</v>
      </c>
      <c r="M4047">
        <f>MAX(Metro_Ridership__2[passengers])</f>
        <v>19997</v>
      </c>
    </row>
    <row r="4048" spans="1:13">
      <c r="A4048" t="s">
        <v>11</v>
      </c>
      <c r="B4048" s="5">
        <v>45828</v>
      </c>
      <c r="C4048">
        <v>9190</v>
      </c>
      <c r="D4048" t="s">
        <v>490</v>
      </c>
      <c r="E4048" t="s">
        <v>395</v>
      </c>
      <c r="F4048">
        <v>2025</v>
      </c>
      <c r="G4048" t="s">
        <v>489</v>
      </c>
      <c r="H4048" t="s">
        <v>11</v>
      </c>
      <c r="I4048" t="s">
        <v>1400</v>
      </c>
      <c r="J4048" t="s">
        <v>1473</v>
      </c>
      <c r="K4048">
        <v>6</v>
      </c>
      <c r="L4048" t="s">
        <v>1486</v>
      </c>
      <c r="M4048">
        <f>MAX(Metro_Ridership__2[passengers])</f>
        <v>19997</v>
      </c>
    </row>
    <row r="4049" spans="1:13">
      <c r="A4049" t="s">
        <v>11</v>
      </c>
      <c r="B4049" s="5">
        <v>45835</v>
      </c>
      <c r="C4049">
        <v>10984</v>
      </c>
      <c r="D4049" t="s">
        <v>490</v>
      </c>
      <c r="E4049" t="s">
        <v>395</v>
      </c>
      <c r="F4049">
        <v>2025</v>
      </c>
      <c r="G4049" t="s">
        <v>489</v>
      </c>
      <c r="H4049" t="s">
        <v>11</v>
      </c>
      <c r="I4049" t="s">
        <v>1400</v>
      </c>
      <c r="J4049" t="s">
        <v>1473</v>
      </c>
      <c r="K4049">
        <v>6</v>
      </c>
      <c r="L4049" t="s">
        <v>1486</v>
      </c>
      <c r="M4049">
        <f>MAX(Metro_Ridership__2[passengers])</f>
        <v>19997</v>
      </c>
    </row>
    <row r="4050" spans="1:13">
      <c r="A4050" t="s">
        <v>11</v>
      </c>
      <c r="B4050" s="5">
        <v>45842</v>
      </c>
      <c r="C4050">
        <v>6776</v>
      </c>
      <c r="D4050" t="s">
        <v>490</v>
      </c>
      <c r="E4050" t="s">
        <v>373</v>
      </c>
      <c r="F4050">
        <v>2025</v>
      </c>
      <c r="G4050" t="s">
        <v>489</v>
      </c>
      <c r="H4050" t="s">
        <v>11</v>
      </c>
      <c r="I4050" t="s">
        <v>1400</v>
      </c>
      <c r="J4050" t="s">
        <v>1476</v>
      </c>
      <c r="K4050">
        <v>7</v>
      </c>
      <c r="L4050" t="s">
        <v>1480</v>
      </c>
      <c r="M4050">
        <f>MAX(Metro_Ridership__2[passengers])</f>
        <v>19997</v>
      </c>
    </row>
    <row r="4051" spans="1:13">
      <c r="A4051" t="s">
        <v>11</v>
      </c>
      <c r="B4051" s="5">
        <v>45849</v>
      </c>
      <c r="C4051">
        <v>5811</v>
      </c>
      <c r="D4051" t="s">
        <v>490</v>
      </c>
      <c r="E4051" t="s">
        <v>373</v>
      </c>
      <c r="F4051">
        <v>2025</v>
      </c>
      <c r="G4051" t="s">
        <v>489</v>
      </c>
      <c r="H4051" t="s">
        <v>11</v>
      </c>
      <c r="I4051" t="s">
        <v>1400</v>
      </c>
      <c r="J4051" t="s">
        <v>1476</v>
      </c>
      <c r="K4051">
        <v>7</v>
      </c>
      <c r="L4051" t="s">
        <v>1480</v>
      </c>
      <c r="M4051">
        <f>MAX(Metro_Ridership__2[passengers])</f>
        <v>19997</v>
      </c>
    </row>
    <row r="4052" spans="1:13">
      <c r="A4052" t="s">
        <v>11</v>
      </c>
      <c r="B4052" s="5">
        <v>45856</v>
      </c>
      <c r="C4052">
        <v>9240</v>
      </c>
      <c r="D4052" t="s">
        <v>490</v>
      </c>
      <c r="E4052" t="s">
        <v>373</v>
      </c>
      <c r="F4052">
        <v>2025</v>
      </c>
      <c r="G4052" t="s">
        <v>489</v>
      </c>
      <c r="H4052" t="s">
        <v>11</v>
      </c>
      <c r="I4052" t="s">
        <v>1400</v>
      </c>
      <c r="J4052" t="s">
        <v>1476</v>
      </c>
      <c r="K4052">
        <v>7</v>
      </c>
      <c r="L4052" t="s">
        <v>1480</v>
      </c>
      <c r="M4052">
        <f>MAX(Metro_Ridership__2[passengers])</f>
        <v>19997</v>
      </c>
    </row>
    <row r="4053" spans="1:13">
      <c r="A4053" t="s">
        <v>11</v>
      </c>
      <c r="B4053" s="5">
        <v>45863</v>
      </c>
      <c r="C4053">
        <v>4775</v>
      </c>
      <c r="D4053" t="s">
        <v>490</v>
      </c>
      <c r="E4053" t="s">
        <v>373</v>
      </c>
      <c r="F4053">
        <v>2025</v>
      </c>
      <c r="G4053" t="s">
        <v>489</v>
      </c>
      <c r="H4053" t="s">
        <v>11</v>
      </c>
      <c r="I4053" t="s">
        <v>1400</v>
      </c>
      <c r="J4053" t="s">
        <v>1476</v>
      </c>
      <c r="K4053">
        <v>7</v>
      </c>
      <c r="L4053" t="s">
        <v>1480</v>
      </c>
      <c r="M4053">
        <f>MAX(Metro_Ridership__2[passengers])</f>
        <v>19997</v>
      </c>
    </row>
    <row r="4054" spans="1:13">
      <c r="A4054" t="s">
        <v>11</v>
      </c>
      <c r="B4054" s="5">
        <v>45870</v>
      </c>
      <c r="C4054">
        <v>3781</v>
      </c>
      <c r="D4054" t="s">
        <v>490</v>
      </c>
      <c r="E4054" t="s">
        <v>384</v>
      </c>
      <c r="F4054">
        <v>2025</v>
      </c>
      <c r="G4054" t="s">
        <v>489</v>
      </c>
      <c r="H4054" t="s">
        <v>11</v>
      </c>
      <c r="I4054" t="s">
        <v>1400</v>
      </c>
      <c r="J4054" t="s">
        <v>1476</v>
      </c>
      <c r="K4054">
        <v>8</v>
      </c>
      <c r="L4054" t="s">
        <v>1484</v>
      </c>
      <c r="M4054">
        <f>MAX(Metro_Ridership__2[passengers])</f>
        <v>19997</v>
      </c>
    </row>
  </sheetData>
  <pageMargins left="0.7" right="0.7" top="0.75" bottom="0.75" header="0.3" footer="0.3"/>
  <pageSetup orientation="portrait"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K74"/>
  <sheetViews>
    <sheetView topLeftCell="A9" zoomScale="75" zoomScaleNormal="75" workbookViewId="0">
      <selection activeCell="D64" sqref="D64"/>
    </sheetView>
  </sheetViews>
  <sheetFormatPr defaultRowHeight="15"/>
  <cols>
    <col min="2" max="2" width="15.5703125" bestFit="1" customWidth="1"/>
    <col min="3" max="3" width="20.28515625" customWidth="1"/>
    <col min="4" max="4" width="16.28515625" customWidth="1"/>
    <col min="5" max="5" width="15.85546875" customWidth="1"/>
    <col min="6" max="7" width="16.28515625" bestFit="1" customWidth="1"/>
    <col min="8" max="8" width="19.85546875" bestFit="1" customWidth="1"/>
    <col min="9" max="9" width="12.140625" bestFit="1" customWidth="1"/>
    <col min="10" max="10" width="16.28515625" bestFit="1" customWidth="1"/>
    <col min="11" max="11" width="15.85546875" bestFit="1" customWidth="1"/>
    <col min="12" max="13" width="19.85546875" bestFit="1" customWidth="1"/>
    <col min="14" max="14" width="11.28515625" bestFit="1" customWidth="1"/>
    <col min="15" max="55" width="20.7109375" bestFit="1" customWidth="1"/>
    <col min="56" max="56" width="11.28515625" bestFit="1" customWidth="1"/>
    <col min="57" max="99" width="20.7109375" bestFit="1" customWidth="1"/>
    <col min="100" max="100" width="11.28515625" bestFit="1" customWidth="1"/>
    <col min="101" max="1001" width="10.42578125" bestFit="1" customWidth="1"/>
    <col min="1002" max="1002" width="11.28515625" bestFit="1" customWidth="1"/>
  </cols>
  <sheetData>
    <row r="3" spans="2:5">
      <c r="B3" s="6" t="s">
        <v>350</v>
      </c>
      <c r="C3" s="6" t="s">
        <v>8</v>
      </c>
      <c r="D3" t="s">
        <v>1414</v>
      </c>
      <c r="E3" t="s">
        <v>1492</v>
      </c>
    </row>
    <row r="4" spans="2:5">
      <c r="B4" t="s">
        <v>407</v>
      </c>
      <c r="C4" t="s">
        <v>12</v>
      </c>
      <c r="D4" s="17">
        <v>186</v>
      </c>
      <c r="E4" s="14">
        <v>24042.79</v>
      </c>
    </row>
    <row r="5" spans="2:5">
      <c r="C5" t="s">
        <v>16</v>
      </c>
      <c r="D5" s="17">
        <v>186</v>
      </c>
      <c r="E5" s="14">
        <v>25949.81</v>
      </c>
    </row>
    <row r="6" spans="2:5">
      <c r="C6" t="s">
        <v>14</v>
      </c>
      <c r="D6" s="17">
        <v>232</v>
      </c>
      <c r="E6" s="14">
        <v>31189.49</v>
      </c>
    </row>
    <row r="7" spans="2:5">
      <c r="B7" t="s">
        <v>1405</v>
      </c>
      <c r="D7" s="17">
        <v>604</v>
      </c>
      <c r="E7" s="14">
        <v>81182.09</v>
      </c>
    </row>
    <row r="15" spans="2:5">
      <c r="B15" s="6" t="s">
        <v>350</v>
      </c>
      <c r="C15" s="6" t="s">
        <v>491</v>
      </c>
      <c r="D15" t="s">
        <v>1492</v>
      </c>
      <c r="E15" t="s">
        <v>1493</v>
      </c>
    </row>
    <row r="16" spans="2:5">
      <c r="B16" t="s">
        <v>407</v>
      </c>
      <c r="C16" t="s">
        <v>351</v>
      </c>
      <c r="D16" s="14">
        <v>19178.189999999999</v>
      </c>
      <c r="E16" s="15">
        <v>2008.7</v>
      </c>
    </row>
    <row r="17" spans="2:5">
      <c r="C17" t="s">
        <v>355</v>
      </c>
      <c r="D17" s="14">
        <v>21917.15</v>
      </c>
      <c r="E17" s="15">
        <v>2295.58</v>
      </c>
    </row>
    <row r="18" spans="2:5">
      <c r="C18" t="s">
        <v>359</v>
      </c>
      <c r="D18" s="14">
        <v>19946.88</v>
      </c>
      <c r="E18" s="15">
        <v>2089.2199999999998</v>
      </c>
    </row>
    <row r="19" spans="2:5">
      <c r="C19" t="s">
        <v>361</v>
      </c>
      <c r="D19" s="14">
        <v>20139.87</v>
      </c>
      <c r="E19" s="15">
        <v>2109.4299999999998</v>
      </c>
    </row>
    <row r="20" spans="2:5">
      <c r="B20" t="s">
        <v>1405</v>
      </c>
      <c r="D20" s="14">
        <v>81182.09</v>
      </c>
      <c r="E20" s="15">
        <v>8502.93</v>
      </c>
    </row>
    <row r="45" spans="2:4">
      <c r="B45" s="6" t="s">
        <v>350</v>
      </c>
      <c r="C45" s="6" t="s">
        <v>491</v>
      </c>
      <c r="D45" t="s">
        <v>1414</v>
      </c>
    </row>
    <row r="46" spans="2:4">
      <c r="B46" t="s">
        <v>407</v>
      </c>
      <c r="C46" t="s">
        <v>351</v>
      </c>
      <c r="D46" s="15">
        <v>140</v>
      </c>
    </row>
    <row r="47" spans="2:4">
      <c r="C47" t="s">
        <v>355</v>
      </c>
      <c r="D47" s="15">
        <v>160</v>
      </c>
    </row>
    <row r="48" spans="2:4">
      <c r="C48" t="s">
        <v>359</v>
      </c>
      <c r="D48" s="15">
        <v>149</v>
      </c>
    </row>
    <row r="49" spans="2:11">
      <c r="C49" t="s">
        <v>361</v>
      </c>
      <c r="D49" s="15">
        <v>155</v>
      </c>
    </row>
    <row r="50" spans="2:11">
      <c r="B50" t="s">
        <v>1405</v>
      </c>
      <c r="D50" s="15">
        <v>604</v>
      </c>
    </row>
    <row r="60" spans="2:11">
      <c r="H60" s="21"/>
      <c r="I60" s="21"/>
      <c r="J60" s="21"/>
      <c r="K60" s="21"/>
    </row>
    <row r="61" spans="2:11">
      <c r="H61" s="21"/>
      <c r="I61" s="21"/>
      <c r="J61" s="21"/>
      <c r="K61" s="21"/>
    </row>
    <row r="64" spans="2:11">
      <c r="B64" s="6" t="s">
        <v>350</v>
      </c>
      <c r="C64" s="6" t="s">
        <v>3</v>
      </c>
      <c r="D64" s="6" t="s">
        <v>4</v>
      </c>
      <c r="E64" t="s">
        <v>1492</v>
      </c>
      <c r="F64" t="s">
        <v>1414</v>
      </c>
    </row>
    <row r="65" spans="2:11">
      <c r="B65" t="s">
        <v>407</v>
      </c>
      <c r="C65" t="s">
        <v>15</v>
      </c>
      <c r="D65" t="s">
        <v>15</v>
      </c>
      <c r="E65" s="14">
        <v>2321.0100000000002</v>
      </c>
      <c r="F65" s="17">
        <v>18</v>
      </c>
      <c r="I65" s="6" t="s">
        <v>494</v>
      </c>
      <c r="J65" t="s">
        <v>1414</v>
      </c>
      <c r="K65" t="s">
        <v>1492</v>
      </c>
    </row>
    <row r="66" spans="2:11">
      <c r="D66" t="s">
        <v>18</v>
      </c>
      <c r="E66" s="14">
        <v>2024.83</v>
      </c>
      <c r="F66" s="17">
        <v>16</v>
      </c>
      <c r="I66" t="s">
        <v>482</v>
      </c>
      <c r="J66" s="15">
        <v>447</v>
      </c>
      <c r="K66" s="14">
        <v>60465.33</v>
      </c>
    </row>
    <row r="67" spans="2:11">
      <c r="D67" t="s">
        <v>13</v>
      </c>
      <c r="E67" s="14">
        <v>2198.5100000000002</v>
      </c>
      <c r="F67" s="17">
        <v>17</v>
      </c>
      <c r="I67" t="s">
        <v>489</v>
      </c>
      <c r="J67" s="15">
        <v>157</v>
      </c>
      <c r="K67" s="14">
        <v>20716.759999999998</v>
      </c>
    </row>
    <row r="68" spans="2:11">
      <c r="C68" t="s">
        <v>18</v>
      </c>
      <c r="D68" t="s">
        <v>15</v>
      </c>
      <c r="E68" s="14">
        <v>2587</v>
      </c>
      <c r="F68" s="17">
        <v>18</v>
      </c>
      <c r="I68" t="s">
        <v>1405</v>
      </c>
      <c r="J68" s="15">
        <v>604</v>
      </c>
      <c r="K68" s="14">
        <v>81182.09</v>
      </c>
    </row>
    <row r="69" spans="2:11">
      <c r="D69" t="s">
        <v>19</v>
      </c>
      <c r="E69" s="14">
        <v>2382.1999999999998</v>
      </c>
      <c r="F69" s="17">
        <v>16</v>
      </c>
    </row>
    <row r="70" spans="2:11">
      <c r="D70" t="s">
        <v>13</v>
      </c>
      <c r="E70" s="14">
        <v>3184.56</v>
      </c>
      <c r="F70" s="17">
        <v>19</v>
      </c>
    </row>
    <row r="71" spans="2:11">
      <c r="C71" t="s">
        <v>11</v>
      </c>
      <c r="D71" t="s">
        <v>15</v>
      </c>
      <c r="E71" s="14">
        <v>2091.5</v>
      </c>
      <c r="F71" s="17">
        <v>13</v>
      </c>
    </row>
    <row r="72" spans="2:11">
      <c r="D72" t="s">
        <v>17</v>
      </c>
      <c r="E72" s="14">
        <v>2167.71</v>
      </c>
      <c r="F72" s="17">
        <v>17</v>
      </c>
    </row>
    <row r="73" spans="2:11">
      <c r="D73" t="s">
        <v>10</v>
      </c>
      <c r="E73" s="14">
        <v>1948.66</v>
      </c>
      <c r="F73" s="17">
        <v>13</v>
      </c>
    </row>
    <row r="74" spans="2:11">
      <c r="B74" t="s">
        <v>1405</v>
      </c>
      <c r="E74" s="14">
        <v>20905.98</v>
      </c>
      <c r="F74" s="17">
        <v>147</v>
      </c>
    </row>
  </sheetData>
  <mergeCells count="1">
    <mergeCell ref="H60:K61"/>
  </mergeCells>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4"/>
  <sheetViews>
    <sheetView workbookViewId="0">
      <selection activeCell="A2" sqref="A2"/>
    </sheetView>
  </sheetViews>
  <sheetFormatPr defaultRowHeight="15"/>
  <cols>
    <col min="1" max="1" width="12.42578125" customWidth="1"/>
    <col min="2" max="2" width="15.140625" customWidth="1"/>
  </cols>
  <sheetData>
    <row r="1" spans="1:2">
      <c r="A1" t="s">
        <v>1465</v>
      </c>
      <c r="B1" t="s">
        <v>1466</v>
      </c>
    </row>
    <row r="2" spans="1:2">
      <c r="A2" s="12">
        <v>14.23</v>
      </c>
      <c r="B2" s="12">
        <v>135.86000000000001</v>
      </c>
    </row>
    <row r="3" spans="1:2">
      <c r="A3" s="11">
        <v>4.28</v>
      </c>
      <c r="B3" s="11">
        <v>40.86</v>
      </c>
    </row>
    <row r="4" spans="1:2">
      <c r="A4" s="12">
        <v>23.29</v>
      </c>
      <c r="B4" s="12">
        <v>222.36</v>
      </c>
    </row>
    <row r="5" spans="1:2">
      <c r="A5" s="11">
        <v>12.21</v>
      </c>
      <c r="B5" s="11">
        <v>116.58</v>
      </c>
    </row>
    <row r="6" spans="1:2">
      <c r="A6" s="12">
        <v>7.68</v>
      </c>
      <c r="B6" s="12">
        <v>73.33</v>
      </c>
    </row>
    <row r="7" spans="1:2">
      <c r="A7" s="11">
        <v>17.579999999999998</v>
      </c>
      <c r="B7" s="11">
        <v>167.85</v>
      </c>
    </row>
    <row r="8" spans="1:2">
      <c r="A8" s="12">
        <v>20.79</v>
      </c>
      <c r="B8" s="12">
        <v>198.49</v>
      </c>
    </row>
    <row r="9" spans="1:2">
      <c r="A9" s="11">
        <v>12.61</v>
      </c>
      <c r="B9" s="11">
        <v>120.39</v>
      </c>
    </row>
    <row r="10" spans="1:2">
      <c r="A10" s="12">
        <v>17.66</v>
      </c>
      <c r="B10" s="12">
        <v>168.61</v>
      </c>
    </row>
    <row r="11" spans="1:2">
      <c r="A11" s="11">
        <v>13.31</v>
      </c>
      <c r="B11" s="11">
        <v>127.08</v>
      </c>
    </row>
    <row r="12" spans="1:2">
      <c r="A12" s="12">
        <v>14.94</v>
      </c>
      <c r="B12" s="12">
        <v>142.63999999999999</v>
      </c>
    </row>
    <row r="13" spans="1:2">
      <c r="A13" s="11">
        <v>16.72</v>
      </c>
      <c r="B13" s="11">
        <v>159.63</v>
      </c>
    </row>
    <row r="14" spans="1:2">
      <c r="A14" s="12">
        <v>8.86</v>
      </c>
      <c r="B14" s="12">
        <v>84.59</v>
      </c>
    </row>
    <row r="15" spans="1:2">
      <c r="A15" s="11">
        <v>7.08</v>
      </c>
      <c r="B15" s="11">
        <v>67.599999999999994</v>
      </c>
    </row>
    <row r="16" spans="1:2">
      <c r="A16" s="12">
        <v>16.82</v>
      </c>
      <c r="B16" s="12">
        <v>160.59</v>
      </c>
    </row>
    <row r="17" spans="1:2">
      <c r="A17" s="11">
        <v>4.07</v>
      </c>
      <c r="B17" s="11">
        <v>38.86</v>
      </c>
    </row>
    <row r="18" spans="1:2">
      <c r="A18" s="12">
        <v>9.86</v>
      </c>
      <c r="B18" s="12">
        <v>94.14</v>
      </c>
    </row>
    <row r="19" spans="1:2">
      <c r="A19" s="11">
        <v>16.559999999999999</v>
      </c>
      <c r="B19" s="11">
        <v>158.11000000000001</v>
      </c>
    </row>
    <row r="20" spans="1:2">
      <c r="A20" s="12">
        <v>9.0399999999999991</v>
      </c>
      <c r="B20" s="12">
        <v>86.31</v>
      </c>
    </row>
    <row r="21" spans="1:2">
      <c r="A21" s="11">
        <v>14.63</v>
      </c>
      <c r="B21" s="11">
        <v>139.68</v>
      </c>
    </row>
    <row r="22" spans="1:2">
      <c r="A22" s="12">
        <v>18.05</v>
      </c>
      <c r="B22" s="12">
        <v>172.33</v>
      </c>
    </row>
    <row r="23" spans="1:2">
      <c r="A23" s="11">
        <v>17.68</v>
      </c>
      <c r="B23" s="11">
        <v>168.8</v>
      </c>
    </row>
    <row r="24" spans="1:2">
      <c r="A24" s="12">
        <v>17.34</v>
      </c>
      <c r="B24" s="12">
        <v>165.55</v>
      </c>
    </row>
    <row r="25" spans="1:2">
      <c r="A25" s="11">
        <v>6.86</v>
      </c>
      <c r="B25" s="11">
        <v>65.5</v>
      </c>
    </row>
    <row r="26" spans="1:2">
      <c r="A26" s="12">
        <v>15.41</v>
      </c>
      <c r="B26" s="12">
        <v>147.13</v>
      </c>
    </row>
    <row r="27" spans="1:2">
      <c r="A27" s="11">
        <v>21.37</v>
      </c>
      <c r="B27" s="11">
        <v>204.03</v>
      </c>
    </row>
    <row r="28" spans="1:2">
      <c r="A28" s="12">
        <v>18.559999999999999</v>
      </c>
      <c r="B28" s="12">
        <v>177.2</v>
      </c>
    </row>
    <row r="29" spans="1:2">
      <c r="A29" s="11">
        <v>14.1</v>
      </c>
      <c r="B29" s="11">
        <v>134.62</v>
      </c>
    </row>
    <row r="30" spans="1:2">
      <c r="A30" s="12">
        <v>8.9700000000000006</v>
      </c>
      <c r="B30" s="12">
        <v>85.64</v>
      </c>
    </row>
    <row r="31" spans="1:2">
      <c r="A31" s="11">
        <v>22.29</v>
      </c>
      <c r="B31" s="11">
        <v>212.81</v>
      </c>
    </row>
    <row r="32" spans="1:2">
      <c r="A32" s="12">
        <v>8.25</v>
      </c>
      <c r="B32" s="12">
        <v>78.77</v>
      </c>
    </row>
    <row r="33" spans="1:2">
      <c r="A33" s="11">
        <v>18.45</v>
      </c>
      <c r="B33" s="11">
        <v>176.15</v>
      </c>
    </row>
    <row r="34" spans="1:2">
      <c r="A34" s="12">
        <v>23.63</v>
      </c>
      <c r="B34" s="12">
        <v>225.61</v>
      </c>
    </row>
    <row r="35" spans="1:2">
      <c r="A35" s="11">
        <v>3.9</v>
      </c>
      <c r="B35" s="11">
        <v>37.24</v>
      </c>
    </row>
    <row r="36" spans="1:2">
      <c r="A36" s="12">
        <v>22.87</v>
      </c>
      <c r="B36" s="12">
        <v>218.35</v>
      </c>
    </row>
    <row r="37" spans="1:2">
      <c r="A37" s="11">
        <v>2.97</v>
      </c>
      <c r="B37" s="11">
        <v>28.36</v>
      </c>
    </row>
    <row r="38" spans="1:2">
      <c r="A38" s="12">
        <v>6.28</v>
      </c>
      <c r="B38" s="12">
        <v>59.96</v>
      </c>
    </row>
    <row r="39" spans="1:2">
      <c r="A39" s="11">
        <v>22</v>
      </c>
      <c r="B39" s="11">
        <v>210.05</v>
      </c>
    </row>
    <row r="40" spans="1:2">
      <c r="A40" s="12">
        <v>20.309999999999999</v>
      </c>
      <c r="B40" s="12">
        <v>193.91</v>
      </c>
    </row>
    <row r="41" spans="1:2">
      <c r="A41" s="11">
        <v>3.2</v>
      </c>
      <c r="B41" s="11">
        <v>30.55</v>
      </c>
    </row>
    <row r="42" spans="1:2">
      <c r="A42" s="12">
        <v>2.99</v>
      </c>
      <c r="B42" s="12">
        <v>28.55</v>
      </c>
    </row>
    <row r="43" spans="1:2">
      <c r="A43" s="11">
        <v>17.34</v>
      </c>
      <c r="B43" s="11">
        <v>165.55</v>
      </c>
    </row>
    <row r="44" spans="1:2">
      <c r="A44" s="12">
        <v>20.94</v>
      </c>
      <c r="B44" s="12">
        <v>199.93</v>
      </c>
    </row>
    <row r="45" spans="1:2">
      <c r="A45" s="11">
        <v>4.3</v>
      </c>
      <c r="B45" s="11">
        <v>41.05</v>
      </c>
    </row>
    <row r="46" spans="1:2">
      <c r="A46" s="12">
        <v>7.56</v>
      </c>
      <c r="B46" s="12">
        <v>72.180000000000007</v>
      </c>
    </row>
    <row r="47" spans="1:2">
      <c r="A47" s="11">
        <v>18.32</v>
      </c>
      <c r="B47" s="11">
        <v>174.91</v>
      </c>
    </row>
    <row r="48" spans="1:2">
      <c r="A48" s="12">
        <v>9.6</v>
      </c>
      <c r="B48" s="12">
        <v>91.66</v>
      </c>
    </row>
    <row r="49" spans="1:2">
      <c r="A49" s="11">
        <v>22.19</v>
      </c>
      <c r="B49" s="11">
        <v>211.86</v>
      </c>
    </row>
    <row r="50" spans="1:2">
      <c r="A50" s="12">
        <v>15.23</v>
      </c>
      <c r="B50" s="12">
        <v>145.41</v>
      </c>
    </row>
    <row r="51" spans="1:2">
      <c r="A51" s="11">
        <v>10.46</v>
      </c>
      <c r="B51" s="11">
        <v>99.87</v>
      </c>
    </row>
    <row r="52" spans="1:2">
      <c r="A52" s="12">
        <v>12.02</v>
      </c>
      <c r="B52" s="12">
        <v>114.76</v>
      </c>
    </row>
    <row r="53" spans="1:2">
      <c r="A53" s="11">
        <v>15.12</v>
      </c>
      <c r="B53" s="11">
        <v>144.36000000000001</v>
      </c>
    </row>
    <row r="54" spans="1:2">
      <c r="A54" s="12">
        <v>6.76</v>
      </c>
      <c r="B54" s="12">
        <v>64.540000000000006</v>
      </c>
    </row>
    <row r="55" spans="1:2">
      <c r="A55" s="11">
        <v>12.89</v>
      </c>
      <c r="B55" s="11">
        <v>123.07</v>
      </c>
    </row>
    <row r="56" spans="1:2">
      <c r="A56" s="12">
        <v>8.35</v>
      </c>
      <c r="B56" s="12">
        <v>79.72</v>
      </c>
    </row>
    <row r="57" spans="1:2">
      <c r="A57" s="11">
        <v>23.79</v>
      </c>
      <c r="B57" s="11">
        <v>227.14</v>
      </c>
    </row>
    <row r="58" spans="1:2">
      <c r="A58" s="12">
        <v>8.94</v>
      </c>
      <c r="B58" s="12">
        <v>85.35</v>
      </c>
    </row>
    <row r="59" spans="1:2">
      <c r="A59" s="11">
        <v>7.04</v>
      </c>
      <c r="B59" s="11">
        <v>67.209999999999994</v>
      </c>
    </row>
    <row r="60" spans="1:2">
      <c r="A60" s="12">
        <v>6.05</v>
      </c>
      <c r="B60" s="12">
        <v>57.76</v>
      </c>
    </row>
    <row r="61" spans="1:2">
      <c r="A61" s="11">
        <v>23.92</v>
      </c>
      <c r="B61" s="11">
        <v>228.38</v>
      </c>
    </row>
    <row r="62" spans="1:2">
      <c r="A62" s="12">
        <v>21.65</v>
      </c>
      <c r="B62" s="12">
        <v>206.7</v>
      </c>
    </row>
    <row r="63" spans="1:2">
      <c r="A63" s="11">
        <v>9.1300000000000008</v>
      </c>
      <c r="B63" s="11">
        <v>87.17</v>
      </c>
    </row>
    <row r="64" spans="1:2">
      <c r="A64" s="12">
        <v>21.67</v>
      </c>
      <c r="B64" s="12">
        <v>206.9</v>
      </c>
    </row>
    <row r="65" spans="1:2">
      <c r="A65" s="11">
        <v>15.87</v>
      </c>
      <c r="B65" s="11">
        <v>151.52000000000001</v>
      </c>
    </row>
    <row r="66" spans="1:2">
      <c r="A66" s="12">
        <v>3.06</v>
      </c>
      <c r="B66" s="12">
        <v>29.22</v>
      </c>
    </row>
    <row r="67" spans="1:2">
      <c r="A67" s="11">
        <v>22.58</v>
      </c>
      <c r="B67" s="11">
        <v>215.58</v>
      </c>
    </row>
    <row r="68" spans="1:2">
      <c r="A68" s="12">
        <v>5.54</v>
      </c>
      <c r="B68" s="12">
        <v>52.89</v>
      </c>
    </row>
    <row r="69" spans="1:2">
      <c r="A69" s="11">
        <v>13.79</v>
      </c>
      <c r="B69" s="11">
        <v>131.66</v>
      </c>
    </row>
    <row r="70" spans="1:2">
      <c r="A70" s="12">
        <v>10.89</v>
      </c>
      <c r="B70" s="12">
        <v>103.97</v>
      </c>
    </row>
    <row r="71" spans="1:2">
      <c r="A71" s="11">
        <v>11.56</v>
      </c>
      <c r="B71" s="11">
        <v>110.37</v>
      </c>
    </row>
    <row r="72" spans="1:2">
      <c r="A72" s="12">
        <v>21.49</v>
      </c>
      <c r="B72" s="12">
        <v>205.18</v>
      </c>
    </row>
    <row r="73" spans="1:2">
      <c r="A73" s="11">
        <v>22.18</v>
      </c>
      <c r="B73" s="11">
        <v>211.76</v>
      </c>
    </row>
    <row r="74" spans="1:2">
      <c r="A74" s="12">
        <v>11.92</v>
      </c>
      <c r="B74" s="12">
        <v>113.81</v>
      </c>
    </row>
    <row r="75" spans="1:2">
      <c r="A75" s="11">
        <v>18.54</v>
      </c>
      <c r="B75" s="11">
        <v>177.01</v>
      </c>
    </row>
    <row r="76" spans="1:2">
      <c r="A76" s="12">
        <v>11.83</v>
      </c>
      <c r="B76" s="12">
        <v>112.95</v>
      </c>
    </row>
    <row r="77" spans="1:2">
      <c r="A77" s="11">
        <v>14.52</v>
      </c>
      <c r="B77" s="11">
        <v>138.63</v>
      </c>
    </row>
    <row r="78" spans="1:2">
      <c r="A78" s="12">
        <v>15.66</v>
      </c>
      <c r="B78" s="12">
        <v>149.51</v>
      </c>
    </row>
    <row r="79" spans="1:2">
      <c r="A79" s="11">
        <v>10.38</v>
      </c>
      <c r="B79" s="11">
        <v>99.1</v>
      </c>
    </row>
    <row r="80" spans="1:2">
      <c r="A80" s="12">
        <v>18.72</v>
      </c>
      <c r="B80" s="12">
        <v>178.73</v>
      </c>
    </row>
    <row r="81" spans="1:2">
      <c r="A81" s="11">
        <v>3.41</v>
      </c>
      <c r="B81" s="11">
        <v>32.56</v>
      </c>
    </row>
    <row r="82" spans="1:2">
      <c r="A82" s="12">
        <v>10.33</v>
      </c>
      <c r="B82" s="12">
        <v>98.63</v>
      </c>
    </row>
    <row r="83" spans="1:2">
      <c r="A83" s="11">
        <v>16.73</v>
      </c>
      <c r="B83" s="11">
        <v>159.72999999999999</v>
      </c>
    </row>
    <row r="84" spans="1:2">
      <c r="A84" s="12">
        <v>19.46</v>
      </c>
      <c r="B84" s="12">
        <v>185.8</v>
      </c>
    </row>
    <row r="85" spans="1:2">
      <c r="A85" s="11">
        <v>24.99</v>
      </c>
      <c r="B85" s="11">
        <v>238.59</v>
      </c>
    </row>
    <row r="86" spans="1:2">
      <c r="A86" s="12">
        <v>19.54</v>
      </c>
      <c r="B86" s="12">
        <v>186.56</v>
      </c>
    </row>
    <row r="87" spans="1:2">
      <c r="A87" s="11">
        <v>19.34</v>
      </c>
      <c r="B87" s="11">
        <v>184.65</v>
      </c>
    </row>
    <row r="88" spans="1:2">
      <c r="A88" s="12">
        <v>2.48</v>
      </c>
      <c r="B88" s="12">
        <v>23.68</v>
      </c>
    </row>
    <row r="89" spans="1:2">
      <c r="A89" s="11">
        <v>13.08</v>
      </c>
      <c r="B89" s="11">
        <v>124.88</v>
      </c>
    </row>
    <row r="90" spans="1:2">
      <c r="A90" s="12">
        <v>10.32</v>
      </c>
      <c r="B90" s="12">
        <v>98.53</v>
      </c>
    </row>
    <row r="91" spans="1:2">
      <c r="A91" s="11">
        <v>18.3</v>
      </c>
      <c r="B91" s="11">
        <v>174.72</v>
      </c>
    </row>
    <row r="92" spans="1:2">
      <c r="A92" s="12">
        <v>5.96</v>
      </c>
      <c r="B92" s="12">
        <v>56.9</v>
      </c>
    </row>
    <row r="93" spans="1:2">
      <c r="A93" s="11">
        <v>6.14</v>
      </c>
      <c r="B93" s="11">
        <v>58.62</v>
      </c>
    </row>
    <row r="94" spans="1:2">
      <c r="A94" s="12">
        <v>9.93</v>
      </c>
      <c r="B94" s="12">
        <v>94.81</v>
      </c>
    </row>
    <row r="95" spans="1:2">
      <c r="A95" s="11">
        <v>13.1</v>
      </c>
      <c r="B95" s="11">
        <v>125.07</v>
      </c>
    </row>
    <row r="96" spans="1:2">
      <c r="A96" s="12">
        <v>20.34</v>
      </c>
      <c r="B96" s="12">
        <v>194.2</v>
      </c>
    </row>
    <row r="97" spans="1:2">
      <c r="A97" s="11">
        <v>13.53</v>
      </c>
      <c r="B97" s="11">
        <v>129.18</v>
      </c>
    </row>
    <row r="98" spans="1:2">
      <c r="A98" s="12">
        <v>9.1</v>
      </c>
      <c r="B98" s="12">
        <v>86.88</v>
      </c>
    </row>
    <row r="99" spans="1:2">
      <c r="A99" s="11">
        <v>13.09</v>
      </c>
      <c r="B99" s="11">
        <v>124.98</v>
      </c>
    </row>
    <row r="100" spans="1:2">
      <c r="A100" s="12">
        <v>22.22</v>
      </c>
      <c r="B100" s="12">
        <v>212.15</v>
      </c>
    </row>
    <row r="101" spans="1:2">
      <c r="A101" s="11">
        <v>7.69</v>
      </c>
      <c r="B101" s="11">
        <v>73.42</v>
      </c>
    </row>
    <row r="102" spans="1:2">
      <c r="A102" s="12">
        <v>6.3</v>
      </c>
      <c r="B102" s="12">
        <v>60.15</v>
      </c>
    </row>
    <row r="103" spans="1:2">
      <c r="A103" s="11">
        <v>2.46</v>
      </c>
      <c r="B103" s="11">
        <v>23.49</v>
      </c>
    </row>
    <row r="104" spans="1:2">
      <c r="A104" s="12">
        <v>11.9</v>
      </c>
      <c r="B104" s="12">
        <v>113.62</v>
      </c>
    </row>
    <row r="105" spans="1:2">
      <c r="A105" s="11">
        <v>20.059999999999999</v>
      </c>
      <c r="B105" s="11">
        <v>191.52</v>
      </c>
    </row>
    <row r="106" spans="1:2">
      <c r="A106" s="12">
        <v>4.37</v>
      </c>
      <c r="B106" s="12">
        <v>41.72</v>
      </c>
    </row>
    <row r="107" spans="1:2">
      <c r="A107" s="11">
        <v>15.69</v>
      </c>
      <c r="B107" s="11">
        <v>149.80000000000001</v>
      </c>
    </row>
    <row r="108" spans="1:2">
      <c r="A108" s="12">
        <v>5.96</v>
      </c>
      <c r="B108" s="12">
        <v>56.9</v>
      </c>
    </row>
    <row r="109" spans="1:2">
      <c r="A109" s="11">
        <v>14.73</v>
      </c>
      <c r="B109" s="11">
        <v>140.63999999999999</v>
      </c>
    </row>
    <row r="110" spans="1:2">
      <c r="A110" s="12">
        <v>10.58</v>
      </c>
      <c r="B110" s="12">
        <v>101.01</v>
      </c>
    </row>
    <row r="111" spans="1:2">
      <c r="A111" s="11">
        <v>17.46</v>
      </c>
      <c r="B111" s="11">
        <v>166.7</v>
      </c>
    </row>
    <row r="112" spans="1:2">
      <c r="A112" s="12">
        <v>6</v>
      </c>
      <c r="B112" s="12">
        <v>57.29</v>
      </c>
    </row>
    <row r="113" spans="1:2">
      <c r="A113" s="11">
        <v>23.6</v>
      </c>
      <c r="B113" s="11">
        <v>225.32</v>
      </c>
    </row>
    <row r="114" spans="1:2">
      <c r="A114" s="12">
        <v>7.07</v>
      </c>
      <c r="B114" s="12">
        <v>67.5</v>
      </c>
    </row>
    <row r="115" spans="1:2">
      <c r="A115" s="11">
        <v>16.2</v>
      </c>
      <c r="B115" s="11">
        <v>154.66999999999999</v>
      </c>
    </row>
    <row r="116" spans="1:2">
      <c r="A116" s="12">
        <v>19.010000000000002</v>
      </c>
      <c r="B116" s="12">
        <v>181.5</v>
      </c>
    </row>
    <row r="117" spans="1:2">
      <c r="A117" s="11">
        <v>7.27</v>
      </c>
      <c r="B117" s="11">
        <v>69.41</v>
      </c>
    </row>
    <row r="118" spans="1:2">
      <c r="A118" s="12">
        <v>2.68</v>
      </c>
      <c r="B118" s="12">
        <v>25.59</v>
      </c>
    </row>
    <row r="119" spans="1:2">
      <c r="A119" s="11">
        <v>3.77</v>
      </c>
      <c r="B119" s="11">
        <v>35.99</v>
      </c>
    </row>
    <row r="120" spans="1:2">
      <c r="A120" s="12">
        <v>10.56</v>
      </c>
      <c r="B120" s="12">
        <v>100.82</v>
      </c>
    </row>
    <row r="121" spans="1:2">
      <c r="A121" s="11">
        <v>13.81</v>
      </c>
      <c r="B121" s="11">
        <v>131.85</v>
      </c>
    </row>
    <row r="122" spans="1:2">
      <c r="A122" s="12">
        <v>24.72</v>
      </c>
      <c r="B122" s="12">
        <v>236.02</v>
      </c>
    </row>
    <row r="123" spans="1:2">
      <c r="A123" s="11">
        <v>21.9</v>
      </c>
      <c r="B123" s="11">
        <v>209.09</v>
      </c>
    </row>
    <row r="124" spans="1:2">
      <c r="A124" s="12">
        <v>22.1</v>
      </c>
      <c r="B124" s="12">
        <v>211</v>
      </c>
    </row>
    <row r="125" spans="1:2">
      <c r="A125" s="11">
        <v>14.31</v>
      </c>
      <c r="B125" s="11">
        <v>136.63</v>
      </c>
    </row>
    <row r="126" spans="1:2">
      <c r="A126" s="12">
        <v>11.65</v>
      </c>
      <c r="B126" s="12">
        <v>111.23</v>
      </c>
    </row>
    <row r="127" spans="1:2">
      <c r="A127" s="11">
        <v>13.5</v>
      </c>
      <c r="B127" s="11">
        <v>128.88999999999999</v>
      </c>
    </row>
    <row r="128" spans="1:2">
      <c r="A128" s="12">
        <v>20.059999999999999</v>
      </c>
      <c r="B128" s="12">
        <v>191.52</v>
      </c>
    </row>
    <row r="129" spans="1:2">
      <c r="A129" s="11">
        <v>6.63</v>
      </c>
      <c r="B129" s="11">
        <v>63.3</v>
      </c>
    </row>
    <row r="130" spans="1:2">
      <c r="A130" s="12">
        <v>2.65</v>
      </c>
      <c r="B130" s="12">
        <v>25.3</v>
      </c>
    </row>
    <row r="131" spans="1:2">
      <c r="A131" s="11">
        <v>20.53</v>
      </c>
      <c r="B131" s="11">
        <v>196.01</v>
      </c>
    </row>
    <row r="132" spans="1:2">
      <c r="A132" s="12">
        <v>7.86</v>
      </c>
      <c r="B132" s="12">
        <v>75.040000000000006</v>
      </c>
    </row>
    <row r="133" spans="1:2">
      <c r="A133" s="11">
        <v>7.33</v>
      </c>
      <c r="B133" s="11">
        <v>69.98</v>
      </c>
    </row>
    <row r="134" spans="1:2">
      <c r="A134" s="12">
        <v>12.62</v>
      </c>
      <c r="B134" s="12">
        <v>120.49</v>
      </c>
    </row>
    <row r="135" spans="1:2">
      <c r="A135" s="11">
        <v>11.53</v>
      </c>
      <c r="B135" s="11">
        <v>110.08</v>
      </c>
    </row>
    <row r="136" spans="1:2">
      <c r="A136" s="12">
        <v>17.62</v>
      </c>
      <c r="B136" s="12">
        <v>168.23</v>
      </c>
    </row>
    <row r="137" spans="1:2">
      <c r="A137" s="11">
        <v>19.329999999999998</v>
      </c>
      <c r="B137" s="11">
        <v>184.55</v>
      </c>
    </row>
    <row r="138" spans="1:2">
      <c r="A138" s="12">
        <v>15.23</v>
      </c>
      <c r="B138" s="12">
        <v>145.41</v>
      </c>
    </row>
    <row r="139" spans="1:2">
      <c r="A139" s="11">
        <v>12.1</v>
      </c>
      <c r="B139" s="11">
        <v>115.53</v>
      </c>
    </row>
    <row r="140" spans="1:2">
      <c r="A140" s="12">
        <v>22.37</v>
      </c>
      <c r="B140" s="12">
        <v>213.58</v>
      </c>
    </row>
    <row r="141" spans="1:2">
      <c r="A141" s="11">
        <v>18.82</v>
      </c>
      <c r="B141" s="11">
        <v>179.68</v>
      </c>
    </row>
    <row r="142" spans="1:2">
      <c r="A142" s="12">
        <v>22.11</v>
      </c>
      <c r="B142" s="12">
        <v>211.1</v>
      </c>
    </row>
    <row r="143" spans="1:2">
      <c r="A143" s="11">
        <v>13.74</v>
      </c>
      <c r="B143" s="11">
        <v>131.18</v>
      </c>
    </row>
    <row r="144" spans="1:2">
      <c r="A144" s="12">
        <v>20.87</v>
      </c>
      <c r="B144" s="12">
        <v>199.26</v>
      </c>
    </row>
    <row r="145" spans="1:2">
      <c r="A145" s="11">
        <v>2.31</v>
      </c>
      <c r="B145" s="11">
        <v>22.05</v>
      </c>
    </row>
    <row r="146" spans="1:2">
      <c r="A146" s="12">
        <v>18.25</v>
      </c>
      <c r="B146" s="12">
        <v>174.24</v>
      </c>
    </row>
    <row r="147" spans="1:2">
      <c r="A147" s="11">
        <v>10.5</v>
      </c>
      <c r="B147" s="11">
        <v>100.25</v>
      </c>
    </row>
    <row r="148" spans="1:2">
      <c r="A148" s="12">
        <v>11.8</v>
      </c>
      <c r="B148" s="12">
        <v>112.66</v>
      </c>
    </row>
    <row r="149" spans="1:2">
      <c r="A149" s="11">
        <v>21.61</v>
      </c>
      <c r="B149" s="11">
        <v>206.32</v>
      </c>
    </row>
    <row r="150" spans="1:2">
      <c r="A150" s="12">
        <v>18.39</v>
      </c>
      <c r="B150" s="12">
        <v>175.58</v>
      </c>
    </row>
    <row r="151" spans="1:2">
      <c r="A151" s="11">
        <v>14.83</v>
      </c>
      <c r="B151" s="11">
        <v>141.59</v>
      </c>
    </row>
    <row r="152" spans="1:2">
      <c r="A152" s="12">
        <v>15.45</v>
      </c>
      <c r="B152" s="12">
        <v>147.51</v>
      </c>
    </row>
    <row r="153" spans="1:2">
      <c r="A153" s="11">
        <v>24.05</v>
      </c>
      <c r="B153" s="11">
        <v>229.62</v>
      </c>
    </row>
    <row r="154" spans="1:2">
      <c r="A154" s="12">
        <v>11.91</v>
      </c>
      <c r="B154" s="12">
        <v>113.71</v>
      </c>
    </row>
    <row r="155" spans="1:2">
      <c r="A155" s="11">
        <v>17.059999999999999</v>
      </c>
      <c r="B155" s="11">
        <v>162.88</v>
      </c>
    </row>
    <row r="156" spans="1:2">
      <c r="A156" s="12">
        <v>20.95</v>
      </c>
      <c r="B156" s="12">
        <v>200.02</v>
      </c>
    </row>
    <row r="157" spans="1:2">
      <c r="A157" s="11">
        <v>12.62</v>
      </c>
      <c r="B157" s="11">
        <v>120.49</v>
      </c>
    </row>
    <row r="158" spans="1:2">
      <c r="A158" s="12">
        <v>19.79</v>
      </c>
      <c r="B158" s="12">
        <v>188.95</v>
      </c>
    </row>
    <row r="159" spans="1:2">
      <c r="A159" s="11">
        <v>8.07</v>
      </c>
      <c r="B159" s="11">
        <v>77.05</v>
      </c>
    </row>
    <row r="160" spans="1:2">
      <c r="A160" s="12">
        <v>16.489999999999998</v>
      </c>
      <c r="B160" s="12">
        <v>157.44</v>
      </c>
    </row>
    <row r="161" spans="1:2">
      <c r="A161" s="11">
        <v>20.03</v>
      </c>
      <c r="B161" s="11">
        <v>191.24</v>
      </c>
    </row>
    <row r="162" spans="1:2">
      <c r="A162" s="12">
        <v>22.77</v>
      </c>
      <c r="B162" s="12">
        <v>217.4</v>
      </c>
    </row>
    <row r="163" spans="1:2">
      <c r="A163" s="11">
        <v>23.47</v>
      </c>
      <c r="B163" s="11">
        <v>224.08</v>
      </c>
    </row>
    <row r="164" spans="1:2">
      <c r="A164" s="13">
        <v>12.71</v>
      </c>
      <c r="B164" s="13">
        <v>121.35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V231"/>
  <sheetViews>
    <sheetView zoomScale="73" zoomScaleNormal="73" workbookViewId="0">
      <selection activeCell="C90" sqref="C90"/>
    </sheetView>
  </sheetViews>
  <sheetFormatPr defaultRowHeight="15"/>
  <cols>
    <col min="1" max="1" width="14" bestFit="1" customWidth="1"/>
    <col min="2" max="2" width="19.28515625" customWidth="1"/>
    <col min="3" max="3" width="18.140625" customWidth="1"/>
    <col min="4" max="4" width="16.7109375" customWidth="1"/>
    <col min="5" max="5" width="18.42578125" bestFit="1" customWidth="1"/>
    <col min="6" max="6" width="17.28515625" bestFit="1" customWidth="1"/>
    <col min="7" max="7" width="11.7109375" customWidth="1"/>
    <col min="8" max="8" width="19" bestFit="1" customWidth="1"/>
    <col min="9" max="9" width="16.7109375" bestFit="1" customWidth="1"/>
    <col min="10" max="11" width="19.28515625" bestFit="1" customWidth="1"/>
    <col min="12" max="12" width="18.140625" bestFit="1" customWidth="1"/>
    <col min="13" max="13" width="16.7109375" bestFit="1" customWidth="1"/>
    <col min="14" max="18" width="13.85546875" bestFit="1" customWidth="1"/>
    <col min="19" max="19" width="14" bestFit="1" customWidth="1"/>
    <col min="20" max="20" width="16.7109375" bestFit="1" customWidth="1"/>
    <col min="21" max="21" width="19.5703125" bestFit="1" customWidth="1"/>
    <col min="22" max="22" width="19.28515625" bestFit="1" customWidth="1"/>
    <col min="23" max="106" width="13.85546875" bestFit="1" customWidth="1"/>
    <col min="107" max="107" width="11.7109375" bestFit="1" customWidth="1"/>
    <col min="108" max="1003" width="10.42578125" bestFit="1" customWidth="1"/>
    <col min="1004" max="1004" width="11.28515625" bestFit="1" customWidth="1"/>
  </cols>
  <sheetData>
    <row r="3" spans="1:22">
      <c r="B3" s="6" t="s">
        <v>227</v>
      </c>
      <c r="C3" t="s">
        <v>1414</v>
      </c>
      <c r="E3" s="6" t="s">
        <v>1469</v>
      </c>
      <c r="F3" s="6" t="s">
        <v>227</v>
      </c>
      <c r="G3" s="6" t="s">
        <v>1488</v>
      </c>
      <c r="H3" t="s">
        <v>1468</v>
      </c>
      <c r="K3" s="6" t="s">
        <v>227</v>
      </c>
      <c r="L3" s="6" t="s">
        <v>1395</v>
      </c>
      <c r="M3" t="s">
        <v>1414</v>
      </c>
      <c r="Q3" s="6" t="s">
        <v>1410</v>
      </c>
      <c r="R3" s="6" t="s">
        <v>228</v>
      </c>
      <c r="S3" s="6" t="s">
        <v>227</v>
      </c>
      <c r="T3" t="s">
        <v>1414</v>
      </c>
      <c r="U3" t="s">
        <v>1497</v>
      </c>
      <c r="V3" t="s">
        <v>1493</v>
      </c>
    </row>
    <row r="4" spans="1:22">
      <c r="B4" t="s">
        <v>236</v>
      </c>
      <c r="C4" s="17">
        <v>173</v>
      </c>
      <c r="E4" t="s">
        <v>363</v>
      </c>
      <c r="F4" t="s">
        <v>241</v>
      </c>
      <c r="G4" t="s">
        <v>1489</v>
      </c>
      <c r="H4" s="17">
        <v>2</v>
      </c>
      <c r="K4" t="s">
        <v>236</v>
      </c>
      <c r="L4" t="s">
        <v>1397</v>
      </c>
      <c r="M4" s="17">
        <v>5</v>
      </c>
      <c r="Q4" t="s">
        <v>388</v>
      </c>
      <c r="R4" t="s">
        <v>389</v>
      </c>
      <c r="S4" t="s">
        <v>241</v>
      </c>
      <c r="T4" s="17">
        <v>12</v>
      </c>
      <c r="U4" s="14">
        <v>108.46749999999999</v>
      </c>
      <c r="V4" s="17">
        <v>136.33000000000001</v>
      </c>
    </row>
    <row r="5" spans="1:22">
      <c r="B5" t="s">
        <v>234</v>
      </c>
      <c r="C5" s="17">
        <v>277</v>
      </c>
      <c r="F5" t="s">
        <v>232</v>
      </c>
      <c r="G5" t="s">
        <v>1489</v>
      </c>
      <c r="H5" s="17">
        <v>1</v>
      </c>
      <c r="L5" t="s">
        <v>1396</v>
      </c>
      <c r="M5" s="17">
        <v>12</v>
      </c>
      <c r="Q5" t="s">
        <v>401</v>
      </c>
      <c r="R5" t="s">
        <v>358</v>
      </c>
      <c r="S5" t="s">
        <v>243</v>
      </c>
      <c r="T5" s="17">
        <v>15</v>
      </c>
      <c r="U5" s="14">
        <v>161.93266666666665</v>
      </c>
      <c r="V5" s="17">
        <v>254.41</v>
      </c>
    </row>
    <row r="6" spans="1:22">
      <c r="B6" t="s">
        <v>241</v>
      </c>
      <c r="C6" s="17">
        <v>210</v>
      </c>
      <c r="E6" t="s">
        <v>387</v>
      </c>
      <c r="F6" t="s">
        <v>234</v>
      </c>
      <c r="G6" t="s">
        <v>1489</v>
      </c>
      <c r="H6" s="17">
        <v>1</v>
      </c>
      <c r="L6" t="s">
        <v>1398</v>
      </c>
      <c r="M6" s="17">
        <v>1</v>
      </c>
      <c r="Q6" t="s">
        <v>428</v>
      </c>
      <c r="R6" t="s">
        <v>387</v>
      </c>
      <c r="S6" t="s">
        <v>241</v>
      </c>
      <c r="T6" s="17">
        <v>15</v>
      </c>
      <c r="U6" s="14">
        <v>93.215999999999994</v>
      </c>
      <c r="V6" s="17">
        <v>146.44999999999999</v>
      </c>
    </row>
    <row r="7" spans="1:22">
      <c r="B7" t="s">
        <v>243</v>
      </c>
      <c r="C7" s="17">
        <v>121</v>
      </c>
      <c r="F7" t="s">
        <v>241</v>
      </c>
      <c r="G7" t="s">
        <v>1489</v>
      </c>
      <c r="H7" s="17">
        <v>1</v>
      </c>
      <c r="L7" t="s">
        <v>1399</v>
      </c>
      <c r="M7" s="17">
        <v>2</v>
      </c>
      <c r="Q7" t="s">
        <v>449</v>
      </c>
      <c r="R7" t="s">
        <v>356</v>
      </c>
      <c r="S7" t="s">
        <v>232</v>
      </c>
      <c r="T7" s="17">
        <v>13</v>
      </c>
      <c r="U7" s="14">
        <v>154.72769230769231</v>
      </c>
      <c r="V7" s="17">
        <v>210.68</v>
      </c>
    </row>
    <row r="8" spans="1:22">
      <c r="B8" t="s">
        <v>232</v>
      </c>
      <c r="C8" s="17">
        <v>219</v>
      </c>
      <c r="F8" t="s">
        <v>243</v>
      </c>
      <c r="G8" t="s">
        <v>1489</v>
      </c>
      <c r="H8" s="17">
        <v>2</v>
      </c>
      <c r="K8" t="s">
        <v>234</v>
      </c>
      <c r="L8" t="s">
        <v>1397</v>
      </c>
      <c r="M8" s="17">
        <v>28</v>
      </c>
      <c r="Q8" t="s">
        <v>470</v>
      </c>
      <c r="R8" t="s">
        <v>375</v>
      </c>
      <c r="S8" t="s">
        <v>234</v>
      </c>
      <c r="T8" s="17">
        <v>13</v>
      </c>
      <c r="U8" s="14">
        <v>149.43384615384616</v>
      </c>
      <c r="V8" s="17">
        <v>203.47</v>
      </c>
    </row>
    <row r="9" spans="1:22">
      <c r="B9" t="s">
        <v>1405</v>
      </c>
      <c r="C9" s="17">
        <v>1000</v>
      </c>
      <c r="E9" t="s">
        <v>358</v>
      </c>
      <c r="F9" t="s">
        <v>234</v>
      </c>
      <c r="G9" t="s">
        <v>1489</v>
      </c>
      <c r="H9" s="17">
        <v>2</v>
      </c>
      <c r="L9" t="s">
        <v>1396</v>
      </c>
      <c r="M9" s="17">
        <v>39</v>
      </c>
      <c r="Q9" t="s">
        <v>1405</v>
      </c>
      <c r="T9" s="17">
        <v>68</v>
      </c>
      <c r="U9" s="14">
        <v>133.57264705882355</v>
      </c>
      <c r="V9" s="17">
        <v>951.34</v>
      </c>
    </row>
    <row r="10" spans="1:22">
      <c r="F10" t="s">
        <v>241</v>
      </c>
      <c r="G10" t="s">
        <v>1489</v>
      </c>
      <c r="H10" s="17">
        <v>1</v>
      </c>
      <c r="L10" t="s">
        <v>1398</v>
      </c>
      <c r="M10" s="17">
        <v>8</v>
      </c>
    </row>
    <row r="11" spans="1:22">
      <c r="F11" t="s">
        <v>243</v>
      </c>
      <c r="G11" t="s">
        <v>1489</v>
      </c>
      <c r="H11" s="17">
        <v>1</v>
      </c>
      <c r="L11" t="s">
        <v>1399</v>
      </c>
      <c r="M11" s="17">
        <v>14</v>
      </c>
    </row>
    <row r="12" spans="1:22">
      <c r="F12" t="s">
        <v>232</v>
      </c>
      <c r="G12" t="s">
        <v>1489</v>
      </c>
      <c r="H12" s="17">
        <v>1</v>
      </c>
      <c r="K12" t="s">
        <v>241</v>
      </c>
      <c r="L12" t="s">
        <v>1397</v>
      </c>
      <c r="M12" s="17">
        <v>23</v>
      </c>
    </row>
    <row r="13" spans="1:22">
      <c r="E13" t="s">
        <v>354</v>
      </c>
      <c r="F13" t="s">
        <v>236</v>
      </c>
      <c r="G13" t="s">
        <v>1489</v>
      </c>
      <c r="H13" s="17">
        <v>2</v>
      </c>
      <c r="L13" t="s">
        <v>1396</v>
      </c>
      <c r="M13" s="17">
        <v>31</v>
      </c>
    </row>
    <row r="14" spans="1:22">
      <c r="F14" t="s">
        <v>241</v>
      </c>
      <c r="G14" t="s">
        <v>1489</v>
      </c>
      <c r="H14" s="17">
        <v>3</v>
      </c>
      <c r="L14" t="s">
        <v>1398</v>
      </c>
      <c r="M14" s="17">
        <v>12</v>
      </c>
    </row>
    <row r="15" spans="1:22">
      <c r="F15" t="s">
        <v>243</v>
      </c>
      <c r="G15" t="s">
        <v>1489</v>
      </c>
      <c r="H15" s="17">
        <v>1</v>
      </c>
      <c r="L15" t="s">
        <v>1399</v>
      </c>
      <c r="M15" s="17">
        <v>10</v>
      </c>
    </row>
    <row r="16" spans="1:22">
      <c r="A16" s="6" t="s">
        <v>227</v>
      </c>
      <c r="B16" s="6" t="s">
        <v>1488</v>
      </c>
      <c r="C16" t="s">
        <v>1414</v>
      </c>
      <c r="F16" t="s">
        <v>232</v>
      </c>
      <c r="G16" t="s">
        <v>1489</v>
      </c>
      <c r="H16" s="17">
        <v>2</v>
      </c>
      <c r="K16" t="s">
        <v>243</v>
      </c>
      <c r="L16" t="s">
        <v>1397</v>
      </c>
      <c r="M16" s="17">
        <v>9</v>
      </c>
    </row>
    <row r="17" spans="1:13">
      <c r="A17" t="s">
        <v>236</v>
      </c>
      <c r="B17" t="s">
        <v>1489</v>
      </c>
      <c r="C17" s="17">
        <v>20</v>
      </c>
      <c r="E17" t="s">
        <v>375</v>
      </c>
      <c r="F17" t="s">
        <v>236</v>
      </c>
      <c r="G17" t="s">
        <v>1489</v>
      </c>
      <c r="H17" s="17">
        <v>1</v>
      </c>
      <c r="L17" t="s">
        <v>1396</v>
      </c>
      <c r="M17" s="17">
        <v>18</v>
      </c>
    </row>
    <row r="18" spans="1:13">
      <c r="A18" t="s">
        <v>234</v>
      </c>
      <c r="B18" t="s">
        <v>1489</v>
      </c>
      <c r="C18" s="17">
        <v>89</v>
      </c>
      <c r="F18" t="s">
        <v>234</v>
      </c>
      <c r="G18" t="s">
        <v>1489</v>
      </c>
      <c r="H18" s="17">
        <v>4</v>
      </c>
      <c r="L18" t="s">
        <v>1398</v>
      </c>
      <c r="M18" s="17">
        <v>6</v>
      </c>
    </row>
    <row r="19" spans="1:13">
      <c r="A19" t="s">
        <v>241</v>
      </c>
      <c r="B19" t="s">
        <v>1489</v>
      </c>
      <c r="C19" s="17">
        <v>76</v>
      </c>
      <c r="F19" t="s">
        <v>241</v>
      </c>
      <c r="G19" t="s">
        <v>1489</v>
      </c>
      <c r="H19" s="17">
        <v>1</v>
      </c>
      <c r="L19" t="s">
        <v>1399</v>
      </c>
      <c r="M19" s="17">
        <v>2</v>
      </c>
    </row>
    <row r="20" spans="1:13">
      <c r="A20" t="s">
        <v>243</v>
      </c>
      <c r="B20" t="s">
        <v>1489</v>
      </c>
      <c r="C20" s="17">
        <v>35</v>
      </c>
      <c r="F20" t="s">
        <v>232</v>
      </c>
      <c r="G20" t="s">
        <v>1489</v>
      </c>
      <c r="H20" s="17">
        <v>2</v>
      </c>
      <c r="K20" t="s">
        <v>232</v>
      </c>
      <c r="L20" t="s">
        <v>1397</v>
      </c>
      <c r="M20" s="17">
        <v>30</v>
      </c>
    </row>
    <row r="21" spans="1:13">
      <c r="A21" t="s">
        <v>232</v>
      </c>
      <c r="B21" t="s">
        <v>1489</v>
      </c>
      <c r="C21" s="17">
        <v>83</v>
      </c>
      <c r="E21" t="s">
        <v>368</v>
      </c>
      <c r="F21" t="s">
        <v>234</v>
      </c>
      <c r="G21" t="s">
        <v>1489</v>
      </c>
      <c r="H21" s="17">
        <v>2</v>
      </c>
      <c r="L21" t="s">
        <v>1396</v>
      </c>
      <c r="M21" s="17">
        <v>42</v>
      </c>
    </row>
    <row r="22" spans="1:13">
      <c r="A22" t="s">
        <v>1405</v>
      </c>
      <c r="C22" s="17">
        <v>303</v>
      </c>
      <c r="F22" t="s">
        <v>232</v>
      </c>
      <c r="G22" t="s">
        <v>1489</v>
      </c>
      <c r="H22" s="17">
        <v>1</v>
      </c>
      <c r="L22" t="s">
        <v>1398</v>
      </c>
      <c r="M22" s="17">
        <v>4</v>
      </c>
    </row>
    <row r="23" spans="1:13">
      <c r="E23" t="s">
        <v>407</v>
      </c>
      <c r="F23" t="s">
        <v>232</v>
      </c>
      <c r="G23" t="s">
        <v>1489</v>
      </c>
      <c r="H23" s="17">
        <v>1</v>
      </c>
      <c r="L23" t="s">
        <v>1399</v>
      </c>
      <c r="M23" s="17">
        <v>7</v>
      </c>
    </row>
    <row r="24" spans="1:13">
      <c r="E24" t="s">
        <v>1405</v>
      </c>
      <c r="H24" s="17">
        <v>32</v>
      </c>
      <c r="K24" t="s">
        <v>1405</v>
      </c>
      <c r="M24" s="17">
        <v>303</v>
      </c>
    </row>
    <row r="36" spans="1:4">
      <c r="A36" s="6" t="s">
        <v>227</v>
      </c>
      <c r="B36" t="s">
        <v>1493</v>
      </c>
      <c r="C36" t="s">
        <v>1414</v>
      </c>
      <c r="D36" t="s">
        <v>1492</v>
      </c>
    </row>
    <row r="37" spans="1:4">
      <c r="A37" t="s">
        <v>236</v>
      </c>
      <c r="B37" s="17">
        <v>276.06</v>
      </c>
      <c r="C37" s="17">
        <v>20</v>
      </c>
      <c r="D37" s="14">
        <v>2635.68</v>
      </c>
    </row>
    <row r="38" spans="1:4">
      <c r="A38" t="s">
        <v>234</v>
      </c>
      <c r="B38" s="17">
        <v>1287.42</v>
      </c>
      <c r="C38" s="17">
        <v>89</v>
      </c>
      <c r="D38" s="14">
        <v>12291.68</v>
      </c>
    </row>
    <row r="39" spans="1:4">
      <c r="A39" t="s">
        <v>241</v>
      </c>
      <c r="B39" s="17">
        <v>1012.59</v>
      </c>
      <c r="C39" s="17">
        <v>76</v>
      </c>
      <c r="D39" s="14">
        <v>9667.75</v>
      </c>
    </row>
    <row r="40" spans="1:4">
      <c r="A40" t="s">
        <v>243</v>
      </c>
      <c r="B40" s="17">
        <v>535.79</v>
      </c>
      <c r="C40" s="17">
        <v>35</v>
      </c>
      <c r="D40" s="14">
        <v>5115.46</v>
      </c>
    </row>
    <row r="41" spans="1:4">
      <c r="A41" t="s">
        <v>232</v>
      </c>
      <c r="B41" s="17">
        <v>1168.42</v>
      </c>
      <c r="C41" s="17">
        <v>83</v>
      </c>
      <c r="D41" s="14">
        <v>11155.52</v>
      </c>
    </row>
    <row r="42" spans="1:4">
      <c r="A42" t="s">
        <v>1405</v>
      </c>
      <c r="B42" s="17">
        <v>4280.28</v>
      </c>
      <c r="C42" s="17">
        <v>303</v>
      </c>
      <c r="D42" s="14">
        <v>40866.089999999997</v>
      </c>
    </row>
    <row r="57" spans="2:4">
      <c r="B57" s="6" t="s">
        <v>228</v>
      </c>
      <c r="C57" s="6" t="s">
        <v>1488</v>
      </c>
      <c r="D57" t="s">
        <v>1414</v>
      </c>
    </row>
    <row r="58" spans="2:4">
      <c r="B58" t="s">
        <v>352</v>
      </c>
      <c r="C58" t="s">
        <v>1489</v>
      </c>
      <c r="D58" s="17">
        <v>18</v>
      </c>
    </row>
    <row r="59" spans="2:4">
      <c r="B59" t="s">
        <v>356</v>
      </c>
      <c r="C59" t="s">
        <v>1489</v>
      </c>
      <c r="D59" s="17">
        <v>13</v>
      </c>
    </row>
    <row r="60" spans="2:4">
      <c r="B60" t="s">
        <v>365</v>
      </c>
      <c r="C60" t="s">
        <v>1489</v>
      </c>
      <c r="D60" s="17">
        <v>16</v>
      </c>
    </row>
    <row r="61" spans="2:4">
      <c r="B61" t="s">
        <v>372</v>
      </c>
      <c r="C61" t="s">
        <v>1489</v>
      </c>
      <c r="D61" s="17">
        <v>5</v>
      </c>
    </row>
    <row r="62" spans="2:4">
      <c r="B62" t="s">
        <v>370</v>
      </c>
      <c r="C62" t="s">
        <v>1489</v>
      </c>
      <c r="D62" s="17">
        <v>9</v>
      </c>
    </row>
    <row r="63" spans="2:4">
      <c r="B63" t="s">
        <v>389</v>
      </c>
      <c r="C63" t="s">
        <v>1489</v>
      </c>
      <c r="D63" s="17">
        <v>22</v>
      </c>
    </row>
    <row r="64" spans="2:4">
      <c r="B64" t="s">
        <v>378</v>
      </c>
      <c r="C64" t="s">
        <v>1489</v>
      </c>
      <c r="D64" s="17">
        <v>7</v>
      </c>
    </row>
    <row r="65" spans="2:4">
      <c r="B65" t="s">
        <v>360</v>
      </c>
      <c r="C65" t="s">
        <v>1489</v>
      </c>
      <c r="D65" s="17">
        <v>31</v>
      </c>
    </row>
    <row r="66" spans="2:4">
      <c r="B66" t="s">
        <v>387</v>
      </c>
      <c r="C66" t="s">
        <v>1489</v>
      </c>
      <c r="D66" s="17">
        <v>47</v>
      </c>
    </row>
    <row r="67" spans="2:4">
      <c r="B67" t="s">
        <v>358</v>
      </c>
      <c r="C67" t="s">
        <v>1489</v>
      </c>
      <c r="D67" s="17">
        <v>20</v>
      </c>
    </row>
    <row r="68" spans="2:4">
      <c r="B68" t="s">
        <v>354</v>
      </c>
      <c r="C68" t="s">
        <v>1489</v>
      </c>
      <c r="D68" s="17">
        <v>6</v>
      </c>
    </row>
    <row r="69" spans="2:4">
      <c r="B69" t="s">
        <v>375</v>
      </c>
      <c r="C69" t="s">
        <v>1489</v>
      </c>
      <c r="D69" s="17">
        <v>67</v>
      </c>
    </row>
    <row r="70" spans="2:4">
      <c r="B70" t="s">
        <v>368</v>
      </c>
      <c r="C70" t="s">
        <v>1489</v>
      </c>
      <c r="D70" s="17">
        <v>42</v>
      </c>
    </row>
    <row r="71" spans="2:4">
      <c r="B71" t="s">
        <v>1405</v>
      </c>
      <c r="D71" s="17">
        <v>303</v>
      </c>
    </row>
    <row r="92" spans="7:10">
      <c r="G92" s="6" t="s">
        <v>350</v>
      </c>
      <c r="H92" t="s">
        <v>1468</v>
      </c>
      <c r="I92" t="s">
        <v>1414</v>
      </c>
      <c r="J92" t="s">
        <v>1493</v>
      </c>
    </row>
    <row r="93" spans="7:10">
      <c r="G93" t="s">
        <v>1400</v>
      </c>
      <c r="H93" s="17">
        <v>32</v>
      </c>
      <c r="I93" s="17">
        <v>45</v>
      </c>
      <c r="J93" s="17">
        <v>649.65</v>
      </c>
    </row>
    <row r="94" spans="7:10">
      <c r="G94" t="s">
        <v>1405</v>
      </c>
      <c r="H94" s="17">
        <v>32</v>
      </c>
      <c r="I94" s="17">
        <v>45</v>
      </c>
      <c r="J94" s="17">
        <v>649.65</v>
      </c>
    </row>
    <row r="98" spans="2:4">
      <c r="B98" s="6" t="s">
        <v>227</v>
      </c>
      <c r="C98" s="6" t="s">
        <v>1395</v>
      </c>
      <c r="D98" t="s">
        <v>1414</v>
      </c>
    </row>
    <row r="99" spans="2:4">
      <c r="B99" t="s">
        <v>236</v>
      </c>
      <c r="C99" t="s">
        <v>1397</v>
      </c>
      <c r="D99" s="17">
        <v>5</v>
      </c>
    </row>
    <row r="100" spans="2:4">
      <c r="C100" t="s">
        <v>1396</v>
      </c>
      <c r="D100" s="17">
        <v>12</v>
      </c>
    </row>
    <row r="101" spans="2:4">
      <c r="C101" t="s">
        <v>1398</v>
      </c>
      <c r="D101" s="17">
        <v>1</v>
      </c>
    </row>
    <row r="102" spans="2:4">
      <c r="C102" t="s">
        <v>1399</v>
      </c>
      <c r="D102" s="17">
        <v>2</v>
      </c>
    </row>
    <row r="103" spans="2:4">
      <c r="B103" t="s">
        <v>234</v>
      </c>
      <c r="C103" t="s">
        <v>1397</v>
      </c>
      <c r="D103" s="17">
        <v>28</v>
      </c>
    </row>
    <row r="104" spans="2:4">
      <c r="C104" t="s">
        <v>1396</v>
      </c>
      <c r="D104" s="17">
        <v>39</v>
      </c>
    </row>
    <row r="105" spans="2:4">
      <c r="C105" t="s">
        <v>1398</v>
      </c>
      <c r="D105" s="17">
        <v>8</v>
      </c>
    </row>
    <row r="106" spans="2:4">
      <c r="C106" t="s">
        <v>1399</v>
      </c>
      <c r="D106" s="17">
        <v>14</v>
      </c>
    </row>
    <row r="107" spans="2:4">
      <c r="B107" t="s">
        <v>241</v>
      </c>
      <c r="C107" t="s">
        <v>1397</v>
      </c>
      <c r="D107" s="17">
        <v>23</v>
      </c>
    </row>
    <row r="108" spans="2:4">
      <c r="C108" t="s">
        <v>1396</v>
      </c>
      <c r="D108" s="17">
        <v>31</v>
      </c>
    </row>
    <row r="109" spans="2:4">
      <c r="C109" t="s">
        <v>1398</v>
      </c>
      <c r="D109" s="17">
        <v>12</v>
      </c>
    </row>
    <row r="110" spans="2:4">
      <c r="C110" t="s">
        <v>1399</v>
      </c>
      <c r="D110" s="17">
        <v>10</v>
      </c>
    </row>
    <row r="111" spans="2:4">
      <c r="B111" t="s">
        <v>243</v>
      </c>
      <c r="C111" t="s">
        <v>1397</v>
      </c>
      <c r="D111" s="17">
        <v>9</v>
      </c>
    </row>
    <row r="112" spans="2:4">
      <c r="C112" t="s">
        <v>1396</v>
      </c>
      <c r="D112" s="17">
        <v>18</v>
      </c>
    </row>
    <row r="113" spans="2:4">
      <c r="C113" t="s">
        <v>1398</v>
      </c>
      <c r="D113" s="17">
        <v>6</v>
      </c>
    </row>
    <row r="114" spans="2:4">
      <c r="C114" t="s">
        <v>1399</v>
      </c>
      <c r="D114" s="17">
        <v>2</v>
      </c>
    </row>
    <row r="115" spans="2:4">
      <c r="B115" t="s">
        <v>232</v>
      </c>
      <c r="C115" t="s">
        <v>1397</v>
      </c>
      <c r="D115" s="17">
        <v>30</v>
      </c>
    </row>
    <row r="116" spans="2:4">
      <c r="C116" t="s">
        <v>1396</v>
      </c>
      <c r="D116" s="17">
        <v>42</v>
      </c>
    </row>
    <row r="117" spans="2:4">
      <c r="C117" t="s">
        <v>1398</v>
      </c>
      <c r="D117" s="17">
        <v>4</v>
      </c>
    </row>
    <row r="118" spans="2:4">
      <c r="C118" t="s">
        <v>1399</v>
      </c>
      <c r="D118" s="17">
        <v>7</v>
      </c>
    </row>
    <row r="119" spans="2:4">
      <c r="B119" t="s">
        <v>1405</v>
      </c>
      <c r="D119" s="17">
        <v>303</v>
      </c>
    </row>
    <row r="160" spans="2:4">
      <c r="B160" s="6" t="s">
        <v>227</v>
      </c>
      <c r="C160" s="6" t="s">
        <v>1395</v>
      </c>
      <c r="D160" t="s">
        <v>1414</v>
      </c>
    </row>
    <row r="161" spans="2:4">
      <c r="B161" t="s">
        <v>236</v>
      </c>
      <c r="C161" t="s">
        <v>1397</v>
      </c>
      <c r="D161" s="17">
        <v>5</v>
      </c>
    </row>
    <row r="162" spans="2:4">
      <c r="C162" t="s">
        <v>1396</v>
      </c>
      <c r="D162" s="17">
        <v>12</v>
      </c>
    </row>
    <row r="163" spans="2:4">
      <c r="C163" t="s">
        <v>1398</v>
      </c>
      <c r="D163" s="17">
        <v>1</v>
      </c>
    </row>
    <row r="164" spans="2:4">
      <c r="C164" t="s">
        <v>1399</v>
      </c>
      <c r="D164" s="17">
        <v>2</v>
      </c>
    </row>
    <row r="165" spans="2:4">
      <c r="B165" t="s">
        <v>234</v>
      </c>
      <c r="C165" t="s">
        <v>1397</v>
      </c>
      <c r="D165" s="17">
        <v>28</v>
      </c>
    </row>
    <row r="166" spans="2:4">
      <c r="C166" t="s">
        <v>1396</v>
      </c>
      <c r="D166" s="17">
        <v>39</v>
      </c>
    </row>
    <row r="167" spans="2:4">
      <c r="C167" t="s">
        <v>1398</v>
      </c>
      <c r="D167" s="17">
        <v>8</v>
      </c>
    </row>
    <row r="168" spans="2:4">
      <c r="C168" t="s">
        <v>1399</v>
      </c>
      <c r="D168" s="17">
        <v>14</v>
      </c>
    </row>
    <row r="169" spans="2:4">
      <c r="B169" t="s">
        <v>241</v>
      </c>
      <c r="C169" t="s">
        <v>1397</v>
      </c>
      <c r="D169" s="17">
        <v>23</v>
      </c>
    </row>
    <row r="170" spans="2:4">
      <c r="C170" t="s">
        <v>1396</v>
      </c>
      <c r="D170" s="17">
        <v>31</v>
      </c>
    </row>
    <row r="171" spans="2:4">
      <c r="C171" t="s">
        <v>1398</v>
      </c>
      <c r="D171" s="17">
        <v>12</v>
      </c>
    </row>
    <row r="172" spans="2:4">
      <c r="C172" t="s">
        <v>1399</v>
      </c>
      <c r="D172" s="17">
        <v>10</v>
      </c>
    </row>
    <row r="173" spans="2:4">
      <c r="B173" t="s">
        <v>243</v>
      </c>
      <c r="C173" t="s">
        <v>1397</v>
      </c>
      <c r="D173" s="17">
        <v>9</v>
      </c>
    </row>
    <row r="174" spans="2:4">
      <c r="C174" t="s">
        <v>1396</v>
      </c>
      <c r="D174" s="17">
        <v>18</v>
      </c>
    </row>
    <row r="175" spans="2:4">
      <c r="C175" t="s">
        <v>1398</v>
      </c>
      <c r="D175" s="17">
        <v>6</v>
      </c>
    </row>
    <row r="176" spans="2:4">
      <c r="C176" t="s">
        <v>1399</v>
      </c>
      <c r="D176" s="17">
        <v>2</v>
      </c>
    </row>
    <row r="177" spans="2:4">
      <c r="B177" t="s">
        <v>232</v>
      </c>
      <c r="C177" t="s">
        <v>1397</v>
      </c>
      <c r="D177" s="17">
        <v>30</v>
      </c>
    </row>
    <row r="178" spans="2:4">
      <c r="C178" t="s">
        <v>1396</v>
      </c>
      <c r="D178" s="17">
        <v>42</v>
      </c>
    </row>
    <row r="179" spans="2:4">
      <c r="C179" t="s">
        <v>1398</v>
      </c>
      <c r="D179" s="17">
        <v>4</v>
      </c>
    </row>
    <row r="180" spans="2:4">
      <c r="C180" t="s">
        <v>1399</v>
      </c>
      <c r="D180" s="17">
        <v>7</v>
      </c>
    </row>
    <row r="181" spans="2:4">
      <c r="B181" t="s">
        <v>1405</v>
      </c>
      <c r="D181" s="17">
        <v>303</v>
      </c>
    </row>
    <row r="231" spans="10:12">
      <c r="J231" s="21" t="s">
        <v>1494</v>
      </c>
      <c r="K231" s="21"/>
      <c r="L231" s="21"/>
    </row>
  </sheetData>
  <mergeCells count="1">
    <mergeCell ref="J231:L231"/>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125"/>
  <sheetViews>
    <sheetView topLeftCell="A46" zoomScale="55" zoomScaleNormal="55" workbookViewId="0">
      <selection activeCell="W7" sqref="W7"/>
    </sheetView>
  </sheetViews>
  <sheetFormatPr defaultRowHeight="15"/>
  <cols>
    <col min="2" max="2" width="16.28515625" bestFit="1" customWidth="1"/>
    <col min="3" max="3" width="14.42578125" bestFit="1" customWidth="1"/>
    <col min="4" max="4" width="17.28515625" bestFit="1" customWidth="1"/>
    <col min="5" max="5" width="23.7109375" bestFit="1" customWidth="1"/>
    <col min="6" max="7" width="16.28515625" bestFit="1" customWidth="1"/>
  </cols>
  <sheetData>
    <row r="3" spans="2:4">
      <c r="B3" s="6" t="s">
        <v>1395</v>
      </c>
      <c r="C3" s="6" t="s">
        <v>22</v>
      </c>
      <c r="D3" t="s">
        <v>1467</v>
      </c>
    </row>
    <row r="4" spans="2:4">
      <c r="B4" t="s">
        <v>1397</v>
      </c>
      <c r="C4" t="s">
        <v>26</v>
      </c>
      <c r="D4" s="17">
        <v>34</v>
      </c>
    </row>
    <row r="5" spans="2:4">
      <c r="C5" t="s">
        <v>29</v>
      </c>
      <c r="D5" s="17">
        <v>35</v>
      </c>
    </row>
    <row r="6" spans="2:4">
      <c r="B6" t="s">
        <v>1396</v>
      </c>
      <c r="C6" t="s">
        <v>26</v>
      </c>
      <c r="D6" s="17">
        <v>46</v>
      </c>
    </row>
    <row r="7" spans="2:4">
      <c r="C7" t="s">
        <v>29</v>
      </c>
      <c r="D7" s="17">
        <v>39</v>
      </c>
    </row>
    <row r="8" spans="2:4">
      <c r="B8" t="s">
        <v>1398</v>
      </c>
      <c r="C8" t="s">
        <v>26</v>
      </c>
      <c r="D8" s="17">
        <v>8</v>
      </c>
    </row>
    <row r="9" spans="2:4">
      <c r="C9" t="s">
        <v>29</v>
      </c>
      <c r="D9" s="17">
        <v>12</v>
      </c>
    </row>
    <row r="10" spans="2:4">
      <c r="B10" t="s">
        <v>1399</v>
      </c>
      <c r="C10" t="s">
        <v>26</v>
      </c>
      <c r="D10" s="17">
        <v>12</v>
      </c>
    </row>
    <row r="11" spans="2:4">
      <c r="C11" t="s">
        <v>29</v>
      </c>
      <c r="D11" s="17">
        <v>14</v>
      </c>
    </row>
    <row r="12" spans="2:4">
      <c r="B12" t="s">
        <v>1405</v>
      </c>
      <c r="D12" s="17">
        <v>200</v>
      </c>
    </row>
    <row r="20" spans="2:3">
      <c r="B20" s="6" t="s">
        <v>1395</v>
      </c>
      <c r="C20" t="s">
        <v>1414</v>
      </c>
    </row>
    <row r="21" spans="2:3">
      <c r="B21" t="s">
        <v>1397</v>
      </c>
      <c r="C21" s="17">
        <v>331</v>
      </c>
    </row>
    <row r="22" spans="2:3">
      <c r="B22" t="s">
        <v>1396</v>
      </c>
      <c r="C22" s="17">
        <v>446</v>
      </c>
    </row>
    <row r="23" spans="2:3">
      <c r="B23" t="s">
        <v>1398</v>
      </c>
      <c r="C23" s="17">
        <v>107</v>
      </c>
    </row>
    <row r="24" spans="2:3">
      <c r="B24" t="s">
        <v>1399</v>
      </c>
      <c r="C24" s="17">
        <v>116</v>
      </c>
    </row>
    <row r="25" spans="2:3">
      <c r="B25" t="s">
        <v>1405</v>
      </c>
      <c r="C25" s="17">
        <v>1000</v>
      </c>
    </row>
    <row r="34" spans="2:5">
      <c r="B34" s="6" t="s">
        <v>22</v>
      </c>
      <c r="C34" t="s">
        <v>1467</v>
      </c>
    </row>
    <row r="35" spans="2:5">
      <c r="B35" t="s">
        <v>26</v>
      </c>
      <c r="C35" s="17">
        <v>100</v>
      </c>
    </row>
    <row r="36" spans="2:5">
      <c r="B36" t="s">
        <v>29</v>
      </c>
      <c r="C36" s="17">
        <v>100</v>
      </c>
    </row>
    <row r="37" spans="2:5">
      <c r="B37" t="s">
        <v>1405</v>
      </c>
      <c r="C37" s="17">
        <v>200</v>
      </c>
    </row>
    <row r="45" spans="2:5">
      <c r="B45" s="6" t="s">
        <v>1395</v>
      </c>
      <c r="C45" s="6" t="s">
        <v>22</v>
      </c>
      <c r="D45" t="s">
        <v>1467</v>
      </c>
      <c r="E45" t="s">
        <v>1414</v>
      </c>
    </row>
    <row r="46" spans="2:5">
      <c r="B46" t="s">
        <v>1397</v>
      </c>
      <c r="C46" t="s">
        <v>26</v>
      </c>
      <c r="D46" s="17">
        <v>34</v>
      </c>
      <c r="E46" s="17">
        <v>171</v>
      </c>
    </row>
    <row r="47" spans="2:5">
      <c r="C47" t="s">
        <v>29</v>
      </c>
      <c r="D47" s="17">
        <v>35</v>
      </c>
      <c r="E47" s="17">
        <v>160</v>
      </c>
    </row>
    <row r="48" spans="2:5">
      <c r="B48" t="s">
        <v>1396</v>
      </c>
      <c r="C48" t="s">
        <v>26</v>
      </c>
      <c r="D48" s="17">
        <v>46</v>
      </c>
      <c r="E48" s="17">
        <v>246</v>
      </c>
    </row>
    <row r="49" spans="2:5">
      <c r="C49" t="s">
        <v>29</v>
      </c>
      <c r="D49" s="17">
        <v>39</v>
      </c>
      <c r="E49" s="17">
        <v>200</v>
      </c>
    </row>
    <row r="50" spans="2:5">
      <c r="B50" t="s">
        <v>1398</v>
      </c>
      <c r="C50" t="s">
        <v>26</v>
      </c>
      <c r="D50" s="17">
        <v>8</v>
      </c>
      <c r="E50" s="17">
        <v>33</v>
      </c>
    </row>
    <row r="51" spans="2:5">
      <c r="C51" t="s">
        <v>29</v>
      </c>
      <c r="D51" s="17">
        <v>12</v>
      </c>
      <c r="E51" s="17">
        <v>74</v>
      </c>
    </row>
    <row r="52" spans="2:5">
      <c r="B52" t="s">
        <v>1399</v>
      </c>
      <c r="C52" t="s">
        <v>26</v>
      </c>
      <c r="D52" s="17">
        <v>12</v>
      </c>
      <c r="E52" s="17">
        <v>46</v>
      </c>
    </row>
    <row r="53" spans="2:5">
      <c r="C53" t="s">
        <v>29</v>
      </c>
      <c r="D53" s="17">
        <v>14</v>
      </c>
      <c r="E53" s="17">
        <v>70</v>
      </c>
    </row>
    <row r="54" spans="2:5">
      <c r="B54" t="s">
        <v>1405</v>
      </c>
      <c r="D54" s="17">
        <v>200</v>
      </c>
      <c r="E54" s="17">
        <v>1000</v>
      </c>
    </row>
    <row r="60" spans="2:5" ht="14.25" customHeight="1"/>
    <row r="64" spans="2:5">
      <c r="B64" s="6" t="s">
        <v>22</v>
      </c>
      <c r="C64" s="6" t="s">
        <v>8</v>
      </c>
      <c r="D64" t="s">
        <v>1414</v>
      </c>
    </row>
    <row r="65" spans="2:4">
      <c r="B65" t="s">
        <v>26</v>
      </c>
      <c r="C65" t="s">
        <v>12</v>
      </c>
      <c r="D65" s="17">
        <v>163</v>
      </c>
    </row>
    <row r="66" spans="2:4">
      <c r="C66" t="s">
        <v>16</v>
      </c>
      <c r="D66" s="17">
        <v>150</v>
      </c>
    </row>
    <row r="67" spans="2:4">
      <c r="C67" t="s">
        <v>14</v>
      </c>
      <c r="D67" s="17">
        <v>183</v>
      </c>
    </row>
    <row r="68" spans="2:4">
      <c r="B68" t="s">
        <v>29</v>
      </c>
      <c r="C68" t="s">
        <v>12</v>
      </c>
      <c r="D68" s="17">
        <v>175</v>
      </c>
    </row>
    <row r="69" spans="2:4">
      <c r="C69" t="s">
        <v>16</v>
      </c>
      <c r="D69" s="17">
        <v>162</v>
      </c>
    </row>
    <row r="70" spans="2:4">
      <c r="C70" t="s">
        <v>14</v>
      </c>
      <c r="D70" s="17">
        <v>167</v>
      </c>
    </row>
    <row r="71" spans="2:4">
      <c r="B71" t="s">
        <v>1405</v>
      </c>
      <c r="D71" s="17">
        <v>1000</v>
      </c>
    </row>
    <row r="83" spans="2:4">
      <c r="B83" s="6" t="s">
        <v>22</v>
      </c>
      <c r="C83" s="6" t="s">
        <v>23</v>
      </c>
      <c r="D83" t="s">
        <v>1414</v>
      </c>
    </row>
    <row r="84" spans="2:4">
      <c r="B84" t="s">
        <v>26</v>
      </c>
      <c r="C84" t="s">
        <v>15</v>
      </c>
      <c r="D84" s="17">
        <v>74</v>
      </c>
    </row>
    <row r="85" spans="2:4">
      <c r="C85" t="s">
        <v>19</v>
      </c>
      <c r="D85" s="17">
        <v>79</v>
      </c>
    </row>
    <row r="86" spans="2:4">
      <c r="C86" t="s">
        <v>18</v>
      </c>
      <c r="D86" s="17">
        <v>60</v>
      </c>
    </row>
    <row r="87" spans="2:4">
      <c r="C87" t="s">
        <v>11</v>
      </c>
      <c r="D87" s="17">
        <v>86</v>
      </c>
    </row>
    <row r="88" spans="2:4">
      <c r="C88" t="s">
        <v>17</v>
      </c>
      <c r="D88" s="17">
        <v>69</v>
      </c>
    </row>
    <row r="89" spans="2:4">
      <c r="C89" t="s">
        <v>10</v>
      </c>
      <c r="D89" s="17">
        <v>58</v>
      </c>
    </row>
    <row r="90" spans="2:4">
      <c r="C90" t="s">
        <v>13</v>
      </c>
      <c r="D90" s="17">
        <v>70</v>
      </c>
    </row>
    <row r="91" spans="2:4">
      <c r="B91" t="s">
        <v>29</v>
      </c>
      <c r="C91" t="s">
        <v>15</v>
      </c>
      <c r="D91" s="17">
        <v>76</v>
      </c>
    </row>
    <row r="92" spans="2:4">
      <c r="C92" t="s">
        <v>19</v>
      </c>
      <c r="D92" s="17">
        <v>78</v>
      </c>
    </row>
    <row r="93" spans="2:4">
      <c r="C93" t="s">
        <v>18</v>
      </c>
      <c r="D93" s="17">
        <v>48</v>
      </c>
    </row>
    <row r="94" spans="2:4">
      <c r="C94" t="s">
        <v>11</v>
      </c>
      <c r="D94" s="17">
        <v>60</v>
      </c>
    </row>
    <row r="95" spans="2:4">
      <c r="C95" t="s">
        <v>17</v>
      </c>
      <c r="D95" s="17">
        <v>69</v>
      </c>
    </row>
    <row r="96" spans="2:4">
      <c r="C96" t="s">
        <v>10</v>
      </c>
      <c r="D96" s="17">
        <v>68</v>
      </c>
    </row>
    <row r="97" spans="2:4">
      <c r="C97" t="s">
        <v>13</v>
      </c>
      <c r="D97" s="17">
        <v>105</v>
      </c>
    </row>
    <row r="98" spans="2:4">
      <c r="B98" t="s">
        <v>1405</v>
      </c>
      <c r="D98" s="17">
        <v>1000</v>
      </c>
    </row>
    <row r="104" spans="2:4">
      <c r="B104" s="6" t="s">
        <v>350</v>
      </c>
      <c r="C104" s="6" t="s">
        <v>22</v>
      </c>
      <c r="D104" t="s">
        <v>1414</v>
      </c>
    </row>
    <row r="105" spans="2:4">
      <c r="B105" t="s">
        <v>407</v>
      </c>
      <c r="C105" t="s">
        <v>26</v>
      </c>
      <c r="D105" s="17">
        <v>307</v>
      </c>
    </row>
    <row r="106" spans="2:4">
      <c r="C106" t="s">
        <v>29</v>
      </c>
      <c r="D106" s="17">
        <v>297</v>
      </c>
    </row>
    <row r="107" spans="2:4">
      <c r="B107" t="s">
        <v>1400</v>
      </c>
      <c r="C107" t="s">
        <v>26</v>
      </c>
      <c r="D107" s="17">
        <v>189</v>
      </c>
    </row>
    <row r="108" spans="2:4">
      <c r="C108" t="s">
        <v>29</v>
      </c>
      <c r="D108" s="17">
        <v>207</v>
      </c>
    </row>
    <row r="109" spans="2:4">
      <c r="B109" t="s">
        <v>1405</v>
      </c>
      <c r="D109" s="17">
        <v>1000</v>
      </c>
    </row>
    <row r="116" spans="2:5">
      <c r="B116" s="6" t="s">
        <v>350</v>
      </c>
      <c r="C116" s="6" t="s">
        <v>22</v>
      </c>
      <c r="D116" s="6" t="s">
        <v>494</v>
      </c>
      <c r="E116" t="s">
        <v>1414</v>
      </c>
    </row>
    <row r="117" spans="2:5">
      <c r="B117" t="s">
        <v>407</v>
      </c>
      <c r="C117" t="s">
        <v>26</v>
      </c>
      <c r="D117" t="s">
        <v>482</v>
      </c>
      <c r="E117" s="17">
        <v>220</v>
      </c>
    </row>
    <row r="118" spans="2:5">
      <c r="D118" t="s">
        <v>489</v>
      </c>
      <c r="E118" s="17">
        <v>87</v>
      </c>
    </row>
    <row r="119" spans="2:5" ht="20.25" customHeight="1">
      <c r="C119" t="s">
        <v>29</v>
      </c>
      <c r="D119" t="s">
        <v>482</v>
      </c>
      <c r="E119" s="17">
        <v>227</v>
      </c>
    </row>
    <row r="120" spans="2:5">
      <c r="D120" t="s">
        <v>489</v>
      </c>
      <c r="E120" s="17">
        <v>70</v>
      </c>
    </row>
    <row r="121" spans="2:5">
      <c r="B121" t="s">
        <v>1400</v>
      </c>
      <c r="C121" t="s">
        <v>26</v>
      </c>
      <c r="D121" t="s">
        <v>482</v>
      </c>
      <c r="E121" s="17">
        <v>133</v>
      </c>
    </row>
    <row r="122" spans="2:5">
      <c r="D122" t="s">
        <v>489</v>
      </c>
      <c r="E122" s="17">
        <v>56</v>
      </c>
    </row>
    <row r="123" spans="2:5">
      <c r="C123" t="s">
        <v>29</v>
      </c>
      <c r="D123" t="s">
        <v>482</v>
      </c>
      <c r="E123" s="17">
        <v>141</v>
      </c>
    </row>
    <row r="124" spans="2:5">
      <c r="D124" t="s">
        <v>489</v>
      </c>
      <c r="E124" s="17">
        <v>66</v>
      </c>
    </row>
    <row r="125" spans="2:5">
      <c r="B125" t="s">
        <v>1405</v>
      </c>
      <c r="E125" s="17">
        <v>1000</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1:G88"/>
  <sheetViews>
    <sheetView topLeftCell="A7" zoomScaleNormal="100" workbookViewId="0">
      <selection activeCell="C21" sqref="C21"/>
    </sheetView>
  </sheetViews>
  <sheetFormatPr defaultRowHeight="15"/>
  <cols>
    <col min="2" max="3" width="11.28515625" customWidth="1"/>
    <col min="4" max="4" width="10" customWidth="1"/>
    <col min="5" max="5" width="17.7109375" customWidth="1"/>
    <col min="6" max="6" width="21.140625" customWidth="1"/>
    <col min="7" max="8" width="16.140625" customWidth="1"/>
    <col min="9" max="9" width="13" customWidth="1"/>
    <col min="10" max="11" width="12" customWidth="1"/>
    <col min="12" max="12" width="13" customWidth="1"/>
    <col min="13" max="20" width="12" customWidth="1"/>
    <col min="21" max="21" width="13" customWidth="1"/>
    <col min="22" max="34" width="16.140625" customWidth="1"/>
    <col min="35" max="36" width="16.140625" bestFit="1" customWidth="1"/>
    <col min="37" max="65" width="16.140625" customWidth="1"/>
    <col min="66" max="66" width="16.140625" bestFit="1" customWidth="1"/>
    <col min="67" max="67" width="12" customWidth="1"/>
    <col min="68" max="124" width="10.28515625" customWidth="1"/>
    <col min="125" max="125" width="12" customWidth="1"/>
    <col min="126" max="187" width="10.28515625" customWidth="1"/>
    <col min="188" max="188" width="12" customWidth="1"/>
    <col min="189" max="189" width="13" customWidth="1"/>
    <col min="190" max="249" width="10.28515625" customWidth="1"/>
    <col min="250" max="250" width="12" customWidth="1"/>
    <col min="251" max="312" width="10.28515625" customWidth="1"/>
    <col min="313" max="313" width="12" bestFit="1" customWidth="1"/>
    <col min="314" max="373" width="10.28515625" customWidth="1"/>
    <col min="374" max="374" width="12" bestFit="1" customWidth="1"/>
    <col min="375" max="375" width="13" bestFit="1" customWidth="1"/>
    <col min="376" max="437" width="10.28515625" customWidth="1"/>
    <col min="438" max="438" width="12" customWidth="1"/>
    <col min="439" max="470" width="10.28515625" customWidth="1"/>
    <col min="471" max="471" width="12" customWidth="1"/>
    <col min="472" max="501" width="10.28515625" customWidth="1"/>
    <col min="502" max="503" width="12" customWidth="1"/>
    <col min="504" max="534" width="11" customWidth="1"/>
    <col min="535" max="535" width="12" customWidth="1"/>
    <col min="536" max="565" width="11" customWidth="1"/>
    <col min="566" max="566" width="12" customWidth="1"/>
    <col min="567" max="584" width="11" customWidth="1"/>
    <col min="585" max="597" width="11" bestFit="1" customWidth="1"/>
    <col min="598" max="599" width="12" bestFit="1" customWidth="1"/>
    <col min="600" max="600" width="13" bestFit="1" customWidth="1"/>
    <col min="601" max="607" width="9.85546875" bestFit="1" customWidth="1"/>
    <col min="608" max="608" width="12" bestFit="1" customWidth="1"/>
    <col min="609" max="610" width="9.28515625" bestFit="1" customWidth="1"/>
    <col min="611" max="611" width="12" bestFit="1" customWidth="1"/>
    <col min="612" max="613" width="13" bestFit="1" customWidth="1"/>
  </cols>
  <sheetData>
    <row r="11" spans="3:4">
      <c r="C11" s="6" t="s">
        <v>336</v>
      </c>
      <c r="D11" t="s">
        <v>1509</v>
      </c>
    </row>
    <row r="12" spans="3:4">
      <c r="C12" t="s">
        <v>344</v>
      </c>
      <c r="D12" s="19">
        <v>6151301</v>
      </c>
    </row>
    <row r="13" spans="3:4">
      <c r="C13" t="s">
        <v>343</v>
      </c>
      <c r="D13" s="19">
        <v>6334380</v>
      </c>
    </row>
    <row r="14" spans="3:4">
      <c r="C14" t="s">
        <v>342</v>
      </c>
      <c r="D14" s="19">
        <v>6451943</v>
      </c>
    </row>
    <row r="15" spans="3:4">
      <c r="C15" t="s">
        <v>341</v>
      </c>
      <c r="D15" s="19">
        <v>6404008</v>
      </c>
    </row>
    <row r="16" spans="3:4">
      <c r="C16" t="s">
        <v>11</v>
      </c>
      <c r="D16" s="19">
        <v>6428810</v>
      </c>
    </row>
    <row r="17" spans="3:5">
      <c r="C17" t="s">
        <v>340</v>
      </c>
      <c r="D17" s="19">
        <v>6395174</v>
      </c>
    </row>
    <row r="18" spans="3:5">
      <c r="C18" t="s">
        <v>339</v>
      </c>
      <c r="D18" s="19">
        <v>6465611</v>
      </c>
    </row>
    <row r="19" spans="3:5">
      <c r="C19" t="s">
        <v>1405</v>
      </c>
      <c r="D19" s="19">
        <v>44631227</v>
      </c>
    </row>
    <row r="21" spans="3:5">
      <c r="C21">
        <f>COUNTA(C12:C18)</f>
        <v>7</v>
      </c>
      <c r="D21" s="19">
        <f>D19</f>
        <v>44631227</v>
      </c>
    </row>
    <row r="29" spans="3:5">
      <c r="C29" s="6" t="s">
        <v>479</v>
      </c>
      <c r="D29" s="6" t="s">
        <v>336</v>
      </c>
      <c r="E29" t="s">
        <v>1509</v>
      </c>
    </row>
    <row r="30" spans="3:5">
      <c r="C30" t="s">
        <v>482</v>
      </c>
      <c r="D30" t="s">
        <v>344</v>
      </c>
      <c r="E30" s="19">
        <v>4475306</v>
      </c>
    </row>
    <row r="31" spans="3:5">
      <c r="D31" t="s">
        <v>343</v>
      </c>
      <c r="E31" s="19">
        <v>4474720</v>
      </c>
    </row>
    <row r="32" spans="3:5">
      <c r="D32" t="s">
        <v>342</v>
      </c>
      <c r="E32" s="19">
        <v>4597781</v>
      </c>
    </row>
    <row r="33" spans="3:7">
      <c r="D33" t="s">
        <v>341</v>
      </c>
      <c r="E33" s="19">
        <v>4537478</v>
      </c>
    </row>
    <row r="34" spans="3:7">
      <c r="D34" t="s">
        <v>11</v>
      </c>
      <c r="E34" s="19">
        <v>4595681</v>
      </c>
      <c r="G34">
        <f>COUNTA(D30:D36)</f>
        <v>7</v>
      </c>
    </row>
    <row r="35" spans="3:7">
      <c r="D35" t="s">
        <v>340</v>
      </c>
      <c r="E35" s="19">
        <v>4580509</v>
      </c>
    </row>
    <row r="36" spans="3:7">
      <c r="D36" t="s">
        <v>339</v>
      </c>
      <c r="E36" s="19">
        <v>4617224</v>
      </c>
    </row>
    <row r="37" spans="3:7">
      <c r="C37" t="s">
        <v>1510</v>
      </c>
      <c r="E37" s="19">
        <v>31878699</v>
      </c>
    </row>
    <row r="38" spans="3:7">
      <c r="C38" t="s">
        <v>489</v>
      </c>
      <c r="D38" t="s">
        <v>344</v>
      </c>
      <c r="E38" s="19">
        <v>1675995</v>
      </c>
    </row>
    <row r="39" spans="3:7">
      <c r="D39" t="s">
        <v>343</v>
      </c>
      <c r="E39" s="19">
        <v>1859660</v>
      </c>
    </row>
    <row r="40" spans="3:7">
      <c r="D40" t="s">
        <v>342</v>
      </c>
      <c r="E40" s="19">
        <v>1854162</v>
      </c>
    </row>
    <row r="41" spans="3:7">
      <c r="D41" t="s">
        <v>341</v>
      </c>
      <c r="E41" s="19">
        <v>1866530</v>
      </c>
    </row>
    <row r="42" spans="3:7">
      <c r="D42" t="s">
        <v>11</v>
      </c>
      <c r="E42" s="19">
        <v>1833129</v>
      </c>
    </row>
    <row r="43" spans="3:7">
      <c r="D43" t="s">
        <v>340</v>
      </c>
      <c r="E43" s="19">
        <v>1814665</v>
      </c>
    </row>
    <row r="44" spans="3:7">
      <c r="D44" t="s">
        <v>339</v>
      </c>
      <c r="E44" s="19">
        <v>1848387</v>
      </c>
    </row>
    <row r="45" spans="3:7">
      <c r="C45" t="s">
        <v>1511</v>
      </c>
      <c r="E45" s="19">
        <v>12752528</v>
      </c>
    </row>
    <row r="46" spans="3:7">
      <c r="C46" t="s">
        <v>1405</v>
      </c>
      <c r="E46" s="19">
        <v>44631227</v>
      </c>
      <c r="G46" t="e">
        <f>s</f>
        <v>#NAME?</v>
      </c>
    </row>
    <row r="50" spans="3:5">
      <c r="C50" s="6" t="s">
        <v>350</v>
      </c>
      <c r="D50" s="6" t="s">
        <v>336</v>
      </c>
      <c r="E50" t="s">
        <v>1509</v>
      </c>
    </row>
    <row r="51" spans="3:5">
      <c r="C51">
        <v>2024</v>
      </c>
      <c r="D51" t="s">
        <v>344</v>
      </c>
      <c r="E51" s="19">
        <v>3891621</v>
      </c>
    </row>
    <row r="52" spans="3:5">
      <c r="D52" t="s">
        <v>343</v>
      </c>
      <c r="E52" s="19">
        <v>3962753</v>
      </c>
    </row>
    <row r="53" spans="3:5">
      <c r="D53" t="s">
        <v>342</v>
      </c>
      <c r="E53" s="19">
        <v>4095058</v>
      </c>
    </row>
    <row r="54" spans="3:5">
      <c r="D54" t="s">
        <v>341</v>
      </c>
      <c r="E54" s="19">
        <v>4049879</v>
      </c>
    </row>
    <row r="55" spans="3:5">
      <c r="D55" t="s">
        <v>11</v>
      </c>
      <c r="E55" s="19">
        <v>4115021</v>
      </c>
    </row>
    <row r="56" spans="3:5">
      <c r="D56" t="s">
        <v>340</v>
      </c>
      <c r="E56" s="19">
        <v>4016164</v>
      </c>
    </row>
    <row r="57" spans="3:5">
      <c r="D57" t="s">
        <v>339</v>
      </c>
      <c r="E57" s="19">
        <v>4075576</v>
      </c>
    </row>
    <row r="58" spans="3:5">
      <c r="C58" s="34" t="s">
        <v>1512</v>
      </c>
      <c r="E58" s="19">
        <v>28206072</v>
      </c>
    </row>
    <row r="59" spans="3:5">
      <c r="C59">
        <v>2025</v>
      </c>
      <c r="D59" t="s">
        <v>344</v>
      </c>
      <c r="E59" s="19">
        <v>2259680</v>
      </c>
    </row>
    <row r="60" spans="3:5">
      <c r="D60" t="s">
        <v>343</v>
      </c>
      <c r="E60" s="19">
        <v>2371627</v>
      </c>
    </row>
    <row r="61" spans="3:5">
      <c r="D61" t="s">
        <v>342</v>
      </c>
      <c r="E61" s="19">
        <v>2356885</v>
      </c>
    </row>
    <row r="62" spans="3:5">
      <c r="D62" t="s">
        <v>341</v>
      </c>
      <c r="E62" s="19">
        <v>2354129</v>
      </c>
    </row>
    <row r="63" spans="3:5">
      <c r="D63" t="s">
        <v>11</v>
      </c>
      <c r="E63" s="19">
        <v>2313789</v>
      </c>
    </row>
    <row r="64" spans="3:5">
      <c r="D64" t="s">
        <v>340</v>
      </c>
      <c r="E64" s="19">
        <v>2379010</v>
      </c>
    </row>
    <row r="65" spans="3:6">
      <c r="D65" t="s">
        <v>339</v>
      </c>
      <c r="E65" s="19">
        <v>2390035</v>
      </c>
    </row>
    <row r="66" spans="3:6">
      <c r="C66" s="34" t="s">
        <v>1513</v>
      </c>
      <c r="E66" s="19">
        <v>16425155</v>
      </c>
    </row>
    <row r="67" spans="3:6">
      <c r="C67" s="34" t="s">
        <v>1405</v>
      </c>
      <c r="E67" s="19">
        <v>44631227</v>
      </c>
    </row>
    <row r="71" spans="3:6">
      <c r="D71" s="6" t="s">
        <v>350</v>
      </c>
      <c r="E71" s="6" t="s">
        <v>336</v>
      </c>
      <c r="F71" t="s">
        <v>1518</v>
      </c>
    </row>
    <row r="72" spans="3:6">
      <c r="D72">
        <v>2024</v>
      </c>
      <c r="E72" t="s">
        <v>344</v>
      </c>
      <c r="F72" s="18">
        <v>10632.844262295082</v>
      </c>
    </row>
    <row r="73" spans="3:6">
      <c r="E73" t="s">
        <v>343</v>
      </c>
      <c r="F73" s="18">
        <v>10827.193989071038</v>
      </c>
    </row>
    <row r="74" spans="3:6">
      <c r="E74" t="s">
        <v>342</v>
      </c>
      <c r="F74" s="18">
        <v>11188.68306010929</v>
      </c>
    </row>
    <row r="75" spans="3:6">
      <c r="E75" t="s">
        <v>341</v>
      </c>
      <c r="F75" s="18">
        <v>11065.243169398907</v>
      </c>
    </row>
    <row r="76" spans="3:6">
      <c r="E76" t="s">
        <v>11</v>
      </c>
      <c r="F76" s="18">
        <v>11243.226775956284</v>
      </c>
    </row>
    <row r="77" spans="3:6">
      <c r="E77" t="s">
        <v>340</v>
      </c>
      <c r="F77" s="18">
        <v>10973.125683060109</v>
      </c>
    </row>
    <row r="78" spans="3:6">
      <c r="E78" t="s">
        <v>339</v>
      </c>
      <c r="F78" s="18">
        <v>11135.453551912567</v>
      </c>
    </row>
    <row r="79" spans="3:6">
      <c r="D79" t="s">
        <v>1512</v>
      </c>
      <c r="F79" s="18">
        <v>11009.395784543325</v>
      </c>
    </row>
    <row r="80" spans="3:6">
      <c r="D80">
        <v>2025</v>
      </c>
      <c r="E80" t="s">
        <v>344</v>
      </c>
      <c r="F80" s="18">
        <v>10608.826291079813</v>
      </c>
    </row>
    <row r="81" spans="4:6">
      <c r="E81" t="s">
        <v>343</v>
      </c>
      <c r="F81" s="18">
        <v>11134.399061032864</v>
      </c>
    </row>
    <row r="82" spans="4:6">
      <c r="E82" t="s">
        <v>342</v>
      </c>
      <c r="F82" s="18">
        <v>11065.187793427231</v>
      </c>
    </row>
    <row r="83" spans="4:6">
      <c r="E83" t="s">
        <v>341</v>
      </c>
      <c r="F83" s="18">
        <v>11052.248826291079</v>
      </c>
    </row>
    <row r="84" spans="4:6">
      <c r="E84" t="s">
        <v>11</v>
      </c>
      <c r="F84" s="18">
        <v>10862.859154929578</v>
      </c>
    </row>
    <row r="85" spans="4:6">
      <c r="E85" t="s">
        <v>340</v>
      </c>
      <c r="F85" s="18">
        <v>11169.06103286385</v>
      </c>
    </row>
    <row r="86" spans="4:6">
      <c r="E86" t="s">
        <v>339</v>
      </c>
      <c r="F86" s="18">
        <v>11220.821596244132</v>
      </c>
    </row>
    <row r="87" spans="4:6">
      <c r="D87" t="s">
        <v>1513</v>
      </c>
      <c r="F87" s="18">
        <v>11016.200536552649</v>
      </c>
    </row>
    <row r="88" spans="4:6">
      <c r="D88" t="s">
        <v>1405</v>
      </c>
      <c r="F88" s="18">
        <v>11011.899087095979</v>
      </c>
    </row>
  </sheetData>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B4" workbookViewId="0">
      <selection activeCell="F36" sqref="F36"/>
    </sheetView>
  </sheetViews>
  <sheetFormatPr defaultRowHeight="15"/>
  <cols>
    <col min="1" max="16384" width="9.140625" style="16"/>
  </cols>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Z7"/>
  <sheetViews>
    <sheetView workbookViewId="0"/>
  </sheetViews>
  <sheetFormatPr defaultRowHeight="15"/>
  <cols>
    <col min="1" max="5" width="9.140625" style="16"/>
    <col min="6" max="6" width="5.7109375" style="16" customWidth="1"/>
    <col min="7" max="7" width="12.140625" style="16" customWidth="1"/>
    <col min="8" max="8" width="9.140625" style="16"/>
    <col min="9" max="9" width="9.140625" style="16" customWidth="1"/>
    <col min="10" max="16384" width="9.140625" style="16"/>
  </cols>
  <sheetData>
    <row r="3" spans="2:26" ht="9.75" customHeight="1"/>
    <row r="4" spans="2:26" ht="30.75" customHeight="1">
      <c r="B4" s="23" t="s">
        <v>1506</v>
      </c>
      <c r="C4" s="24"/>
      <c r="D4" s="24"/>
    </row>
    <row r="6" spans="2:26" ht="26.25">
      <c r="F6" s="25">
        <f>GETPIVOTDATA("[Measures].[Count of Customer Key]",'Customers pivot table'!$B$45)</f>
        <v>200</v>
      </c>
      <c r="G6" s="25"/>
      <c r="H6" s="25"/>
      <c r="I6" s="25"/>
      <c r="N6" s="25">
        <f>GETPIVOTDATA("[Measures].[Count of Trip Key]",'Customers pivot table'!$B$45)</f>
        <v>1000</v>
      </c>
      <c r="O6" s="25"/>
      <c r="P6" s="25"/>
      <c r="Q6" s="25"/>
      <c r="W6" s="25"/>
      <c r="X6" s="25"/>
      <c r="Y6" s="25"/>
      <c r="Z6" s="25"/>
    </row>
    <row r="7" spans="2:26" ht="30" customHeight="1">
      <c r="B7" s="22"/>
      <c r="C7" s="22"/>
      <c r="D7" s="22"/>
    </row>
  </sheetData>
  <mergeCells count="5">
    <mergeCell ref="B7:D7"/>
    <mergeCell ref="B4:D4"/>
    <mergeCell ref="F6:I6"/>
    <mergeCell ref="N6:Q6"/>
    <mergeCell ref="W6:Z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Z7"/>
  <sheetViews>
    <sheetView workbookViewId="0"/>
  </sheetViews>
  <sheetFormatPr defaultRowHeight="15"/>
  <cols>
    <col min="1" max="5" width="9.140625" style="16"/>
    <col min="6" max="6" width="5.7109375" style="16" customWidth="1"/>
    <col min="7" max="7" width="12.140625" style="16" customWidth="1"/>
    <col min="8" max="8" width="9.140625" style="16"/>
    <col min="9" max="9" width="9.140625" style="16" customWidth="1"/>
    <col min="10" max="16384" width="9.140625" style="16"/>
  </cols>
  <sheetData>
    <row r="3" spans="2:26" ht="9.75" customHeight="1"/>
    <row r="4" spans="2:26" ht="30.75" customHeight="1">
      <c r="B4" s="26" t="s">
        <v>1507</v>
      </c>
      <c r="C4" s="24"/>
      <c r="D4" s="24"/>
    </row>
    <row r="6" spans="2:26" ht="26.25">
      <c r="F6" s="25">
        <f>GETPIVOTDATA("[Measures].[Count of Driver Key]",'Driver pivot table'!$G$92)</f>
        <v>32</v>
      </c>
      <c r="G6" s="25"/>
      <c r="H6" s="25"/>
      <c r="I6" s="25"/>
      <c r="N6" s="25">
        <f>GETPIVOTDATA("[Measures].[Count of Trip Key]",'Driver pivot table'!$G$92)</f>
        <v>45</v>
      </c>
      <c r="O6" s="25"/>
      <c r="P6" s="25"/>
      <c r="Q6" s="25"/>
      <c r="W6" s="25">
        <f>GETPIVOTDATA("[Measures].[Sum of distance_km]",'Driver pivot table'!$G$92)</f>
        <v>649.65</v>
      </c>
      <c r="X6" s="25"/>
      <c r="Y6" s="25"/>
      <c r="Z6" s="25"/>
    </row>
    <row r="7" spans="2:26" ht="30" customHeight="1">
      <c r="B7" s="22"/>
      <c r="C7" s="22"/>
      <c r="D7" s="22"/>
    </row>
  </sheetData>
  <mergeCells count="5">
    <mergeCell ref="B4:D4"/>
    <mergeCell ref="F6:I6"/>
    <mergeCell ref="N6:Q6"/>
    <mergeCell ref="W6:Z6"/>
    <mergeCell ref="B7:D7"/>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Z7"/>
  <sheetViews>
    <sheetView workbookViewId="0">
      <selection activeCell="N6" sqref="N6:Q6"/>
    </sheetView>
  </sheetViews>
  <sheetFormatPr defaultRowHeight="15"/>
  <cols>
    <col min="1" max="5" width="9.140625" style="16"/>
    <col min="6" max="6" width="5.7109375" style="16" customWidth="1"/>
    <col min="7" max="7" width="12.140625" style="16" customWidth="1"/>
    <col min="8" max="8" width="9.140625" style="16"/>
    <col min="9" max="9" width="9.140625" style="16" customWidth="1"/>
    <col min="10" max="16384" width="9.140625" style="16"/>
  </cols>
  <sheetData>
    <row r="3" spans="2:26" ht="9.75" customHeight="1"/>
    <row r="4" spans="2:26" ht="30.75" customHeight="1">
      <c r="B4" s="26" t="s">
        <v>1508</v>
      </c>
      <c r="C4" s="24"/>
      <c r="D4" s="24"/>
    </row>
    <row r="6" spans="2:26" ht="26.25">
      <c r="F6" s="25">
        <f>GETPIVOTDATA("[Measures].[Count of Trip Key]",'Trips pivot table'!$B$3)</f>
        <v>604</v>
      </c>
      <c r="G6" s="25"/>
      <c r="H6" s="25"/>
      <c r="I6" s="25"/>
      <c r="N6" s="27">
        <f>GETPIVOTDATA("[Measures].[Sum of fare_EGP]",'Trips pivot table'!$B$15)</f>
        <v>81182.09</v>
      </c>
      <c r="O6" s="27"/>
      <c r="P6" s="27"/>
      <c r="Q6" s="27"/>
      <c r="W6" s="28">
        <f>GETPIVOTDATA("[Measures].[Sum of distance_km]",'Trips pivot table'!$B$15)</f>
        <v>8502.93</v>
      </c>
      <c r="X6" s="28"/>
      <c r="Y6" s="28"/>
      <c r="Z6" s="28"/>
    </row>
    <row r="7" spans="2:26" ht="30" customHeight="1">
      <c r="B7" s="22"/>
      <c r="C7" s="22"/>
      <c r="D7" s="22"/>
    </row>
  </sheetData>
  <mergeCells count="5">
    <mergeCell ref="B4:D4"/>
    <mergeCell ref="F6:I6"/>
    <mergeCell ref="N6:Q6"/>
    <mergeCell ref="W6:Z6"/>
    <mergeCell ref="B7:D7"/>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Z7"/>
  <sheetViews>
    <sheetView tabSelected="1" workbookViewId="0">
      <selection activeCell="K5" sqref="K5:O5"/>
    </sheetView>
  </sheetViews>
  <sheetFormatPr defaultRowHeight="15"/>
  <cols>
    <col min="1" max="5" width="9.140625" style="16"/>
    <col min="6" max="6" width="5.7109375" style="16" customWidth="1"/>
    <col min="7" max="7" width="12.140625" style="16" customWidth="1"/>
    <col min="8" max="8" width="9.140625" style="16"/>
    <col min="9" max="9" width="9.140625" style="16" customWidth="1"/>
    <col min="10" max="16384" width="9.140625" style="16"/>
  </cols>
  <sheetData>
    <row r="3" spans="2:26" ht="9.75" customHeight="1"/>
    <row r="4" spans="2:26" ht="30.75" customHeight="1">
      <c r="B4" s="29"/>
      <c r="C4" s="22"/>
      <c r="D4" s="22"/>
    </row>
    <row r="5" spans="2:26" ht="31.5" customHeight="1">
      <c r="D5" s="32">
        <f>'Metro Pivot table'!C21</f>
        <v>7</v>
      </c>
      <c r="E5" s="32"/>
      <c r="F5" s="32"/>
      <c r="G5" s="32"/>
      <c r="K5" s="33">
        <f>'Metro Pivot table'!D21</f>
        <v>44631227</v>
      </c>
      <c r="L5" s="33"/>
      <c r="M5" s="33"/>
      <c r="N5" s="33"/>
      <c r="O5" s="33"/>
      <c r="S5" s="33">
        <f>'Metro Pivot table'!F88</f>
        <v>11011.899087095979</v>
      </c>
      <c r="T5" s="32"/>
      <c r="U5" s="32"/>
      <c r="V5" s="32"/>
      <c r="W5" s="32"/>
      <c r="X5" s="32"/>
    </row>
    <row r="6" spans="2:26" ht="26.25">
      <c r="F6" s="30"/>
      <c r="G6" s="30"/>
      <c r="H6" s="30"/>
      <c r="I6" s="30"/>
      <c r="N6" s="31"/>
      <c r="O6" s="31"/>
      <c r="P6" s="31"/>
      <c r="Q6" s="31"/>
      <c r="W6" s="30"/>
      <c r="X6" s="30"/>
      <c r="Y6" s="30"/>
      <c r="Z6" s="30"/>
    </row>
    <row r="7" spans="2:26" ht="30" customHeight="1">
      <c r="B7" s="22"/>
      <c r="C7" s="22"/>
      <c r="D7" s="22"/>
    </row>
  </sheetData>
  <mergeCells count="8">
    <mergeCell ref="B4:D4"/>
    <mergeCell ref="F6:I6"/>
    <mergeCell ref="N6:Q6"/>
    <mergeCell ref="W6:Z6"/>
    <mergeCell ref="B7:D7"/>
    <mergeCell ref="D5:G5"/>
    <mergeCell ref="K5:O5"/>
    <mergeCell ref="S5:X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1"/>
  <sheetViews>
    <sheetView workbookViewId="0">
      <selection activeCell="K97" sqref="K97"/>
    </sheetView>
  </sheetViews>
  <sheetFormatPr defaultRowHeight="15"/>
  <cols>
    <col min="1" max="1" width="11.140625" customWidth="1"/>
    <col min="2" max="2" width="14.140625" customWidth="1"/>
    <col min="3" max="3" width="13.7109375" customWidth="1"/>
    <col min="4" max="4" width="15.28515625" customWidth="1"/>
    <col min="5" max="5" width="14.7109375" customWidth="1"/>
    <col min="6" max="6" width="15.85546875" customWidth="1"/>
    <col min="7" max="7" width="19.5703125" customWidth="1"/>
    <col min="8" max="8" width="11.28515625" customWidth="1"/>
    <col min="9" max="9" width="19" customWidth="1"/>
    <col min="10" max="10" width="18.28515625" bestFit="1" customWidth="1"/>
    <col min="11" max="12" width="14.5703125" bestFit="1" customWidth="1"/>
    <col min="13" max="13" width="11.85546875" bestFit="1" customWidth="1"/>
  </cols>
  <sheetData>
    <row r="1" spans="1:13">
      <c r="A1" s="3" t="s">
        <v>0</v>
      </c>
      <c r="B1" s="3" t="s">
        <v>1</v>
      </c>
      <c r="C1" s="3" t="s">
        <v>2</v>
      </c>
      <c r="D1" s="3" t="s">
        <v>3</v>
      </c>
      <c r="E1" s="3" t="s">
        <v>4</v>
      </c>
      <c r="F1" s="3" t="s">
        <v>5</v>
      </c>
      <c r="G1" s="3" t="s">
        <v>6</v>
      </c>
      <c r="H1" s="3" t="s">
        <v>7</v>
      </c>
      <c r="I1" s="3" t="s">
        <v>8</v>
      </c>
      <c r="J1" s="3" t="s">
        <v>9</v>
      </c>
      <c r="K1" s="3" t="s">
        <v>346</v>
      </c>
      <c r="L1" s="3" t="s">
        <v>347</v>
      </c>
      <c r="M1" s="3" t="s">
        <v>348</v>
      </c>
    </row>
    <row r="2" spans="1:13" hidden="1">
      <c r="A2">
        <v>1</v>
      </c>
      <c r="B2">
        <v>103</v>
      </c>
      <c r="C2">
        <v>40</v>
      </c>
      <c r="D2" t="s">
        <v>10</v>
      </c>
      <c r="E2" t="s">
        <v>11</v>
      </c>
      <c r="F2">
        <v>7.26</v>
      </c>
      <c r="G2">
        <v>28</v>
      </c>
      <c r="H2">
        <v>69.319999999999993</v>
      </c>
      <c r="I2" t="s">
        <v>12</v>
      </c>
      <c r="J2" s="2">
        <v>45879.339583333327</v>
      </c>
      <c r="K2">
        <v>11.5</v>
      </c>
      <c r="L2">
        <v>12.5</v>
      </c>
      <c r="M2">
        <v>10</v>
      </c>
    </row>
    <row r="3" spans="1:13" hidden="1">
      <c r="A3">
        <v>2</v>
      </c>
      <c r="B3">
        <v>180</v>
      </c>
      <c r="C3">
        <v>83</v>
      </c>
      <c r="D3" t="s">
        <v>13</v>
      </c>
      <c r="E3" t="s">
        <v>13</v>
      </c>
      <c r="F3">
        <v>24.48</v>
      </c>
      <c r="G3">
        <v>94</v>
      </c>
      <c r="H3">
        <v>233.72</v>
      </c>
      <c r="I3" t="s">
        <v>14</v>
      </c>
      <c r="J3" s="2">
        <v>45796.074305555558</v>
      </c>
      <c r="K3">
        <v>11.5</v>
      </c>
      <c r="L3">
        <v>12.5</v>
      </c>
      <c r="M3">
        <v>10</v>
      </c>
    </row>
    <row r="4" spans="1:13" hidden="1">
      <c r="A4">
        <v>3</v>
      </c>
      <c r="B4">
        <v>93</v>
      </c>
      <c r="C4">
        <v>42</v>
      </c>
      <c r="D4" t="s">
        <v>13</v>
      </c>
      <c r="E4" t="s">
        <v>15</v>
      </c>
      <c r="F4">
        <v>14.23</v>
      </c>
      <c r="G4">
        <v>55</v>
      </c>
      <c r="H4">
        <v>135.86000000000001</v>
      </c>
      <c r="I4" t="s">
        <v>12</v>
      </c>
      <c r="J4" s="2">
        <v>45330.041666666657</v>
      </c>
      <c r="K4">
        <v>12.5</v>
      </c>
      <c r="L4">
        <v>13.5</v>
      </c>
      <c r="M4">
        <v>11</v>
      </c>
    </row>
    <row r="5" spans="1:13">
      <c r="A5">
        <v>4</v>
      </c>
      <c r="B5">
        <v>15</v>
      </c>
      <c r="C5">
        <v>41</v>
      </c>
      <c r="D5" t="s">
        <v>15</v>
      </c>
      <c r="E5" t="s">
        <v>13</v>
      </c>
      <c r="F5">
        <v>5.12</v>
      </c>
      <c r="G5">
        <v>20</v>
      </c>
      <c r="H5">
        <v>48.88</v>
      </c>
      <c r="I5" t="s">
        <v>14</v>
      </c>
      <c r="J5" s="2">
        <v>45726.140972222223</v>
      </c>
      <c r="K5">
        <v>12.5</v>
      </c>
      <c r="L5">
        <v>13.5</v>
      </c>
      <c r="M5">
        <v>11</v>
      </c>
    </row>
    <row r="6" spans="1:13">
      <c r="A6">
        <v>5</v>
      </c>
      <c r="B6">
        <v>107</v>
      </c>
      <c r="C6">
        <v>6</v>
      </c>
      <c r="D6" t="s">
        <v>15</v>
      </c>
      <c r="E6" t="s">
        <v>15</v>
      </c>
      <c r="F6">
        <v>4.28</v>
      </c>
      <c r="G6">
        <v>16</v>
      </c>
      <c r="H6">
        <v>40.86</v>
      </c>
      <c r="I6" t="s">
        <v>16</v>
      </c>
      <c r="J6" s="2">
        <v>45677.542361111111</v>
      </c>
      <c r="K6">
        <v>12.5</v>
      </c>
      <c r="L6">
        <v>13.5</v>
      </c>
      <c r="M6">
        <v>11</v>
      </c>
    </row>
    <row r="7" spans="1:13" hidden="1">
      <c r="A7">
        <v>6</v>
      </c>
      <c r="B7">
        <v>72</v>
      </c>
      <c r="C7">
        <v>52</v>
      </c>
      <c r="D7" t="s">
        <v>17</v>
      </c>
      <c r="E7" t="s">
        <v>18</v>
      </c>
      <c r="F7">
        <v>6.8</v>
      </c>
      <c r="G7">
        <v>26</v>
      </c>
      <c r="H7">
        <v>64.92</v>
      </c>
      <c r="I7" t="s">
        <v>14</v>
      </c>
      <c r="J7" s="2">
        <v>45576.59097222222</v>
      </c>
      <c r="K7">
        <v>12.5</v>
      </c>
      <c r="L7">
        <v>13.5</v>
      </c>
      <c r="M7">
        <v>11</v>
      </c>
    </row>
    <row r="8" spans="1:13" hidden="1">
      <c r="A8">
        <v>7</v>
      </c>
      <c r="B8">
        <v>189</v>
      </c>
      <c r="C8">
        <v>26</v>
      </c>
      <c r="D8" t="s">
        <v>11</v>
      </c>
      <c r="E8" t="s">
        <v>15</v>
      </c>
      <c r="F8">
        <v>23.29</v>
      </c>
      <c r="G8">
        <v>89</v>
      </c>
      <c r="H8">
        <v>222.36</v>
      </c>
      <c r="I8" t="s">
        <v>12</v>
      </c>
      <c r="J8" s="2">
        <v>45447.818055555559</v>
      </c>
      <c r="K8">
        <v>13.75</v>
      </c>
      <c r="L8">
        <v>15</v>
      </c>
      <c r="M8">
        <v>12.25</v>
      </c>
    </row>
    <row r="9" spans="1:13" hidden="1">
      <c r="A9">
        <v>8</v>
      </c>
      <c r="B9">
        <v>21</v>
      </c>
      <c r="C9">
        <v>64</v>
      </c>
      <c r="D9" t="s">
        <v>11</v>
      </c>
      <c r="E9" t="s">
        <v>19</v>
      </c>
      <c r="F9">
        <v>11.53</v>
      </c>
      <c r="G9">
        <v>44</v>
      </c>
      <c r="H9">
        <v>110.08</v>
      </c>
      <c r="I9" t="s">
        <v>12</v>
      </c>
      <c r="J9" s="2">
        <v>45571.839583333327</v>
      </c>
      <c r="K9">
        <v>13.75</v>
      </c>
      <c r="L9">
        <v>15</v>
      </c>
      <c r="M9">
        <v>12.25</v>
      </c>
    </row>
    <row r="10" spans="1:13">
      <c r="A10">
        <v>9</v>
      </c>
      <c r="B10">
        <v>103</v>
      </c>
      <c r="C10">
        <v>98</v>
      </c>
      <c r="D10" t="s">
        <v>15</v>
      </c>
      <c r="E10" t="s">
        <v>13</v>
      </c>
      <c r="F10">
        <v>11.09</v>
      </c>
      <c r="G10">
        <v>43</v>
      </c>
      <c r="H10">
        <v>105.88</v>
      </c>
      <c r="I10" t="s">
        <v>14</v>
      </c>
      <c r="J10" s="2">
        <v>45419.472916666673</v>
      </c>
      <c r="K10">
        <v>13.75</v>
      </c>
      <c r="L10">
        <v>15</v>
      </c>
      <c r="M10">
        <v>12.25</v>
      </c>
    </row>
    <row r="11" spans="1:13" hidden="1">
      <c r="A11">
        <v>10</v>
      </c>
      <c r="B11">
        <v>122</v>
      </c>
      <c r="C11">
        <v>59</v>
      </c>
      <c r="D11" t="s">
        <v>17</v>
      </c>
      <c r="E11" t="s">
        <v>17</v>
      </c>
      <c r="F11">
        <v>9.1999999999999993</v>
      </c>
      <c r="G11">
        <v>35</v>
      </c>
      <c r="H11">
        <v>87.84</v>
      </c>
      <c r="I11" t="s">
        <v>12</v>
      </c>
      <c r="J11" s="2">
        <v>45745.155555555553</v>
      </c>
      <c r="K11">
        <v>15.25</v>
      </c>
      <c r="L11">
        <v>17</v>
      </c>
      <c r="M11">
        <v>13.75</v>
      </c>
    </row>
    <row r="12" spans="1:13" hidden="1">
      <c r="A12">
        <v>11</v>
      </c>
      <c r="B12">
        <v>75</v>
      </c>
      <c r="C12">
        <v>56</v>
      </c>
      <c r="D12" t="s">
        <v>11</v>
      </c>
      <c r="E12" t="s">
        <v>18</v>
      </c>
      <c r="F12">
        <v>5.38</v>
      </c>
      <c r="G12">
        <v>21</v>
      </c>
      <c r="H12">
        <v>51.37</v>
      </c>
      <c r="I12" t="s">
        <v>12</v>
      </c>
      <c r="J12" s="2">
        <v>45711.884027777778</v>
      </c>
      <c r="K12">
        <v>15.25</v>
      </c>
      <c r="L12">
        <v>17</v>
      </c>
      <c r="M12">
        <v>13.75</v>
      </c>
    </row>
    <row r="13" spans="1:13" hidden="1">
      <c r="A13">
        <v>12</v>
      </c>
      <c r="B13">
        <v>88</v>
      </c>
      <c r="C13">
        <v>59</v>
      </c>
      <c r="D13" t="s">
        <v>17</v>
      </c>
      <c r="E13" t="s">
        <v>19</v>
      </c>
      <c r="F13">
        <v>13.22</v>
      </c>
      <c r="G13">
        <v>51</v>
      </c>
      <c r="H13">
        <v>126.22</v>
      </c>
      <c r="I13" t="s">
        <v>16</v>
      </c>
      <c r="J13" s="2">
        <v>45647.974999999999</v>
      </c>
      <c r="K13">
        <v>15.25</v>
      </c>
      <c r="L13">
        <v>17</v>
      </c>
      <c r="M13">
        <v>13.75</v>
      </c>
    </row>
    <row r="14" spans="1:13" hidden="1">
      <c r="A14">
        <v>13</v>
      </c>
      <c r="B14">
        <v>117</v>
      </c>
      <c r="C14">
        <v>70</v>
      </c>
      <c r="D14" t="s">
        <v>17</v>
      </c>
      <c r="E14" t="s">
        <v>11</v>
      </c>
      <c r="F14">
        <v>4.99</v>
      </c>
      <c r="G14">
        <v>19</v>
      </c>
      <c r="H14">
        <v>47.64</v>
      </c>
      <c r="I14" t="s">
        <v>14</v>
      </c>
      <c r="J14" s="2">
        <v>45387.030555555553</v>
      </c>
      <c r="K14">
        <v>15.25</v>
      </c>
      <c r="L14">
        <v>17</v>
      </c>
      <c r="M14">
        <v>13.75</v>
      </c>
    </row>
    <row r="15" spans="1:13" hidden="1">
      <c r="A15">
        <v>14</v>
      </c>
      <c r="B15">
        <v>100</v>
      </c>
      <c r="C15">
        <v>33</v>
      </c>
      <c r="D15" t="s">
        <v>17</v>
      </c>
      <c r="E15" t="s">
        <v>13</v>
      </c>
      <c r="F15">
        <v>21.22</v>
      </c>
      <c r="G15">
        <v>81</v>
      </c>
      <c r="H15">
        <v>202.6</v>
      </c>
      <c r="I15" t="s">
        <v>14</v>
      </c>
      <c r="J15" s="2">
        <v>45455.803472222222</v>
      </c>
      <c r="K15">
        <v>15.25</v>
      </c>
      <c r="L15">
        <v>17</v>
      </c>
      <c r="M15">
        <v>13.75</v>
      </c>
    </row>
    <row r="16" spans="1:13" hidden="1">
      <c r="A16">
        <v>15</v>
      </c>
      <c r="B16">
        <v>104</v>
      </c>
      <c r="C16">
        <v>53</v>
      </c>
      <c r="D16" t="s">
        <v>18</v>
      </c>
      <c r="E16" t="s">
        <v>10</v>
      </c>
      <c r="F16">
        <v>10.52</v>
      </c>
      <c r="G16">
        <v>40</v>
      </c>
      <c r="H16">
        <v>100.44</v>
      </c>
      <c r="I16" t="s">
        <v>14</v>
      </c>
      <c r="J16" s="2">
        <v>45585.098611111112</v>
      </c>
      <c r="K16">
        <v>15.25</v>
      </c>
      <c r="L16">
        <v>17</v>
      </c>
      <c r="M16">
        <v>13.75</v>
      </c>
    </row>
    <row r="17" spans="1:13" hidden="1">
      <c r="A17">
        <v>16</v>
      </c>
      <c r="B17">
        <v>152</v>
      </c>
      <c r="C17">
        <v>22</v>
      </c>
      <c r="D17" t="s">
        <v>13</v>
      </c>
      <c r="E17" t="s">
        <v>10</v>
      </c>
      <c r="F17">
        <v>10.62</v>
      </c>
      <c r="G17">
        <v>41</v>
      </c>
      <c r="H17">
        <v>101.39</v>
      </c>
      <c r="I17" t="s">
        <v>12</v>
      </c>
      <c r="J17" s="2">
        <v>45771.540277777778</v>
      </c>
      <c r="K17">
        <v>17.25</v>
      </c>
      <c r="L17">
        <v>19</v>
      </c>
      <c r="M17">
        <v>15.75</v>
      </c>
    </row>
    <row r="18" spans="1:13" hidden="1">
      <c r="A18">
        <v>17</v>
      </c>
      <c r="B18">
        <v>131</v>
      </c>
      <c r="C18">
        <v>21</v>
      </c>
      <c r="D18" t="s">
        <v>17</v>
      </c>
      <c r="E18" t="s">
        <v>17</v>
      </c>
      <c r="F18">
        <v>12.9</v>
      </c>
      <c r="G18">
        <v>50</v>
      </c>
      <c r="H18">
        <v>123.16</v>
      </c>
      <c r="I18" t="s">
        <v>14</v>
      </c>
      <c r="J18" s="2">
        <v>45691.168749999997</v>
      </c>
      <c r="K18">
        <v>17.25</v>
      </c>
      <c r="L18">
        <v>19</v>
      </c>
      <c r="M18">
        <v>15.75</v>
      </c>
    </row>
    <row r="19" spans="1:13" hidden="1">
      <c r="A19">
        <v>18</v>
      </c>
      <c r="B19">
        <v>150</v>
      </c>
      <c r="C19">
        <v>70</v>
      </c>
      <c r="D19" t="s">
        <v>18</v>
      </c>
      <c r="E19" t="s">
        <v>15</v>
      </c>
      <c r="F19">
        <v>12.21</v>
      </c>
      <c r="G19">
        <v>47</v>
      </c>
      <c r="H19">
        <v>116.58</v>
      </c>
      <c r="I19" t="s">
        <v>14</v>
      </c>
      <c r="J19" s="2">
        <v>45395.759027777778</v>
      </c>
      <c r="K19">
        <v>17.25</v>
      </c>
      <c r="L19">
        <v>19</v>
      </c>
      <c r="M19">
        <v>15.75</v>
      </c>
    </row>
    <row r="20" spans="1:13">
      <c r="A20">
        <v>19</v>
      </c>
      <c r="B20">
        <v>53</v>
      </c>
      <c r="C20">
        <v>70</v>
      </c>
      <c r="D20" t="s">
        <v>15</v>
      </c>
      <c r="E20" t="s">
        <v>17</v>
      </c>
      <c r="F20">
        <v>24.88</v>
      </c>
      <c r="G20">
        <v>95</v>
      </c>
      <c r="H20">
        <v>237.54</v>
      </c>
      <c r="I20" t="s">
        <v>16</v>
      </c>
      <c r="J20" s="2">
        <v>45687.636111111111</v>
      </c>
      <c r="K20">
        <v>17.25</v>
      </c>
      <c r="L20">
        <v>19</v>
      </c>
      <c r="M20">
        <v>15.75</v>
      </c>
    </row>
    <row r="21" spans="1:13" hidden="1">
      <c r="A21">
        <v>20</v>
      </c>
      <c r="B21">
        <v>2</v>
      </c>
      <c r="C21">
        <v>4</v>
      </c>
      <c r="D21" t="s">
        <v>11</v>
      </c>
      <c r="E21" t="s">
        <v>10</v>
      </c>
      <c r="F21">
        <v>14.54</v>
      </c>
      <c r="G21">
        <v>56</v>
      </c>
      <c r="H21">
        <v>138.82</v>
      </c>
      <c r="I21" t="s">
        <v>16</v>
      </c>
      <c r="J21" s="2">
        <v>45890.54583333333</v>
      </c>
      <c r="K21">
        <v>17.25</v>
      </c>
      <c r="L21">
        <v>19</v>
      </c>
      <c r="M21">
        <v>15.75</v>
      </c>
    </row>
    <row r="22" spans="1:13" hidden="1">
      <c r="A22">
        <v>21</v>
      </c>
      <c r="B22">
        <v>88</v>
      </c>
      <c r="C22">
        <v>94</v>
      </c>
      <c r="D22" t="s">
        <v>13</v>
      </c>
      <c r="E22" t="s">
        <v>11</v>
      </c>
      <c r="F22">
        <v>4.03</v>
      </c>
      <c r="G22">
        <v>15</v>
      </c>
      <c r="H22">
        <v>38.479999999999997</v>
      </c>
      <c r="I22" t="s">
        <v>16</v>
      </c>
      <c r="J22" s="2">
        <v>45849.613194444442</v>
      </c>
    </row>
    <row r="23" spans="1:13" hidden="1">
      <c r="A23">
        <v>22</v>
      </c>
      <c r="B23">
        <v>158</v>
      </c>
      <c r="C23">
        <v>75</v>
      </c>
      <c r="D23" t="s">
        <v>10</v>
      </c>
      <c r="E23" t="s">
        <v>18</v>
      </c>
      <c r="F23">
        <v>15.96</v>
      </c>
      <c r="G23">
        <v>61</v>
      </c>
      <c r="H23">
        <v>152.38</v>
      </c>
      <c r="I23" t="s">
        <v>12</v>
      </c>
      <c r="J23" s="2">
        <v>45692.370138888888</v>
      </c>
    </row>
    <row r="24" spans="1:13" hidden="1">
      <c r="A24">
        <v>23</v>
      </c>
      <c r="B24">
        <v>38</v>
      </c>
      <c r="C24">
        <v>62</v>
      </c>
      <c r="D24" t="s">
        <v>11</v>
      </c>
      <c r="E24" t="s">
        <v>18</v>
      </c>
      <c r="F24">
        <v>5.49</v>
      </c>
      <c r="G24">
        <v>21</v>
      </c>
      <c r="H24">
        <v>52.42</v>
      </c>
      <c r="I24" t="s">
        <v>14</v>
      </c>
      <c r="J24" s="2">
        <v>45786.481249999997</v>
      </c>
    </row>
    <row r="25" spans="1:13" hidden="1">
      <c r="A25">
        <v>24</v>
      </c>
      <c r="B25">
        <v>130</v>
      </c>
      <c r="C25">
        <v>62</v>
      </c>
      <c r="D25" t="s">
        <v>13</v>
      </c>
      <c r="E25" t="s">
        <v>13</v>
      </c>
      <c r="F25">
        <v>2.71</v>
      </c>
      <c r="G25">
        <v>10</v>
      </c>
      <c r="H25">
        <v>25.87</v>
      </c>
      <c r="I25" t="s">
        <v>16</v>
      </c>
      <c r="J25" s="2">
        <v>45400.806944444441</v>
      </c>
    </row>
    <row r="26" spans="1:13" hidden="1">
      <c r="A26">
        <v>25</v>
      </c>
      <c r="B26">
        <v>192</v>
      </c>
      <c r="C26">
        <v>94</v>
      </c>
      <c r="D26" t="s">
        <v>10</v>
      </c>
      <c r="E26" t="s">
        <v>18</v>
      </c>
      <c r="F26">
        <v>24.33</v>
      </c>
      <c r="G26">
        <v>93</v>
      </c>
      <c r="H26">
        <v>232.29</v>
      </c>
      <c r="I26" t="s">
        <v>16</v>
      </c>
      <c r="J26" s="2">
        <v>45497.612500000003</v>
      </c>
    </row>
    <row r="27" spans="1:13" hidden="1">
      <c r="A27">
        <v>26</v>
      </c>
      <c r="B27">
        <v>188</v>
      </c>
      <c r="C27">
        <v>95</v>
      </c>
      <c r="D27" t="s">
        <v>11</v>
      </c>
      <c r="E27" t="s">
        <v>13</v>
      </c>
      <c r="F27">
        <v>19.79</v>
      </c>
      <c r="G27">
        <v>76</v>
      </c>
      <c r="H27">
        <v>188.95</v>
      </c>
      <c r="I27" t="s">
        <v>16</v>
      </c>
      <c r="J27" s="2">
        <v>45536.094444444447</v>
      </c>
    </row>
    <row r="28" spans="1:13" hidden="1">
      <c r="A28">
        <v>27</v>
      </c>
      <c r="B28">
        <v>21</v>
      </c>
      <c r="C28">
        <v>24</v>
      </c>
      <c r="D28" t="s">
        <v>13</v>
      </c>
      <c r="E28" t="s">
        <v>13</v>
      </c>
      <c r="F28">
        <v>24.54</v>
      </c>
      <c r="G28">
        <v>94</v>
      </c>
      <c r="H28">
        <v>234.3</v>
      </c>
      <c r="I28" t="s">
        <v>14</v>
      </c>
      <c r="J28" s="2">
        <v>45767.78125</v>
      </c>
    </row>
    <row r="29" spans="1:13" hidden="1">
      <c r="A29">
        <v>28</v>
      </c>
      <c r="B29">
        <v>161</v>
      </c>
      <c r="C29">
        <v>55</v>
      </c>
      <c r="D29" t="s">
        <v>11</v>
      </c>
      <c r="E29" t="s">
        <v>13</v>
      </c>
      <c r="F29">
        <v>12.99</v>
      </c>
      <c r="G29">
        <v>50</v>
      </c>
      <c r="H29">
        <v>124.02</v>
      </c>
      <c r="I29" t="s">
        <v>14</v>
      </c>
      <c r="J29" s="2">
        <v>45481.938194444447</v>
      </c>
    </row>
    <row r="30" spans="1:13" hidden="1">
      <c r="A30">
        <v>29</v>
      </c>
      <c r="B30">
        <v>58</v>
      </c>
      <c r="C30">
        <v>9</v>
      </c>
      <c r="D30" t="s">
        <v>11</v>
      </c>
      <c r="E30" t="s">
        <v>10</v>
      </c>
      <c r="F30">
        <v>14.24</v>
      </c>
      <c r="G30">
        <v>55</v>
      </c>
      <c r="H30">
        <v>135.96</v>
      </c>
      <c r="I30" t="s">
        <v>14</v>
      </c>
      <c r="J30" s="2">
        <v>45542.81527777778</v>
      </c>
    </row>
    <row r="31" spans="1:13" hidden="1">
      <c r="A31">
        <v>30</v>
      </c>
      <c r="B31">
        <v>22</v>
      </c>
      <c r="C31">
        <v>3</v>
      </c>
      <c r="D31" t="s">
        <v>10</v>
      </c>
      <c r="E31" t="s">
        <v>10</v>
      </c>
      <c r="F31">
        <v>5.87</v>
      </c>
      <c r="G31">
        <v>23</v>
      </c>
      <c r="H31">
        <v>56.04</v>
      </c>
      <c r="I31" t="s">
        <v>12</v>
      </c>
      <c r="J31" s="2">
        <v>45492.224999999999</v>
      </c>
    </row>
    <row r="32" spans="1:13" hidden="1">
      <c r="A32">
        <v>31</v>
      </c>
      <c r="B32">
        <v>89</v>
      </c>
      <c r="C32">
        <v>31</v>
      </c>
      <c r="D32" t="s">
        <v>11</v>
      </c>
      <c r="E32" t="s">
        <v>15</v>
      </c>
      <c r="F32">
        <v>7.68</v>
      </c>
      <c r="G32">
        <v>29</v>
      </c>
      <c r="H32">
        <v>73.33</v>
      </c>
      <c r="I32" t="s">
        <v>12</v>
      </c>
      <c r="J32" s="2">
        <v>45799.32916666667</v>
      </c>
    </row>
    <row r="33" spans="1:10" hidden="1">
      <c r="A33">
        <v>32</v>
      </c>
      <c r="B33">
        <v>49</v>
      </c>
      <c r="C33">
        <v>40</v>
      </c>
      <c r="D33" t="s">
        <v>11</v>
      </c>
      <c r="E33" t="s">
        <v>19</v>
      </c>
      <c r="F33">
        <v>21.29</v>
      </c>
      <c r="G33">
        <v>82</v>
      </c>
      <c r="H33">
        <v>203.27</v>
      </c>
      <c r="I33" t="s">
        <v>16</v>
      </c>
      <c r="J33" s="2">
        <v>45878.281944444447</v>
      </c>
    </row>
    <row r="34" spans="1:10" hidden="1">
      <c r="A34">
        <v>33</v>
      </c>
      <c r="B34">
        <v>59</v>
      </c>
      <c r="C34">
        <v>36</v>
      </c>
      <c r="D34" t="s">
        <v>10</v>
      </c>
      <c r="E34" t="s">
        <v>13</v>
      </c>
      <c r="F34">
        <v>10.19</v>
      </c>
      <c r="G34">
        <v>39</v>
      </c>
      <c r="H34">
        <v>97.29</v>
      </c>
      <c r="I34" t="s">
        <v>14</v>
      </c>
      <c r="J34" s="2">
        <v>45857.965277777781</v>
      </c>
    </row>
    <row r="35" spans="1:10">
      <c r="A35">
        <v>34</v>
      </c>
      <c r="B35">
        <v>170</v>
      </c>
      <c r="C35">
        <v>24</v>
      </c>
      <c r="D35" t="s">
        <v>15</v>
      </c>
      <c r="E35" t="s">
        <v>13</v>
      </c>
      <c r="F35">
        <v>21.02</v>
      </c>
      <c r="G35">
        <v>81</v>
      </c>
      <c r="H35">
        <v>200.69</v>
      </c>
      <c r="I35" t="s">
        <v>16</v>
      </c>
      <c r="J35" s="2">
        <v>45345.648611111108</v>
      </c>
    </row>
    <row r="36" spans="1:10" hidden="1">
      <c r="A36">
        <v>35</v>
      </c>
      <c r="B36">
        <v>188</v>
      </c>
      <c r="C36">
        <v>95</v>
      </c>
      <c r="D36" t="s">
        <v>17</v>
      </c>
      <c r="E36" t="s">
        <v>19</v>
      </c>
      <c r="F36">
        <v>18.309999999999999</v>
      </c>
      <c r="G36">
        <v>70</v>
      </c>
      <c r="H36">
        <v>174.82</v>
      </c>
      <c r="I36" t="s">
        <v>14</v>
      </c>
      <c r="J36" s="2">
        <v>45823.543055555558</v>
      </c>
    </row>
    <row r="37" spans="1:10" hidden="1">
      <c r="A37">
        <v>36</v>
      </c>
      <c r="B37">
        <v>15</v>
      </c>
      <c r="C37">
        <v>6</v>
      </c>
      <c r="D37" t="s">
        <v>19</v>
      </c>
      <c r="E37" t="s">
        <v>17</v>
      </c>
      <c r="F37">
        <v>6.07</v>
      </c>
      <c r="G37">
        <v>23</v>
      </c>
      <c r="H37">
        <v>57.95</v>
      </c>
      <c r="I37" t="s">
        <v>14</v>
      </c>
      <c r="J37" s="2">
        <v>45484.865277777782</v>
      </c>
    </row>
    <row r="38" spans="1:10" hidden="1">
      <c r="A38">
        <v>37</v>
      </c>
      <c r="B38">
        <v>190</v>
      </c>
      <c r="C38">
        <v>66</v>
      </c>
      <c r="D38" t="s">
        <v>18</v>
      </c>
      <c r="E38" t="s">
        <v>13</v>
      </c>
      <c r="F38">
        <v>13.67</v>
      </c>
      <c r="G38">
        <v>52</v>
      </c>
      <c r="H38">
        <v>130.51</v>
      </c>
      <c r="I38" t="s">
        <v>14</v>
      </c>
      <c r="J38" s="2">
        <v>45420.667361111111</v>
      </c>
    </row>
    <row r="39" spans="1:10" hidden="1">
      <c r="A39">
        <v>38</v>
      </c>
      <c r="B39">
        <v>190</v>
      </c>
      <c r="C39">
        <v>84</v>
      </c>
      <c r="D39" t="s">
        <v>19</v>
      </c>
      <c r="E39" t="s">
        <v>15</v>
      </c>
      <c r="F39">
        <v>17.579999999999998</v>
      </c>
      <c r="G39">
        <v>67</v>
      </c>
      <c r="H39">
        <v>167.85</v>
      </c>
      <c r="I39" t="s">
        <v>12</v>
      </c>
      <c r="J39" s="2">
        <v>45617.311111111107</v>
      </c>
    </row>
    <row r="40" spans="1:10" hidden="1">
      <c r="A40">
        <v>39</v>
      </c>
      <c r="B40">
        <v>175</v>
      </c>
      <c r="C40">
        <v>92</v>
      </c>
      <c r="D40" t="s">
        <v>19</v>
      </c>
      <c r="E40" t="s">
        <v>18</v>
      </c>
      <c r="F40">
        <v>7.41</v>
      </c>
      <c r="G40">
        <v>28</v>
      </c>
      <c r="H40">
        <v>70.75</v>
      </c>
      <c r="I40" t="s">
        <v>12</v>
      </c>
      <c r="J40" s="2">
        <v>45403.772222222222</v>
      </c>
    </row>
    <row r="41" spans="1:10" hidden="1">
      <c r="A41">
        <v>40</v>
      </c>
      <c r="B41">
        <v>190</v>
      </c>
      <c r="C41">
        <v>75</v>
      </c>
      <c r="D41" t="s">
        <v>13</v>
      </c>
      <c r="E41" t="s">
        <v>18</v>
      </c>
      <c r="F41">
        <v>21.11</v>
      </c>
      <c r="G41">
        <v>81</v>
      </c>
      <c r="H41">
        <v>201.55</v>
      </c>
      <c r="I41" t="s">
        <v>14</v>
      </c>
      <c r="J41" s="2">
        <v>45422.086111111108</v>
      </c>
    </row>
    <row r="42" spans="1:10" hidden="1">
      <c r="A42">
        <v>41</v>
      </c>
      <c r="B42">
        <v>51</v>
      </c>
      <c r="C42">
        <v>4</v>
      </c>
      <c r="D42" t="s">
        <v>17</v>
      </c>
      <c r="E42" t="s">
        <v>11</v>
      </c>
      <c r="F42">
        <v>14.53</v>
      </c>
      <c r="G42">
        <v>56</v>
      </c>
      <c r="H42">
        <v>138.72999999999999</v>
      </c>
      <c r="I42" t="s">
        <v>16</v>
      </c>
      <c r="J42" s="2">
        <v>45766.46597222222</v>
      </c>
    </row>
    <row r="43" spans="1:10" hidden="1">
      <c r="A43">
        <v>42</v>
      </c>
      <c r="B43">
        <v>108</v>
      </c>
      <c r="C43">
        <v>79</v>
      </c>
      <c r="D43" t="s">
        <v>13</v>
      </c>
      <c r="E43" t="s">
        <v>11</v>
      </c>
      <c r="F43">
        <v>5.8</v>
      </c>
      <c r="G43">
        <v>22</v>
      </c>
      <c r="H43">
        <v>55.38</v>
      </c>
      <c r="I43" t="s">
        <v>14</v>
      </c>
      <c r="J43" s="2">
        <v>45503.513194444437</v>
      </c>
    </row>
    <row r="44" spans="1:10" hidden="1">
      <c r="A44">
        <v>43</v>
      </c>
      <c r="B44">
        <v>55</v>
      </c>
      <c r="C44">
        <v>6</v>
      </c>
      <c r="D44" t="s">
        <v>17</v>
      </c>
      <c r="E44" t="s">
        <v>18</v>
      </c>
      <c r="F44">
        <v>15.41</v>
      </c>
      <c r="G44">
        <v>59</v>
      </c>
      <c r="H44">
        <v>147.13</v>
      </c>
      <c r="I44" t="s">
        <v>14</v>
      </c>
      <c r="J44" s="2">
        <v>45364.252083333333</v>
      </c>
    </row>
    <row r="45" spans="1:10" hidden="1">
      <c r="A45">
        <v>44</v>
      </c>
      <c r="B45">
        <v>64</v>
      </c>
      <c r="C45">
        <v>94</v>
      </c>
      <c r="D45" t="s">
        <v>10</v>
      </c>
      <c r="E45" t="s">
        <v>18</v>
      </c>
      <c r="F45">
        <v>24.99</v>
      </c>
      <c r="G45">
        <v>96</v>
      </c>
      <c r="H45">
        <v>238.59</v>
      </c>
      <c r="I45" t="s">
        <v>16</v>
      </c>
      <c r="J45" s="2">
        <v>45534.887499999997</v>
      </c>
    </row>
    <row r="46" spans="1:10" hidden="1">
      <c r="A46">
        <v>45</v>
      </c>
      <c r="B46">
        <v>131</v>
      </c>
      <c r="C46">
        <v>51</v>
      </c>
      <c r="D46" t="s">
        <v>10</v>
      </c>
      <c r="E46" t="s">
        <v>10</v>
      </c>
      <c r="F46">
        <v>5.46</v>
      </c>
      <c r="G46">
        <v>21</v>
      </c>
      <c r="H46">
        <v>52.13</v>
      </c>
      <c r="I46" t="s">
        <v>14</v>
      </c>
      <c r="J46" s="2">
        <v>45393.529166666667</v>
      </c>
    </row>
    <row r="47" spans="1:10" hidden="1">
      <c r="A47">
        <v>46</v>
      </c>
      <c r="B47">
        <v>51</v>
      </c>
      <c r="C47">
        <v>62</v>
      </c>
      <c r="D47" t="s">
        <v>17</v>
      </c>
      <c r="E47" t="s">
        <v>15</v>
      </c>
      <c r="F47">
        <v>20.79</v>
      </c>
      <c r="G47">
        <v>80</v>
      </c>
      <c r="H47">
        <v>198.49</v>
      </c>
      <c r="I47" t="s">
        <v>16</v>
      </c>
      <c r="J47" s="2">
        <v>45479.893750000003</v>
      </c>
    </row>
    <row r="48" spans="1:10" hidden="1">
      <c r="A48">
        <v>47</v>
      </c>
      <c r="B48">
        <v>135</v>
      </c>
      <c r="C48">
        <v>57</v>
      </c>
      <c r="D48" t="s">
        <v>11</v>
      </c>
      <c r="E48" t="s">
        <v>19</v>
      </c>
      <c r="F48">
        <v>6.77</v>
      </c>
      <c r="G48">
        <v>26</v>
      </c>
      <c r="H48">
        <v>64.64</v>
      </c>
      <c r="I48" t="s">
        <v>12</v>
      </c>
      <c r="J48" s="2">
        <v>45343.619444444441</v>
      </c>
    </row>
    <row r="49" spans="1:10">
      <c r="A49">
        <v>48</v>
      </c>
      <c r="B49">
        <v>21</v>
      </c>
      <c r="C49">
        <v>66</v>
      </c>
      <c r="D49" t="s">
        <v>15</v>
      </c>
      <c r="E49" t="s">
        <v>11</v>
      </c>
      <c r="F49">
        <v>19.989999999999998</v>
      </c>
      <c r="G49">
        <v>77</v>
      </c>
      <c r="H49">
        <v>190.86</v>
      </c>
      <c r="I49" t="s">
        <v>12</v>
      </c>
      <c r="J49" s="2">
        <v>45334.754861111112</v>
      </c>
    </row>
    <row r="50" spans="1:10" hidden="1">
      <c r="A50">
        <v>49</v>
      </c>
      <c r="B50">
        <v>73</v>
      </c>
      <c r="C50">
        <v>79</v>
      </c>
      <c r="D50" t="s">
        <v>11</v>
      </c>
      <c r="E50" t="s">
        <v>10</v>
      </c>
      <c r="F50">
        <v>18.899999999999999</v>
      </c>
      <c r="G50">
        <v>73</v>
      </c>
      <c r="H50">
        <v>180.45</v>
      </c>
      <c r="I50" t="s">
        <v>16</v>
      </c>
      <c r="J50" s="2">
        <v>45491.392361111109</v>
      </c>
    </row>
    <row r="51" spans="1:10">
      <c r="A51">
        <v>50</v>
      </c>
      <c r="B51">
        <v>167</v>
      </c>
      <c r="C51">
        <v>75</v>
      </c>
      <c r="D51" t="s">
        <v>15</v>
      </c>
      <c r="E51" t="s">
        <v>10</v>
      </c>
      <c r="F51">
        <v>8.91</v>
      </c>
      <c r="G51">
        <v>34</v>
      </c>
      <c r="H51">
        <v>85.07</v>
      </c>
      <c r="I51" t="s">
        <v>12</v>
      </c>
      <c r="J51" s="2">
        <v>45317.945833333331</v>
      </c>
    </row>
    <row r="52" spans="1:10" hidden="1">
      <c r="A52">
        <v>51</v>
      </c>
      <c r="B52">
        <v>18</v>
      </c>
      <c r="C52">
        <v>8</v>
      </c>
      <c r="D52" t="s">
        <v>13</v>
      </c>
      <c r="E52" t="s">
        <v>19</v>
      </c>
      <c r="F52">
        <v>9.49</v>
      </c>
      <c r="G52">
        <v>36</v>
      </c>
      <c r="H52">
        <v>90.61</v>
      </c>
      <c r="I52" t="s">
        <v>12</v>
      </c>
      <c r="J52" s="2">
        <v>45368.34652777778</v>
      </c>
    </row>
    <row r="53" spans="1:10">
      <c r="A53">
        <v>52</v>
      </c>
      <c r="B53">
        <v>132</v>
      </c>
      <c r="C53">
        <v>26</v>
      </c>
      <c r="D53" t="s">
        <v>15</v>
      </c>
      <c r="E53" t="s">
        <v>10</v>
      </c>
      <c r="F53">
        <v>20.23</v>
      </c>
      <c r="G53">
        <v>78</v>
      </c>
      <c r="H53">
        <v>193.15</v>
      </c>
      <c r="I53" t="s">
        <v>16</v>
      </c>
      <c r="J53" s="2">
        <v>45731.782638888893</v>
      </c>
    </row>
    <row r="54" spans="1:10" hidden="1">
      <c r="A54">
        <v>53</v>
      </c>
      <c r="B54">
        <v>89</v>
      </c>
      <c r="C54">
        <v>51</v>
      </c>
      <c r="D54" t="s">
        <v>13</v>
      </c>
      <c r="E54" t="s">
        <v>15</v>
      </c>
      <c r="F54">
        <v>12.61</v>
      </c>
      <c r="G54">
        <v>48</v>
      </c>
      <c r="H54">
        <v>120.39</v>
      </c>
      <c r="I54" t="s">
        <v>12</v>
      </c>
      <c r="J54" s="2">
        <v>45842.757638888892</v>
      </c>
    </row>
    <row r="55" spans="1:10" hidden="1">
      <c r="A55">
        <v>54</v>
      </c>
      <c r="B55">
        <v>60</v>
      </c>
      <c r="C55">
        <v>45</v>
      </c>
      <c r="D55" t="s">
        <v>10</v>
      </c>
      <c r="E55" t="s">
        <v>18</v>
      </c>
      <c r="F55">
        <v>18.809999999999999</v>
      </c>
      <c r="G55">
        <v>72</v>
      </c>
      <c r="H55">
        <v>179.59</v>
      </c>
      <c r="I55" t="s">
        <v>14</v>
      </c>
      <c r="J55" s="2">
        <v>45498.925694444442</v>
      </c>
    </row>
    <row r="56" spans="1:10" hidden="1">
      <c r="A56">
        <v>55</v>
      </c>
      <c r="B56">
        <v>14</v>
      </c>
      <c r="C56">
        <v>44</v>
      </c>
      <c r="D56" t="s">
        <v>19</v>
      </c>
      <c r="E56" t="s">
        <v>13</v>
      </c>
      <c r="F56">
        <v>5.4</v>
      </c>
      <c r="G56">
        <v>21</v>
      </c>
      <c r="H56">
        <v>51.56</v>
      </c>
      <c r="I56" t="s">
        <v>14</v>
      </c>
      <c r="J56" s="2">
        <v>45333.442361111112</v>
      </c>
    </row>
    <row r="57" spans="1:10" hidden="1">
      <c r="A57">
        <v>56</v>
      </c>
      <c r="B57">
        <v>9</v>
      </c>
      <c r="C57">
        <v>5</v>
      </c>
      <c r="D57" t="s">
        <v>10</v>
      </c>
      <c r="E57" t="s">
        <v>19</v>
      </c>
      <c r="F57">
        <v>21.61</v>
      </c>
      <c r="G57">
        <v>83</v>
      </c>
      <c r="H57">
        <v>206.32</v>
      </c>
      <c r="I57" t="s">
        <v>16</v>
      </c>
      <c r="J57" s="2">
        <v>45718.753472222219</v>
      </c>
    </row>
    <row r="58" spans="1:10" hidden="1">
      <c r="A58">
        <v>57</v>
      </c>
      <c r="B58">
        <v>90</v>
      </c>
      <c r="C58">
        <v>70</v>
      </c>
      <c r="D58" t="s">
        <v>10</v>
      </c>
      <c r="E58" t="s">
        <v>18</v>
      </c>
      <c r="F58">
        <v>18.350000000000001</v>
      </c>
      <c r="G58">
        <v>70</v>
      </c>
      <c r="H58">
        <v>175.2</v>
      </c>
      <c r="I58" t="s">
        <v>12</v>
      </c>
      <c r="J58" s="2">
        <v>45660.393750000003</v>
      </c>
    </row>
    <row r="59" spans="1:10" hidden="1">
      <c r="A59">
        <v>58</v>
      </c>
      <c r="B59">
        <v>53</v>
      </c>
      <c r="C59">
        <v>26</v>
      </c>
      <c r="D59" t="s">
        <v>19</v>
      </c>
      <c r="E59" t="s">
        <v>18</v>
      </c>
      <c r="F59">
        <v>22.86</v>
      </c>
      <c r="G59">
        <v>88</v>
      </c>
      <c r="H59">
        <v>218.26</v>
      </c>
      <c r="I59" t="s">
        <v>14</v>
      </c>
      <c r="J59" s="2">
        <v>45868.11041666667</v>
      </c>
    </row>
    <row r="60" spans="1:10">
      <c r="A60">
        <v>59</v>
      </c>
      <c r="B60">
        <v>130</v>
      </c>
      <c r="C60">
        <v>68</v>
      </c>
      <c r="D60" t="s">
        <v>15</v>
      </c>
      <c r="E60" t="s">
        <v>17</v>
      </c>
      <c r="F60">
        <v>5.04</v>
      </c>
      <c r="G60">
        <v>19</v>
      </c>
      <c r="H60">
        <v>48.12</v>
      </c>
      <c r="I60" t="s">
        <v>14</v>
      </c>
      <c r="J60" s="2">
        <v>45619.828472222223</v>
      </c>
    </row>
    <row r="61" spans="1:10">
      <c r="A61">
        <v>60</v>
      </c>
      <c r="B61">
        <v>84</v>
      </c>
      <c r="C61">
        <v>19</v>
      </c>
      <c r="D61" t="s">
        <v>15</v>
      </c>
      <c r="E61" t="s">
        <v>19</v>
      </c>
      <c r="F61">
        <v>15.64</v>
      </c>
      <c r="G61">
        <v>60</v>
      </c>
      <c r="H61">
        <v>149.32</v>
      </c>
      <c r="I61" t="s">
        <v>12</v>
      </c>
      <c r="J61" s="2">
        <v>45667.256944444453</v>
      </c>
    </row>
    <row r="62" spans="1:10" hidden="1">
      <c r="A62">
        <v>61</v>
      </c>
      <c r="B62">
        <v>92</v>
      </c>
      <c r="C62">
        <v>84</v>
      </c>
      <c r="D62" t="s">
        <v>13</v>
      </c>
      <c r="E62" t="s">
        <v>10</v>
      </c>
      <c r="F62">
        <v>15.78</v>
      </c>
      <c r="G62">
        <v>61</v>
      </c>
      <c r="H62">
        <v>150.66</v>
      </c>
      <c r="I62" t="s">
        <v>12</v>
      </c>
      <c r="J62" s="2">
        <v>45650.14166666667</v>
      </c>
    </row>
    <row r="63" spans="1:10" hidden="1">
      <c r="A63">
        <v>62</v>
      </c>
      <c r="B63">
        <v>111</v>
      </c>
      <c r="C63">
        <v>97</v>
      </c>
      <c r="D63" t="s">
        <v>11</v>
      </c>
      <c r="E63" t="s">
        <v>13</v>
      </c>
      <c r="F63">
        <v>10.130000000000001</v>
      </c>
      <c r="G63">
        <v>39</v>
      </c>
      <c r="H63">
        <v>96.72</v>
      </c>
      <c r="I63" t="s">
        <v>14</v>
      </c>
      <c r="J63" s="2">
        <v>45854.85833333333</v>
      </c>
    </row>
    <row r="64" spans="1:10" hidden="1">
      <c r="A64">
        <v>63</v>
      </c>
      <c r="B64">
        <v>188</v>
      </c>
      <c r="C64">
        <v>20</v>
      </c>
      <c r="D64" t="s">
        <v>13</v>
      </c>
      <c r="E64" t="s">
        <v>19</v>
      </c>
      <c r="F64">
        <v>12.54</v>
      </c>
      <c r="G64">
        <v>48</v>
      </c>
      <c r="H64">
        <v>119.73</v>
      </c>
      <c r="I64" t="s">
        <v>14</v>
      </c>
      <c r="J64" s="2">
        <v>45337.849305555559</v>
      </c>
    </row>
    <row r="65" spans="1:10" hidden="1">
      <c r="A65">
        <v>64</v>
      </c>
      <c r="B65">
        <v>199</v>
      </c>
      <c r="C65">
        <v>12</v>
      </c>
      <c r="D65" t="s">
        <v>11</v>
      </c>
      <c r="E65" t="s">
        <v>10</v>
      </c>
      <c r="F65">
        <v>2.87</v>
      </c>
      <c r="G65">
        <v>11</v>
      </c>
      <c r="H65">
        <v>27.4</v>
      </c>
      <c r="I65" t="s">
        <v>16</v>
      </c>
      <c r="J65" s="2">
        <v>45560.911805555559</v>
      </c>
    </row>
    <row r="66" spans="1:10" hidden="1">
      <c r="A66">
        <v>65</v>
      </c>
      <c r="B66">
        <v>172</v>
      </c>
      <c r="C66">
        <v>47</v>
      </c>
      <c r="D66" t="s">
        <v>10</v>
      </c>
      <c r="E66" t="s">
        <v>18</v>
      </c>
      <c r="F66">
        <v>19.149999999999999</v>
      </c>
      <c r="G66">
        <v>73</v>
      </c>
      <c r="H66">
        <v>182.84</v>
      </c>
      <c r="I66" t="s">
        <v>16</v>
      </c>
      <c r="J66" s="2">
        <v>45407.877083333333</v>
      </c>
    </row>
    <row r="67" spans="1:10" hidden="1">
      <c r="A67">
        <v>66</v>
      </c>
      <c r="B67">
        <v>8</v>
      </c>
      <c r="C67">
        <v>1</v>
      </c>
      <c r="D67" t="s">
        <v>19</v>
      </c>
      <c r="E67" t="s">
        <v>13</v>
      </c>
      <c r="F67">
        <v>14.63</v>
      </c>
      <c r="G67">
        <v>56</v>
      </c>
      <c r="H67">
        <v>139.68</v>
      </c>
      <c r="I67" t="s">
        <v>14</v>
      </c>
      <c r="J67" s="2">
        <v>45366.67083333333</v>
      </c>
    </row>
    <row r="68" spans="1:10" hidden="1">
      <c r="A68">
        <v>67</v>
      </c>
      <c r="B68">
        <v>175</v>
      </c>
      <c r="C68">
        <v>90</v>
      </c>
      <c r="D68" t="s">
        <v>10</v>
      </c>
      <c r="E68" t="s">
        <v>10</v>
      </c>
      <c r="F68">
        <v>3.33</v>
      </c>
      <c r="G68">
        <v>13</v>
      </c>
      <c r="H68">
        <v>31.79</v>
      </c>
      <c r="I68" t="s">
        <v>16</v>
      </c>
      <c r="J68" s="2">
        <v>45657.435416666667</v>
      </c>
    </row>
    <row r="69" spans="1:10" hidden="1">
      <c r="A69">
        <v>68</v>
      </c>
      <c r="B69">
        <v>35</v>
      </c>
      <c r="C69">
        <v>14</v>
      </c>
      <c r="D69" t="s">
        <v>17</v>
      </c>
      <c r="E69" t="s">
        <v>15</v>
      </c>
      <c r="F69">
        <v>17.66</v>
      </c>
      <c r="G69">
        <v>68</v>
      </c>
      <c r="H69">
        <v>168.61</v>
      </c>
      <c r="I69" t="s">
        <v>14</v>
      </c>
      <c r="J69" s="2">
        <v>45729.348611111112</v>
      </c>
    </row>
    <row r="70" spans="1:10">
      <c r="A70">
        <v>69</v>
      </c>
      <c r="B70">
        <v>81</v>
      </c>
      <c r="C70">
        <v>64</v>
      </c>
      <c r="D70" t="s">
        <v>15</v>
      </c>
      <c r="E70" t="s">
        <v>10</v>
      </c>
      <c r="F70">
        <v>12.74</v>
      </c>
      <c r="G70">
        <v>49</v>
      </c>
      <c r="H70">
        <v>121.64</v>
      </c>
      <c r="I70" t="s">
        <v>14</v>
      </c>
      <c r="J70" s="2">
        <v>45720.950694444437</v>
      </c>
    </row>
    <row r="71" spans="1:10" hidden="1">
      <c r="A71">
        <v>70</v>
      </c>
      <c r="B71">
        <v>164</v>
      </c>
      <c r="C71">
        <v>38</v>
      </c>
      <c r="D71" t="s">
        <v>11</v>
      </c>
      <c r="E71" t="s">
        <v>17</v>
      </c>
      <c r="F71">
        <v>2.79</v>
      </c>
      <c r="G71">
        <v>11</v>
      </c>
      <c r="H71">
        <v>26.64</v>
      </c>
      <c r="I71" t="s">
        <v>16</v>
      </c>
      <c r="J71" s="2">
        <v>45831.448611111111</v>
      </c>
    </row>
    <row r="72" spans="1:10" hidden="1">
      <c r="A72">
        <v>71</v>
      </c>
      <c r="B72">
        <v>50</v>
      </c>
      <c r="C72">
        <v>37</v>
      </c>
      <c r="D72" t="s">
        <v>13</v>
      </c>
      <c r="E72" t="s">
        <v>18</v>
      </c>
      <c r="F72">
        <v>24.3</v>
      </c>
      <c r="G72">
        <v>93</v>
      </c>
      <c r="H72">
        <v>232.01</v>
      </c>
      <c r="I72" t="s">
        <v>16</v>
      </c>
      <c r="J72" s="2">
        <v>45604.894444444442</v>
      </c>
    </row>
    <row r="73" spans="1:10" hidden="1">
      <c r="A73">
        <v>72</v>
      </c>
      <c r="B73">
        <v>104</v>
      </c>
      <c r="C73">
        <v>11</v>
      </c>
      <c r="D73" t="s">
        <v>19</v>
      </c>
      <c r="E73" t="s">
        <v>10</v>
      </c>
      <c r="F73">
        <v>23.83</v>
      </c>
      <c r="G73">
        <v>91</v>
      </c>
      <c r="H73">
        <v>227.52</v>
      </c>
      <c r="I73" t="s">
        <v>12</v>
      </c>
      <c r="J73" s="2">
        <v>45758.024305555547</v>
      </c>
    </row>
    <row r="74" spans="1:10" hidden="1">
      <c r="A74">
        <v>73</v>
      </c>
      <c r="B74">
        <v>132</v>
      </c>
      <c r="C74">
        <v>100</v>
      </c>
      <c r="D74" t="s">
        <v>11</v>
      </c>
      <c r="E74" t="s">
        <v>11</v>
      </c>
      <c r="F74">
        <v>13.8</v>
      </c>
      <c r="G74">
        <v>53</v>
      </c>
      <c r="H74">
        <v>131.76</v>
      </c>
      <c r="I74" t="s">
        <v>12</v>
      </c>
      <c r="J74" s="2">
        <v>45625.103472222218</v>
      </c>
    </row>
    <row r="75" spans="1:10" hidden="1">
      <c r="A75">
        <v>74</v>
      </c>
      <c r="B75">
        <v>2</v>
      </c>
      <c r="C75">
        <v>77</v>
      </c>
      <c r="D75" t="s">
        <v>13</v>
      </c>
      <c r="E75" t="s">
        <v>11</v>
      </c>
      <c r="F75">
        <v>4.1500000000000004</v>
      </c>
      <c r="G75">
        <v>16</v>
      </c>
      <c r="H75">
        <v>39.619999999999997</v>
      </c>
      <c r="I75" t="s">
        <v>12</v>
      </c>
      <c r="J75" s="2">
        <v>45639.668055555558</v>
      </c>
    </row>
    <row r="76" spans="1:10">
      <c r="A76">
        <v>75</v>
      </c>
      <c r="B76">
        <v>134</v>
      </c>
      <c r="C76">
        <v>3</v>
      </c>
      <c r="D76" t="s">
        <v>15</v>
      </c>
      <c r="E76" t="s">
        <v>17</v>
      </c>
      <c r="F76">
        <v>19.36</v>
      </c>
      <c r="G76">
        <v>74</v>
      </c>
      <c r="H76">
        <v>184.84</v>
      </c>
      <c r="I76" t="s">
        <v>14</v>
      </c>
      <c r="J76" s="2">
        <v>45705.811111111107</v>
      </c>
    </row>
    <row r="77" spans="1:10" hidden="1">
      <c r="A77">
        <v>76</v>
      </c>
      <c r="B77">
        <v>54</v>
      </c>
      <c r="C77">
        <v>33</v>
      </c>
      <c r="D77" t="s">
        <v>10</v>
      </c>
      <c r="E77" t="s">
        <v>15</v>
      </c>
      <c r="F77">
        <v>13.31</v>
      </c>
      <c r="G77">
        <v>51</v>
      </c>
      <c r="H77">
        <v>127.08</v>
      </c>
      <c r="I77" t="s">
        <v>16</v>
      </c>
      <c r="J77" s="2">
        <v>45370.579861111109</v>
      </c>
    </row>
    <row r="78" spans="1:10">
      <c r="A78">
        <v>77</v>
      </c>
      <c r="B78">
        <v>106</v>
      </c>
      <c r="C78">
        <v>6</v>
      </c>
      <c r="D78" t="s">
        <v>15</v>
      </c>
      <c r="E78" t="s">
        <v>18</v>
      </c>
      <c r="F78">
        <v>8.9600000000000009</v>
      </c>
      <c r="G78">
        <v>34</v>
      </c>
      <c r="H78">
        <v>85.55</v>
      </c>
      <c r="I78" t="s">
        <v>14</v>
      </c>
      <c r="J78" s="2">
        <v>45508.775694444441</v>
      </c>
    </row>
    <row r="79" spans="1:10" hidden="1">
      <c r="A79">
        <v>78</v>
      </c>
      <c r="B79">
        <v>4</v>
      </c>
      <c r="C79">
        <v>50</v>
      </c>
      <c r="D79" t="s">
        <v>18</v>
      </c>
      <c r="E79" t="s">
        <v>19</v>
      </c>
      <c r="F79">
        <v>13.3</v>
      </c>
      <c r="G79">
        <v>51</v>
      </c>
      <c r="H79">
        <v>126.98</v>
      </c>
      <c r="I79" t="s">
        <v>16</v>
      </c>
      <c r="J79" s="2">
        <v>45798.619444444441</v>
      </c>
    </row>
    <row r="80" spans="1:10" hidden="1">
      <c r="A80">
        <v>79</v>
      </c>
      <c r="B80">
        <v>54</v>
      </c>
      <c r="C80">
        <v>10</v>
      </c>
      <c r="D80" t="s">
        <v>17</v>
      </c>
      <c r="E80" t="s">
        <v>17</v>
      </c>
      <c r="F80">
        <v>14.02</v>
      </c>
      <c r="G80">
        <v>54</v>
      </c>
      <c r="H80">
        <v>133.86000000000001</v>
      </c>
      <c r="I80" t="s">
        <v>14</v>
      </c>
      <c r="J80" s="2">
        <v>45867.910416666673</v>
      </c>
    </row>
    <row r="81" spans="1:10" hidden="1">
      <c r="A81">
        <v>80</v>
      </c>
      <c r="B81">
        <v>191</v>
      </c>
      <c r="C81">
        <v>5</v>
      </c>
      <c r="D81" t="s">
        <v>18</v>
      </c>
      <c r="E81" t="s">
        <v>15</v>
      </c>
      <c r="F81">
        <v>14.94</v>
      </c>
      <c r="G81">
        <v>57</v>
      </c>
      <c r="H81">
        <v>142.63999999999999</v>
      </c>
      <c r="I81" t="s">
        <v>12</v>
      </c>
      <c r="J81" s="2">
        <v>45797.223611111112</v>
      </c>
    </row>
    <row r="82" spans="1:10" hidden="1">
      <c r="A82">
        <v>81</v>
      </c>
      <c r="B82">
        <v>146</v>
      </c>
      <c r="C82">
        <v>23</v>
      </c>
      <c r="D82" t="s">
        <v>19</v>
      </c>
      <c r="E82" t="s">
        <v>19</v>
      </c>
      <c r="F82">
        <v>12.15</v>
      </c>
      <c r="G82">
        <v>47</v>
      </c>
      <c r="H82">
        <v>116</v>
      </c>
      <c r="I82" t="s">
        <v>12</v>
      </c>
      <c r="J82" s="2">
        <v>45508.379166666673</v>
      </c>
    </row>
    <row r="83" spans="1:10" hidden="1">
      <c r="A83">
        <v>82</v>
      </c>
      <c r="B83">
        <v>44</v>
      </c>
      <c r="C83">
        <v>10</v>
      </c>
      <c r="D83" t="s">
        <v>11</v>
      </c>
      <c r="E83" t="s">
        <v>11</v>
      </c>
      <c r="F83">
        <v>15.93</v>
      </c>
      <c r="G83">
        <v>61</v>
      </c>
      <c r="H83">
        <v>152.09</v>
      </c>
      <c r="I83" t="s">
        <v>12</v>
      </c>
      <c r="J83" s="2">
        <v>45569.678472222222</v>
      </c>
    </row>
    <row r="84" spans="1:10" hidden="1">
      <c r="A84">
        <v>83</v>
      </c>
      <c r="B84">
        <v>162</v>
      </c>
      <c r="C84">
        <v>44</v>
      </c>
      <c r="D84" t="s">
        <v>19</v>
      </c>
      <c r="E84" t="s">
        <v>11</v>
      </c>
      <c r="F84">
        <v>23.13</v>
      </c>
      <c r="G84">
        <v>89</v>
      </c>
      <c r="H84">
        <v>220.83</v>
      </c>
      <c r="I84" t="s">
        <v>14</v>
      </c>
      <c r="J84" s="2">
        <v>45460.381249999999</v>
      </c>
    </row>
    <row r="85" spans="1:10" hidden="1">
      <c r="A85">
        <v>84</v>
      </c>
      <c r="B85">
        <v>190</v>
      </c>
      <c r="C85">
        <v>2</v>
      </c>
      <c r="D85" t="s">
        <v>10</v>
      </c>
      <c r="E85" t="s">
        <v>19</v>
      </c>
      <c r="F85">
        <v>10.33</v>
      </c>
      <c r="G85">
        <v>40</v>
      </c>
      <c r="H85">
        <v>98.63</v>
      </c>
      <c r="I85" t="s">
        <v>16</v>
      </c>
      <c r="J85" s="2">
        <v>45732.282638888893</v>
      </c>
    </row>
    <row r="86" spans="1:10" hidden="1">
      <c r="A86">
        <v>85</v>
      </c>
      <c r="B86">
        <v>14</v>
      </c>
      <c r="C86">
        <v>13</v>
      </c>
      <c r="D86" t="s">
        <v>13</v>
      </c>
      <c r="E86" t="s">
        <v>17</v>
      </c>
      <c r="F86">
        <v>18.690000000000001</v>
      </c>
      <c r="G86">
        <v>72</v>
      </c>
      <c r="H86">
        <v>178.44</v>
      </c>
      <c r="I86" t="s">
        <v>16</v>
      </c>
      <c r="J86" s="2">
        <v>45672.734027777777</v>
      </c>
    </row>
    <row r="87" spans="1:10">
      <c r="A87">
        <v>86</v>
      </c>
      <c r="B87">
        <v>95</v>
      </c>
      <c r="C87">
        <v>40</v>
      </c>
      <c r="D87" t="s">
        <v>15</v>
      </c>
      <c r="E87" t="s">
        <v>11</v>
      </c>
      <c r="F87">
        <v>22.57</v>
      </c>
      <c r="G87">
        <v>87</v>
      </c>
      <c r="H87">
        <v>215.49</v>
      </c>
      <c r="I87" t="s">
        <v>12</v>
      </c>
      <c r="J87" s="2">
        <v>45804.494444444441</v>
      </c>
    </row>
    <row r="88" spans="1:10" hidden="1">
      <c r="A88">
        <v>87</v>
      </c>
      <c r="B88">
        <v>48</v>
      </c>
      <c r="C88">
        <v>2</v>
      </c>
      <c r="D88" t="s">
        <v>18</v>
      </c>
      <c r="E88" t="s">
        <v>18</v>
      </c>
      <c r="F88">
        <v>12.49</v>
      </c>
      <c r="G88">
        <v>48</v>
      </c>
      <c r="H88">
        <v>119.25</v>
      </c>
      <c r="I88" t="s">
        <v>12</v>
      </c>
      <c r="J88" s="2">
        <v>45479.043749999997</v>
      </c>
    </row>
    <row r="89" spans="1:10" hidden="1">
      <c r="A89">
        <v>88</v>
      </c>
      <c r="B89">
        <v>15</v>
      </c>
      <c r="C89">
        <v>84</v>
      </c>
      <c r="D89" t="s">
        <v>18</v>
      </c>
      <c r="E89" t="s">
        <v>13</v>
      </c>
      <c r="F89">
        <v>12.2</v>
      </c>
      <c r="G89">
        <v>47</v>
      </c>
      <c r="H89">
        <v>116.48</v>
      </c>
      <c r="I89" t="s">
        <v>12</v>
      </c>
      <c r="J89" s="2">
        <v>45718.892361111109</v>
      </c>
    </row>
    <row r="90" spans="1:10" hidden="1">
      <c r="A90">
        <v>89</v>
      </c>
      <c r="B90">
        <v>200</v>
      </c>
      <c r="C90">
        <v>65</v>
      </c>
      <c r="D90" t="s">
        <v>10</v>
      </c>
      <c r="E90" t="s">
        <v>10</v>
      </c>
      <c r="F90">
        <v>15.85</v>
      </c>
      <c r="G90">
        <v>61</v>
      </c>
      <c r="H90">
        <v>151.33000000000001</v>
      </c>
      <c r="I90" t="s">
        <v>12</v>
      </c>
      <c r="J90" s="2">
        <v>45551.004166666673</v>
      </c>
    </row>
    <row r="91" spans="1:10" hidden="1">
      <c r="A91">
        <v>90</v>
      </c>
      <c r="B91">
        <v>190</v>
      </c>
      <c r="C91">
        <v>63</v>
      </c>
      <c r="D91" t="s">
        <v>18</v>
      </c>
      <c r="E91" t="s">
        <v>19</v>
      </c>
      <c r="F91">
        <v>15.6</v>
      </c>
      <c r="G91">
        <v>60</v>
      </c>
      <c r="H91">
        <v>148.94</v>
      </c>
      <c r="I91" t="s">
        <v>16</v>
      </c>
      <c r="J91" s="2">
        <v>45769.713888888888</v>
      </c>
    </row>
    <row r="92" spans="1:10" hidden="1">
      <c r="A92">
        <v>91</v>
      </c>
      <c r="B92">
        <v>40</v>
      </c>
      <c r="C92">
        <v>73</v>
      </c>
      <c r="D92" t="s">
        <v>10</v>
      </c>
      <c r="E92" t="s">
        <v>19</v>
      </c>
      <c r="F92">
        <v>20.55</v>
      </c>
      <c r="G92">
        <v>79</v>
      </c>
      <c r="H92">
        <v>196.2</v>
      </c>
      <c r="I92" t="s">
        <v>14</v>
      </c>
      <c r="J92" s="2">
        <v>45480.088194444441</v>
      </c>
    </row>
    <row r="93" spans="1:10" hidden="1">
      <c r="A93">
        <v>92</v>
      </c>
      <c r="B93">
        <v>82</v>
      </c>
      <c r="C93">
        <v>17</v>
      </c>
      <c r="D93" t="s">
        <v>19</v>
      </c>
      <c r="E93" t="s">
        <v>11</v>
      </c>
      <c r="F93">
        <v>12.96</v>
      </c>
      <c r="G93">
        <v>50</v>
      </c>
      <c r="H93">
        <v>123.74</v>
      </c>
      <c r="I93" t="s">
        <v>14</v>
      </c>
      <c r="J93" s="2">
        <v>45583.743750000001</v>
      </c>
    </row>
    <row r="94" spans="1:10">
      <c r="A94">
        <v>93</v>
      </c>
      <c r="B94">
        <v>111</v>
      </c>
      <c r="C94">
        <v>9</v>
      </c>
      <c r="D94" t="s">
        <v>15</v>
      </c>
      <c r="E94" t="s">
        <v>17</v>
      </c>
      <c r="F94">
        <v>24.91</v>
      </c>
      <c r="G94">
        <v>96</v>
      </c>
      <c r="H94">
        <v>237.83</v>
      </c>
      <c r="I94" t="s">
        <v>14</v>
      </c>
      <c r="J94" s="2">
        <v>45574.580555555563</v>
      </c>
    </row>
    <row r="95" spans="1:10" hidden="1">
      <c r="A95">
        <v>94</v>
      </c>
      <c r="B95">
        <v>53</v>
      </c>
      <c r="C95">
        <v>75</v>
      </c>
      <c r="D95" t="s">
        <v>11</v>
      </c>
      <c r="E95" t="s">
        <v>18</v>
      </c>
      <c r="F95">
        <v>3.37</v>
      </c>
      <c r="G95">
        <v>13</v>
      </c>
      <c r="H95">
        <v>32.18</v>
      </c>
      <c r="I95" t="s">
        <v>14</v>
      </c>
      <c r="J95" s="2">
        <v>45447.648611111108</v>
      </c>
    </row>
    <row r="96" spans="1:10" hidden="1">
      <c r="A96">
        <v>95</v>
      </c>
      <c r="B96">
        <v>24</v>
      </c>
      <c r="C96">
        <v>15</v>
      </c>
      <c r="D96" t="s">
        <v>13</v>
      </c>
      <c r="E96" t="s">
        <v>17</v>
      </c>
      <c r="F96">
        <v>2.0699999999999998</v>
      </c>
      <c r="G96">
        <v>8</v>
      </c>
      <c r="H96">
        <v>19.760000000000002</v>
      </c>
      <c r="I96" t="s">
        <v>12</v>
      </c>
      <c r="J96" s="2">
        <v>45850.15</v>
      </c>
    </row>
    <row r="97" spans="1:10" hidden="1">
      <c r="A97">
        <v>96</v>
      </c>
      <c r="B97">
        <v>154</v>
      </c>
      <c r="C97">
        <v>24</v>
      </c>
      <c r="D97" t="s">
        <v>11</v>
      </c>
      <c r="E97" t="s">
        <v>15</v>
      </c>
      <c r="F97">
        <v>16.72</v>
      </c>
      <c r="G97">
        <v>64</v>
      </c>
      <c r="H97">
        <v>159.63</v>
      </c>
      <c r="I97" t="s">
        <v>12</v>
      </c>
      <c r="J97" s="2">
        <v>45820.282638888893</v>
      </c>
    </row>
    <row r="98" spans="1:10" hidden="1">
      <c r="A98">
        <v>97</v>
      </c>
      <c r="B98">
        <v>188</v>
      </c>
      <c r="C98">
        <v>38</v>
      </c>
      <c r="D98" t="s">
        <v>19</v>
      </c>
      <c r="E98" t="s">
        <v>15</v>
      </c>
      <c r="F98">
        <v>8.86</v>
      </c>
      <c r="G98">
        <v>34</v>
      </c>
      <c r="H98">
        <v>84.59</v>
      </c>
      <c r="I98" t="s">
        <v>12</v>
      </c>
      <c r="J98" s="2">
        <v>45330.335416666669</v>
      </c>
    </row>
    <row r="99" spans="1:10" hidden="1">
      <c r="A99">
        <v>98</v>
      </c>
      <c r="B99">
        <v>124</v>
      </c>
      <c r="C99">
        <v>35</v>
      </c>
      <c r="D99" t="s">
        <v>13</v>
      </c>
      <c r="E99" t="s">
        <v>13</v>
      </c>
      <c r="F99">
        <v>7.53</v>
      </c>
      <c r="G99">
        <v>29</v>
      </c>
      <c r="H99">
        <v>71.89</v>
      </c>
      <c r="I99" t="s">
        <v>14</v>
      </c>
      <c r="J99" s="2">
        <v>45833.881944444453</v>
      </c>
    </row>
    <row r="100" spans="1:10" hidden="1">
      <c r="A100">
        <v>99</v>
      </c>
      <c r="B100">
        <v>41</v>
      </c>
      <c r="C100">
        <v>94</v>
      </c>
      <c r="D100" t="s">
        <v>18</v>
      </c>
      <c r="E100" t="s">
        <v>11</v>
      </c>
      <c r="F100">
        <v>9.17</v>
      </c>
      <c r="G100">
        <v>35</v>
      </c>
      <c r="H100">
        <v>87.55</v>
      </c>
      <c r="I100" t="s">
        <v>12</v>
      </c>
      <c r="J100" s="2">
        <v>45357.46597222222</v>
      </c>
    </row>
    <row r="101" spans="1:10" hidden="1">
      <c r="A101">
        <v>100</v>
      </c>
      <c r="B101">
        <v>157</v>
      </c>
      <c r="C101">
        <v>95</v>
      </c>
      <c r="D101" t="s">
        <v>17</v>
      </c>
      <c r="E101" t="s">
        <v>11</v>
      </c>
      <c r="F101">
        <v>7.89</v>
      </c>
      <c r="G101">
        <v>30</v>
      </c>
      <c r="H101">
        <v>75.33</v>
      </c>
      <c r="I101" t="s">
        <v>12</v>
      </c>
      <c r="J101" s="2">
        <v>45513.136805555558</v>
      </c>
    </row>
    <row r="102" spans="1:10" hidden="1">
      <c r="A102">
        <v>101</v>
      </c>
      <c r="B102">
        <v>15</v>
      </c>
      <c r="C102">
        <v>49</v>
      </c>
      <c r="D102" t="s">
        <v>19</v>
      </c>
      <c r="E102" t="s">
        <v>11</v>
      </c>
      <c r="F102">
        <v>2.71</v>
      </c>
      <c r="G102">
        <v>10</v>
      </c>
      <c r="H102">
        <v>25.87</v>
      </c>
      <c r="I102" t="s">
        <v>16</v>
      </c>
      <c r="J102" s="2">
        <v>45381.837500000001</v>
      </c>
    </row>
    <row r="103" spans="1:10" hidden="1">
      <c r="A103">
        <v>102</v>
      </c>
      <c r="B103">
        <v>45</v>
      </c>
      <c r="C103">
        <v>69</v>
      </c>
      <c r="D103" t="s">
        <v>19</v>
      </c>
      <c r="E103" t="s">
        <v>13</v>
      </c>
      <c r="F103">
        <v>24.35</v>
      </c>
      <c r="G103">
        <v>93</v>
      </c>
      <c r="H103">
        <v>232.48</v>
      </c>
      <c r="I103" t="s">
        <v>16</v>
      </c>
      <c r="J103" s="2">
        <v>45544.039583333331</v>
      </c>
    </row>
    <row r="104" spans="1:10">
      <c r="A104">
        <v>103</v>
      </c>
      <c r="B104">
        <v>65</v>
      </c>
      <c r="C104">
        <v>62</v>
      </c>
      <c r="D104" t="s">
        <v>15</v>
      </c>
      <c r="E104" t="s">
        <v>15</v>
      </c>
      <c r="F104">
        <v>7.08</v>
      </c>
      <c r="G104">
        <v>27</v>
      </c>
      <c r="H104">
        <v>67.599999999999994</v>
      </c>
      <c r="I104" t="s">
        <v>12</v>
      </c>
      <c r="J104" s="2">
        <v>45890.503472222219</v>
      </c>
    </row>
    <row r="105" spans="1:10" hidden="1">
      <c r="A105">
        <v>104</v>
      </c>
      <c r="B105">
        <v>89</v>
      </c>
      <c r="C105">
        <v>60</v>
      </c>
      <c r="D105" t="s">
        <v>11</v>
      </c>
      <c r="E105" t="s">
        <v>17</v>
      </c>
      <c r="F105">
        <v>18.88</v>
      </c>
      <c r="G105">
        <v>72</v>
      </c>
      <c r="H105">
        <v>180.26</v>
      </c>
      <c r="I105" t="s">
        <v>16</v>
      </c>
      <c r="J105" s="2">
        <v>45873.463194444441</v>
      </c>
    </row>
    <row r="106" spans="1:10" hidden="1">
      <c r="A106">
        <v>105</v>
      </c>
      <c r="B106">
        <v>71</v>
      </c>
      <c r="C106">
        <v>50</v>
      </c>
      <c r="D106" t="s">
        <v>19</v>
      </c>
      <c r="E106" t="s">
        <v>13</v>
      </c>
      <c r="F106">
        <v>19.54</v>
      </c>
      <c r="G106">
        <v>75</v>
      </c>
      <c r="H106">
        <v>186.56</v>
      </c>
      <c r="I106" t="s">
        <v>16</v>
      </c>
      <c r="J106" s="2">
        <v>45889.775000000001</v>
      </c>
    </row>
    <row r="107" spans="1:10" hidden="1">
      <c r="A107">
        <v>106</v>
      </c>
      <c r="B107">
        <v>9</v>
      </c>
      <c r="C107">
        <v>78</v>
      </c>
      <c r="D107" t="s">
        <v>19</v>
      </c>
      <c r="E107" t="s">
        <v>13</v>
      </c>
      <c r="F107">
        <v>23.37</v>
      </c>
      <c r="G107">
        <v>90</v>
      </c>
      <c r="H107">
        <v>223.13</v>
      </c>
      <c r="I107" t="s">
        <v>12</v>
      </c>
      <c r="J107" s="2">
        <v>45648.397222222222</v>
      </c>
    </row>
    <row r="108" spans="1:10" hidden="1">
      <c r="A108">
        <v>107</v>
      </c>
      <c r="B108">
        <v>88</v>
      </c>
      <c r="C108">
        <v>75</v>
      </c>
      <c r="D108" t="s">
        <v>18</v>
      </c>
      <c r="E108" t="s">
        <v>17</v>
      </c>
      <c r="F108">
        <v>2.7</v>
      </c>
      <c r="G108">
        <v>10</v>
      </c>
      <c r="H108">
        <v>25.78</v>
      </c>
      <c r="I108" t="s">
        <v>12</v>
      </c>
      <c r="J108" s="2">
        <v>45520.495138888888</v>
      </c>
    </row>
    <row r="109" spans="1:10" hidden="1">
      <c r="A109">
        <v>108</v>
      </c>
      <c r="B109">
        <v>129</v>
      </c>
      <c r="C109">
        <v>9</v>
      </c>
      <c r="D109" t="s">
        <v>18</v>
      </c>
      <c r="E109" t="s">
        <v>11</v>
      </c>
      <c r="F109">
        <v>22.06</v>
      </c>
      <c r="G109">
        <v>85</v>
      </c>
      <c r="H109">
        <v>210.62</v>
      </c>
      <c r="I109" t="s">
        <v>12</v>
      </c>
      <c r="J109" s="2">
        <v>45446.255555555559</v>
      </c>
    </row>
    <row r="110" spans="1:10" hidden="1">
      <c r="A110">
        <v>109</v>
      </c>
      <c r="B110">
        <v>136</v>
      </c>
      <c r="C110">
        <v>34</v>
      </c>
      <c r="D110" t="s">
        <v>13</v>
      </c>
      <c r="E110" t="s">
        <v>18</v>
      </c>
      <c r="F110">
        <v>14.13</v>
      </c>
      <c r="G110">
        <v>54</v>
      </c>
      <c r="H110">
        <v>134.91</v>
      </c>
      <c r="I110" t="s">
        <v>12</v>
      </c>
      <c r="J110" s="2">
        <v>45537.84097222222</v>
      </c>
    </row>
    <row r="111" spans="1:10" hidden="1">
      <c r="A111">
        <v>110</v>
      </c>
      <c r="B111">
        <v>63</v>
      </c>
      <c r="C111">
        <v>76</v>
      </c>
      <c r="D111" t="s">
        <v>10</v>
      </c>
      <c r="E111" t="s">
        <v>17</v>
      </c>
      <c r="F111">
        <v>16.55</v>
      </c>
      <c r="G111">
        <v>64</v>
      </c>
      <c r="H111">
        <v>158.01</v>
      </c>
      <c r="I111" t="s">
        <v>14</v>
      </c>
      <c r="J111" s="2">
        <v>45832.029166666667</v>
      </c>
    </row>
    <row r="112" spans="1:10" hidden="1">
      <c r="A112">
        <v>111</v>
      </c>
      <c r="B112">
        <v>139</v>
      </c>
      <c r="C112">
        <v>99</v>
      </c>
      <c r="D112" t="s">
        <v>10</v>
      </c>
      <c r="E112" t="s">
        <v>15</v>
      </c>
      <c r="F112">
        <v>16.82</v>
      </c>
      <c r="G112">
        <v>65</v>
      </c>
      <c r="H112">
        <v>160.59</v>
      </c>
      <c r="I112" t="s">
        <v>14</v>
      </c>
      <c r="J112" s="2">
        <v>45408.584027777782</v>
      </c>
    </row>
    <row r="113" spans="1:10" hidden="1">
      <c r="A113">
        <v>112</v>
      </c>
      <c r="B113">
        <v>81</v>
      </c>
      <c r="C113">
        <v>35</v>
      </c>
      <c r="D113" t="s">
        <v>17</v>
      </c>
      <c r="E113" t="s">
        <v>19</v>
      </c>
      <c r="F113">
        <v>20.86</v>
      </c>
      <c r="G113">
        <v>80</v>
      </c>
      <c r="H113">
        <v>199.16</v>
      </c>
      <c r="I113" t="s">
        <v>12</v>
      </c>
      <c r="J113" s="2">
        <v>45778.863194444442</v>
      </c>
    </row>
    <row r="114" spans="1:10" hidden="1">
      <c r="A114">
        <v>113</v>
      </c>
      <c r="B114">
        <v>136</v>
      </c>
      <c r="C114">
        <v>1</v>
      </c>
      <c r="D114" t="s">
        <v>10</v>
      </c>
      <c r="E114" t="s">
        <v>19</v>
      </c>
      <c r="F114">
        <v>9.67</v>
      </c>
      <c r="G114">
        <v>37</v>
      </c>
      <c r="H114">
        <v>92.32</v>
      </c>
      <c r="I114" t="s">
        <v>16</v>
      </c>
      <c r="J114" s="2">
        <v>45565.087500000001</v>
      </c>
    </row>
    <row r="115" spans="1:10">
      <c r="A115">
        <v>114</v>
      </c>
      <c r="B115">
        <v>163</v>
      </c>
      <c r="C115">
        <v>40</v>
      </c>
      <c r="D115" t="s">
        <v>15</v>
      </c>
      <c r="E115" t="s">
        <v>10</v>
      </c>
      <c r="F115">
        <v>18.86</v>
      </c>
      <c r="G115">
        <v>72</v>
      </c>
      <c r="H115">
        <v>180.07</v>
      </c>
      <c r="I115" t="s">
        <v>12</v>
      </c>
      <c r="J115" s="2">
        <v>45713.206250000003</v>
      </c>
    </row>
    <row r="116" spans="1:10" hidden="1">
      <c r="A116">
        <v>115</v>
      </c>
      <c r="B116">
        <v>163</v>
      </c>
      <c r="C116">
        <v>64</v>
      </c>
      <c r="D116" t="s">
        <v>17</v>
      </c>
      <c r="E116" t="s">
        <v>10</v>
      </c>
      <c r="F116">
        <v>14.16</v>
      </c>
      <c r="G116">
        <v>54</v>
      </c>
      <c r="H116">
        <v>135.19</v>
      </c>
      <c r="I116" t="s">
        <v>12</v>
      </c>
      <c r="J116" s="2">
        <v>45655.418749999997</v>
      </c>
    </row>
    <row r="117" spans="1:10" hidden="1">
      <c r="A117">
        <v>116</v>
      </c>
      <c r="B117">
        <v>33</v>
      </c>
      <c r="C117">
        <v>22</v>
      </c>
      <c r="D117" t="s">
        <v>13</v>
      </c>
      <c r="E117" t="s">
        <v>13</v>
      </c>
      <c r="F117">
        <v>20.25</v>
      </c>
      <c r="G117">
        <v>78</v>
      </c>
      <c r="H117">
        <v>193.34</v>
      </c>
      <c r="I117" t="s">
        <v>16</v>
      </c>
      <c r="J117" s="2">
        <v>45487.689583333333</v>
      </c>
    </row>
    <row r="118" spans="1:10" hidden="1">
      <c r="A118">
        <v>117</v>
      </c>
      <c r="B118">
        <v>123</v>
      </c>
      <c r="C118">
        <v>60</v>
      </c>
      <c r="D118" t="s">
        <v>18</v>
      </c>
      <c r="E118" t="s">
        <v>19</v>
      </c>
      <c r="F118">
        <v>24.78</v>
      </c>
      <c r="G118">
        <v>95</v>
      </c>
      <c r="H118">
        <v>236.59</v>
      </c>
      <c r="I118" t="s">
        <v>14</v>
      </c>
      <c r="J118" s="2">
        <v>45313.071527777778</v>
      </c>
    </row>
    <row r="119" spans="1:10" hidden="1">
      <c r="A119">
        <v>118</v>
      </c>
      <c r="B119">
        <v>5</v>
      </c>
      <c r="C119">
        <v>64</v>
      </c>
      <c r="D119" t="s">
        <v>10</v>
      </c>
      <c r="E119" t="s">
        <v>18</v>
      </c>
      <c r="F119">
        <v>6.61</v>
      </c>
      <c r="G119">
        <v>25</v>
      </c>
      <c r="H119">
        <v>63.11</v>
      </c>
      <c r="I119" t="s">
        <v>12</v>
      </c>
      <c r="J119" s="2">
        <v>45674.236805555563</v>
      </c>
    </row>
    <row r="120" spans="1:10" hidden="1">
      <c r="A120">
        <v>119</v>
      </c>
      <c r="B120">
        <v>41</v>
      </c>
      <c r="C120">
        <v>93</v>
      </c>
      <c r="D120" t="s">
        <v>11</v>
      </c>
      <c r="E120" t="s">
        <v>11</v>
      </c>
      <c r="F120">
        <v>24.88</v>
      </c>
      <c r="G120">
        <v>95</v>
      </c>
      <c r="H120">
        <v>237.54</v>
      </c>
      <c r="I120" t="s">
        <v>12</v>
      </c>
      <c r="J120" s="2">
        <v>45316.955555555563</v>
      </c>
    </row>
    <row r="121" spans="1:10" hidden="1">
      <c r="A121">
        <v>120</v>
      </c>
      <c r="B121">
        <v>28</v>
      </c>
      <c r="C121">
        <v>72</v>
      </c>
      <c r="D121" t="s">
        <v>18</v>
      </c>
      <c r="E121" t="s">
        <v>15</v>
      </c>
      <c r="F121">
        <v>4.07</v>
      </c>
      <c r="G121">
        <v>16</v>
      </c>
      <c r="H121">
        <v>38.86</v>
      </c>
      <c r="I121" t="s">
        <v>14</v>
      </c>
      <c r="J121" s="2">
        <v>45376.956944444442</v>
      </c>
    </row>
    <row r="122" spans="1:10">
      <c r="A122">
        <v>121</v>
      </c>
      <c r="B122">
        <v>135</v>
      </c>
      <c r="C122">
        <v>11</v>
      </c>
      <c r="D122" t="s">
        <v>15</v>
      </c>
      <c r="E122" t="s">
        <v>10</v>
      </c>
      <c r="F122">
        <v>2.0499999999999998</v>
      </c>
      <c r="G122">
        <v>8</v>
      </c>
      <c r="H122">
        <v>19.57</v>
      </c>
      <c r="I122" t="s">
        <v>14</v>
      </c>
      <c r="J122" s="2">
        <v>45435.568055555559</v>
      </c>
    </row>
    <row r="123" spans="1:10" hidden="1">
      <c r="A123">
        <v>122</v>
      </c>
      <c r="B123">
        <v>72</v>
      </c>
      <c r="C123">
        <v>14</v>
      </c>
      <c r="D123" t="s">
        <v>18</v>
      </c>
      <c r="E123" t="s">
        <v>18</v>
      </c>
      <c r="F123">
        <v>3.02</v>
      </c>
      <c r="G123">
        <v>12</v>
      </c>
      <c r="H123">
        <v>28.83</v>
      </c>
      <c r="I123" t="s">
        <v>16</v>
      </c>
      <c r="J123" s="2">
        <v>45703.787499999999</v>
      </c>
    </row>
    <row r="124" spans="1:10">
      <c r="A124">
        <v>123</v>
      </c>
      <c r="B124">
        <v>12</v>
      </c>
      <c r="C124">
        <v>60</v>
      </c>
      <c r="D124" t="s">
        <v>15</v>
      </c>
      <c r="E124" t="s">
        <v>15</v>
      </c>
      <c r="F124">
        <v>9.86</v>
      </c>
      <c r="G124">
        <v>38</v>
      </c>
      <c r="H124">
        <v>94.14</v>
      </c>
      <c r="I124" t="s">
        <v>14</v>
      </c>
      <c r="J124" s="2">
        <v>45724.372916666667</v>
      </c>
    </row>
    <row r="125" spans="1:10">
      <c r="A125">
        <v>124</v>
      </c>
      <c r="B125">
        <v>162</v>
      </c>
      <c r="C125">
        <v>30</v>
      </c>
      <c r="D125" t="s">
        <v>15</v>
      </c>
      <c r="E125" t="s">
        <v>15</v>
      </c>
      <c r="F125">
        <v>16.559999999999999</v>
      </c>
      <c r="G125">
        <v>64</v>
      </c>
      <c r="H125">
        <v>158.11000000000001</v>
      </c>
      <c r="I125" t="s">
        <v>14</v>
      </c>
      <c r="J125" s="2">
        <v>45720.896527777782</v>
      </c>
    </row>
    <row r="126" spans="1:10">
      <c r="A126">
        <v>125</v>
      </c>
      <c r="B126">
        <v>33</v>
      </c>
      <c r="C126">
        <v>35</v>
      </c>
      <c r="D126" t="s">
        <v>15</v>
      </c>
      <c r="E126" t="s">
        <v>11</v>
      </c>
      <c r="F126">
        <v>3.59</v>
      </c>
      <c r="G126">
        <v>14</v>
      </c>
      <c r="H126">
        <v>34.28</v>
      </c>
      <c r="I126" t="s">
        <v>14</v>
      </c>
      <c r="J126" s="2">
        <v>45744.919444444437</v>
      </c>
    </row>
    <row r="127" spans="1:10" hidden="1">
      <c r="A127">
        <v>126</v>
      </c>
      <c r="B127">
        <v>48</v>
      </c>
      <c r="C127">
        <v>85</v>
      </c>
      <c r="D127" t="s">
        <v>13</v>
      </c>
      <c r="E127" t="s">
        <v>13</v>
      </c>
      <c r="F127">
        <v>2.13</v>
      </c>
      <c r="G127">
        <v>8</v>
      </c>
      <c r="H127">
        <v>20.34</v>
      </c>
      <c r="I127" t="s">
        <v>16</v>
      </c>
      <c r="J127" s="2">
        <v>45845.854861111111</v>
      </c>
    </row>
    <row r="128" spans="1:10">
      <c r="A128">
        <v>127</v>
      </c>
      <c r="B128">
        <v>151</v>
      </c>
      <c r="C128">
        <v>37</v>
      </c>
      <c r="D128" t="s">
        <v>15</v>
      </c>
      <c r="E128" t="s">
        <v>19</v>
      </c>
      <c r="F128">
        <v>23.55</v>
      </c>
      <c r="G128">
        <v>90</v>
      </c>
      <c r="H128">
        <v>224.84</v>
      </c>
      <c r="I128" t="s">
        <v>14</v>
      </c>
      <c r="J128" s="2">
        <v>45734.415277777778</v>
      </c>
    </row>
    <row r="129" spans="1:10">
      <c r="A129">
        <v>128</v>
      </c>
      <c r="B129">
        <v>62</v>
      </c>
      <c r="C129">
        <v>5</v>
      </c>
      <c r="D129" t="s">
        <v>15</v>
      </c>
      <c r="E129" t="s">
        <v>11</v>
      </c>
      <c r="F129">
        <v>20.9</v>
      </c>
      <c r="G129">
        <v>80</v>
      </c>
      <c r="H129">
        <v>199.54</v>
      </c>
      <c r="I129" t="s">
        <v>14</v>
      </c>
      <c r="J129" s="2">
        <v>45414.584722222222</v>
      </c>
    </row>
    <row r="130" spans="1:10" hidden="1">
      <c r="A130">
        <v>129</v>
      </c>
      <c r="B130">
        <v>37</v>
      </c>
      <c r="C130">
        <v>83</v>
      </c>
      <c r="D130" t="s">
        <v>11</v>
      </c>
      <c r="E130" t="s">
        <v>18</v>
      </c>
      <c r="F130">
        <v>20.61</v>
      </c>
      <c r="G130">
        <v>79</v>
      </c>
      <c r="H130">
        <v>196.77</v>
      </c>
      <c r="I130" t="s">
        <v>16</v>
      </c>
      <c r="J130" s="2">
        <v>45630.393750000003</v>
      </c>
    </row>
    <row r="131" spans="1:10" hidden="1">
      <c r="A131">
        <v>130</v>
      </c>
      <c r="B131">
        <v>99</v>
      </c>
      <c r="C131">
        <v>78</v>
      </c>
      <c r="D131" t="s">
        <v>17</v>
      </c>
      <c r="E131" t="s">
        <v>13</v>
      </c>
      <c r="F131">
        <v>22.34</v>
      </c>
      <c r="G131">
        <v>86</v>
      </c>
      <c r="H131">
        <v>213.29</v>
      </c>
      <c r="I131" t="s">
        <v>14</v>
      </c>
      <c r="J131" s="2">
        <v>45320.606944444437</v>
      </c>
    </row>
    <row r="132" spans="1:10" hidden="1">
      <c r="A132">
        <v>131</v>
      </c>
      <c r="B132">
        <v>172</v>
      </c>
      <c r="C132">
        <v>26</v>
      </c>
      <c r="D132" t="s">
        <v>19</v>
      </c>
      <c r="E132" t="s">
        <v>18</v>
      </c>
      <c r="F132">
        <v>18.100000000000001</v>
      </c>
      <c r="G132">
        <v>69</v>
      </c>
      <c r="H132">
        <v>172.81</v>
      </c>
      <c r="I132" t="s">
        <v>14</v>
      </c>
      <c r="J132" s="2">
        <v>45809.490277777782</v>
      </c>
    </row>
    <row r="133" spans="1:10" hidden="1">
      <c r="A133">
        <v>132</v>
      </c>
      <c r="B133">
        <v>104</v>
      </c>
      <c r="C133">
        <v>62</v>
      </c>
      <c r="D133" t="s">
        <v>17</v>
      </c>
      <c r="E133" t="s">
        <v>13</v>
      </c>
      <c r="F133">
        <v>4.4000000000000004</v>
      </c>
      <c r="G133">
        <v>17</v>
      </c>
      <c r="H133">
        <v>42.01</v>
      </c>
      <c r="I133" t="s">
        <v>16</v>
      </c>
      <c r="J133" s="2">
        <v>45585.519444444442</v>
      </c>
    </row>
    <row r="134" spans="1:10">
      <c r="A134">
        <v>133</v>
      </c>
      <c r="B134">
        <v>35</v>
      </c>
      <c r="C134">
        <v>4</v>
      </c>
      <c r="D134" t="s">
        <v>15</v>
      </c>
      <c r="E134" t="s">
        <v>10</v>
      </c>
      <c r="F134">
        <v>11.18</v>
      </c>
      <c r="G134">
        <v>43</v>
      </c>
      <c r="H134">
        <v>106.74</v>
      </c>
      <c r="I134" t="s">
        <v>12</v>
      </c>
      <c r="J134" s="2">
        <v>45438.088194444441</v>
      </c>
    </row>
    <row r="135" spans="1:10" hidden="1">
      <c r="A135">
        <v>134</v>
      </c>
      <c r="B135">
        <v>193</v>
      </c>
      <c r="C135">
        <v>89</v>
      </c>
      <c r="D135" t="s">
        <v>11</v>
      </c>
      <c r="E135" t="s">
        <v>18</v>
      </c>
      <c r="F135">
        <v>18.63</v>
      </c>
      <c r="G135">
        <v>71</v>
      </c>
      <c r="H135">
        <v>177.87</v>
      </c>
      <c r="I135" t="s">
        <v>16</v>
      </c>
      <c r="J135" s="2">
        <v>45811.956250000003</v>
      </c>
    </row>
    <row r="136" spans="1:10" hidden="1">
      <c r="A136">
        <v>135</v>
      </c>
      <c r="B136">
        <v>101</v>
      </c>
      <c r="C136">
        <v>42</v>
      </c>
      <c r="D136" t="s">
        <v>18</v>
      </c>
      <c r="E136" t="s">
        <v>11</v>
      </c>
      <c r="F136">
        <v>8.4499999999999993</v>
      </c>
      <c r="G136">
        <v>32</v>
      </c>
      <c r="H136">
        <v>80.680000000000007</v>
      </c>
      <c r="I136" t="s">
        <v>14</v>
      </c>
      <c r="J136" s="2">
        <v>45631.585416666669</v>
      </c>
    </row>
    <row r="137" spans="1:10" hidden="1">
      <c r="A137">
        <v>136</v>
      </c>
      <c r="B137">
        <v>175</v>
      </c>
      <c r="C137">
        <v>89</v>
      </c>
      <c r="D137" t="s">
        <v>11</v>
      </c>
      <c r="E137" t="s">
        <v>13</v>
      </c>
      <c r="F137">
        <v>17.809999999999999</v>
      </c>
      <c r="G137">
        <v>68</v>
      </c>
      <c r="H137">
        <v>170.04</v>
      </c>
      <c r="I137" t="s">
        <v>14</v>
      </c>
      <c r="J137" s="2">
        <v>45888.113888888889</v>
      </c>
    </row>
    <row r="138" spans="1:10">
      <c r="A138">
        <v>137</v>
      </c>
      <c r="B138">
        <v>131</v>
      </c>
      <c r="C138">
        <v>18</v>
      </c>
      <c r="D138" t="s">
        <v>15</v>
      </c>
      <c r="E138" t="s">
        <v>13</v>
      </c>
      <c r="F138">
        <v>2.56</v>
      </c>
      <c r="G138">
        <v>10</v>
      </c>
      <c r="H138">
        <v>24.44</v>
      </c>
      <c r="I138" t="s">
        <v>14</v>
      </c>
      <c r="J138" s="2">
        <v>45427.927083333343</v>
      </c>
    </row>
    <row r="139" spans="1:10" hidden="1">
      <c r="A139">
        <v>138</v>
      </c>
      <c r="B139">
        <v>1</v>
      </c>
      <c r="C139">
        <v>40</v>
      </c>
      <c r="D139" t="s">
        <v>11</v>
      </c>
      <c r="E139" t="s">
        <v>15</v>
      </c>
      <c r="F139">
        <v>9.0399999999999991</v>
      </c>
      <c r="G139">
        <v>35</v>
      </c>
      <c r="H139">
        <v>86.31</v>
      </c>
      <c r="I139" t="s">
        <v>16</v>
      </c>
      <c r="J139" s="2">
        <v>45624.115972222222</v>
      </c>
    </row>
    <row r="140" spans="1:10" hidden="1">
      <c r="A140">
        <v>139</v>
      </c>
      <c r="B140">
        <v>5</v>
      </c>
      <c r="C140">
        <v>72</v>
      </c>
      <c r="D140" t="s">
        <v>10</v>
      </c>
      <c r="E140" t="s">
        <v>15</v>
      </c>
      <c r="F140">
        <v>14.63</v>
      </c>
      <c r="G140">
        <v>56</v>
      </c>
      <c r="H140">
        <v>139.68</v>
      </c>
      <c r="I140" t="s">
        <v>14</v>
      </c>
      <c r="J140" s="2">
        <v>45300.55</v>
      </c>
    </row>
    <row r="141" spans="1:10" hidden="1">
      <c r="A141">
        <v>140</v>
      </c>
      <c r="B141">
        <v>142</v>
      </c>
      <c r="C141">
        <v>39</v>
      </c>
      <c r="D141" t="s">
        <v>11</v>
      </c>
      <c r="E141" t="s">
        <v>17</v>
      </c>
      <c r="F141">
        <v>16.54</v>
      </c>
      <c r="G141">
        <v>63</v>
      </c>
      <c r="H141">
        <v>157.91999999999999</v>
      </c>
      <c r="I141" t="s">
        <v>14</v>
      </c>
      <c r="J141" s="2">
        <v>45618.587500000001</v>
      </c>
    </row>
    <row r="142" spans="1:10">
      <c r="A142">
        <v>141</v>
      </c>
      <c r="B142">
        <v>103</v>
      </c>
      <c r="C142">
        <v>14</v>
      </c>
      <c r="D142" t="s">
        <v>15</v>
      </c>
      <c r="E142" t="s">
        <v>18</v>
      </c>
      <c r="F142">
        <v>15.27</v>
      </c>
      <c r="G142">
        <v>59</v>
      </c>
      <c r="H142">
        <v>145.79</v>
      </c>
      <c r="I142" t="s">
        <v>16</v>
      </c>
      <c r="J142" s="2">
        <v>45517.347916666673</v>
      </c>
    </row>
    <row r="143" spans="1:10" hidden="1">
      <c r="A143">
        <v>142</v>
      </c>
      <c r="B143">
        <v>27</v>
      </c>
      <c r="C143">
        <v>32</v>
      </c>
      <c r="D143" t="s">
        <v>13</v>
      </c>
      <c r="E143" t="s">
        <v>15</v>
      </c>
      <c r="F143">
        <v>18.05</v>
      </c>
      <c r="G143">
        <v>69</v>
      </c>
      <c r="H143">
        <v>172.33</v>
      </c>
      <c r="I143" t="s">
        <v>12</v>
      </c>
      <c r="J143" s="2">
        <v>45699.691666666673</v>
      </c>
    </row>
    <row r="144" spans="1:10" hidden="1">
      <c r="A144">
        <v>143</v>
      </c>
      <c r="B144">
        <v>137</v>
      </c>
      <c r="C144">
        <v>51</v>
      </c>
      <c r="D144" t="s">
        <v>10</v>
      </c>
      <c r="E144" t="s">
        <v>17</v>
      </c>
      <c r="F144">
        <v>2.14</v>
      </c>
      <c r="G144">
        <v>8</v>
      </c>
      <c r="H144">
        <v>20.43</v>
      </c>
      <c r="I144" t="s">
        <v>12</v>
      </c>
      <c r="J144" s="2">
        <v>45719.006249999999</v>
      </c>
    </row>
    <row r="145" spans="1:10" hidden="1">
      <c r="A145">
        <v>144</v>
      </c>
      <c r="B145">
        <v>15</v>
      </c>
      <c r="C145">
        <v>38</v>
      </c>
      <c r="D145" t="s">
        <v>11</v>
      </c>
      <c r="E145" t="s">
        <v>10</v>
      </c>
      <c r="F145">
        <v>4.32</v>
      </c>
      <c r="G145">
        <v>17</v>
      </c>
      <c r="H145">
        <v>41.25</v>
      </c>
      <c r="I145" t="s">
        <v>14</v>
      </c>
      <c r="J145" s="2">
        <v>45782.65625</v>
      </c>
    </row>
    <row r="146" spans="1:10" hidden="1">
      <c r="A146">
        <v>145</v>
      </c>
      <c r="B146">
        <v>90</v>
      </c>
      <c r="C146">
        <v>97</v>
      </c>
      <c r="D146" t="s">
        <v>19</v>
      </c>
      <c r="E146" t="s">
        <v>10</v>
      </c>
      <c r="F146">
        <v>21.99</v>
      </c>
      <c r="G146">
        <v>84</v>
      </c>
      <c r="H146">
        <v>209.95</v>
      </c>
      <c r="I146" t="s">
        <v>16</v>
      </c>
      <c r="J146" s="2">
        <v>45660.71597222222</v>
      </c>
    </row>
    <row r="147" spans="1:10" hidden="1">
      <c r="A147">
        <v>146</v>
      </c>
      <c r="B147">
        <v>42</v>
      </c>
      <c r="C147">
        <v>23</v>
      </c>
      <c r="D147" t="s">
        <v>19</v>
      </c>
      <c r="E147" t="s">
        <v>15</v>
      </c>
      <c r="F147">
        <v>17.68</v>
      </c>
      <c r="G147">
        <v>68</v>
      </c>
      <c r="H147">
        <v>168.8</v>
      </c>
      <c r="I147" t="s">
        <v>14</v>
      </c>
      <c r="J147" s="2">
        <v>45636.707638888889</v>
      </c>
    </row>
    <row r="148" spans="1:10" hidden="1">
      <c r="A148">
        <v>147</v>
      </c>
      <c r="B148">
        <v>124</v>
      </c>
      <c r="C148">
        <v>63</v>
      </c>
      <c r="D148" t="s">
        <v>11</v>
      </c>
      <c r="E148" t="s">
        <v>18</v>
      </c>
      <c r="F148">
        <v>4.5999999999999996</v>
      </c>
      <c r="G148">
        <v>18</v>
      </c>
      <c r="H148">
        <v>43.92</v>
      </c>
      <c r="I148" t="s">
        <v>16</v>
      </c>
      <c r="J148" s="2">
        <v>45785.634027777778</v>
      </c>
    </row>
    <row r="149" spans="1:10" hidden="1">
      <c r="A149">
        <v>148</v>
      </c>
      <c r="B149">
        <v>179</v>
      </c>
      <c r="C149">
        <v>15</v>
      </c>
      <c r="D149" t="s">
        <v>13</v>
      </c>
      <c r="E149" t="s">
        <v>13</v>
      </c>
      <c r="F149">
        <v>21.37</v>
      </c>
      <c r="G149">
        <v>82</v>
      </c>
      <c r="H149">
        <v>204.03</v>
      </c>
      <c r="I149" t="s">
        <v>16</v>
      </c>
      <c r="J149" s="2">
        <v>45711.945833333331</v>
      </c>
    </row>
    <row r="150" spans="1:10" hidden="1">
      <c r="A150">
        <v>149</v>
      </c>
      <c r="B150">
        <v>63</v>
      </c>
      <c r="C150">
        <v>97</v>
      </c>
      <c r="D150" t="s">
        <v>18</v>
      </c>
      <c r="E150" t="s">
        <v>19</v>
      </c>
      <c r="F150">
        <v>7.57</v>
      </c>
      <c r="G150">
        <v>29</v>
      </c>
      <c r="H150">
        <v>72.27</v>
      </c>
      <c r="I150" t="s">
        <v>12</v>
      </c>
      <c r="J150" s="2">
        <v>45425.586111111108</v>
      </c>
    </row>
    <row r="151" spans="1:10">
      <c r="A151">
        <v>150</v>
      </c>
      <c r="B151">
        <v>96</v>
      </c>
      <c r="C151">
        <v>25</v>
      </c>
      <c r="D151" t="s">
        <v>15</v>
      </c>
      <c r="E151" t="s">
        <v>18</v>
      </c>
      <c r="F151">
        <v>13</v>
      </c>
      <c r="G151">
        <v>50</v>
      </c>
      <c r="H151">
        <v>124.12</v>
      </c>
      <c r="I151" t="s">
        <v>12</v>
      </c>
      <c r="J151" s="2">
        <v>45718.716666666667</v>
      </c>
    </row>
    <row r="152" spans="1:10" hidden="1">
      <c r="A152">
        <v>151</v>
      </c>
      <c r="B152">
        <v>52</v>
      </c>
      <c r="C152">
        <v>17</v>
      </c>
      <c r="D152" t="s">
        <v>19</v>
      </c>
      <c r="E152" t="s">
        <v>11</v>
      </c>
      <c r="F152">
        <v>5.34</v>
      </c>
      <c r="G152">
        <v>20</v>
      </c>
      <c r="H152">
        <v>50.98</v>
      </c>
      <c r="I152" t="s">
        <v>16</v>
      </c>
      <c r="J152" s="2">
        <v>45846.560416666667</v>
      </c>
    </row>
    <row r="153" spans="1:10" hidden="1">
      <c r="A153">
        <v>152</v>
      </c>
      <c r="B153">
        <v>96</v>
      </c>
      <c r="C153">
        <v>97</v>
      </c>
      <c r="D153" t="s">
        <v>18</v>
      </c>
      <c r="E153" t="s">
        <v>10</v>
      </c>
      <c r="F153">
        <v>18.329999999999998</v>
      </c>
      <c r="G153">
        <v>70</v>
      </c>
      <c r="H153">
        <v>175.01</v>
      </c>
      <c r="I153" t="s">
        <v>14</v>
      </c>
      <c r="J153" s="2">
        <v>45606.788194444453</v>
      </c>
    </row>
    <row r="154" spans="1:10" hidden="1">
      <c r="A154">
        <v>153</v>
      </c>
      <c r="B154">
        <v>132</v>
      </c>
      <c r="C154">
        <v>66</v>
      </c>
      <c r="D154" t="s">
        <v>11</v>
      </c>
      <c r="E154" t="s">
        <v>15</v>
      </c>
      <c r="F154">
        <v>17.34</v>
      </c>
      <c r="G154">
        <v>67</v>
      </c>
      <c r="H154">
        <v>165.55</v>
      </c>
      <c r="I154" t="s">
        <v>12</v>
      </c>
      <c r="J154" s="2">
        <v>45446.588888888888</v>
      </c>
    </row>
    <row r="155" spans="1:10" hidden="1">
      <c r="A155">
        <v>154</v>
      </c>
      <c r="B155">
        <v>151</v>
      </c>
      <c r="C155">
        <v>78</v>
      </c>
      <c r="D155" t="s">
        <v>18</v>
      </c>
      <c r="E155" t="s">
        <v>15</v>
      </c>
      <c r="F155">
        <v>6.86</v>
      </c>
      <c r="G155">
        <v>26</v>
      </c>
      <c r="H155">
        <v>65.5</v>
      </c>
      <c r="I155" t="s">
        <v>14</v>
      </c>
      <c r="J155" s="2">
        <v>45523.810416666667</v>
      </c>
    </row>
    <row r="156" spans="1:10" hidden="1">
      <c r="A156">
        <v>155</v>
      </c>
      <c r="B156">
        <v>143</v>
      </c>
      <c r="C156">
        <v>53</v>
      </c>
      <c r="D156" t="s">
        <v>10</v>
      </c>
      <c r="E156" t="s">
        <v>13</v>
      </c>
      <c r="F156">
        <v>21.86</v>
      </c>
      <c r="G156">
        <v>84</v>
      </c>
      <c r="H156">
        <v>208.71</v>
      </c>
      <c r="I156" t="s">
        <v>12</v>
      </c>
      <c r="J156" s="2">
        <v>45772.15625</v>
      </c>
    </row>
    <row r="157" spans="1:10" hidden="1">
      <c r="A157">
        <v>156</v>
      </c>
      <c r="B157">
        <v>171</v>
      </c>
      <c r="C157">
        <v>51</v>
      </c>
      <c r="D157" t="s">
        <v>17</v>
      </c>
      <c r="E157" t="s">
        <v>11</v>
      </c>
      <c r="F157">
        <v>11.23</v>
      </c>
      <c r="G157">
        <v>43</v>
      </c>
      <c r="H157">
        <v>107.22</v>
      </c>
      <c r="I157" t="s">
        <v>12</v>
      </c>
      <c r="J157" s="2">
        <v>45540.074305555558</v>
      </c>
    </row>
    <row r="158" spans="1:10" hidden="1">
      <c r="A158">
        <v>157</v>
      </c>
      <c r="B158">
        <v>29</v>
      </c>
      <c r="C158">
        <v>39</v>
      </c>
      <c r="D158" t="s">
        <v>19</v>
      </c>
      <c r="E158" t="s">
        <v>13</v>
      </c>
      <c r="F158">
        <v>8.73</v>
      </c>
      <c r="G158">
        <v>34</v>
      </c>
      <c r="H158">
        <v>83.35</v>
      </c>
      <c r="I158" t="s">
        <v>14</v>
      </c>
      <c r="J158" s="2">
        <v>45614.295138888891</v>
      </c>
    </row>
    <row r="159" spans="1:10" hidden="1">
      <c r="A159">
        <v>158</v>
      </c>
      <c r="B159">
        <v>36</v>
      </c>
      <c r="C159">
        <v>51</v>
      </c>
      <c r="D159" t="s">
        <v>11</v>
      </c>
      <c r="E159" t="s">
        <v>11</v>
      </c>
      <c r="F159">
        <v>5.5</v>
      </c>
      <c r="G159">
        <v>21</v>
      </c>
      <c r="H159">
        <v>52.51</v>
      </c>
      <c r="I159" t="s">
        <v>12</v>
      </c>
      <c r="J159" s="2">
        <v>45723.270138888889</v>
      </c>
    </row>
    <row r="160" spans="1:10">
      <c r="A160">
        <v>159</v>
      </c>
      <c r="B160">
        <v>13</v>
      </c>
      <c r="C160">
        <v>70</v>
      </c>
      <c r="D160" t="s">
        <v>15</v>
      </c>
      <c r="E160" t="s">
        <v>19</v>
      </c>
      <c r="F160">
        <v>8.1199999999999992</v>
      </c>
      <c r="G160">
        <v>31</v>
      </c>
      <c r="H160">
        <v>77.53</v>
      </c>
      <c r="I160" t="s">
        <v>12</v>
      </c>
      <c r="J160" s="2">
        <v>45720.50277777778</v>
      </c>
    </row>
    <row r="161" spans="1:10" hidden="1">
      <c r="A161">
        <v>160</v>
      </c>
      <c r="B161">
        <v>160</v>
      </c>
      <c r="C161">
        <v>6</v>
      </c>
      <c r="D161" t="s">
        <v>13</v>
      </c>
      <c r="E161" t="s">
        <v>10</v>
      </c>
      <c r="F161">
        <v>2.5099999999999998</v>
      </c>
      <c r="G161">
        <v>10</v>
      </c>
      <c r="H161">
        <v>23.96</v>
      </c>
      <c r="I161" t="s">
        <v>14</v>
      </c>
      <c r="J161" s="2">
        <v>45828.828472222223</v>
      </c>
    </row>
    <row r="162" spans="1:10" hidden="1">
      <c r="A162">
        <v>161</v>
      </c>
      <c r="B162">
        <v>71</v>
      </c>
      <c r="C162">
        <v>67</v>
      </c>
      <c r="D162" t="s">
        <v>10</v>
      </c>
      <c r="E162" t="s">
        <v>15</v>
      </c>
      <c r="F162">
        <v>15.41</v>
      </c>
      <c r="G162">
        <v>59</v>
      </c>
      <c r="H162">
        <v>147.13</v>
      </c>
      <c r="I162" t="s">
        <v>12</v>
      </c>
      <c r="J162" s="2">
        <v>45658.709027777782</v>
      </c>
    </row>
    <row r="163" spans="1:10" hidden="1">
      <c r="A163">
        <v>162</v>
      </c>
      <c r="B163">
        <v>187</v>
      </c>
      <c r="C163">
        <v>7</v>
      </c>
      <c r="D163" t="s">
        <v>11</v>
      </c>
      <c r="E163" t="s">
        <v>15</v>
      </c>
      <c r="F163">
        <v>21.37</v>
      </c>
      <c r="G163">
        <v>82</v>
      </c>
      <c r="H163">
        <v>204.03</v>
      </c>
      <c r="I163" t="s">
        <v>12</v>
      </c>
      <c r="J163" s="2">
        <v>45661.59097222222</v>
      </c>
    </row>
    <row r="164" spans="1:10">
      <c r="A164">
        <v>163</v>
      </c>
      <c r="B164">
        <v>86</v>
      </c>
      <c r="C164">
        <v>51</v>
      </c>
      <c r="D164" t="s">
        <v>15</v>
      </c>
      <c r="E164" t="s">
        <v>19</v>
      </c>
      <c r="F164">
        <v>14.63</v>
      </c>
      <c r="G164">
        <v>56</v>
      </c>
      <c r="H164">
        <v>139.68</v>
      </c>
      <c r="I164" t="s">
        <v>12</v>
      </c>
      <c r="J164" s="2">
        <v>45786.53402777778</v>
      </c>
    </row>
    <row r="165" spans="1:10" hidden="1">
      <c r="A165">
        <v>164</v>
      </c>
      <c r="B165">
        <v>28</v>
      </c>
      <c r="C165">
        <v>72</v>
      </c>
      <c r="D165" t="s">
        <v>13</v>
      </c>
      <c r="E165" t="s">
        <v>17</v>
      </c>
      <c r="F165">
        <v>7.04</v>
      </c>
      <c r="G165">
        <v>27</v>
      </c>
      <c r="H165">
        <v>67.209999999999994</v>
      </c>
      <c r="I165" t="s">
        <v>14</v>
      </c>
      <c r="J165" s="2">
        <v>45402.923611111109</v>
      </c>
    </row>
    <row r="166" spans="1:10" hidden="1">
      <c r="A166">
        <v>165</v>
      </c>
      <c r="B166">
        <v>66</v>
      </c>
      <c r="C166">
        <v>42</v>
      </c>
      <c r="D166" t="s">
        <v>13</v>
      </c>
      <c r="E166" t="s">
        <v>10</v>
      </c>
      <c r="F166">
        <v>2.77</v>
      </c>
      <c r="G166">
        <v>11</v>
      </c>
      <c r="H166">
        <v>26.45</v>
      </c>
      <c r="I166" t="s">
        <v>16</v>
      </c>
      <c r="J166" s="2">
        <v>45438.109722222223</v>
      </c>
    </row>
    <row r="167" spans="1:10" hidden="1">
      <c r="A167">
        <v>166</v>
      </c>
      <c r="B167">
        <v>170</v>
      </c>
      <c r="C167">
        <v>64</v>
      </c>
      <c r="D167" t="s">
        <v>11</v>
      </c>
      <c r="E167" t="s">
        <v>13</v>
      </c>
      <c r="F167">
        <v>6.94</v>
      </c>
      <c r="G167">
        <v>27</v>
      </c>
      <c r="H167">
        <v>66.260000000000005</v>
      </c>
      <c r="I167" t="s">
        <v>14</v>
      </c>
      <c r="J167" s="2">
        <v>45600.550694444442</v>
      </c>
    </row>
    <row r="168" spans="1:10" hidden="1">
      <c r="A168">
        <v>167</v>
      </c>
      <c r="B168">
        <v>45</v>
      </c>
      <c r="C168">
        <v>15</v>
      </c>
      <c r="D168" t="s">
        <v>10</v>
      </c>
      <c r="E168" t="s">
        <v>19</v>
      </c>
      <c r="F168">
        <v>11.57</v>
      </c>
      <c r="G168">
        <v>44</v>
      </c>
      <c r="H168">
        <v>110.47</v>
      </c>
      <c r="I168" t="s">
        <v>16</v>
      </c>
      <c r="J168" s="2">
        <v>45665.529861111107</v>
      </c>
    </row>
    <row r="169" spans="1:10" hidden="1">
      <c r="A169">
        <v>168</v>
      </c>
      <c r="B169">
        <v>62</v>
      </c>
      <c r="C169">
        <v>29</v>
      </c>
      <c r="D169" t="s">
        <v>18</v>
      </c>
      <c r="E169" t="s">
        <v>13</v>
      </c>
      <c r="F169">
        <v>19.47</v>
      </c>
      <c r="G169">
        <v>75</v>
      </c>
      <c r="H169">
        <v>185.89</v>
      </c>
      <c r="I169" t="s">
        <v>12</v>
      </c>
      <c r="J169" s="2">
        <v>45524.034722222219</v>
      </c>
    </row>
    <row r="170" spans="1:10" hidden="1">
      <c r="A170">
        <v>169</v>
      </c>
      <c r="B170">
        <v>185</v>
      </c>
      <c r="C170">
        <v>33</v>
      </c>
      <c r="D170" t="s">
        <v>18</v>
      </c>
      <c r="E170" t="s">
        <v>18</v>
      </c>
      <c r="F170">
        <v>6.32</v>
      </c>
      <c r="G170">
        <v>24</v>
      </c>
      <c r="H170">
        <v>60.34</v>
      </c>
      <c r="I170" t="s">
        <v>16</v>
      </c>
      <c r="J170" s="2">
        <v>45731.887499999997</v>
      </c>
    </row>
    <row r="171" spans="1:10" hidden="1">
      <c r="A171">
        <v>170</v>
      </c>
      <c r="B171">
        <v>134</v>
      </c>
      <c r="C171">
        <v>94</v>
      </c>
      <c r="D171" t="s">
        <v>13</v>
      </c>
      <c r="E171" t="s">
        <v>15</v>
      </c>
      <c r="F171">
        <v>18.559999999999999</v>
      </c>
      <c r="G171">
        <v>71</v>
      </c>
      <c r="H171">
        <v>177.2</v>
      </c>
      <c r="I171" t="s">
        <v>14</v>
      </c>
      <c r="J171" s="2">
        <v>45367.935416666667</v>
      </c>
    </row>
    <row r="172" spans="1:10" hidden="1">
      <c r="A172">
        <v>171</v>
      </c>
      <c r="B172">
        <v>28</v>
      </c>
      <c r="C172">
        <v>27</v>
      </c>
      <c r="D172" t="s">
        <v>18</v>
      </c>
      <c r="E172" t="s">
        <v>13</v>
      </c>
      <c r="F172">
        <v>21.94</v>
      </c>
      <c r="G172">
        <v>84</v>
      </c>
      <c r="H172">
        <v>209.47</v>
      </c>
      <c r="I172" t="s">
        <v>14</v>
      </c>
      <c r="J172" s="2">
        <v>45580.768750000003</v>
      </c>
    </row>
    <row r="173" spans="1:10" hidden="1">
      <c r="A173">
        <v>172</v>
      </c>
      <c r="B173">
        <v>28</v>
      </c>
      <c r="C173">
        <v>36</v>
      </c>
      <c r="D173" t="s">
        <v>17</v>
      </c>
      <c r="E173" t="s">
        <v>11</v>
      </c>
      <c r="F173">
        <v>12.44</v>
      </c>
      <c r="G173">
        <v>48</v>
      </c>
      <c r="H173">
        <v>118.77</v>
      </c>
      <c r="I173" t="s">
        <v>12</v>
      </c>
      <c r="J173" s="2">
        <v>45544.691666666673</v>
      </c>
    </row>
    <row r="174" spans="1:10" hidden="1">
      <c r="A174">
        <v>173</v>
      </c>
      <c r="B174">
        <v>108</v>
      </c>
      <c r="C174">
        <v>29</v>
      </c>
      <c r="D174" t="s">
        <v>13</v>
      </c>
      <c r="E174" t="s">
        <v>13</v>
      </c>
      <c r="F174">
        <v>20.89</v>
      </c>
      <c r="G174">
        <v>80</v>
      </c>
      <c r="H174">
        <v>199.45</v>
      </c>
      <c r="I174" t="s">
        <v>16</v>
      </c>
      <c r="J174" s="2">
        <v>45701.106249999997</v>
      </c>
    </row>
    <row r="175" spans="1:10" hidden="1">
      <c r="A175">
        <v>174</v>
      </c>
      <c r="B175">
        <v>44</v>
      </c>
      <c r="C175">
        <v>38</v>
      </c>
      <c r="D175" t="s">
        <v>13</v>
      </c>
      <c r="E175" t="s">
        <v>18</v>
      </c>
      <c r="F175">
        <v>14.76</v>
      </c>
      <c r="G175">
        <v>57</v>
      </c>
      <c r="H175">
        <v>140.91999999999999</v>
      </c>
      <c r="I175" t="s">
        <v>12</v>
      </c>
      <c r="J175" s="2">
        <v>45418.11041666667</v>
      </c>
    </row>
    <row r="176" spans="1:10">
      <c r="A176">
        <v>175</v>
      </c>
      <c r="B176">
        <v>84</v>
      </c>
      <c r="C176">
        <v>57</v>
      </c>
      <c r="D176" t="s">
        <v>15</v>
      </c>
      <c r="E176" t="s">
        <v>10</v>
      </c>
      <c r="F176">
        <v>16.649999999999999</v>
      </c>
      <c r="G176">
        <v>64</v>
      </c>
      <c r="H176">
        <v>158.97</v>
      </c>
      <c r="I176" t="s">
        <v>12</v>
      </c>
      <c r="J176" s="2">
        <v>45883.216666666667</v>
      </c>
    </row>
    <row r="177" spans="1:10" hidden="1">
      <c r="A177">
        <v>176</v>
      </c>
      <c r="B177">
        <v>30</v>
      </c>
      <c r="C177">
        <v>97</v>
      </c>
      <c r="D177" t="s">
        <v>18</v>
      </c>
      <c r="E177" t="s">
        <v>15</v>
      </c>
      <c r="F177">
        <v>14.1</v>
      </c>
      <c r="G177">
        <v>54</v>
      </c>
      <c r="H177">
        <v>134.62</v>
      </c>
      <c r="I177" t="s">
        <v>14</v>
      </c>
      <c r="J177" s="2">
        <v>45634.88958333333</v>
      </c>
    </row>
    <row r="178" spans="1:10" hidden="1">
      <c r="A178">
        <v>177</v>
      </c>
      <c r="B178">
        <v>190</v>
      </c>
      <c r="C178">
        <v>27</v>
      </c>
      <c r="D178" t="s">
        <v>10</v>
      </c>
      <c r="E178" t="s">
        <v>19</v>
      </c>
      <c r="F178">
        <v>12.65</v>
      </c>
      <c r="G178">
        <v>49</v>
      </c>
      <c r="H178">
        <v>120.78</v>
      </c>
      <c r="I178" t="s">
        <v>16</v>
      </c>
      <c r="J178" s="2">
        <v>45819.648611111108</v>
      </c>
    </row>
    <row r="179" spans="1:10" hidden="1">
      <c r="A179">
        <v>178</v>
      </c>
      <c r="B179">
        <v>75</v>
      </c>
      <c r="C179">
        <v>55</v>
      </c>
      <c r="D179" t="s">
        <v>13</v>
      </c>
      <c r="E179" t="s">
        <v>18</v>
      </c>
      <c r="F179">
        <v>7.4</v>
      </c>
      <c r="G179">
        <v>28</v>
      </c>
      <c r="H179">
        <v>70.650000000000006</v>
      </c>
      <c r="I179" t="s">
        <v>16</v>
      </c>
      <c r="J179" s="2">
        <v>45735.53125</v>
      </c>
    </row>
    <row r="180" spans="1:10" hidden="1">
      <c r="A180">
        <v>179</v>
      </c>
      <c r="B180">
        <v>128</v>
      </c>
      <c r="C180">
        <v>33</v>
      </c>
      <c r="D180" t="s">
        <v>10</v>
      </c>
      <c r="E180" t="s">
        <v>15</v>
      </c>
      <c r="F180">
        <v>8.9700000000000006</v>
      </c>
      <c r="G180">
        <v>34</v>
      </c>
      <c r="H180">
        <v>85.64</v>
      </c>
      <c r="I180" t="s">
        <v>16</v>
      </c>
      <c r="J180" s="2">
        <v>45527.95416666667</v>
      </c>
    </row>
    <row r="181" spans="1:10" hidden="1">
      <c r="A181">
        <v>180</v>
      </c>
      <c r="B181">
        <v>92</v>
      </c>
      <c r="C181">
        <v>68</v>
      </c>
      <c r="D181" t="s">
        <v>17</v>
      </c>
      <c r="E181" t="s">
        <v>13</v>
      </c>
      <c r="F181">
        <v>8.67</v>
      </c>
      <c r="G181">
        <v>33</v>
      </c>
      <c r="H181">
        <v>82.78</v>
      </c>
      <c r="I181" t="s">
        <v>16</v>
      </c>
      <c r="J181" s="2">
        <v>45505.850694444453</v>
      </c>
    </row>
    <row r="182" spans="1:10">
      <c r="A182">
        <v>181</v>
      </c>
      <c r="B182">
        <v>190</v>
      </c>
      <c r="C182">
        <v>86</v>
      </c>
      <c r="D182" t="s">
        <v>15</v>
      </c>
      <c r="E182" t="s">
        <v>10</v>
      </c>
      <c r="F182">
        <v>14.96</v>
      </c>
      <c r="G182">
        <v>57</v>
      </c>
      <c r="H182">
        <v>142.83000000000001</v>
      </c>
      <c r="I182" t="s">
        <v>12</v>
      </c>
      <c r="J182" s="2">
        <v>45376.333333333343</v>
      </c>
    </row>
    <row r="183" spans="1:10" hidden="1">
      <c r="A183">
        <v>182</v>
      </c>
      <c r="B183">
        <v>129</v>
      </c>
      <c r="C183">
        <v>66</v>
      </c>
      <c r="D183" t="s">
        <v>11</v>
      </c>
      <c r="E183" t="s">
        <v>17</v>
      </c>
      <c r="F183">
        <v>4.76</v>
      </c>
      <c r="G183">
        <v>18</v>
      </c>
      <c r="H183">
        <v>45.45</v>
      </c>
      <c r="I183" t="s">
        <v>12</v>
      </c>
      <c r="J183" s="2">
        <v>45355.945833333331</v>
      </c>
    </row>
    <row r="184" spans="1:10" hidden="1">
      <c r="A184">
        <v>183</v>
      </c>
      <c r="B184">
        <v>121</v>
      </c>
      <c r="C184">
        <v>10</v>
      </c>
      <c r="D184" t="s">
        <v>10</v>
      </c>
      <c r="E184" t="s">
        <v>10</v>
      </c>
      <c r="F184">
        <v>23.09</v>
      </c>
      <c r="G184">
        <v>89</v>
      </c>
      <c r="H184">
        <v>220.45</v>
      </c>
      <c r="I184" t="s">
        <v>14</v>
      </c>
      <c r="J184" s="2">
        <v>45643.529166666667</v>
      </c>
    </row>
    <row r="185" spans="1:10" hidden="1">
      <c r="A185">
        <v>184</v>
      </c>
      <c r="B185">
        <v>27</v>
      </c>
      <c r="C185">
        <v>5</v>
      </c>
      <c r="D185" t="s">
        <v>13</v>
      </c>
      <c r="E185" t="s">
        <v>17</v>
      </c>
      <c r="F185">
        <v>18.579999999999998</v>
      </c>
      <c r="G185">
        <v>71</v>
      </c>
      <c r="H185">
        <v>177.39</v>
      </c>
      <c r="I185" t="s">
        <v>12</v>
      </c>
      <c r="J185" s="2">
        <v>45754.013888888891</v>
      </c>
    </row>
    <row r="186" spans="1:10" hidden="1">
      <c r="A186">
        <v>185</v>
      </c>
      <c r="B186">
        <v>190</v>
      </c>
      <c r="C186">
        <v>74</v>
      </c>
      <c r="D186" t="s">
        <v>17</v>
      </c>
      <c r="E186" t="s">
        <v>11</v>
      </c>
      <c r="F186">
        <v>11.23</v>
      </c>
      <c r="G186">
        <v>43</v>
      </c>
      <c r="H186">
        <v>107.22</v>
      </c>
      <c r="I186" t="s">
        <v>12</v>
      </c>
      <c r="J186" s="2">
        <v>45604.265277777777</v>
      </c>
    </row>
    <row r="187" spans="1:10" hidden="1">
      <c r="A187">
        <v>186</v>
      </c>
      <c r="B187">
        <v>121</v>
      </c>
      <c r="C187">
        <v>97</v>
      </c>
      <c r="D187" t="s">
        <v>19</v>
      </c>
      <c r="E187" t="s">
        <v>10</v>
      </c>
      <c r="F187">
        <v>5.65</v>
      </c>
      <c r="G187">
        <v>22</v>
      </c>
      <c r="H187">
        <v>53.94</v>
      </c>
      <c r="I187" t="s">
        <v>14</v>
      </c>
      <c r="J187" s="2">
        <v>45757.993055555547</v>
      </c>
    </row>
    <row r="188" spans="1:10" hidden="1">
      <c r="A188">
        <v>187</v>
      </c>
      <c r="B188">
        <v>116</v>
      </c>
      <c r="C188">
        <v>38</v>
      </c>
      <c r="D188" t="s">
        <v>17</v>
      </c>
      <c r="E188" t="s">
        <v>15</v>
      </c>
      <c r="F188">
        <v>22.29</v>
      </c>
      <c r="G188">
        <v>86</v>
      </c>
      <c r="H188">
        <v>212.81</v>
      </c>
      <c r="I188" t="s">
        <v>14</v>
      </c>
      <c r="J188" s="2">
        <v>45594.326388888891</v>
      </c>
    </row>
    <row r="189" spans="1:10" hidden="1">
      <c r="A189">
        <v>188</v>
      </c>
      <c r="B189">
        <v>3</v>
      </c>
      <c r="C189">
        <v>13</v>
      </c>
      <c r="D189" t="s">
        <v>17</v>
      </c>
      <c r="E189" t="s">
        <v>17</v>
      </c>
      <c r="F189">
        <v>20.95</v>
      </c>
      <c r="G189">
        <v>80</v>
      </c>
      <c r="H189">
        <v>200.02</v>
      </c>
      <c r="I189" t="s">
        <v>14</v>
      </c>
      <c r="J189" s="2">
        <v>45426.740972222222</v>
      </c>
    </row>
    <row r="190" spans="1:10">
      <c r="A190">
        <v>189</v>
      </c>
      <c r="B190">
        <v>103</v>
      </c>
      <c r="C190">
        <v>31</v>
      </c>
      <c r="D190" t="s">
        <v>15</v>
      </c>
      <c r="E190" t="s">
        <v>19</v>
      </c>
      <c r="F190">
        <v>18.600000000000001</v>
      </c>
      <c r="G190">
        <v>71</v>
      </c>
      <c r="H190">
        <v>177.58</v>
      </c>
      <c r="I190" t="s">
        <v>12</v>
      </c>
      <c r="J190" s="2">
        <v>45631.226388888892</v>
      </c>
    </row>
    <row r="191" spans="1:10" hidden="1">
      <c r="A191">
        <v>190</v>
      </c>
      <c r="B191">
        <v>198</v>
      </c>
      <c r="C191">
        <v>47</v>
      </c>
      <c r="D191" t="s">
        <v>11</v>
      </c>
      <c r="E191" t="s">
        <v>15</v>
      </c>
      <c r="F191">
        <v>8.25</v>
      </c>
      <c r="G191">
        <v>32</v>
      </c>
      <c r="H191">
        <v>78.77</v>
      </c>
      <c r="I191" t="s">
        <v>12</v>
      </c>
      <c r="J191" s="2">
        <v>45536.538888888892</v>
      </c>
    </row>
    <row r="192" spans="1:10" hidden="1">
      <c r="A192">
        <v>191</v>
      </c>
      <c r="B192">
        <v>200</v>
      </c>
      <c r="C192">
        <v>100</v>
      </c>
      <c r="D192" t="s">
        <v>19</v>
      </c>
      <c r="E192" t="s">
        <v>19</v>
      </c>
      <c r="F192">
        <v>11.26</v>
      </c>
      <c r="G192">
        <v>43</v>
      </c>
      <c r="H192">
        <v>107.51</v>
      </c>
      <c r="I192" t="s">
        <v>14</v>
      </c>
      <c r="J192" s="2">
        <v>45824.324305555558</v>
      </c>
    </row>
    <row r="193" spans="1:10" hidden="1">
      <c r="A193">
        <v>192</v>
      </c>
      <c r="B193">
        <v>155</v>
      </c>
      <c r="C193">
        <v>88</v>
      </c>
      <c r="D193" t="s">
        <v>18</v>
      </c>
      <c r="E193" t="s">
        <v>10</v>
      </c>
      <c r="F193">
        <v>4.3600000000000003</v>
      </c>
      <c r="G193">
        <v>17</v>
      </c>
      <c r="H193">
        <v>41.63</v>
      </c>
      <c r="I193" t="s">
        <v>14</v>
      </c>
      <c r="J193" s="2">
        <v>45880.681944444441</v>
      </c>
    </row>
    <row r="194" spans="1:10" hidden="1">
      <c r="A194">
        <v>193</v>
      </c>
      <c r="B194">
        <v>137</v>
      </c>
      <c r="C194">
        <v>52</v>
      </c>
      <c r="D194" t="s">
        <v>18</v>
      </c>
      <c r="E194" t="s">
        <v>19</v>
      </c>
      <c r="F194">
        <v>6.35</v>
      </c>
      <c r="G194">
        <v>24</v>
      </c>
      <c r="H194">
        <v>60.63</v>
      </c>
      <c r="I194" t="s">
        <v>14</v>
      </c>
      <c r="J194" s="2">
        <v>45392.911111111112</v>
      </c>
    </row>
    <row r="195" spans="1:10" hidden="1">
      <c r="A195">
        <v>194</v>
      </c>
      <c r="B195">
        <v>62</v>
      </c>
      <c r="C195">
        <v>56</v>
      </c>
      <c r="D195" t="s">
        <v>10</v>
      </c>
      <c r="E195" t="s">
        <v>17</v>
      </c>
      <c r="F195">
        <v>20.010000000000002</v>
      </c>
      <c r="G195">
        <v>77</v>
      </c>
      <c r="H195">
        <v>191.05</v>
      </c>
      <c r="I195" t="s">
        <v>12</v>
      </c>
      <c r="J195" s="2">
        <v>45692.334027777782</v>
      </c>
    </row>
    <row r="196" spans="1:10" hidden="1">
      <c r="A196">
        <v>195</v>
      </c>
      <c r="B196">
        <v>165</v>
      </c>
      <c r="C196">
        <v>15</v>
      </c>
      <c r="D196" t="s">
        <v>17</v>
      </c>
      <c r="E196" t="s">
        <v>15</v>
      </c>
      <c r="F196">
        <v>18.45</v>
      </c>
      <c r="G196">
        <v>71</v>
      </c>
      <c r="H196">
        <v>176.15</v>
      </c>
      <c r="I196" t="s">
        <v>12</v>
      </c>
      <c r="J196" s="2">
        <v>45828.736111111109</v>
      </c>
    </row>
    <row r="197" spans="1:10">
      <c r="A197">
        <v>196</v>
      </c>
      <c r="B197">
        <v>51</v>
      </c>
      <c r="C197">
        <v>29</v>
      </c>
      <c r="D197" t="s">
        <v>15</v>
      </c>
      <c r="E197" t="s">
        <v>13</v>
      </c>
      <c r="F197">
        <v>15.65</v>
      </c>
      <c r="G197">
        <v>60</v>
      </c>
      <c r="H197">
        <v>149.41999999999999</v>
      </c>
      <c r="I197" t="s">
        <v>16</v>
      </c>
      <c r="J197" s="2">
        <v>45425.455555555563</v>
      </c>
    </row>
    <row r="198" spans="1:10">
      <c r="A198">
        <v>197</v>
      </c>
      <c r="B198">
        <v>172</v>
      </c>
      <c r="C198">
        <v>8</v>
      </c>
      <c r="D198" t="s">
        <v>15</v>
      </c>
      <c r="E198" t="s">
        <v>18</v>
      </c>
      <c r="F198">
        <v>22.6</v>
      </c>
      <c r="G198">
        <v>87</v>
      </c>
      <c r="H198">
        <v>215.77</v>
      </c>
      <c r="I198" t="s">
        <v>12</v>
      </c>
      <c r="J198" s="2">
        <v>45841.238888888889</v>
      </c>
    </row>
    <row r="199" spans="1:10" hidden="1">
      <c r="A199">
        <v>198</v>
      </c>
      <c r="B199">
        <v>152</v>
      </c>
      <c r="C199">
        <v>5</v>
      </c>
      <c r="D199" t="s">
        <v>18</v>
      </c>
      <c r="E199" t="s">
        <v>17</v>
      </c>
      <c r="F199">
        <v>15.42</v>
      </c>
      <c r="G199">
        <v>59</v>
      </c>
      <c r="H199">
        <v>147.22</v>
      </c>
      <c r="I199" t="s">
        <v>12</v>
      </c>
      <c r="J199" s="2">
        <v>45366.542361111111</v>
      </c>
    </row>
    <row r="200" spans="1:10" hidden="1">
      <c r="A200">
        <v>199</v>
      </c>
      <c r="B200">
        <v>59</v>
      </c>
      <c r="C200">
        <v>29</v>
      </c>
      <c r="D200" t="s">
        <v>10</v>
      </c>
      <c r="E200" t="s">
        <v>17</v>
      </c>
      <c r="F200">
        <v>12.74</v>
      </c>
      <c r="G200">
        <v>49</v>
      </c>
      <c r="H200">
        <v>121.64</v>
      </c>
      <c r="I200" t="s">
        <v>12</v>
      </c>
      <c r="J200" s="2">
        <v>45459.120833333327</v>
      </c>
    </row>
    <row r="201" spans="1:10" hidden="1">
      <c r="A201">
        <v>200</v>
      </c>
      <c r="B201">
        <v>118</v>
      </c>
      <c r="C201">
        <v>47</v>
      </c>
      <c r="D201" t="s">
        <v>10</v>
      </c>
      <c r="E201" t="s">
        <v>13</v>
      </c>
      <c r="F201">
        <v>9.83</v>
      </c>
      <c r="G201">
        <v>38</v>
      </c>
      <c r="H201">
        <v>93.85</v>
      </c>
      <c r="I201" t="s">
        <v>14</v>
      </c>
      <c r="J201" s="2">
        <v>45646.015972222223</v>
      </c>
    </row>
    <row r="202" spans="1:10" hidden="1">
      <c r="A202">
        <v>201</v>
      </c>
      <c r="B202">
        <v>160</v>
      </c>
      <c r="C202">
        <v>68</v>
      </c>
      <c r="D202" t="s">
        <v>10</v>
      </c>
      <c r="E202" t="s">
        <v>15</v>
      </c>
      <c r="F202">
        <v>23.63</v>
      </c>
      <c r="G202">
        <v>91</v>
      </c>
      <c r="H202">
        <v>225.61</v>
      </c>
      <c r="I202" t="s">
        <v>12</v>
      </c>
      <c r="J202" s="2">
        <v>45822.741666666669</v>
      </c>
    </row>
    <row r="203" spans="1:10" hidden="1">
      <c r="A203">
        <v>202</v>
      </c>
      <c r="B203">
        <v>96</v>
      </c>
      <c r="C203">
        <v>76</v>
      </c>
      <c r="D203" t="s">
        <v>19</v>
      </c>
      <c r="E203" t="s">
        <v>15</v>
      </c>
      <c r="F203">
        <v>3.9</v>
      </c>
      <c r="G203">
        <v>15</v>
      </c>
      <c r="H203">
        <v>37.24</v>
      </c>
      <c r="I203" t="s">
        <v>14</v>
      </c>
      <c r="J203" s="2">
        <v>45635.523611111108</v>
      </c>
    </row>
    <row r="204" spans="1:10" hidden="1">
      <c r="A204">
        <v>203</v>
      </c>
      <c r="B204">
        <v>180</v>
      </c>
      <c r="C204">
        <v>45</v>
      </c>
      <c r="D204" t="s">
        <v>11</v>
      </c>
      <c r="E204" t="s">
        <v>10</v>
      </c>
      <c r="F204">
        <v>23.41</v>
      </c>
      <c r="G204">
        <v>90</v>
      </c>
      <c r="H204">
        <v>223.51</v>
      </c>
      <c r="I204" t="s">
        <v>16</v>
      </c>
      <c r="J204" s="2">
        <v>45292.14166666667</v>
      </c>
    </row>
    <row r="205" spans="1:10" hidden="1">
      <c r="A205">
        <v>204</v>
      </c>
      <c r="B205">
        <v>113</v>
      </c>
      <c r="C205">
        <v>2</v>
      </c>
      <c r="D205" t="s">
        <v>19</v>
      </c>
      <c r="E205" t="s">
        <v>19</v>
      </c>
      <c r="F205">
        <v>21.01</v>
      </c>
      <c r="G205">
        <v>81</v>
      </c>
      <c r="H205">
        <v>200.59</v>
      </c>
      <c r="I205" t="s">
        <v>16</v>
      </c>
      <c r="J205" s="2">
        <v>45720.707638888889</v>
      </c>
    </row>
    <row r="206" spans="1:10" hidden="1">
      <c r="A206">
        <v>205</v>
      </c>
      <c r="B206">
        <v>62</v>
      </c>
      <c r="C206">
        <v>27</v>
      </c>
      <c r="D206" t="s">
        <v>13</v>
      </c>
      <c r="E206" t="s">
        <v>10</v>
      </c>
      <c r="F206">
        <v>4.99</v>
      </c>
      <c r="G206">
        <v>19</v>
      </c>
      <c r="H206">
        <v>47.64</v>
      </c>
      <c r="I206" t="s">
        <v>14</v>
      </c>
      <c r="J206" s="2">
        <v>45417.439583333333</v>
      </c>
    </row>
    <row r="207" spans="1:10" hidden="1">
      <c r="A207">
        <v>206</v>
      </c>
      <c r="B207">
        <v>186</v>
      </c>
      <c r="C207">
        <v>95</v>
      </c>
      <c r="D207" t="s">
        <v>13</v>
      </c>
      <c r="E207" t="s">
        <v>13</v>
      </c>
      <c r="F207">
        <v>14.99</v>
      </c>
      <c r="G207">
        <v>58</v>
      </c>
      <c r="H207">
        <v>143.12</v>
      </c>
      <c r="I207" t="s">
        <v>14</v>
      </c>
      <c r="J207" s="2">
        <v>45636.647916666669</v>
      </c>
    </row>
    <row r="208" spans="1:10" hidden="1">
      <c r="A208">
        <v>207</v>
      </c>
      <c r="B208">
        <v>52</v>
      </c>
      <c r="C208">
        <v>36</v>
      </c>
      <c r="D208" t="s">
        <v>11</v>
      </c>
      <c r="E208" t="s">
        <v>10</v>
      </c>
      <c r="F208">
        <v>21.93</v>
      </c>
      <c r="G208">
        <v>84</v>
      </c>
      <c r="H208">
        <v>209.38</v>
      </c>
      <c r="I208" t="s">
        <v>14</v>
      </c>
      <c r="J208" s="2">
        <v>45512.765277777777</v>
      </c>
    </row>
    <row r="209" spans="1:10" hidden="1">
      <c r="A209">
        <v>208</v>
      </c>
      <c r="B209">
        <v>12</v>
      </c>
      <c r="C209">
        <v>36</v>
      </c>
      <c r="D209" t="s">
        <v>18</v>
      </c>
      <c r="E209" t="s">
        <v>13</v>
      </c>
      <c r="F209">
        <v>15.15</v>
      </c>
      <c r="G209">
        <v>58</v>
      </c>
      <c r="H209">
        <v>144.65</v>
      </c>
      <c r="I209" t="s">
        <v>12</v>
      </c>
      <c r="J209" s="2">
        <v>45316.661805555559</v>
      </c>
    </row>
    <row r="210" spans="1:10" hidden="1">
      <c r="A210">
        <v>209</v>
      </c>
      <c r="B210">
        <v>39</v>
      </c>
      <c r="C210">
        <v>26</v>
      </c>
      <c r="D210" t="s">
        <v>11</v>
      </c>
      <c r="E210" t="s">
        <v>15</v>
      </c>
      <c r="F210">
        <v>22.87</v>
      </c>
      <c r="G210">
        <v>88</v>
      </c>
      <c r="H210">
        <v>218.35</v>
      </c>
      <c r="I210" t="s">
        <v>16</v>
      </c>
      <c r="J210" s="2">
        <v>45790.333333333343</v>
      </c>
    </row>
    <row r="211" spans="1:10">
      <c r="A211">
        <v>210</v>
      </c>
      <c r="B211">
        <v>130</v>
      </c>
      <c r="C211">
        <v>43</v>
      </c>
      <c r="D211" t="s">
        <v>15</v>
      </c>
      <c r="E211" t="s">
        <v>19</v>
      </c>
      <c r="F211">
        <v>23.69</v>
      </c>
      <c r="G211">
        <v>91</v>
      </c>
      <c r="H211">
        <v>226.18</v>
      </c>
      <c r="I211" t="s">
        <v>14</v>
      </c>
      <c r="J211" s="2">
        <v>45333.772222222222</v>
      </c>
    </row>
    <row r="212" spans="1:10" hidden="1">
      <c r="A212">
        <v>211</v>
      </c>
      <c r="B212">
        <v>131</v>
      </c>
      <c r="C212">
        <v>27</v>
      </c>
      <c r="D212" t="s">
        <v>13</v>
      </c>
      <c r="E212" t="s">
        <v>10</v>
      </c>
      <c r="F212">
        <v>11.71</v>
      </c>
      <c r="G212">
        <v>45</v>
      </c>
      <c r="H212">
        <v>111.8</v>
      </c>
      <c r="I212" t="s">
        <v>12</v>
      </c>
      <c r="J212" s="2">
        <v>45730.731249999997</v>
      </c>
    </row>
    <row r="213" spans="1:10" hidden="1">
      <c r="A213">
        <v>212</v>
      </c>
      <c r="B213">
        <v>113</v>
      </c>
      <c r="C213">
        <v>69</v>
      </c>
      <c r="D213" t="s">
        <v>17</v>
      </c>
      <c r="E213" t="s">
        <v>17</v>
      </c>
      <c r="F213">
        <v>10.68</v>
      </c>
      <c r="G213">
        <v>41</v>
      </c>
      <c r="H213">
        <v>101.97</v>
      </c>
      <c r="I213" t="s">
        <v>16</v>
      </c>
      <c r="J213" s="2">
        <v>45636.503472222219</v>
      </c>
    </row>
    <row r="214" spans="1:10" hidden="1">
      <c r="A214">
        <v>213</v>
      </c>
      <c r="B214">
        <v>101</v>
      </c>
      <c r="C214">
        <v>20</v>
      </c>
      <c r="D214" t="s">
        <v>17</v>
      </c>
      <c r="E214" t="s">
        <v>11</v>
      </c>
      <c r="F214">
        <v>23.54</v>
      </c>
      <c r="G214">
        <v>90</v>
      </c>
      <c r="H214">
        <v>224.75</v>
      </c>
      <c r="I214" t="s">
        <v>12</v>
      </c>
      <c r="J214" s="2">
        <v>45312.229861111111</v>
      </c>
    </row>
    <row r="215" spans="1:10" hidden="1">
      <c r="A215">
        <v>214</v>
      </c>
      <c r="B215">
        <v>113</v>
      </c>
      <c r="C215">
        <v>11</v>
      </c>
      <c r="D215" t="s">
        <v>18</v>
      </c>
      <c r="E215" t="s">
        <v>18</v>
      </c>
      <c r="F215">
        <v>17.53</v>
      </c>
      <c r="G215">
        <v>67</v>
      </c>
      <c r="H215">
        <v>167.37</v>
      </c>
      <c r="I215" t="s">
        <v>16</v>
      </c>
      <c r="J215" s="2">
        <v>45339.443055555559</v>
      </c>
    </row>
    <row r="216" spans="1:10">
      <c r="A216">
        <v>215</v>
      </c>
      <c r="B216">
        <v>184</v>
      </c>
      <c r="C216">
        <v>74</v>
      </c>
      <c r="D216" t="s">
        <v>15</v>
      </c>
      <c r="E216" t="s">
        <v>17</v>
      </c>
      <c r="F216">
        <v>4.67</v>
      </c>
      <c r="G216">
        <v>18</v>
      </c>
      <c r="H216">
        <v>44.59</v>
      </c>
      <c r="I216" t="s">
        <v>12</v>
      </c>
      <c r="J216" s="2">
        <v>45578.381249999999</v>
      </c>
    </row>
    <row r="217" spans="1:10" hidden="1">
      <c r="A217">
        <v>216</v>
      </c>
      <c r="B217">
        <v>81</v>
      </c>
      <c r="C217">
        <v>38</v>
      </c>
      <c r="D217" t="s">
        <v>19</v>
      </c>
      <c r="E217" t="s">
        <v>15</v>
      </c>
      <c r="F217">
        <v>2.97</v>
      </c>
      <c r="G217">
        <v>11</v>
      </c>
      <c r="H217">
        <v>28.36</v>
      </c>
      <c r="I217" t="s">
        <v>16</v>
      </c>
      <c r="J217" s="2">
        <v>45833.803472222222</v>
      </c>
    </row>
    <row r="218" spans="1:10">
      <c r="A218">
        <v>217</v>
      </c>
      <c r="B218">
        <v>187</v>
      </c>
      <c r="C218">
        <v>6</v>
      </c>
      <c r="D218" t="s">
        <v>15</v>
      </c>
      <c r="E218" t="s">
        <v>18</v>
      </c>
      <c r="F218">
        <v>14.99</v>
      </c>
      <c r="G218">
        <v>58</v>
      </c>
      <c r="H218">
        <v>143.12</v>
      </c>
      <c r="I218" t="s">
        <v>16</v>
      </c>
      <c r="J218" s="2">
        <v>45891.797222222223</v>
      </c>
    </row>
    <row r="219" spans="1:10" hidden="1">
      <c r="A219">
        <v>218</v>
      </c>
      <c r="B219">
        <v>113</v>
      </c>
      <c r="C219">
        <v>72</v>
      </c>
      <c r="D219" t="s">
        <v>17</v>
      </c>
      <c r="E219" t="s">
        <v>11</v>
      </c>
      <c r="F219">
        <v>23.39</v>
      </c>
      <c r="G219">
        <v>90</v>
      </c>
      <c r="H219">
        <v>223.32</v>
      </c>
      <c r="I219" t="s">
        <v>12</v>
      </c>
      <c r="J219" s="2">
        <v>45770.585416666669</v>
      </c>
    </row>
    <row r="220" spans="1:10" hidden="1">
      <c r="A220">
        <v>219</v>
      </c>
      <c r="B220">
        <v>2</v>
      </c>
      <c r="C220">
        <v>23</v>
      </c>
      <c r="D220" t="s">
        <v>17</v>
      </c>
      <c r="E220" t="s">
        <v>11</v>
      </c>
      <c r="F220">
        <v>21.42</v>
      </c>
      <c r="G220">
        <v>82</v>
      </c>
      <c r="H220">
        <v>204.51</v>
      </c>
      <c r="I220" t="s">
        <v>14</v>
      </c>
      <c r="J220" s="2">
        <v>45482.297222222223</v>
      </c>
    </row>
    <row r="221" spans="1:10" hidden="1">
      <c r="A221">
        <v>220</v>
      </c>
      <c r="B221">
        <v>130</v>
      </c>
      <c r="C221">
        <v>47</v>
      </c>
      <c r="D221" t="s">
        <v>13</v>
      </c>
      <c r="E221" t="s">
        <v>19</v>
      </c>
      <c r="F221">
        <v>17.54</v>
      </c>
      <c r="G221">
        <v>67</v>
      </c>
      <c r="H221">
        <v>167.46</v>
      </c>
      <c r="I221" t="s">
        <v>16</v>
      </c>
      <c r="J221" s="2">
        <v>45428.136111111111</v>
      </c>
    </row>
    <row r="222" spans="1:10">
      <c r="A222">
        <v>221</v>
      </c>
      <c r="B222">
        <v>54</v>
      </c>
      <c r="C222">
        <v>90</v>
      </c>
      <c r="D222" t="s">
        <v>15</v>
      </c>
      <c r="E222" t="s">
        <v>18</v>
      </c>
      <c r="F222">
        <v>5.2</v>
      </c>
      <c r="G222">
        <v>20</v>
      </c>
      <c r="H222">
        <v>49.65</v>
      </c>
      <c r="I222" t="s">
        <v>14</v>
      </c>
      <c r="J222" s="2">
        <v>45563.606944444437</v>
      </c>
    </row>
    <row r="223" spans="1:10">
      <c r="A223">
        <v>222</v>
      </c>
      <c r="B223">
        <v>87</v>
      </c>
      <c r="C223">
        <v>46</v>
      </c>
      <c r="D223" t="s">
        <v>15</v>
      </c>
      <c r="E223" t="s">
        <v>19</v>
      </c>
      <c r="F223">
        <v>7.85</v>
      </c>
      <c r="G223">
        <v>30</v>
      </c>
      <c r="H223">
        <v>74.95</v>
      </c>
      <c r="I223" t="s">
        <v>12</v>
      </c>
      <c r="J223" s="2">
        <v>45360.919444444437</v>
      </c>
    </row>
    <row r="224" spans="1:10" hidden="1">
      <c r="A224">
        <v>223</v>
      </c>
      <c r="B224">
        <v>129</v>
      </c>
      <c r="C224">
        <v>12</v>
      </c>
      <c r="D224" t="s">
        <v>17</v>
      </c>
      <c r="E224" t="s">
        <v>17</v>
      </c>
      <c r="F224">
        <v>22.14</v>
      </c>
      <c r="G224">
        <v>85</v>
      </c>
      <c r="H224">
        <v>211.38</v>
      </c>
      <c r="I224" t="s">
        <v>14</v>
      </c>
      <c r="J224" s="2">
        <v>45370.740277777782</v>
      </c>
    </row>
    <row r="225" spans="1:10" hidden="1">
      <c r="A225">
        <v>224</v>
      </c>
      <c r="B225">
        <v>147</v>
      </c>
      <c r="C225">
        <v>90</v>
      </c>
      <c r="D225" t="s">
        <v>19</v>
      </c>
      <c r="E225" t="s">
        <v>13</v>
      </c>
      <c r="F225">
        <v>6.2</v>
      </c>
      <c r="G225">
        <v>24</v>
      </c>
      <c r="H225">
        <v>59.19</v>
      </c>
      <c r="I225" t="s">
        <v>14</v>
      </c>
      <c r="J225" s="2">
        <v>45816.15347222222</v>
      </c>
    </row>
    <row r="226" spans="1:10" hidden="1">
      <c r="A226">
        <v>225</v>
      </c>
      <c r="B226">
        <v>126</v>
      </c>
      <c r="C226">
        <v>13</v>
      </c>
      <c r="D226" t="s">
        <v>18</v>
      </c>
      <c r="E226" t="s">
        <v>13</v>
      </c>
      <c r="F226">
        <v>8.4</v>
      </c>
      <c r="G226">
        <v>32</v>
      </c>
      <c r="H226">
        <v>80.2</v>
      </c>
      <c r="I226" t="s">
        <v>14</v>
      </c>
      <c r="J226" s="2">
        <v>45621.338194444441</v>
      </c>
    </row>
    <row r="227" spans="1:10" hidden="1">
      <c r="A227">
        <v>226</v>
      </c>
      <c r="B227">
        <v>130</v>
      </c>
      <c r="C227">
        <v>62</v>
      </c>
      <c r="D227" t="s">
        <v>10</v>
      </c>
      <c r="E227" t="s">
        <v>13</v>
      </c>
      <c r="F227">
        <v>4.9800000000000004</v>
      </c>
      <c r="G227">
        <v>19</v>
      </c>
      <c r="H227">
        <v>47.55</v>
      </c>
      <c r="I227" t="s">
        <v>14</v>
      </c>
      <c r="J227" s="2">
        <v>45358.65625</v>
      </c>
    </row>
    <row r="228" spans="1:10" hidden="1">
      <c r="A228">
        <v>227</v>
      </c>
      <c r="B228">
        <v>53</v>
      </c>
      <c r="C228">
        <v>82</v>
      </c>
      <c r="D228" t="s">
        <v>18</v>
      </c>
      <c r="E228" t="s">
        <v>18</v>
      </c>
      <c r="F228">
        <v>17.55</v>
      </c>
      <c r="G228">
        <v>67</v>
      </c>
      <c r="H228">
        <v>167.56</v>
      </c>
      <c r="I228" t="s">
        <v>14</v>
      </c>
      <c r="J228" s="2">
        <v>45812.840277777781</v>
      </c>
    </row>
    <row r="229" spans="1:10">
      <c r="A229">
        <v>228</v>
      </c>
      <c r="B229">
        <v>172</v>
      </c>
      <c r="C229">
        <v>89</v>
      </c>
      <c r="D229" t="s">
        <v>15</v>
      </c>
      <c r="E229" t="s">
        <v>13</v>
      </c>
      <c r="F229">
        <v>23.71</v>
      </c>
      <c r="G229">
        <v>91</v>
      </c>
      <c r="H229">
        <v>226.37</v>
      </c>
      <c r="I229" t="s">
        <v>16</v>
      </c>
      <c r="J229" s="2">
        <v>45776.383333333331</v>
      </c>
    </row>
    <row r="230" spans="1:10" hidden="1">
      <c r="A230">
        <v>229</v>
      </c>
      <c r="B230">
        <v>160</v>
      </c>
      <c r="C230">
        <v>97</v>
      </c>
      <c r="D230" t="s">
        <v>18</v>
      </c>
      <c r="E230" t="s">
        <v>17</v>
      </c>
      <c r="F230">
        <v>8.19</v>
      </c>
      <c r="G230">
        <v>31</v>
      </c>
      <c r="H230">
        <v>78.19</v>
      </c>
      <c r="I230" t="s">
        <v>16</v>
      </c>
      <c r="J230" s="2">
        <v>45455.966666666667</v>
      </c>
    </row>
    <row r="231" spans="1:10" hidden="1">
      <c r="A231">
        <v>230</v>
      </c>
      <c r="B231">
        <v>198</v>
      </c>
      <c r="C231">
        <v>60</v>
      </c>
      <c r="D231" t="s">
        <v>17</v>
      </c>
      <c r="E231" t="s">
        <v>19</v>
      </c>
      <c r="F231">
        <v>12.93</v>
      </c>
      <c r="G231">
        <v>50</v>
      </c>
      <c r="H231">
        <v>123.45</v>
      </c>
      <c r="I231" t="s">
        <v>16</v>
      </c>
      <c r="J231" s="2">
        <v>45559.17291666667</v>
      </c>
    </row>
    <row r="232" spans="1:10" hidden="1">
      <c r="A232">
        <v>231</v>
      </c>
      <c r="B232">
        <v>160</v>
      </c>
      <c r="C232">
        <v>43</v>
      </c>
      <c r="D232" t="s">
        <v>17</v>
      </c>
      <c r="E232" t="s">
        <v>18</v>
      </c>
      <c r="F232">
        <v>16.59</v>
      </c>
      <c r="G232">
        <v>64</v>
      </c>
      <c r="H232">
        <v>158.38999999999999</v>
      </c>
      <c r="I232" t="s">
        <v>12</v>
      </c>
      <c r="J232" s="2">
        <v>45799.963888888888</v>
      </c>
    </row>
    <row r="233" spans="1:10">
      <c r="A233">
        <v>232</v>
      </c>
      <c r="B233">
        <v>68</v>
      </c>
      <c r="C233">
        <v>76</v>
      </c>
      <c r="D233" t="s">
        <v>15</v>
      </c>
      <c r="E233" t="s">
        <v>19</v>
      </c>
      <c r="F233">
        <v>24.99</v>
      </c>
      <c r="G233">
        <v>96</v>
      </c>
      <c r="H233">
        <v>238.59</v>
      </c>
      <c r="I233" t="s">
        <v>14</v>
      </c>
      <c r="J233" s="2">
        <v>45599.250694444447</v>
      </c>
    </row>
    <row r="234" spans="1:10">
      <c r="A234">
        <v>233</v>
      </c>
      <c r="B234">
        <v>183</v>
      </c>
      <c r="C234">
        <v>100</v>
      </c>
      <c r="D234" t="s">
        <v>15</v>
      </c>
      <c r="E234" t="s">
        <v>18</v>
      </c>
      <c r="F234">
        <v>4.41</v>
      </c>
      <c r="G234">
        <v>17</v>
      </c>
      <c r="H234">
        <v>42.1</v>
      </c>
      <c r="I234" t="s">
        <v>16</v>
      </c>
      <c r="J234" s="2">
        <v>45863.943055555559</v>
      </c>
    </row>
    <row r="235" spans="1:10" hidden="1">
      <c r="A235">
        <v>234</v>
      </c>
      <c r="B235">
        <v>184</v>
      </c>
      <c r="C235">
        <v>68</v>
      </c>
      <c r="D235" t="s">
        <v>10</v>
      </c>
      <c r="E235" t="s">
        <v>19</v>
      </c>
      <c r="F235">
        <v>13.47</v>
      </c>
      <c r="G235">
        <v>52</v>
      </c>
      <c r="H235">
        <v>128.61000000000001</v>
      </c>
      <c r="I235" t="s">
        <v>12</v>
      </c>
      <c r="J235" s="2">
        <v>45778.848611111112</v>
      </c>
    </row>
    <row r="236" spans="1:10" hidden="1">
      <c r="A236">
        <v>235</v>
      </c>
      <c r="B236">
        <v>123</v>
      </c>
      <c r="C236">
        <v>5</v>
      </c>
      <c r="D236" t="s">
        <v>10</v>
      </c>
      <c r="E236" t="s">
        <v>11</v>
      </c>
      <c r="F236">
        <v>10.86</v>
      </c>
      <c r="G236">
        <v>42</v>
      </c>
      <c r="H236">
        <v>103.69</v>
      </c>
      <c r="I236" t="s">
        <v>16</v>
      </c>
      <c r="J236" s="2">
        <v>45497.75277777778</v>
      </c>
    </row>
    <row r="237" spans="1:10" hidden="1">
      <c r="A237">
        <v>236</v>
      </c>
      <c r="B237">
        <v>145</v>
      </c>
      <c r="C237">
        <v>37</v>
      </c>
      <c r="D237" t="s">
        <v>13</v>
      </c>
      <c r="E237" t="s">
        <v>19</v>
      </c>
      <c r="F237">
        <v>21.91</v>
      </c>
      <c r="G237">
        <v>84</v>
      </c>
      <c r="H237">
        <v>209.19</v>
      </c>
      <c r="I237" t="s">
        <v>16</v>
      </c>
      <c r="J237" s="2">
        <v>45380.72152777778</v>
      </c>
    </row>
    <row r="238" spans="1:10">
      <c r="A238">
        <v>237</v>
      </c>
      <c r="B238">
        <v>38</v>
      </c>
      <c r="C238">
        <v>72</v>
      </c>
      <c r="D238" t="s">
        <v>15</v>
      </c>
      <c r="E238" t="s">
        <v>13</v>
      </c>
      <c r="F238">
        <v>12.95</v>
      </c>
      <c r="G238">
        <v>50</v>
      </c>
      <c r="H238">
        <v>123.64</v>
      </c>
      <c r="I238" t="s">
        <v>14</v>
      </c>
      <c r="J238" s="2">
        <v>45474.697222222218</v>
      </c>
    </row>
    <row r="239" spans="1:10" hidden="1">
      <c r="A239">
        <v>238</v>
      </c>
      <c r="B239">
        <v>24</v>
      </c>
      <c r="C239">
        <v>92</v>
      </c>
      <c r="D239" t="s">
        <v>19</v>
      </c>
      <c r="E239" t="s">
        <v>11</v>
      </c>
      <c r="F239">
        <v>4.55</v>
      </c>
      <c r="G239">
        <v>17</v>
      </c>
      <c r="H239">
        <v>43.44</v>
      </c>
      <c r="I239" t="s">
        <v>12</v>
      </c>
      <c r="J239" s="2">
        <v>45421.539583333331</v>
      </c>
    </row>
    <row r="240" spans="1:10" hidden="1">
      <c r="A240">
        <v>239</v>
      </c>
      <c r="B240">
        <v>69</v>
      </c>
      <c r="C240">
        <v>31</v>
      </c>
      <c r="D240" t="s">
        <v>18</v>
      </c>
      <c r="E240" t="s">
        <v>19</v>
      </c>
      <c r="F240">
        <v>16.59</v>
      </c>
      <c r="G240">
        <v>64</v>
      </c>
      <c r="H240">
        <v>158.38999999999999</v>
      </c>
      <c r="I240" t="s">
        <v>14</v>
      </c>
      <c r="J240" s="2">
        <v>45397.920138888891</v>
      </c>
    </row>
    <row r="241" spans="1:10">
      <c r="A241">
        <v>240</v>
      </c>
      <c r="B241">
        <v>116</v>
      </c>
      <c r="C241">
        <v>9</v>
      </c>
      <c r="D241" t="s">
        <v>15</v>
      </c>
      <c r="E241" t="s">
        <v>18</v>
      </c>
      <c r="F241">
        <v>19.73</v>
      </c>
      <c r="G241">
        <v>76</v>
      </c>
      <c r="H241">
        <v>188.37</v>
      </c>
      <c r="I241" t="s">
        <v>14</v>
      </c>
      <c r="J241" s="2">
        <v>45390.715277777781</v>
      </c>
    </row>
    <row r="242" spans="1:10" hidden="1">
      <c r="A242">
        <v>241</v>
      </c>
      <c r="B242">
        <v>98</v>
      </c>
      <c r="C242">
        <v>51</v>
      </c>
      <c r="D242" t="s">
        <v>11</v>
      </c>
      <c r="E242" t="s">
        <v>18</v>
      </c>
      <c r="F242">
        <v>2.0699999999999998</v>
      </c>
      <c r="G242">
        <v>8</v>
      </c>
      <c r="H242">
        <v>19.760000000000002</v>
      </c>
      <c r="I242" t="s">
        <v>16</v>
      </c>
      <c r="J242" s="2">
        <v>45483.179166666669</v>
      </c>
    </row>
    <row r="243" spans="1:10" hidden="1">
      <c r="A243">
        <v>242</v>
      </c>
      <c r="B243">
        <v>198</v>
      </c>
      <c r="C243">
        <v>29</v>
      </c>
      <c r="D243" t="s">
        <v>13</v>
      </c>
      <c r="E243" t="s">
        <v>18</v>
      </c>
      <c r="F243">
        <v>21.76</v>
      </c>
      <c r="G243">
        <v>84</v>
      </c>
      <c r="H243">
        <v>207.75</v>
      </c>
      <c r="I243" t="s">
        <v>14</v>
      </c>
      <c r="J243" s="2">
        <v>45758.59375</v>
      </c>
    </row>
    <row r="244" spans="1:10" hidden="1">
      <c r="A244">
        <v>243</v>
      </c>
      <c r="B244">
        <v>139</v>
      </c>
      <c r="C244">
        <v>78</v>
      </c>
      <c r="D244" t="s">
        <v>11</v>
      </c>
      <c r="E244" t="s">
        <v>15</v>
      </c>
      <c r="F244">
        <v>6.28</v>
      </c>
      <c r="G244">
        <v>24</v>
      </c>
      <c r="H244">
        <v>59.96</v>
      </c>
      <c r="I244" t="s">
        <v>12</v>
      </c>
      <c r="J244" s="2">
        <v>45675.986111111109</v>
      </c>
    </row>
    <row r="245" spans="1:10" hidden="1">
      <c r="A245">
        <v>244</v>
      </c>
      <c r="B245">
        <v>144</v>
      </c>
      <c r="C245">
        <v>40</v>
      </c>
      <c r="D245" t="s">
        <v>17</v>
      </c>
      <c r="E245" t="s">
        <v>17</v>
      </c>
      <c r="F245">
        <v>14.7</v>
      </c>
      <c r="G245">
        <v>56</v>
      </c>
      <c r="H245">
        <v>140.35</v>
      </c>
      <c r="I245" t="s">
        <v>14</v>
      </c>
      <c r="J245" s="2">
        <v>45615.6</v>
      </c>
    </row>
    <row r="246" spans="1:10" hidden="1">
      <c r="A246">
        <v>245</v>
      </c>
      <c r="B246">
        <v>97</v>
      </c>
      <c r="C246">
        <v>41</v>
      </c>
      <c r="D246" t="s">
        <v>10</v>
      </c>
      <c r="E246" t="s">
        <v>18</v>
      </c>
      <c r="F246">
        <v>11.56</v>
      </c>
      <c r="G246">
        <v>44</v>
      </c>
      <c r="H246">
        <v>110.37</v>
      </c>
      <c r="I246" t="s">
        <v>14</v>
      </c>
      <c r="J246" s="2">
        <v>45783.94027777778</v>
      </c>
    </row>
    <row r="247" spans="1:10" hidden="1">
      <c r="A247">
        <v>246</v>
      </c>
      <c r="B247">
        <v>124</v>
      </c>
      <c r="C247">
        <v>86</v>
      </c>
      <c r="D247" t="s">
        <v>18</v>
      </c>
      <c r="E247" t="s">
        <v>11</v>
      </c>
      <c r="F247">
        <v>18.55</v>
      </c>
      <c r="G247">
        <v>71</v>
      </c>
      <c r="H247">
        <v>177.11</v>
      </c>
      <c r="I247" t="s">
        <v>14</v>
      </c>
      <c r="J247" s="2">
        <v>45474.574999999997</v>
      </c>
    </row>
    <row r="248" spans="1:10">
      <c r="A248">
        <v>247</v>
      </c>
      <c r="B248">
        <v>187</v>
      </c>
      <c r="C248">
        <v>11</v>
      </c>
      <c r="D248" t="s">
        <v>15</v>
      </c>
      <c r="E248" t="s">
        <v>18</v>
      </c>
      <c r="F248">
        <v>10.54</v>
      </c>
      <c r="G248">
        <v>40</v>
      </c>
      <c r="H248">
        <v>100.63</v>
      </c>
      <c r="I248" t="s">
        <v>16</v>
      </c>
      <c r="J248" s="2">
        <v>45758.232638888891</v>
      </c>
    </row>
    <row r="249" spans="1:10" hidden="1">
      <c r="A249">
        <v>248</v>
      </c>
      <c r="B249">
        <v>70</v>
      </c>
      <c r="C249">
        <v>23</v>
      </c>
      <c r="D249" t="s">
        <v>11</v>
      </c>
      <c r="E249" t="s">
        <v>15</v>
      </c>
      <c r="F249">
        <v>22</v>
      </c>
      <c r="G249">
        <v>84</v>
      </c>
      <c r="H249">
        <v>210.05</v>
      </c>
      <c r="I249" t="s">
        <v>12</v>
      </c>
      <c r="J249" s="2">
        <v>45810.783333333333</v>
      </c>
    </row>
    <row r="250" spans="1:10" hidden="1">
      <c r="A250">
        <v>249</v>
      </c>
      <c r="B250">
        <v>93</v>
      </c>
      <c r="C250">
        <v>1</v>
      </c>
      <c r="D250" t="s">
        <v>18</v>
      </c>
      <c r="E250" t="s">
        <v>13</v>
      </c>
      <c r="F250">
        <v>18.8</v>
      </c>
      <c r="G250">
        <v>72</v>
      </c>
      <c r="H250">
        <v>179.49</v>
      </c>
      <c r="I250" t="s">
        <v>16</v>
      </c>
      <c r="J250" s="2">
        <v>45435.620138888888</v>
      </c>
    </row>
    <row r="251" spans="1:10" hidden="1">
      <c r="A251">
        <v>250</v>
      </c>
      <c r="B251">
        <v>3</v>
      </c>
      <c r="C251">
        <v>46</v>
      </c>
      <c r="D251" t="s">
        <v>17</v>
      </c>
      <c r="E251" t="s">
        <v>11</v>
      </c>
      <c r="F251">
        <v>16.899999999999999</v>
      </c>
      <c r="G251">
        <v>65</v>
      </c>
      <c r="H251">
        <v>161.35</v>
      </c>
      <c r="I251" t="s">
        <v>16</v>
      </c>
      <c r="J251" s="2">
        <v>45523.754861111112</v>
      </c>
    </row>
    <row r="252" spans="1:10" hidden="1">
      <c r="A252">
        <v>251</v>
      </c>
      <c r="B252">
        <v>148</v>
      </c>
      <c r="C252">
        <v>21</v>
      </c>
      <c r="D252" t="s">
        <v>10</v>
      </c>
      <c r="E252" t="s">
        <v>15</v>
      </c>
      <c r="F252">
        <v>20.309999999999999</v>
      </c>
      <c r="G252">
        <v>78</v>
      </c>
      <c r="H252">
        <v>193.91</v>
      </c>
      <c r="I252" t="s">
        <v>16</v>
      </c>
      <c r="J252" s="2">
        <v>45883.804166666669</v>
      </c>
    </row>
    <row r="253" spans="1:10" hidden="1">
      <c r="A253">
        <v>252</v>
      </c>
      <c r="B253">
        <v>187</v>
      </c>
      <c r="C253">
        <v>90</v>
      </c>
      <c r="D253" t="s">
        <v>19</v>
      </c>
      <c r="E253" t="s">
        <v>13</v>
      </c>
      <c r="F253">
        <v>19.34</v>
      </c>
      <c r="G253">
        <v>74</v>
      </c>
      <c r="H253">
        <v>184.65</v>
      </c>
      <c r="I253" t="s">
        <v>16</v>
      </c>
      <c r="J253" s="2">
        <v>45845.697222222218</v>
      </c>
    </row>
    <row r="254" spans="1:10" hidden="1">
      <c r="A254">
        <v>253</v>
      </c>
      <c r="B254">
        <v>164</v>
      </c>
      <c r="C254">
        <v>36</v>
      </c>
      <c r="D254" t="s">
        <v>13</v>
      </c>
      <c r="E254" t="s">
        <v>10</v>
      </c>
      <c r="F254">
        <v>2.83</v>
      </c>
      <c r="G254">
        <v>11</v>
      </c>
      <c r="H254">
        <v>27.02</v>
      </c>
      <c r="I254" t="s">
        <v>16</v>
      </c>
      <c r="J254" s="2">
        <v>45298.397916666669</v>
      </c>
    </row>
    <row r="255" spans="1:10" hidden="1">
      <c r="A255">
        <v>254</v>
      </c>
      <c r="B255">
        <v>147</v>
      </c>
      <c r="C255">
        <v>54</v>
      </c>
      <c r="D255" t="s">
        <v>18</v>
      </c>
      <c r="E255" t="s">
        <v>10</v>
      </c>
      <c r="F255">
        <v>11.08</v>
      </c>
      <c r="G255">
        <v>43</v>
      </c>
      <c r="H255">
        <v>105.79</v>
      </c>
      <c r="I255" t="s">
        <v>12</v>
      </c>
      <c r="J255" s="2">
        <v>45839.224305555559</v>
      </c>
    </row>
    <row r="256" spans="1:10" hidden="1">
      <c r="A256">
        <v>255</v>
      </c>
      <c r="B256">
        <v>90</v>
      </c>
      <c r="C256">
        <v>87</v>
      </c>
      <c r="D256" t="s">
        <v>18</v>
      </c>
      <c r="E256" t="s">
        <v>11</v>
      </c>
      <c r="F256">
        <v>23.41</v>
      </c>
      <c r="G256">
        <v>90</v>
      </c>
      <c r="H256">
        <v>223.51</v>
      </c>
      <c r="I256" t="s">
        <v>14</v>
      </c>
      <c r="J256" s="2">
        <v>45506.227777777778</v>
      </c>
    </row>
    <row r="257" spans="1:10" hidden="1">
      <c r="A257">
        <v>256</v>
      </c>
      <c r="B257">
        <v>195</v>
      </c>
      <c r="C257">
        <v>57</v>
      </c>
      <c r="D257" t="s">
        <v>19</v>
      </c>
      <c r="E257" t="s">
        <v>19</v>
      </c>
      <c r="F257">
        <v>4.8899999999999997</v>
      </c>
      <c r="G257">
        <v>19</v>
      </c>
      <c r="H257">
        <v>46.69</v>
      </c>
      <c r="I257" t="s">
        <v>16</v>
      </c>
      <c r="J257" s="2">
        <v>45417.927777777782</v>
      </c>
    </row>
    <row r="258" spans="1:10" hidden="1">
      <c r="A258">
        <v>257</v>
      </c>
      <c r="B258">
        <v>147</v>
      </c>
      <c r="C258">
        <v>1</v>
      </c>
      <c r="D258" t="s">
        <v>18</v>
      </c>
      <c r="E258" t="s">
        <v>17</v>
      </c>
      <c r="F258">
        <v>18.95</v>
      </c>
      <c r="G258">
        <v>73</v>
      </c>
      <c r="H258">
        <v>180.93</v>
      </c>
      <c r="I258" t="s">
        <v>16</v>
      </c>
      <c r="J258" s="2">
        <v>45443.434027777781</v>
      </c>
    </row>
    <row r="259" spans="1:10" hidden="1">
      <c r="A259">
        <v>258</v>
      </c>
      <c r="B259">
        <v>148</v>
      </c>
      <c r="C259">
        <v>63</v>
      </c>
      <c r="D259" t="s">
        <v>17</v>
      </c>
      <c r="E259" t="s">
        <v>17</v>
      </c>
      <c r="F259">
        <v>24.42</v>
      </c>
      <c r="G259">
        <v>94</v>
      </c>
      <c r="H259">
        <v>233.15</v>
      </c>
      <c r="I259" t="s">
        <v>12</v>
      </c>
      <c r="J259" s="2">
        <v>45674.772916666669</v>
      </c>
    </row>
    <row r="260" spans="1:10" hidden="1">
      <c r="A260">
        <v>259</v>
      </c>
      <c r="B260">
        <v>96</v>
      </c>
      <c r="C260">
        <v>54</v>
      </c>
      <c r="D260" t="s">
        <v>17</v>
      </c>
      <c r="E260" t="s">
        <v>15</v>
      </c>
      <c r="F260">
        <v>3.2</v>
      </c>
      <c r="G260">
        <v>12</v>
      </c>
      <c r="H260">
        <v>30.55</v>
      </c>
      <c r="I260" t="s">
        <v>12</v>
      </c>
      <c r="J260" s="2">
        <v>45575.090277777781</v>
      </c>
    </row>
    <row r="261" spans="1:10" hidden="1">
      <c r="A261">
        <v>260</v>
      </c>
      <c r="B261">
        <v>199</v>
      </c>
      <c r="C261">
        <v>55</v>
      </c>
      <c r="D261" t="s">
        <v>19</v>
      </c>
      <c r="E261" t="s">
        <v>13</v>
      </c>
      <c r="F261">
        <v>17.690000000000001</v>
      </c>
      <c r="G261">
        <v>68</v>
      </c>
      <c r="H261">
        <v>168.9</v>
      </c>
      <c r="I261" t="s">
        <v>14</v>
      </c>
      <c r="J261" s="2">
        <v>45457.576388888891</v>
      </c>
    </row>
    <row r="262" spans="1:10" hidden="1">
      <c r="A262">
        <v>261</v>
      </c>
      <c r="B262">
        <v>52</v>
      </c>
      <c r="C262">
        <v>40</v>
      </c>
      <c r="D262" t="s">
        <v>13</v>
      </c>
      <c r="E262" t="s">
        <v>17</v>
      </c>
      <c r="F262">
        <v>12.77</v>
      </c>
      <c r="G262">
        <v>49</v>
      </c>
      <c r="H262">
        <v>121.92</v>
      </c>
      <c r="I262" t="s">
        <v>12</v>
      </c>
      <c r="J262" s="2">
        <v>45312.913194444453</v>
      </c>
    </row>
    <row r="263" spans="1:10">
      <c r="A263">
        <v>262</v>
      </c>
      <c r="B263">
        <v>161</v>
      </c>
      <c r="C263">
        <v>15</v>
      </c>
      <c r="D263" t="s">
        <v>15</v>
      </c>
      <c r="E263" t="s">
        <v>13</v>
      </c>
      <c r="F263">
        <v>15.32</v>
      </c>
      <c r="G263">
        <v>59</v>
      </c>
      <c r="H263">
        <v>146.27000000000001</v>
      </c>
      <c r="I263" t="s">
        <v>14</v>
      </c>
      <c r="J263" s="2">
        <v>45513.326388888891</v>
      </c>
    </row>
    <row r="264" spans="1:10" hidden="1">
      <c r="A264">
        <v>263</v>
      </c>
      <c r="B264">
        <v>168</v>
      </c>
      <c r="C264">
        <v>21</v>
      </c>
      <c r="D264" t="s">
        <v>11</v>
      </c>
      <c r="E264" t="s">
        <v>13</v>
      </c>
      <c r="F264">
        <v>3.96</v>
      </c>
      <c r="G264">
        <v>15</v>
      </c>
      <c r="H264">
        <v>37.81</v>
      </c>
      <c r="I264" t="s">
        <v>16</v>
      </c>
      <c r="J264" s="2">
        <v>45403.915277777778</v>
      </c>
    </row>
    <row r="265" spans="1:10">
      <c r="A265">
        <v>264</v>
      </c>
      <c r="B265">
        <v>128</v>
      </c>
      <c r="C265">
        <v>47</v>
      </c>
      <c r="D265" t="s">
        <v>15</v>
      </c>
      <c r="E265" t="s">
        <v>15</v>
      </c>
      <c r="F265">
        <v>2.99</v>
      </c>
      <c r="G265">
        <v>11</v>
      </c>
      <c r="H265">
        <v>28.55</v>
      </c>
      <c r="I265" t="s">
        <v>16</v>
      </c>
      <c r="J265" s="2">
        <v>45618.363888888889</v>
      </c>
    </row>
    <row r="266" spans="1:10" hidden="1">
      <c r="A266">
        <v>265</v>
      </c>
      <c r="B266">
        <v>39</v>
      </c>
      <c r="C266">
        <v>73</v>
      </c>
      <c r="D266" t="s">
        <v>18</v>
      </c>
      <c r="E266" t="s">
        <v>15</v>
      </c>
      <c r="F266">
        <v>17.34</v>
      </c>
      <c r="G266">
        <v>67</v>
      </c>
      <c r="H266">
        <v>165.55</v>
      </c>
      <c r="I266" t="s">
        <v>14</v>
      </c>
      <c r="J266" s="2">
        <v>45482.329861111109</v>
      </c>
    </row>
    <row r="267" spans="1:10" hidden="1">
      <c r="A267">
        <v>266</v>
      </c>
      <c r="B267">
        <v>82</v>
      </c>
      <c r="C267">
        <v>53</v>
      </c>
      <c r="D267" t="s">
        <v>11</v>
      </c>
      <c r="E267" t="s">
        <v>15</v>
      </c>
      <c r="F267">
        <v>20.94</v>
      </c>
      <c r="G267">
        <v>80</v>
      </c>
      <c r="H267">
        <v>199.93</v>
      </c>
      <c r="I267" t="s">
        <v>12</v>
      </c>
      <c r="J267" s="2">
        <v>45326.120138888888</v>
      </c>
    </row>
    <row r="268" spans="1:10" hidden="1">
      <c r="A268">
        <v>267</v>
      </c>
      <c r="B268">
        <v>104</v>
      </c>
      <c r="C268">
        <v>9</v>
      </c>
      <c r="D268" t="s">
        <v>19</v>
      </c>
      <c r="E268" t="s">
        <v>17</v>
      </c>
      <c r="F268">
        <v>19.989999999999998</v>
      </c>
      <c r="G268">
        <v>77</v>
      </c>
      <c r="H268">
        <v>190.86</v>
      </c>
      <c r="I268" t="s">
        <v>14</v>
      </c>
      <c r="J268" s="2">
        <v>45528.29583333333</v>
      </c>
    </row>
    <row r="269" spans="1:10" hidden="1">
      <c r="A269">
        <v>268</v>
      </c>
      <c r="B269">
        <v>129</v>
      </c>
      <c r="C269">
        <v>74</v>
      </c>
      <c r="D269" t="s">
        <v>19</v>
      </c>
      <c r="E269" t="s">
        <v>10</v>
      </c>
      <c r="F269">
        <v>14.51</v>
      </c>
      <c r="G269">
        <v>56</v>
      </c>
      <c r="H269">
        <v>138.53</v>
      </c>
      <c r="I269" t="s">
        <v>12</v>
      </c>
      <c r="J269" s="2">
        <v>45574.018055555563</v>
      </c>
    </row>
    <row r="270" spans="1:10" hidden="1">
      <c r="A270">
        <v>269</v>
      </c>
      <c r="B270">
        <v>11</v>
      </c>
      <c r="C270">
        <v>52</v>
      </c>
      <c r="D270" t="s">
        <v>13</v>
      </c>
      <c r="E270" t="s">
        <v>15</v>
      </c>
      <c r="F270">
        <v>4.3</v>
      </c>
      <c r="G270">
        <v>17</v>
      </c>
      <c r="H270">
        <v>41.05</v>
      </c>
      <c r="I270" t="s">
        <v>16</v>
      </c>
      <c r="J270" s="2">
        <v>45755.212500000001</v>
      </c>
    </row>
    <row r="271" spans="1:10" hidden="1">
      <c r="A271">
        <v>270</v>
      </c>
      <c r="B271">
        <v>185</v>
      </c>
      <c r="C271">
        <v>57</v>
      </c>
      <c r="D271" t="s">
        <v>11</v>
      </c>
      <c r="E271" t="s">
        <v>17</v>
      </c>
      <c r="F271">
        <v>17.829999999999998</v>
      </c>
      <c r="G271">
        <v>68</v>
      </c>
      <c r="H271">
        <v>170.23</v>
      </c>
      <c r="I271" t="s">
        <v>12</v>
      </c>
      <c r="J271" s="2">
        <v>45463.944444444453</v>
      </c>
    </row>
    <row r="272" spans="1:10" hidden="1">
      <c r="A272">
        <v>271</v>
      </c>
      <c r="B272">
        <v>178</v>
      </c>
      <c r="C272">
        <v>26</v>
      </c>
      <c r="D272" t="s">
        <v>17</v>
      </c>
      <c r="E272" t="s">
        <v>15</v>
      </c>
      <c r="F272">
        <v>7.56</v>
      </c>
      <c r="G272">
        <v>29</v>
      </c>
      <c r="H272">
        <v>72.180000000000007</v>
      </c>
      <c r="I272" t="s">
        <v>14</v>
      </c>
      <c r="J272" s="2">
        <v>45414.445138888892</v>
      </c>
    </row>
    <row r="273" spans="1:10" hidden="1">
      <c r="A273">
        <v>272</v>
      </c>
      <c r="B273">
        <v>151</v>
      </c>
      <c r="C273">
        <v>41</v>
      </c>
      <c r="D273" t="s">
        <v>11</v>
      </c>
      <c r="E273" t="s">
        <v>18</v>
      </c>
      <c r="F273">
        <v>22.95</v>
      </c>
      <c r="G273">
        <v>88</v>
      </c>
      <c r="H273">
        <v>219.12</v>
      </c>
      <c r="I273" t="s">
        <v>14</v>
      </c>
      <c r="J273" s="2">
        <v>45866.15</v>
      </c>
    </row>
    <row r="274" spans="1:10" hidden="1">
      <c r="A274">
        <v>273</v>
      </c>
      <c r="B274">
        <v>159</v>
      </c>
      <c r="C274">
        <v>35</v>
      </c>
      <c r="D274" t="s">
        <v>18</v>
      </c>
      <c r="E274" t="s">
        <v>13</v>
      </c>
      <c r="F274">
        <v>21.28</v>
      </c>
      <c r="G274">
        <v>82</v>
      </c>
      <c r="H274">
        <v>203.17</v>
      </c>
      <c r="I274" t="s">
        <v>16</v>
      </c>
      <c r="J274" s="2">
        <v>45674.69027777778</v>
      </c>
    </row>
    <row r="275" spans="1:10" hidden="1">
      <c r="A275">
        <v>274</v>
      </c>
      <c r="B275">
        <v>42</v>
      </c>
      <c r="C275">
        <v>63</v>
      </c>
      <c r="D275" t="s">
        <v>17</v>
      </c>
      <c r="E275" t="s">
        <v>15</v>
      </c>
      <c r="F275">
        <v>18.32</v>
      </c>
      <c r="G275">
        <v>70</v>
      </c>
      <c r="H275">
        <v>174.91</v>
      </c>
      <c r="I275" t="s">
        <v>12</v>
      </c>
      <c r="J275" s="2">
        <v>45723.199305555558</v>
      </c>
    </row>
    <row r="276" spans="1:10" hidden="1">
      <c r="A276">
        <v>275</v>
      </c>
      <c r="B276">
        <v>99</v>
      </c>
      <c r="C276">
        <v>25</v>
      </c>
      <c r="D276" t="s">
        <v>10</v>
      </c>
      <c r="E276" t="s">
        <v>11</v>
      </c>
      <c r="F276">
        <v>23.82</v>
      </c>
      <c r="G276">
        <v>91</v>
      </c>
      <c r="H276">
        <v>227.42</v>
      </c>
      <c r="I276" t="s">
        <v>12</v>
      </c>
      <c r="J276" s="2">
        <v>45515.118750000001</v>
      </c>
    </row>
    <row r="277" spans="1:10" hidden="1">
      <c r="A277">
        <v>276</v>
      </c>
      <c r="B277">
        <v>7</v>
      </c>
      <c r="C277">
        <v>90</v>
      </c>
      <c r="D277" t="s">
        <v>10</v>
      </c>
      <c r="E277" t="s">
        <v>13</v>
      </c>
      <c r="F277">
        <v>2.72</v>
      </c>
      <c r="G277">
        <v>10</v>
      </c>
      <c r="H277">
        <v>25.97</v>
      </c>
      <c r="I277" t="s">
        <v>12</v>
      </c>
      <c r="J277" s="2">
        <v>45737.118750000001</v>
      </c>
    </row>
    <row r="278" spans="1:10" hidden="1">
      <c r="A278">
        <v>277</v>
      </c>
      <c r="B278">
        <v>144</v>
      </c>
      <c r="C278">
        <v>75</v>
      </c>
      <c r="D278" t="s">
        <v>10</v>
      </c>
      <c r="E278" t="s">
        <v>13</v>
      </c>
      <c r="F278">
        <v>18.93</v>
      </c>
      <c r="G278">
        <v>73</v>
      </c>
      <c r="H278">
        <v>180.73</v>
      </c>
      <c r="I278" t="s">
        <v>16</v>
      </c>
      <c r="J278" s="2">
        <v>45561.645833333343</v>
      </c>
    </row>
    <row r="279" spans="1:10" hidden="1">
      <c r="A279">
        <v>278</v>
      </c>
      <c r="B279">
        <v>90</v>
      </c>
      <c r="C279">
        <v>38</v>
      </c>
      <c r="D279" t="s">
        <v>19</v>
      </c>
      <c r="E279" t="s">
        <v>15</v>
      </c>
      <c r="F279">
        <v>9.6</v>
      </c>
      <c r="G279">
        <v>37</v>
      </c>
      <c r="H279">
        <v>91.66</v>
      </c>
      <c r="I279" t="s">
        <v>12</v>
      </c>
      <c r="J279" s="2">
        <v>45386.707638888889</v>
      </c>
    </row>
    <row r="280" spans="1:10" hidden="1">
      <c r="A280">
        <v>279</v>
      </c>
      <c r="B280">
        <v>112</v>
      </c>
      <c r="C280">
        <v>2</v>
      </c>
      <c r="D280" t="s">
        <v>11</v>
      </c>
      <c r="E280" t="s">
        <v>10</v>
      </c>
      <c r="F280">
        <v>22.84</v>
      </c>
      <c r="G280">
        <v>88</v>
      </c>
      <c r="H280">
        <v>218.07</v>
      </c>
      <c r="I280" t="s">
        <v>14</v>
      </c>
      <c r="J280" s="2">
        <v>45315.806944444441</v>
      </c>
    </row>
    <row r="281" spans="1:10" hidden="1">
      <c r="A281">
        <v>280</v>
      </c>
      <c r="B281">
        <v>60</v>
      </c>
      <c r="C281">
        <v>7</v>
      </c>
      <c r="D281" t="s">
        <v>10</v>
      </c>
      <c r="E281" t="s">
        <v>19</v>
      </c>
      <c r="F281">
        <v>8.1300000000000008</v>
      </c>
      <c r="G281">
        <v>31</v>
      </c>
      <c r="H281">
        <v>77.62</v>
      </c>
      <c r="I281" t="s">
        <v>12</v>
      </c>
      <c r="J281" s="2">
        <v>45341.884027777778</v>
      </c>
    </row>
    <row r="282" spans="1:10">
      <c r="A282">
        <v>281</v>
      </c>
      <c r="B282">
        <v>113</v>
      </c>
      <c r="C282">
        <v>82</v>
      </c>
      <c r="D282" t="s">
        <v>15</v>
      </c>
      <c r="E282" t="s">
        <v>10</v>
      </c>
      <c r="F282">
        <v>18.670000000000002</v>
      </c>
      <c r="G282">
        <v>72</v>
      </c>
      <c r="H282">
        <v>178.25</v>
      </c>
      <c r="I282" t="s">
        <v>16</v>
      </c>
      <c r="J282" s="2">
        <v>45789.593055555553</v>
      </c>
    </row>
    <row r="283" spans="1:10" hidden="1">
      <c r="A283">
        <v>282</v>
      </c>
      <c r="B283">
        <v>2</v>
      </c>
      <c r="C283">
        <v>91</v>
      </c>
      <c r="D283" t="s">
        <v>13</v>
      </c>
      <c r="E283" t="s">
        <v>15</v>
      </c>
      <c r="F283">
        <v>22.19</v>
      </c>
      <c r="G283">
        <v>85</v>
      </c>
      <c r="H283">
        <v>211.86</v>
      </c>
      <c r="I283" t="s">
        <v>12</v>
      </c>
      <c r="J283" s="2">
        <v>45873.617361111108</v>
      </c>
    </row>
    <row r="284" spans="1:10">
      <c r="A284">
        <v>283</v>
      </c>
      <c r="B284">
        <v>129</v>
      </c>
      <c r="C284">
        <v>34</v>
      </c>
      <c r="D284" t="s">
        <v>15</v>
      </c>
      <c r="E284" t="s">
        <v>13</v>
      </c>
      <c r="F284">
        <v>2.96</v>
      </c>
      <c r="G284">
        <v>11</v>
      </c>
      <c r="H284">
        <v>28.26</v>
      </c>
      <c r="I284" t="s">
        <v>12</v>
      </c>
      <c r="J284" s="2">
        <v>45538.301388888889</v>
      </c>
    </row>
    <row r="285" spans="1:10" hidden="1">
      <c r="A285">
        <v>284</v>
      </c>
      <c r="B285">
        <v>48</v>
      </c>
      <c r="C285">
        <v>91</v>
      </c>
      <c r="D285" t="s">
        <v>10</v>
      </c>
      <c r="E285" t="s">
        <v>11</v>
      </c>
      <c r="F285">
        <v>11.15</v>
      </c>
      <c r="G285">
        <v>43</v>
      </c>
      <c r="H285">
        <v>106.46</v>
      </c>
      <c r="I285" t="s">
        <v>14</v>
      </c>
      <c r="J285" s="2">
        <v>45678.591666666667</v>
      </c>
    </row>
    <row r="286" spans="1:10" hidden="1">
      <c r="A286">
        <v>285</v>
      </c>
      <c r="B286">
        <v>140</v>
      </c>
      <c r="C286">
        <v>17</v>
      </c>
      <c r="D286" t="s">
        <v>13</v>
      </c>
      <c r="E286" t="s">
        <v>13</v>
      </c>
      <c r="F286">
        <v>19.53</v>
      </c>
      <c r="G286">
        <v>75</v>
      </c>
      <c r="H286">
        <v>186.46</v>
      </c>
      <c r="I286" t="s">
        <v>12</v>
      </c>
      <c r="J286" s="2">
        <v>45652.057638888888</v>
      </c>
    </row>
    <row r="287" spans="1:10" hidden="1">
      <c r="A287">
        <v>286</v>
      </c>
      <c r="B287">
        <v>197</v>
      </c>
      <c r="C287">
        <v>43</v>
      </c>
      <c r="D287" t="s">
        <v>18</v>
      </c>
      <c r="E287" t="s">
        <v>10</v>
      </c>
      <c r="F287">
        <v>12.46</v>
      </c>
      <c r="G287">
        <v>48</v>
      </c>
      <c r="H287">
        <v>118.96</v>
      </c>
      <c r="I287" t="s">
        <v>14</v>
      </c>
      <c r="J287" s="2">
        <v>45779.824999999997</v>
      </c>
    </row>
    <row r="288" spans="1:10">
      <c r="A288">
        <v>287</v>
      </c>
      <c r="B288">
        <v>37</v>
      </c>
      <c r="C288">
        <v>59</v>
      </c>
      <c r="D288" t="s">
        <v>15</v>
      </c>
      <c r="E288" t="s">
        <v>11</v>
      </c>
      <c r="F288">
        <v>8.15</v>
      </c>
      <c r="G288">
        <v>31</v>
      </c>
      <c r="H288">
        <v>77.81</v>
      </c>
      <c r="I288" t="s">
        <v>14</v>
      </c>
      <c r="J288" s="2">
        <v>45292.051388888889</v>
      </c>
    </row>
    <row r="289" spans="1:10" hidden="1">
      <c r="A289">
        <v>288</v>
      </c>
      <c r="B289">
        <v>160</v>
      </c>
      <c r="C289">
        <v>51</v>
      </c>
      <c r="D289" t="s">
        <v>11</v>
      </c>
      <c r="E289" t="s">
        <v>17</v>
      </c>
      <c r="F289">
        <v>7.06</v>
      </c>
      <c r="G289">
        <v>27</v>
      </c>
      <c r="H289">
        <v>67.41</v>
      </c>
      <c r="I289" t="s">
        <v>16</v>
      </c>
      <c r="J289" s="2">
        <v>45527.580555555563</v>
      </c>
    </row>
    <row r="290" spans="1:10" hidden="1">
      <c r="A290">
        <v>289</v>
      </c>
      <c r="B290">
        <v>9</v>
      </c>
      <c r="C290">
        <v>54</v>
      </c>
      <c r="D290" t="s">
        <v>11</v>
      </c>
      <c r="E290" t="s">
        <v>18</v>
      </c>
      <c r="F290">
        <v>5.0199999999999996</v>
      </c>
      <c r="G290">
        <v>19</v>
      </c>
      <c r="H290">
        <v>47.93</v>
      </c>
      <c r="I290" t="s">
        <v>14</v>
      </c>
      <c r="J290" s="2">
        <v>45640.053472222222</v>
      </c>
    </row>
    <row r="291" spans="1:10">
      <c r="A291">
        <v>290</v>
      </c>
      <c r="B291">
        <v>99</v>
      </c>
      <c r="C291">
        <v>24</v>
      </c>
      <c r="D291" t="s">
        <v>15</v>
      </c>
      <c r="E291" t="s">
        <v>13</v>
      </c>
      <c r="F291">
        <v>21.71</v>
      </c>
      <c r="G291">
        <v>83</v>
      </c>
      <c r="H291">
        <v>207.28</v>
      </c>
      <c r="I291" t="s">
        <v>14</v>
      </c>
      <c r="J291" s="2">
        <v>45793.269444444442</v>
      </c>
    </row>
    <row r="292" spans="1:10" hidden="1">
      <c r="A292">
        <v>291</v>
      </c>
      <c r="B292">
        <v>147</v>
      </c>
      <c r="C292">
        <v>25</v>
      </c>
      <c r="D292" t="s">
        <v>10</v>
      </c>
      <c r="E292" t="s">
        <v>15</v>
      </c>
      <c r="F292">
        <v>15.23</v>
      </c>
      <c r="G292">
        <v>58</v>
      </c>
      <c r="H292">
        <v>145.41</v>
      </c>
      <c r="I292" t="s">
        <v>16</v>
      </c>
      <c r="J292" s="2">
        <v>45841.546527777777</v>
      </c>
    </row>
    <row r="293" spans="1:10" hidden="1">
      <c r="A293">
        <v>292</v>
      </c>
      <c r="B293">
        <v>48</v>
      </c>
      <c r="C293">
        <v>71</v>
      </c>
      <c r="D293" t="s">
        <v>11</v>
      </c>
      <c r="E293" t="s">
        <v>17</v>
      </c>
      <c r="F293">
        <v>3.76</v>
      </c>
      <c r="G293">
        <v>14</v>
      </c>
      <c r="H293">
        <v>35.9</v>
      </c>
      <c r="I293" t="s">
        <v>14</v>
      </c>
      <c r="J293" s="2">
        <v>45638.875694444447</v>
      </c>
    </row>
    <row r="294" spans="1:10" hidden="1">
      <c r="A294">
        <v>293</v>
      </c>
      <c r="B294">
        <v>131</v>
      </c>
      <c r="C294">
        <v>52</v>
      </c>
      <c r="D294" t="s">
        <v>18</v>
      </c>
      <c r="E294" t="s">
        <v>18</v>
      </c>
      <c r="F294">
        <v>10.8</v>
      </c>
      <c r="G294">
        <v>41</v>
      </c>
      <c r="H294">
        <v>103.11</v>
      </c>
      <c r="I294" t="s">
        <v>16</v>
      </c>
      <c r="J294" s="2">
        <v>45500.175694444442</v>
      </c>
    </row>
    <row r="295" spans="1:10" hidden="1">
      <c r="A295">
        <v>294</v>
      </c>
      <c r="B295">
        <v>148</v>
      </c>
      <c r="C295">
        <v>70</v>
      </c>
      <c r="D295" t="s">
        <v>17</v>
      </c>
      <c r="E295" t="s">
        <v>15</v>
      </c>
      <c r="F295">
        <v>10.46</v>
      </c>
      <c r="G295">
        <v>40</v>
      </c>
      <c r="H295">
        <v>99.87</v>
      </c>
      <c r="I295" t="s">
        <v>12</v>
      </c>
      <c r="J295" s="2">
        <v>45859.805555555547</v>
      </c>
    </row>
    <row r="296" spans="1:10" hidden="1">
      <c r="A296">
        <v>295</v>
      </c>
      <c r="B296">
        <v>152</v>
      </c>
      <c r="C296">
        <v>88</v>
      </c>
      <c r="D296" t="s">
        <v>10</v>
      </c>
      <c r="E296" t="s">
        <v>19</v>
      </c>
      <c r="F296">
        <v>6.18</v>
      </c>
      <c r="G296">
        <v>24</v>
      </c>
      <c r="H296">
        <v>59</v>
      </c>
      <c r="I296" t="s">
        <v>16</v>
      </c>
      <c r="J296" s="2">
        <v>45736.847916666673</v>
      </c>
    </row>
    <row r="297" spans="1:10" hidden="1">
      <c r="A297">
        <v>296</v>
      </c>
      <c r="B297">
        <v>54</v>
      </c>
      <c r="C297">
        <v>33</v>
      </c>
      <c r="D297" t="s">
        <v>18</v>
      </c>
      <c r="E297" t="s">
        <v>15</v>
      </c>
      <c r="F297">
        <v>12.02</v>
      </c>
      <c r="G297">
        <v>46</v>
      </c>
      <c r="H297">
        <v>114.76</v>
      </c>
      <c r="I297" t="s">
        <v>14</v>
      </c>
      <c r="J297" s="2">
        <v>45582.177083333343</v>
      </c>
    </row>
    <row r="298" spans="1:10" hidden="1">
      <c r="A298">
        <v>297</v>
      </c>
      <c r="B298">
        <v>120</v>
      </c>
      <c r="C298">
        <v>49</v>
      </c>
      <c r="D298" t="s">
        <v>13</v>
      </c>
      <c r="E298" t="s">
        <v>11</v>
      </c>
      <c r="F298">
        <v>9.64</v>
      </c>
      <c r="G298">
        <v>37</v>
      </c>
      <c r="H298">
        <v>92.04</v>
      </c>
      <c r="I298" t="s">
        <v>16</v>
      </c>
      <c r="J298" s="2">
        <v>45597.695833333331</v>
      </c>
    </row>
    <row r="299" spans="1:10" hidden="1">
      <c r="A299">
        <v>298</v>
      </c>
      <c r="B299">
        <v>161</v>
      </c>
      <c r="C299">
        <v>29</v>
      </c>
      <c r="D299" t="s">
        <v>18</v>
      </c>
      <c r="E299" t="s">
        <v>11</v>
      </c>
      <c r="F299">
        <v>9.86</v>
      </c>
      <c r="G299">
        <v>38</v>
      </c>
      <c r="H299">
        <v>94.14</v>
      </c>
      <c r="I299" t="s">
        <v>14</v>
      </c>
      <c r="J299" s="2">
        <v>45564.664583333331</v>
      </c>
    </row>
    <row r="300" spans="1:10" hidden="1">
      <c r="A300">
        <v>299</v>
      </c>
      <c r="B300">
        <v>152</v>
      </c>
      <c r="C300">
        <v>63</v>
      </c>
      <c r="D300" t="s">
        <v>10</v>
      </c>
      <c r="E300" t="s">
        <v>19</v>
      </c>
      <c r="F300">
        <v>19</v>
      </c>
      <c r="G300">
        <v>73</v>
      </c>
      <c r="H300">
        <v>181.4</v>
      </c>
      <c r="I300" t="s">
        <v>12</v>
      </c>
      <c r="J300" s="2">
        <v>45794.043749999997</v>
      </c>
    </row>
    <row r="301" spans="1:10" hidden="1">
      <c r="A301">
        <v>300</v>
      </c>
      <c r="B301">
        <v>116</v>
      </c>
      <c r="C301">
        <v>22</v>
      </c>
      <c r="D301" t="s">
        <v>13</v>
      </c>
      <c r="E301" t="s">
        <v>17</v>
      </c>
      <c r="F301">
        <v>7.14</v>
      </c>
      <c r="G301">
        <v>27</v>
      </c>
      <c r="H301">
        <v>68.17</v>
      </c>
      <c r="I301" t="s">
        <v>16</v>
      </c>
      <c r="J301" s="2">
        <v>45888.272916666669</v>
      </c>
    </row>
    <row r="302" spans="1:10" hidden="1">
      <c r="A302">
        <v>301</v>
      </c>
      <c r="B302">
        <v>75</v>
      </c>
      <c r="C302">
        <v>26</v>
      </c>
      <c r="D302" t="s">
        <v>10</v>
      </c>
      <c r="E302" t="s">
        <v>18</v>
      </c>
      <c r="F302">
        <v>16.760000000000002</v>
      </c>
      <c r="G302">
        <v>64</v>
      </c>
      <c r="H302">
        <v>160.02000000000001</v>
      </c>
      <c r="I302" t="s">
        <v>12</v>
      </c>
      <c r="J302" s="2">
        <v>45681.693055555559</v>
      </c>
    </row>
    <row r="303" spans="1:10" hidden="1">
      <c r="A303">
        <v>302</v>
      </c>
      <c r="B303">
        <v>113</v>
      </c>
      <c r="C303">
        <v>28</v>
      </c>
      <c r="D303" t="s">
        <v>11</v>
      </c>
      <c r="E303" t="s">
        <v>15</v>
      </c>
      <c r="F303">
        <v>15.12</v>
      </c>
      <c r="G303">
        <v>58</v>
      </c>
      <c r="H303">
        <v>144.36000000000001</v>
      </c>
      <c r="I303" t="s">
        <v>14</v>
      </c>
      <c r="J303" s="2">
        <v>45616.179861111108</v>
      </c>
    </row>
    <row r="304" spans="1:10" hidden="1">
      <c r="A304">
        <v>303</v>
      </c>
      <c r="B304">
        <v>200</v>
      </c>
      <c r="C304">
        <v>85</v>
      </c>
      <c r="D304" t="s">
        <v>17</v>
      </c>
      <c r="E304" t="s">
        <v>11</v>
      </c>
      <c r="F304">
        <v>15.07</v>
      </c>
      <c r="G304">
        <v>58</v>
      </c>
      <c r="H304">
        <v>143.88</v>
      </c>
      <c r="I304" t="s">
        <v>14</v>
      </c>
      <c r="J304" s="2">
        <v>45739.659722222219</v>
      </c>
    </row>
    <row r="305" spans="1:10" hidden="1">
      <c r="A305">
        <v>304</v>
      </c>
      <c r="B305">
        <v>164</v>
      </c>
      <c r="C305">
        <v>49</v>
      </c>
      <c r="D305" t="s">
        <v>10</v>
      </c>
      <c r="E305" t="s">
        <v>17</v>
      </c>
      <c r="F305">
        <v>17.25</v>
      </c>
      <c r="G305">
        <v>66</v>
      </c>
      <c r="H305">
        <v>164.7</v>
      </c>
      <c r="I305" t="s">
        <v>12</v>
      </c>
      <c r="J305" s="2">
        <v>45456.297222222223</v>
      </c>
    </row>
    <row r="306" spans="1:10" hidden="1">
      <c r="A306">
        <v>305</v>
      </c>
      <c r="B306">
        <v>166</v>
      </c>
      <c r="C306">
        <v>71</v>
      </c>
      <c r="D306" t="s">
        <v>10</v>
      </c>
      <c r="E306" t="s">
        <v>19</v>
      </c>
      <c r="F306">
        <v>14.61</v>
      </c>
      <c r="G306">
        <v>56</v>
      </c>
      <c r="H306">
        <v>139.49</v>
      </c>
      <c r="I306" t="s">
        <v>16</v>
      </c>
      <c r="J306" s="2">
        <v>45717.047222222223</v>
      </c>
    </row>
    <row r="307" spans="1:10" hidden="1">
      <c r="A307">
        <v>306</v>
      </c>
      <c r="B307">
        <v>104</v>
      </c>
      <c r="C307">
        <v>81</v>
      </c>
      <c r="D307" t="s">
        <v>11</v>
      </c>
      <c r="E307" t="s">
        <v>10</v>
      </c>
      <c r="F307">
        <v>22.22</v>
      </c>
      <c r="G307">
        <v>85</v>
      </c>
      <c r="H307">
        <v>212.15</v>
      </c>
      <c r="I307" t="s">
        <v>16</v>
      </c>
      <c r="J307" s="2">
        <v>45633.88958333333</v>
      </c>
    </row>
    <row r="308" spans="1:10" hidden="1">
      <c r="A308">
        <v>307</v>
      </c>
      <c r="B308">
        <v>84</v>
      </c>
      <c r="C308">
        <v>84</v>
      </c>
      <c r="D308" t="s">
        <v>19</v>
      </c>
      <c r="E308" t="s">
        <v>13</v>
      </c>
      <c r="F308">
        <v>17.54</v>
      </c>
      <c r="G308">
        <v>67</v>
      </c>
      <c r="H308">
        <v>167.46</v>
      </c>
      <c r="I308" t="s">
        <v>14</v>
      </c>
      <c r="J308" s="2">
        <v>45730.248611111107</v>
      </c>
    </row>
    <row r="309" spans="1:10" hidden="1">
      <c r="A309">
        <v>308</v>
      </c>
      <c r="B309">
        <v>112</v>
      </c>
      <c r="C309">
        <v>49</v>
      </c>
      <c r="D309" t="s">
        <v>11</v>
      </c>
      <c r="E309" t="s">
        <v>10</v>
      </c>
      <c r="F309">
        <v>14.58</v>
      </c>
      <c r="G309">
        <v>56</v>
      </c>
      <c r="H309">
        <v>139.19999999999999</v>
      </c>
      <c r="I309" t="s">
        <v>12</v>
      </c>
      <c r="J309" s="2">
        <v>45821.25</v>
      </c>
    </row>
    <row r="310" spans="1:10" hidden="1">
      <c r="A310">
        <v>309</v>
      </c>
      <c r="B310">
        <v>99</v>
      </c>
      <c r="C310">
        <v>20</v>
      </c>
      <c r="D310" t="s">
        <v>13</v>
      </c>
      <c r="E310" t="s">
        <v>10</v>
      </c>
      <c r="F310">
        <v>21.08</v>
      </c>
      <c r="G310">
        <v>81</v>
      </c>
      <c r="H310">
        <v>201.26</v>
      </c>
      <c r="I310" t="s">
        <v>12</v>
      </c>
      <c r="J310" s="2">
        <v>45388.015972222223</v>
      </c>
    </row>
    <row r="311" spans="1:10" hidden="1">
      <c r="A311">
        <v>310</v>
      </c>
      <c r="B311">
        <v>153</v>
      </c>
      <c r="C311">
        <v>86</v>
      </c>
      <c r="D311" t="s">
        <v>11</v>
      </c>
      <c r="E311" t="s">
        <v>11</v>
      </c>
      <c r="F311">
        <v>15.94</v>
      </c>
      <c r="G311">
        <v>61</v>
      </c>
      <c r="H311">
        <v>152.19</v>
      </c>
      <c r="I311" t="s">
        <v>16</v>
      </c>
      <c r="J311" s="2">
        <v>45423.136805555558</v>
      </c>
    </row>
    <row r="312" spans="1:10" hidden="1">
      <c r="A312">
        <v>311</v>
      </c>
      <c r="B312">
        <v>93</v>
      </c>
      <c r="C312">
        <v>92</v>
      </c>
      <c r="D312" t="s">
        <v>11</v>
      </c>
      <c r="E312" t="s">
        <v>19</v>
      </c>
      <c r="F312">
        <v>8.6999999999999993</v>
      </c>
      <c r="G312">
        <v>33</v>
      </c>
      <c r="H312">
        <v>83.06</v>
      </c>
      <c r="I312" t="s">
        <v>16</v>
      </c>
      <c r="J312" s="2">
        <v>45574.456944444442</v>
      </c>
    </row>
    <row r="313" spans="1:10" hidden="1">
      <c r="A313">
        <v>312</v>
      </c>
      <c r="B313">
        <v>146</v>
      </c>
      <c r="C313">
        <v>63</v>
      </c>
      <c r="D313" t="s">
        <v>17</v>
      </c>
      <c r="E313" t="s">
        <v>15</v>
      </c>
      <c r="F313">
        <v>6.76</v>
      </c>
      <c r="G313">
        <v>26</v>
      </c>
      <c r="H313">
        <v>64.540000000000006</v>
      </c>
      <c r="I313" t="s">
        <v>16</v>
      </c>
      <c r="J313" s="2">
        <v>45835.018750000003</v>
      </c>
    </row>
    <row r="314" spans="1:10" hidden="1">
      <c r="A314">
        <v>313</v>
      </c>
      <c r="B314">
        <v>128</v>
      </c>
      <c r="C314">
        <v>61</v>
      </c>
      <c r="D314" t="s">
        <v>11</v>
      </c>
      <c r="E314" t="s">
        <v>10</v>
      </c>
      <c r="F314">
        <v>5.5</v>
      </c>
      <c r="G314">
        <v>21</v>
      </c>
      <c r="H314">
        <v>52.51</v>
      </c>
      <c r="I314" t="s">
        <v>12</v>
      </c>
      <c r="J314" s="2">
        <v>45397.370833333327</v>
      </c>
    </row>
    <row r="315" spans="1:10" hidden="1">
      <c r="A315">
        <v>314</v>
      </c>
      <c r="B315">
        <v>110</v>
      </c>
      <c r="C315">
        <v>49</v>
      </c>
      <c r="D315" t="s">
        <v>10</v>
      </c>
      <c r="E315" t="s">
        <v>10</v>
      </c>
      <c r="F315">
        <v>22.69</v>
      </c>
      <c r="G315">
        <v>87</v>
      </c>
      <c r="H315">
        <v>216.63</v>
      </c>
      <c r="I315" t="s">
        <v>16</v>
      </c>
      <c r="J315" s="2">
        <v>45519.21875</v>
      </c>
    </row>
    <row r="316" spans="1:10" hidden="1">
      <c r="A316">
        <v>315</v>
      </c>
      <c r="B316">
        <v>82</v>
      </c>
      <c r="C316">
        <v>71</v>
      </c>
      <c r="D316" t="s">
        <v>17</v>
      </c>
      <c r="E316" t="s">
        <v>18</v>
      </c>
      <c r="F316">
        <v>18.329999999999998</v>
      </c>
      <c r="G316">
        <v>70</v>
      </c>
      <c r="H316">
        <v>175.01</v>
      </c>
      <c r="I316" t="s">
        <v>16</v>
      </c>
      <c r="J316" s="2">
        <v>45890.736805555563</v>
      </c>
    </row>
    <row r="317" spans="1:10">
      <c r="A317">
        <v>316</v>
      </c>
      <c r="B317">
        <v>194</v>
      </c>
      <c r="C317">
        <v>1</v>
      </c>
      <c r="D317" t="s">
        <v>15</v>
      </c>
      <c r="E317" t="s">
        <v>11</v>
      </c>
      <c r="F317">
        <v>23.56</v>
      </c>
      <c r="G317">
        <v>90</v>
      </c>
      <c r="H317">
        <v>224.94</v>
      </c>
      <c r="I317" t="s">
        <v>14</v>
      </c>
      <c r="J317" s="2">
        <v>45763.991666666669</v>
      </c>
    </row>
    <row r="318" spans="1:10" hidden="1">
      <c r="A318">
        <v>317</v>
      </c>
      <c r="B318">
        <v>54</v>
      </c>
      <c r="C318">
        <v>96</v>
      </c>
      <c r="D318" t="s">
        <v>19</v>
      </c>
      <c r="E318" t="s">
        <v>11</v>
      </c>
      <c r="F318">
        <v>15.88</v>
      </c>
      <c r="G318">
        <v>61</v>
      </c>
      <c r="H318">
        <v>151.61000000000001</v>
      </c>
      <c r="I318" t="s">
        <v>16</v>
      </c>
      <c r="J318" s="2">
        <v>45304.970138888893</v>
      </c>
    </row>
    <row r="319" spans="1:10" hidden="1">
      <c r="A319">
        <v>318</v>
      </c>
      <c r="B319">
        <v>163</v>
      </c>
      <c r="C319">
        <v>13</v>
      </c>
      <c r="D319" t="s">
        <v>17</v>
      </c>
      <c r="E319" t="s">
        <v>15</v>
      </c>
      <c r="F319">
        <v>12.89</v>
      </c>
      <c r="G319">
        <v>49</v>
      </c>
      <c r="H319">
        <v>123.07</v>
      </c>
      <c r="I319" t="s">
        <v>16</v>
      </c>
      <c r="J319" s="2">
        <v>45404.195833333331</v>
      </c>
    </row>
    <row r="320" spans="1:10" hidden="1">
      <c r="A320">
        <v>319</v>
      </c>
      <c r="B320">
        <v>189</v>
      </c>
      <c r="C320">
        <v>94</v>
      </c>
      <c r="D320" t="s">
        <v>13</v>
      </c>
      <c r="E320" t="s">
        <v>13</v>
      </c>
      <c r="F320">
        <v>3.37</v>
      </c>
      <c r="G320">
        <v>13</v>
      </c>
      <c r="H320">
        <v>32.18</v>
      </c>
      <c r="I320" t="s">
        <v>12</v>
      </c>
      <c r="J320" s="2">
        <v>45586.386111111111</v>
      </c>
    </row>
    <row r="321" spans="1:10">
      <c r="A321">
        <v>320</v>
      </c>
      <c r="B321">
        <v>169</v>
      </c>
      <c r="C321">
        <v>87</v>
      </c>
      <c r="D321" t="s">
        <v>15</v>
      </c>
      <c r="E321" t="s">
        <v>17</v>
      </c>
      <c r="F321">
        <v>17.45</v>
      </c>
      <c r="G321">
        <v>67</v>
      </c>
      <c r="H321">
        <v>166.6</v>
      </c>
      <c r="I321" t="s">
        <v>12</v>
      </c>
      <c r="J321" s="2">
        <v>45370.723611111112</v>
      </c>
    </row>
    <row r="322" spans="1:10" hidden="1">
      <c r="A322">
        <v>321</v>
      </c>
      <c r="B322">
        <v>161</v>
      </c>
      <c r="C322">
        <v>51</v>
      </c>
      <c r="D322" t="s">
        <v>17</v>
      </c>
      <c r="E322" t="s">
        <v>18</v>
      </c>
      <c r="F322">
        <v>15.39</v>
      </c>
      <c r="G322">
        <v>59</v>
      </c>
      <c r="H322">
        <v>146.94</v>
      </c>
      <c r="I322" t="s">
        <v>14</v>
      </c>
      <c r="J322" s="2">
        <v>45473.770138888889</v>
      </c>
    </row>
    <row r="323" spans="1:10" hidden="1">
      <c r="A323">
        <v>322</v>
      </c>
      <c r="B323">
        <v>68</v>
      </c>
      <c r="C323">
        <v>56</v>
      </c>
      <c r="D323" t="s">
        <v>17</v>
      </c>
      <c r="E323" t="s">
        <v>11</v>
      </c>
      <c r="F323">
        <v>24.77</v>
      </c>
      <c r="G323">
        <v>95</v>
      </c>
      <c r="H323">
        <v>236.49</v>
      </c>
      <c r="I323" t="s">
        <v>16</v>
      </c>
      <c r="J323" s="2">
        <v>45362.970138888893</v>
      </c>
    </row>
    <row r="324" spans="1:10" hidden="1">
      <c r="A324">
        <v>323</v>
      </c>
      <c r="B324">
        <v>33</v>
      </c>
      <c r="C324">
        <v>83</v>
      </c>
      <c r="D324" t="s">
        <v>19</v>
      </c>
      <c r="E324" t="s">
        <v>18</v>
      </c>
      <c r="F324">
        <v>7.5</v>
      </c>
      <c r="G324">
        <v>29</v>
      </c>
      <c r="H324">
        <v>71.61</v>
      </c>
      <c r="I324" t="s">
        <v>14</v>
      </c>
      <c r="J324" s="2">
        <v>45587.222916666673</v>
      </c>
    </row>
    <row r="325" spans="1:10" hidden="1">
      <c r="A325">
        <v>324</v>
      </c>
      <c r="B325">
        <v>142</v>
      </c>
      <c r="C325">
        <v>62</v>
      </c>
      <c r="D325" t="s">
        <v>10</v>
      </c>
      <c r="E325" t="s">
        <v>11</v>
      </c>
      <c r="F325">
        <v>14.21</v>
      </c>
      <c r="G325">
        <v>55</v>
      </c>
      <c r="H325">
        <v>135.66999999999999</v>
      </c>
      <c r="I325" t="s">
        <v>12</v>
      </c>
      <c r="J325" s="2">
        <v>45797.002083333333</v>
      </c>
    </row>
    <row r="326" spans="1:10" hidden="1">
      <c r="A326">
        <v>325</v>
      </c>
      <c r="B326">
        <v>21</v>
      </c>
      <c r="C326">
        <v>32</v>
      </c>
      <c r="D326" t="s">
        <v>13</v>
      </c>
      <c r="E326" t="s">
        <v>18</v>
      </c>
      <c r="F326">
        <v>16.97</v>
      </c>
      <c r="G326">
        <v>65</v>
      </c>
      <c r="H326">
        <v>162.02000000000001</v>
      </c>
      <c r="I326" t="s">
        <v>14</v>
      </c>
      <c r="J326" s="2">
        <v>45785.70208333333</v>
      </c>
    </row>
    <row r="327" spans="1:10" hidden="1">
      <c r="A327">
        <v>326</v>
      </c>
      <c r="B327">
        <v>48</v>
      </c>
      <c r="C327">
        <v>30</v>
      </c>
      <c r="D327" t="s">
        <v>18</v>
      </c>
      <c r="E327" t="s">
        <v>19</v>
      </c>
      <c r="F327">
        <v>16.829999999999998</v>
      </c>
      <c r="G327">
        <v>65</v>
      </c>
      <c r="H327">
        <v>160.69</v>
      </c>
      <c r="I327" t="s">
        <v>12</v>
      </c>
      <c r="J327" s="2">
        <v>45654.850694444453</v>
      </c>
    </row>
    <row r="328" spans="1:10" hidden="1">
      <c r="A328">
        <v>327</v>
      </c>
      <c r="B328">
        <v>148</v>
      </c>
      <c r="C328">
        <v>29</v>
      </c>
      <c r="D328" t="s">
        <v>18</v>
      </c>
      <c r="E328" t="s">
        <v>10</v>
      </c>
      <c r="F328">
        <v>14.91</v>
      </c>
      <c r="G328">
        <v>57</v>
      </c>
      <c r="H328">
        <v>142.35</v>
      </c>
      <c r="I328" t="s">
        <v>14</v>
      </c>
      <c r="J328" s="2">
        <v>45812.59097222222</v>
      </c>
    </row>
    <row r="329" spans="1:10" hidden="1">
      <c r="A329">
        <v>328</v>
      </c>
      <c r="B329">
        <v>128</v>
      </c>
      <c r="C329">
        <v>49</v>
      </c>
      <c r="D329" t="s">
        <v>17</v>
      </c>
      <c r="E329" t="s">
        <v>11</v>
      </c>
      <c r="F329">
        <v>19.87</v>
      </c>
      <c r="G329">
        <v>76</v>
      </c>
      <c r="H329">
        <v>189.71</v>
      </c>
      <c r="I329" t="s">
        <v>14</v>
      </c>
      <c r="J329" s="2">
        <v>45589.788194444453</v>
      </c>
    </row>
    <row r="330" spans="1:10" hidden="1">
      <c r="A330">
        <v>329</v>
      </c>
      <c r="B330">
        <v>136</v>
      </c>
      <c r="C330">
        <v>45</v>
      </c>
      <c r="D330" t="s">
        <v>11</v>
      </c>
      <c r="E330" t="s">
        <v>18</v>
      </c>
      <c r="F330">
        <v>6.71</v>
      </c>
      <c r="G330">
        <v>26</v>
      </c>
      <c r="H330">
        <v>64.06</v>
      </c>
      <c r="I330" t="s">
        <v>16</v>
      </c>
      <c r="J330" s="2">
        <v>45489.807638888888</v>
      </c>
    </row>
    <row r="331" spans="1:10" hidden="1">
      <c r="A331">
        <v>330</v>
      </c>
      <c r="B331">
        <v>135</v>
      </c>
      <c r="C331">
        <v>93</v>
      </c>
      <c r="D331" t="s">
        <v>13</v>
      </c>
      <c r="E331" t="s">
        <v>17</v>
      </c>
      <c r="F331">
        <v>18.690000000000001</v>
      </c>
      <c r="G331">
        <v>72</v>
      </c>
      <c r="H331">
        <v>178.44</v>
      </c>
      <c r="I331" t="s">
        <v>14</v>
      </c>
      <c r="J331" s="2">
        <v>45702.213194444441</v>
      </c>
    </row>
    <row r="332" spans="1:10">
      <c r="A332">
        <v>331</v>
      </c>
      <c r="B332">
        <v>195</v>
      </c>
      <c r="C332">
        <v>30</v>
      </c>
      <c r="D332" t="s">
        <v>15</v>
      </c>
      <c r="E332" t="s">
        <v>19</v>
      </c>
      <c r="F332">
        <v>16.25</v>
      </c>
      <c r="G332">
        <v>62</v>
      </c>
      <c r="H332">
        <v>155.15</v>
      </c>
      <c r="I332" t="s">
        <v>16</v>
      </c>
      <c r="J332" s="2">
        <v>45356.908333333333</v>
      </c>
    </row>
    <row r="333" spans="1:10" hidden="1">
      <c r="A333">
        <v>332</v>
      </c>
      <c r="B333">
        <v>145</v>
      </c>
      <c r="C333">
        <v>16</v>
      </c>
      <c r="D333" t="s">
        <v>11</v>
      </c>
      <c r="E333" t="s">
        <v>19</v>
      </c>
      <c r="F333">
        <v>22.61</v>
      </c>
      <c r="G333">
        <v>87</v>
      </c>
      <c r="H333">
        <v>215.87</v>
      </c>
      <c r="I333" t="s">
        <v>16</v>
      </c>
      <c r="J333" s="2">
        <v>45660.990277777782</v>
      </c>
    </row>
    <row r="334" spans="1:10" hidden="1">
      <c r="A334">
        <v>333</v>
      </c>
      <c r="B334">
        <v>128</v>
      </c>
      <c r="C334">
        <v>40</v>
      </c>
      <c r="D334" t="s">
        <v>11</v>
      </c>
      <c r="E334" t="s">
        <v>17</v>
      </c>
      <c r="F334">
        <v>21.49</v>
      </c>
      <c r="G334">
        <v>82</v>
      </c>
      <c r="H334">
        <v>205.18</v>
      </c>
      <c r="I334" t="s">
        <v>16</v>
      </c>
      <c r="J334" s="2">
        <v>45374.913888888892</v>
      </c>
    </row>
    <row r="335" spans="1:10" hidden="1">
      <c r="A335">
        <v>334</v>
      </c>
      <c r="B335">
        <v>33</v>
      </c>
      <c r="C335">
        <v>19</v>
      </c>
      <c r="D335" t="s">
        <v>13</v>
      </c>
      <c r="E335" t="s">
        <v>18</v>
      </c>
      <c r="F335">
        <v>9.25</v>
      </c>
      <c r="G335">
        <v>35</v>
      </c>
      <c r="H335">
        <v>88.31</v>
      </c>
      <c r="I335" t="s">
        <v>16</v>
      </c>
      <c r="J335" s="2">
        <v>45865.881944444453</v>
      </c>
    </row>
    <row r="336" spans="1:10" hidden="1">
      <c r="A336">
        <v>335</v>
      </c>
      <c r="B336">
        <v>176</v>
      </c>
      <c r="C336">
        <v>18</v>
      </c>
      <c r="D336" t="s">
        <v>10</v>
      </c>
      <c r="E336" t="s">
        <v>15</v>
      </c>
      <c r="F336">
        <v>8.35</v>
      </c>
      <c r="G336">
        <v>32</v>
      </c>
      <c r="H336">
        <v>79.72</v>
      </c>
      <c r="I336" t="s">
        <v>14</v>
      </c>
      <c r="J336" s="2">
        <v>45503.777777777781</v>
      </c>
    </row>
    <row r="337" spans="1:10" hidden="1">
      <c r="A337">
        <v>336</v>
      </c>
      <c r="B337">
        <v>187</v>
      </c>
      <c r="C337">
        <v>1</v>
      </c>
      <c r="D337" t="s">
        <v>17</v>
      </c>
      <c r="E337" t="s">
        <v>17</v>
      </c>
      <c r="F337">
        <v>24.58</v>
      </c>
      <c r="G337">
        <v>94</v>
      </c>
      <c r="H337">
        <v>234.68</v>
      </c>
      <c r="I337" t="s">
        <v>12</v>
      </c>
      <c r="J337" s="2">
        <v>45845.041666666657</v>
      </c>
    </row>
    <row r="338" spans="1:10" hidden="1">
      <c r="A338">
        <v>337</v>
      </c>
      <c r="B338">
        <v>115</v>
      </c>
      <c r="C338">
        <v>78</v>
      </c>
      <c r="D338" t="s">
        <v>17</v>
      </c>
      <c r="E338" t="s">
        <v>18</v>
      </c>
      <c r="F338">
        <v>14.13</v>
      </c>
      <c r="G338">
        <v>54</v>
      </c>
      <c r="H338">
        <v>134.91</v>
      </c>
      <c r="I338" t="s">
        <v>12</v>
      </c>
      <c r="J338" s="2">
        <v>45834.636805555558</v>
      </c>
    </row>
    <row r="339" spans="1:10" hidden="1">
      <c r="A339">
        <v>338</v>
      </c>
      <c r="B339">
        <v>119</v>
      </c>
      <c r="C339">
        <v>47</v>
      </c>
      <c r="D339" t="s">
        <v>17</v>
      </c>
      <c r="E339" t="s">
        <v>17</v>
      </c>
      <c r="F339">
        <v>22.85</v>
      </c>
      <c r="G339">
        <v>88</v>
      </c>
      <c r="H339">
        <v>218.16</v>
      </c>
      <c r="I339" t="s">
        <v>12</v>
      </c>
      <c r="J339" s="2">
        <v>45413.692361111112</v>
      </c>
    </row>
    <row r="340" spans="1:10" hidden="1">
      <c r="A340">
        <v>339</v>
      </c>
      <c r="B340">
        <v>22</v>
      </c>
      <c r="C340">
        <v>66</v>
      </c>
      <c r="D340" t="s">
        <v>17</v>
      </c>
      <c r="E340" t="s">
        <v>17</v>
      </c>
      <c r="F340">
        <v>5.77</v>
      </c>
      <c r="G340">
        <v>22</v>
      </c>
      <c r="H340">
        <v>55.09</v>
      </c>
      <c r="I340" t="s">
        <v>14</v>
      </c>
      <c r="J340" s="2">
        <v>45689.933333333327</v>
      </c>
    </row>
    <row r="341" spans="1:10" hidden="1">
      <c r="A341">
        <v>340</v>
      </c>
      <c r="B341">
        <v>158</v>
      </c>
      <c r="C341">
        <v>92</v>
      </c>
      <c r="D341" t="s">
        <v>18</v>
      </c>
      <c r="E341" t="s">
        <v>11</v>
      </c>
      <c r="F341">
        <v>16.78</v>
      </c>
      <c r="G341">
        <v>64</v>
      </c>
      <c r="H341">
        <v>160.21</v>
      </c>
      <c r="I341" t="s">
        <v>16</v>
      </c>
      <c r="J341" s="2">
        <v>45498.579861111109</v>
      </c>
    </row>
    <row r="342" spans="1:10" hidden="1">
      <c r="A342">
        <v>341</v>
      </c>
      <c r="B342">
        <v>38</v>
      </c>
      <c r="C342">
        <v>94</v>
      </c>
      <c r="D342" t="s">
        <v>17</v>
      </c>
      <c r="E342" t="s">
        <v>18</v>
      </c>
      <c r="F342">
        <v>20.63</v>
      </c>
      <c r="G342">
        <v>79</v>
      </c>
      <c r="H342">
        <v>196.97</v>
      </c>
      <c r="I342" t="s">
        <v>12</v>
      </c>
      <c r="J342" s="2">
        <v>45569.121527777781</v>
      </c>
    </row>
    <row r="343" spans="1:10" hidden="1">
      <c r="A343">
        <v>342</v>
      </c>
      <c r="B343">
        <v>109</v>
      </c>
      <c r="C343">
        <v>38</v>
      </c>
      <c r="D343" t="s">
        <v>18</v>
      </c>
      <c r="E343" t="s">
        <v>15</v>
      </c>
      <c r="F343">
        <v>23.79</v>
      </c>
      <c r="G343">
        <v>91</v>
      </c>
      <c r="H343">
        <v>227.14</v>
      </c>
      <c r="I343" t="s">
        <v>14</v>
      </c>
      <c r="J343" s="2">
        <v>45860.481249999997</v>
      </c>
    </row>
    <row r="344" spans="1:10" hidden="1">
      <c r="A344">
        <v>343</v>
      </c>
      <c r="B344">
        <v>51</v>
      </c>
      <c r="C344">
        <v>51</v>
      </c>
      <c r="D344" t="s">
        <v>18</v>
      </c>
      <c r="E344" t="s">
        <v>10</v>
      </c>
      <c r="F344">
        <v>9.76</v>
      </c>
      <c r="G344">
        <v>37</v>
      </c>
      <c r="H344">
        <v>93.18</v>
      </c>
      <c r="I344" t="s">
        <v>16</v>
      </c>
      <c r="J344" s="2">
        <v>45405.035416666673</v>
      </c>
    </row>
    <row r="345" spans="1:10" hidden="1">
      <c r="A345">
        <v>344</v>
      </c>
      <c r="B345">
        <v>182</v>
      </c>
      <c r="C345">
        <v>63</v>
      </c>
      <c r="D345" t="s">
        <v>10</v>
      </c>
      <c r="E345" t="s">
        <v>11</v>
      </c>
      <c r="F345">
        <v>18.670000000000002</v>
      </c>
      <c r="G345">
        <v>72</v>
      </c>
      <c r="H345">
        <v>178.25</v>
      </c>
      <c r="I345" t="s">
        <v>12</v>
      </c>
      <c r="J345" s="2">
        <v>45768.23333333333</v>
      </c>
    </row>
    <row r="346" spans="1:10" hidden="1">
      <c r="A346">
        <v>345</v>
      </c>
      <c r="B346">
        <v>8</v>
      </c>
      <c r="C346">
        <v>4</v>
      </c>
      <c r="D346" t="s">
        <v>17</v>
      </c>
      <c r="E346" t="s">
        <v>17</v>
      </c>
      <c r="F346">
        <v>14.39</v>
      </c>
      <c r="G346">
        <v>55</v>
      </c>
      <c r="H346">
        <v>137.38999999999999</v>
      </c>
      <c r="I346" t="s">
        <v>16</v>
      </c>
      <c r="J346" s="2">
        <v>45612.75</v>
      </c>
    </row>
    <row r="347" spans="1:10" hidden="1">
      <c r="A347">
        <v>346</v>
      </c>
      <c r="B347">
        <v>27</v>
      </c>
      <c r="C347">
        <v>1</v>
      </c>
      <c r="D347" t="s">
        <v>19</v>
      </c>
      <c r="E347" t="s">
        <v>10</v>
      </c>
      <c r="F347">
        <v>3.39</v>
      </c>
      <c r="G347">
        <v>13</v>
      </c>
      <c r="H347">
        <v>32.369999999999997</v>
      </c>
      <c r="I347" t="s">
        <v>12</v>
      </c>
      <c r="J347" s="2">
        <v>45510.869444444441</v>
      </c>
    </row>
    <row r="348" spans="1:10">
      <c r="A348">
        <v>347</v>
      </c>
      <c r="B348">
        <v>27</v>
      </c>
      <c r="C348">
        <v>8</v>
      </c>
      <c r="D348" t="s">
        <v>15</v>
      </c>
      <c r="E348" t="s">
        <v>13</v>
      </c>
      <c r="F348">
        <v>17.87</v>
      </c>
      <c r="G348">
        <v>69</v>
      </c>
      <c r="H348">
        <v>170.61</v>
      </c>
      <c r="I348" t="s">
        <v>12</v>
      </c>
      <c r="J348" s="2">
        <v>45819.498611111107</v>
      </c>
    </row>
    <row r="349" spans="1:10" hidden="1">
      <c r="A349">
        <v>348</v>
      </c>
      <c r="B349">
        <v>21</v>
      </c>
      <c r="C349">
        <v>29</v>
      </c>
      <c r="D349" t="s">
        <v>11</v>
      </c>
      <c r="E349" t="s">
        <v>10</v>
      </c>
      <c r="F349">
        <v>17.87</v>
      </c>
      <c r="G349">
        <v>69</v>
      </c>
      <c r="H349">
        <v>170.61</v>
      </c>
      <c r="I349" t="s">
        <v>12</v>
      </c>
      <c r="J349" s="2">
        <v>45352.902083333327</v>
      </c>
    </row>
    <row r="350" spans="1:10" hidden="1">
      <c r="A350">
        <v>349</v>
      </c>
      <c r="B350">
        <v>30</v>
      </c>
      <c r="C350">
        <v>55</v>
      </c>
      <c r="D350" t="s">
        <v>18</v>
      </c>
      <c r="E350" t="s">
        <v>17</v>
      </c>
      <c r="F350">
        <v>23.4</v>
      </c>
      <c r="G350">
        <v>90</v>
      </c>
      <c r="H350">
        <v>223.41</v>
      </c>
      <c r="I350" t="s">
        <v>16</v>
      </c>
      <c r="J350" s="2">
        <v>45829.643750000003</v>
      </c>
    </row>
    <row r="351" spans="1:10" hidden="1">
      <c r="A351">
        <v>350</v>
      </c>
      <c r="B351">
        <v>97</v>
      </c>
      <c r="C351">
        <v>3</v>
      </c>
      <c r="D351" t="s">
        <v>13</v>
      </c>
      <c r="E351" t="s">
        <v>17</v>
      </c>
      <c r="F351">
        <v>13.44</v>
      </c>
      <c r="G351">
        <v>52</v>
      </c>
      <c r="H351">
        <v>128.32</v>
      </c>
      <c r="I351" t="s">
        <v>14</v>
      </c>
      <c r="J351" s="2">
        <v>45356.131249999999</v>
      </c>
    </row>
    <row r="352" spans="1:10" hidden="1">
      <c r="A352">
        <v>351</v>
      </c>
      <c r="B352">
        <v>28</v>
      </c>
      <c r="C352">
        <v>32</v>
      </c>
      <c r="D352" t="s">
        <v>13</v>
      </c>
      <c r="E352" t="s">
        <v>18</v>
      </c>
      <c r="F352">
        <v>7.3</v>
      </c>
      <c r="G352">
        <v>28</v>
      </c>
      <c r="H352">
        <v>69.7</v>
      </c>
      <c r="I352" t="s">
        <v>16</v>
      </c>
      <c r="J352" s="2">
        <v>45462.705555555563</v>
      </c>
    </row>
    <row r="353" spans="1:10">
      <c r="A353">
        <v>352</v>
      </c>
      <c r="B353">
        <v>111</v>
      </c>
      <c r="C353">
        <v>10</v>
      </c>
      <c r="D353" t="s">
        <v>15</v>
      </c>
      <c r="E353" t="s">
        <v>18</v>
      </c>
      <c r="F353">
        <v>3.02</v>
      </c>
      <c r="G353">
        <v>12</v>
      </c>
      <c r="H353">
        <v>28.83</v>
      </c>
      <c r="I353" t="s">
        <v>12</v>
      </c>
      <c r="J353" s="2">
        <v>45826.279861111107</v>
      </c>
    </row>
    <row r="354" spans="1:10" hidden="1">
      <c r="A354">
        <v>353</v>
      </c>
      <c r="B354">
        <v>192</v>
      </c>
      <c r="C354">
        <v>74</v>
      </c>
      <c r="D354" t="s">
        <v>13</v>
      </c>
      <c r="E354" t="s">
        <v>11</v>
      </c>
      <c r="F354">
        <v>11.56</v>
      </c>
      <c r="G354">
        <v>44</v>
      </c>
      <c r="H354">
        <v>110.37</v>
      </c>
      <c r="I354" t="s">
        <v>16</v>
      </c>
      <c r="J354" s="2">
        <v>45618.468055555553</v>
      </c>
    </row>
    <row r="355" spans="1:10" hidden="1">
      <c r="A355">
        <v>354</v>
      </c>
      <c r="B355">
        <v>197</v>
      </c>
      <c r="C355">
        <v>83</v>
      </c>
      <c r="D355" t="s">
        <v>19</v>
      </c>
      <c r="E355" t="s">
        <v>15</v>
      </c>
      <c r="F355">
        <v>8.94</v>
      </c>
      <c r="G355">
        <v>34</v>
      </c>
      <c r="H355">
        <v>85.35</v>
      </c>
      <c r="I355" t="s">
        <v>14</v>
      </c>
      <c r="J355" s="2">
        <v>45453.572222222218</v>
      </c>
    </row>
    <row r="356" spans="1:10" hidden="1">
      <c r="A356">
        <v>355</v>
      </c>
      <c r="B356">
        <v>61</v>
      </c>
      <c r="C356">
        <v>34</v>
      </c>
      <c r="D356" t="s">
        <v>13</v>
      </c>
      <c r="E356" t="s">
        <v>11</v>
      </c>
      <c r="F356">
        <v>19.510000000000002</v>
      </c>
      <c r="G356">
        <v>75</v>
      </c>
      <c r="H356">
        <v>186.27</v>
      </c>
      <c r="I356" t="s">
        <v>16</v>
      </c>
      <c r="J356" s="2">
        <v>45743.550694444442</v>
      </c>
    </row>
    <row r="357" spans="1:10" hidden="1">
      <c r="A357">
        <v>356</v>
      </c>
      <c r="B357">
        <v>48</v>
      </c>
      <c r="C357">
        <v>97</v>
      </c>
      <c r="D357" t="s">
        <v>11</v>
      </c>
      <c r="E357" t="s">
        <v>19</v>
      </c>
      <c r="F357">
        <v>10.15</v>
      </c>
      <c r="G357">
        <v>39</v>
      </c>
      <c r="H357">
        <v>96.91</v>
      </c>
      <c r="I357" t="s">
        <v>14</v>
      </c>
      <c r="J357" s="2">
        <v>45307.271527777782</v>
      </c>
    </row>
    <row r="358" spans="1:10" hidden="1">
      <c r="A358">
        <v>357</v>
      </c>
      <c r="B358">
        <v>147</v>
      </c>
      <c r="C358">
        <v>87</v>
      </c>
      <c r="D358" t="s">
        <v>11</v>
      </c>
      <c r="E358" t="s">
        <v>17</v>
      </c>
      <c r="F358">
        <v>23.83</v>
      </c>
      <c r="G358">
        <v>91</v>
      </c>
      <c r="H358">
        <v>227.52</v>
      </c>
      <c r="I358" t="s">
        <v>14</v>
      </c>
      <c r="J358" s="2">
        <v>45293.40902777778</v>
      </c>
    </row>
    <row r="359" spans="1:10" hidden="1">
      <c r="A359">
        <v>358</v>
      </c>
      <c r="B359">
        <v>4</v>
      </c>
      <c r="C359">
        <v>55</v>
      </c>
      <c r="D359" t="s">
        <v>18</v>
      </c>
      <c r="E359" t="s">
        <v>10</v>
      </c>
      <c r="F359">
        <v>24.13</v>
      </c>
      <c r="G359">
        <v>93</v>
      </c>
      <c r="H359">
        <v>230.38</v>
      </c>
      <c r="I359" t="s">
        <v>16</v>
      </c>
      <c r="J359" s="2">
        <v>45416.691666666673</v>
      </c>
    </row>
    <row r="360" spans="1:10" hidden="1">
      <c r="A360">
        <v>359</v>
      </c>
      <c r="B360">
        <v>35</v>
      </c>
      <c r="C360">
        <v>92</v>
      </c>
      <c r="D360" t="s">
        <v>17</v>
      </c>
      <c r="E360" t="s">
        <v>13</v>
      </c>
      <c r="F360">
        <v>16.28</v>
      </c>
      <c r="G360">
        <v>62</v>
      </c>
      <c r="H360">
        <v>155.43</v>
      </c>
      <c r="I360" t="s">
        <v>12</v>
      </c>
      <c r="J360" s="2">
        <v>45441.34652777778</v>
      </c>
    </row>
    <row r="361" spans="1:10" hidden="1">
      <c r="A361">
        <v>360</v>
      </c>
      <c r="B361">
        <v>192</v>
      </c>
      <c r="C361">
        <v>32</v>
      </c>
      <c r="D361" t="s">
        <v>10</v>
      </c>
      <c r="E361" t="s">
        <v>17</v>
      </c>
      <c r="F361">
        <v>23.36</v>
      </c>
      <c r="G361">
        <v>90</v>
      </c>
      <c r="H361">
        <v>223.03</v>
      </c>
      <c r="I361" t="s">
        <v>14</v>
      </c>
      <c r="J361" s="2">
        <v>45420.906944444447</v>
      </c>
    </row>
    <row r="362" spans="1:10" hidden="1">
      <c r="A362">
        <v>361</v>
      </c>
      <c r="B362">
        <v>49</v>
      </c>
      <c r="C362">
        <v>50</v>
      </c>
      <c r="D362" t="s">
        <v>19</v>
      </c>
      <c r="E362" t="s">
        <v>17</v>
      </c>
      <c r="F362">
        <v>19.5</v>
      </c>
      <c r="G362">
        <v>75</v>
      </c>
      <c r="H362">
        <v>186.18</v>
      </c>
      <c r="I362" t="s">
        <v>16</v>
      </c>
      <c r="J362" s="2">
        <v>45792.220833333333</v>
      </c>
    </row>
    <row r="363" spans="1:10" hidden="1">
      <c r="A363">
        <v>362</v>
      </c>
      <c r="B363">
        <v>17</v>
      </c>
      <c r="C363">
        <v>7</v>
      </c>
      <c r="D363" t="s">
        <v>18</v>
      </c>
      <c r="E363" t="s">
        <v>11</v>
      </c>
      <c r="F363">
        <v>14.58</v>
      </c>
      <c r="G363">
        <v>56</v>
      </c>
      <c r="H363">
        <v>139.19999999999999</v>
      </c>
      <c r="I363" t="s">
        <v>14</v>
      </c>
      <c r="J363" s="2">
        <v>45336.015277777777</v>
      </c>
    </row>
    <row r="364" spans="1:10" hidden="1">
      <c r="A364">
        <v>363</v>
      </c>
      <c r="B364">
        <v>172</v>
      </c>
      <c r="C364">
        <v>93</v>
      </c>
      <c r="D364" t="s">
        <v>19</v>
      </c>
      <c r="E364" t="s">
        <v>13</v>
      </c>
      <c r="F364">
        <v>6.15</v>
      </c>
      <c r="G364">
        <v>24</v>
      </c>
      <c r="H364">
        <v>58.72</v>
      </c>
      <c r="I364" t="s">
        <v>12</v>
      </c>
      <c r="J364" s="2">
        <v>45826.504166666673</v>
      </c>
    </row>
    <row r="365" spans="1:10" hidden="1">
      <c r="A365">
        <v>364</v>
      </c>
      <c r="B365">
        <v>158</v>
      </c>
      <c r="C365">
        <v>8</v>
      </c>
      <c r="D365" t="s">
        <v>17</v>
      </c>
      <c r="E365" t="s">
        <v>13</v>
      </c>
      <c r="F365">
        <v>12.55</v>
      </c>
      <c r="G365">
        <v>48</v>
      </c>
      <c r="H365">
        <v>119.82</v>
      </c>
      <c r="I365" t="s">
        <v>16</v>
      </c>
      <c r="J365" s="2">
        <v>45335.009722222218</v>
      </c>
    </row>
    <row r="366" spans="1:10" hidden="1">
      <c r="A366">
        <v>365</v>
      </c>
      <c r="B366">
        <v>46</v>
      </c>
      <c r="C366">
        <v>65</v>
      </c>
      <c r="D366" t="s">
        <v>13</v>
      </c>
      <c r="E366" t="s">
        <v>13</v>
      </c>
      <c r="F366">
        <v>14.9</v>
      </c>
      <c r="G366">
        <v>57</v>
      </c>
      <c r="H366">
        <v>142.26</v>
      </c>
      <c r="I366" t="s">
        <v>16</v>
      </c>
      <c r="J366" s="2">
        <v>45839.537499999999</v>
      </c>
    </row>
    <row r="367" spans="1:10" hidden="1">
      <c r="A367">
        <v>366</v>
      </c>
      <c r="B367">
        <v>117</v>
      </c>
      <c r="C367">
        <v>57</v>
      </c>
      <c r="D367" t="s">
        <v>13</v>
      </c>
      <c r="E367" t="s">
        <v>11</v>
      </c>
      <c r="F367">
        <v>21.87</v>
      </c>
      <c r="G367">
        <v>84</v>
      </c>
      <c r="H367">
        <v>208.8</v>
      </c>
      <c r="I367" t="s">
        <v>16</v>
      </c>
      <c r="J367" s="2">
        <v>45510.167361111111</v>
      </c>
    </row>
    <row r="368" spans="1:10" hidden="1">
      <c r="A368">
        <v>367</v>
      </c>
      <c r="B368">
        <v>6</v>
      </c>
      <c r="C368">
        <v>67</v>
      </c>
      <c r="D368" t="s">
        <v>10</v>
      </c>
      <c r="E368" t="s">
        <v>17</v>
      </c>
      <c r="F368">
        <v>13.07</v>
      </c>
      <c r="G368">
        <v>50</v>
      </c>
      <c r="H368">
        <v>124.79</v>
      </c>
      <c r="I368" t="s">
        <v>12</v>
      </c>
      <c r="J368" s="2">
        <v>45858.010416666657</v>
      </c>
    </row>
    <row r="369" spans="1:10" hidden="1">
      <c r="A369">
        <v>368</v>
      </c>
      <c r="B369">
        <v>99</v>
      </c>
      <c r="C369">
        <v>88</v>
      </c>
      <c r="D369" t="s">
        <v>17</v>
      </c>
      <c r="E369" t="s">
        <v>11</v>
      </c>
      <c r="F369">
        <v>22.65</v>
      </c>
      <c r="G369">
        <v>87</v>
      </c>
      <c r="H369">
        <v>216.25</v>
      </c>
      <c r="I369" t="s">
        <v>14</v>
      </c>
      <c r="J369" s="2">
        <v>45890.245833333327</v>
      </c>
    </row>
    <row r="370" spans="1:10" hidden="1">
      <c r="A370">
        <v>369</v>
      </c>
      <c r="B370">
        <v>124</v>
      </c>
      <c r="C370">
        <v>87</v>
      </c>
      <c r="D370" t="s">
        <v>18</v>
      </c>
      <c r="E370" t="s">
        <v>18</v>
      </c>
      <c r="F370">
        <v>17.510000000000002</v>
      </c>
      <c r="G370">
        <v>67</v>
      </c>
      <c r="H370">
        <v>167.18</v>
      </c>
      <c r="I370" t="s">
        <v>16</v>
      </c>
      <c r="J370" s="2">
        <v>45625.093055555553</v>
      </c>
    </row>
    <row r="371" spans="1:10" hidden="1">
      <c r="A371">
        <v>370</v>
      </c>
      <c r="B371">
        <v>37</v>
      </c>
      <c r="C371">
        <v>59</v>
      </c>
      <c r="D371" t="s">
        <v>10</v>
      </c>
      <c r="E371" t="s">
        <v>18</v>
      </c>
      <c r="F371">
        <v>5.15</v>
      </c>
      <c r="G371">
        <v>20</v>
      </c>
      <c r="H371">
        <v>49.17</v>
      </c>
      <c r="I371" t="s">
        <v>14</v>
      </c>
      <c r="J371" s="2">
        <v>45870.936111111107</v>
      </c>
    </row>
    <row r="372" spans="1:10" hidden="1">
      <c r="A372">
        <v>371</v>
      </c>
      <c r="B372">
        <v>24</v>
      </c>
      <c r="C372">
        <v>72</v>
      </c>
      <c r="D372" t="s">
        <v>17</v>
      </c>
      <c r="E372" t="s">
        <v>11</v>
      </c>
      <c r="F372">
        <v>24.88</v>
      </c>
      <c r="G372">
        <v>95</v>
      </c>
      <c r="H372">
        <v>237.54</v>
      </c>
      <c r="I372" t="s">
        <v>14</v>
      </c>
      <c r="J372" s="2">
        <v>45837.027777777781</v>
      </c>
    </row>
    <row r="373" spans="1:10">
      <c r="A373">
        <v>372</v>
      </c>
      <c r="B373">
        <v>93</v>
      </c>
      <c r="C373">
        <v>54</v>
      </c>
      <c r="D373" t="s">
        <v>15</v>
      </c>
      <c r="E373" t="s">
        <v>13</v>
      </c>
      <c r="F373">
        <v>14.13</v>
      </c>
      <c r="G373">
        <v>54</v>
      </c>
      <c r="H373">
        <v>134.91</v>
      </c>
      <c r="I373" t="s">
        <v>12</v>
      </c>
      <c r="J373" s="2">
        <v>45874.122916666667</v>
      </c>
    </row>
    <row r="374" spans="1:10" hidden="1">
      <c r="A374">
        <v>373</v>
      </c>
      <c r="B374">
        <v>46</v>
      </c>
      <c r="C374">
        <v>67</v>
      </c>
      <c r="D374" t="s">
        <v>11</v>
      </c>
      <c r="E374" t="s">
        <v>17</v>
      </c>
      <c r="F374">
        <v>11.01</v>
      </c>
      <c r="G374">
        <v>42</v>
      </c>
      <c r="H374">
        <v>105.12</v>
      </c>
      <c r="I374" t="s">
        <v>16</v>
      </c>
      <c r="J374" s="2">
        <v>45323.737500000003</v>
      </c>
    </row>
    <row r="375" spans="1:10" hidden="1">
      <c r="A375">
        <v>374</v>
      </c>
      <c r="B375">
        <v>181</v>
      </c>
      <c r="C375">
        <v>51</v>
      </c>
      <c r="D375" t="s">
        <v>10</v>
      </c>
      <c r="E375" t="s">
        <v>11</v>
      </c>
      <c r="F375">
        <v>17.16</v>
      </c>
      <c r="G375">
        <v>66</v>
      </c>
      <c r="H375">
        <v>163.84</v>
      </c>
      <c r="I375" t="s">
        <v>14</v>
      </c>
      <c r="J375" s="2">
        <v>45292.57708333333</v>
      </c>
    </row>
    <row r="376" spans="1:10" hidden="1">
      <c r="A376">
        <v>375</v>
      </c>
      <c r="B376">
        <v>95</v>
      </c>
      <c r="C376">
        <v>97</v>
      </c>
      <c r="D376" t="s">
        <v>10</v>
      </c>
      <c r="E376" t="s">
        <v>11</v>
      </c>
      <c r="F376">
        <v>4.5</v>
      </c>
      <c r="G376">
        <v>17</v>
      </c>
      <c r="H376">
        <v>42.96</v>
      </c>
      <c r="I376" t="s">
        <v>16</v>
      </c>
      <c r="J376" s="2">
        <v>45809.256249999999</v>
      </c>
    </row>
    <row r="377" spans="1:10" hidden="1">
      <c r="A377">
        <v>376</v>
      </c>
      <c r="B377">
        <v>99</v>
      </c>
      <c r="C377">
        <v>92</v>
      </c>
      <c r="D377" t="s">
        <v>18</v>
      </c>
      <c r="E377" t="s">
        <v>11</v>
      </c>
      <c r="F377">
        <v>16.64</v>
      </c>
      <c r="G377">
        <v>64</v>
      </c>
      <c r="H377">
        <v>158.87</v>
      </c>
      <c r="I377" t="s">
        <v>16</v>
      </c>
      <c r="J377" s="2">
        <v>45874.061805555553</v>
      </c>
    </row>
    <row r="378" spans="1:10" hidden="1">
      <c r="A378">
        <v>377</v>
      </c>
      <c r="B378">
        <v>188</v>
      </c>
      <c r="C378">
        <v>8</v>
      </c>
      <c r="D378" t="s">
        <v>19</v>
      </c>
      <c r="E378" t="s">
        <v>19</v>
      </c>
      <c r="F378">
        <v>13.46</v>
      </c>
      <c r="G378">
        <v>52</v>
      </c>
      <c r="H378">
        <v>128.51</v>
      </c>
      <c r="I378" t="s">
        <v>12</v>
      </c>
      <c r="J378" s="2">
        <v>45417.688888888893</v>
      </c>
    </row>
    <row r="379" spans="1:10">
      <c r="A379">
        <v>378</v>
      </c>
      <c r="B379">
        <v>116</v>
      </c>
      <c r="C379">
        <v>34</v>
      </c>
      <c r="D379" t="s">
        <v>15</v>
      </c>
      <c r="E379" t="s">
        <v>18</v>
      </c>
      <c r="F379">
        <v>11.35</v>
      </c>
      <c r="G379">
        <v>44</v>
      </c>
      <c r="H379">
        <v>108.36</v>
      </c>
      <c r="I379" t="s">
        <v>16</v>
      </c>
      <c r="J379" s="2">
        <v>45365.781944444447</v>
      </c>
    </row>
    <row r="380" spans="1:10" hidden="1">
      <c r="A380">
        <v>379</v>
      </c>
      <c r="B380">
        <v>191</v>
      </c>
      <c r="C380">
        <v>35</v>
      </c>
      <c r="D380" t="s">
        <v>18</v>
      </c>
      <c r="E380" t="s">
        <v>10</v>
      </c>
      <c r="F380">
        <v>23.92</v>
      </c>
      <c r="G380">
        <v>92</v>
      </c>
      <c r="H380">
        <v>228.38</v>
      </c>
      <c r="I380" t="s">
        <v>16</v>
      </c>
      <c r="J380" s="2">
        <v>45347.652777777781</v>
      </c>
    </row>
    <row r="381" spans="1:10" hidden="1">
      <c r="A381">
        <v>380</v>
      </c>
      <c r="B381">
        <v>160</v>
      </c>
      <c r="C381">
        <v>96</v>
      </c>
      <c r="D381" t="s">
        <v>17</v>
      </c>
      <c r="E381" t="s">
        <v>13</v>
      </c>
      <c r="F381">
        <v>14.02</v>
      </c>
      <c r="G381">
        <v>54</v>
      </c>
      <c r="H381">
        <v>133.86000000000001</v>
      </c>
      <c r="I381" t="s">
        <v>14</v>
      </c>
      <c r="J381" s="2">
        <v>45323.601388888892</v>
      </c>
    </row>
    <row r="382" spans="1:10" hidden="1">
      <c r="A382">
        <v>381</v>
      </c>
      <c r="B382">
        <v>161</v>
      </c>
      <c r="C382">
        <v>88</v>
      </c>
      <c r="D382" t="s">
        <v>17</v>
      </c>
      <c r="E382" t="s">
        <v>15</v>
      </c>
      <c r="F382">
        <v>7.04</v>
      </c>
      <c r="G382">
        <v>27</v>
      </c>
      <c r="H382">
        <v>67.209999999999994</v>
      </c>
      <c r="I382" t="s">
        <v>12</v>
      </c>
      <c r="J382" s="2">
        <v>45575.697916666657</v>
      </c>
    </row>
    <row r="383" spans="1:10" hidden="1">
      <c r="A383">
        <v>382</v>
      </c>
      <c r="B383">
        <v>67</v>
      </c>
      <c r="C383">
        <v>78</v>
      </c>
      <c r="D383" t="s">
        <v>17</v>
      </c>
      <c r="E383" t="s">
        <v>10</v>
      </c>
      <c r="F383">
        <v>12.56</v>
      </c>
      <c r="G383">
        <v>48</v>
      </c>
      <c r="H383">
        <v>119.92</v>
      </c>
      <c r="I383" t="s">
        <v>16</v>
      </c>
      <c r="J383" s="2">
        <v>45478.747916666667</v>
      </c>
    </row>
    <row r="384" spans="1:10" hidden="1">
      <c r="A384">
        <v>383</v>
      </c>
      <c r="B384">
        <v>128</v>
      </c>
      <c r="C384">
        <v>32</v>
      </c>
      <c r="D384" t="s">
        <v>17</v>
      </c>
      <c r="E384" t="s">
        <v>13</v>
      </c>
      <c r="F384">
        <v>23.15</v>
      </c>
      <c r="G384">
        <v>89</v>
      </c>
      <c r="H384">
        <v>221.03</v>
      </c>
      <c r="I384" t="s">
        <v>14</v>
      </c>
      <c r="J384" s="2">
        <v>45421.15902777778</v>
      </c>
    </row>
    <row r="385" spans="1:10" hidden="1">
      <c r="A385">
        <v>384</v>
      </c>
      <c r="B385">
        <v>18</v>
      </c>
      <c r="C385">
        <v>46</v>
      </c>
      <c r="D385" t="s">
        <v>19</v>
      </c>
      <c r="E385" t="s">
        <v>15</v>
      </c>
      <c r="F385">
        <v>6.05</v>
      </c>
      <c r="G385">
        <v>23</v>
      </c>
      <c r="H385">
        <v>57.76</v>
      </c>
      <c r="I385" t="s">
        <v>12</v>
      </c>
      <c r="J385" s="2">
        <v>45490.509722222218</v>
      </c>
    </row>
    <row r="386" spans="1:10">
      <c r="A386">
        <v>385</v>
      </c>
      <c r="B386">
        <v>25</v>
      </c>
      <c r="C386">
        <v>16</v>
      </c>
      <c r="D386" t="s">
        <v>15</v>
      </c>
      <c r="E386" t="s">
        <v>19</v>
      </c>
      <c r="F386">
        <v>6.92</v>
      </c>
      <c r="G386">
        <v>27</v>
      </c>
      <c r="H386">
        <v>66.069999999999993</v>
      </c>
      <c r="I386" t="s">
        <v>12</v>
      </c>
      <c r="J386" s="2">
        <v>45506.892361111109</v>
      </c>
    </row>
    <row r="387" spans="1:10" hidden="1">
      <c r="A387">
        <v>386</v>
      </c>
      <c r="B387">
        <v>54</v>
      </c>
      <c r="C387">
        <v>68</v>
      </c>
      <c r="D387" t="s">
        <v>13</v>
      </c>
      <c r="E387" t="s">
        <v>11</v>
      </c>
      <c r="F387">
        <v>2.2999999999999998</v>
      </c>
      <c r="G387">
        <v>9</v>
      </c>
      <c r="H387">
        <v>21.96</v>
      </c>
      <c r="I387" t="s">
        <v>14</v>
      </c>
      <c r="J387" s="2">
        <v>45365.199305555558</v>
      </c>
    </row>
    <row r="388" spans="1:10" hidden="1">
      <c r="A388">
        <v>387</v>
      </c>
      <c r="B388">
        <v>58</v>
      </c>
      <c r="C388">
        <v>37</v>
      </c>
      <c r="D388" t="s">
        <v>11</v>
      </c>
      <c r="E388" t="s">
        <v>19</v>
      </c>
      <c r="F388">
        <v>2.33</v>
      </c>
      <c r="G388">
        <v>9</v>
      </c>
      <c r="H388">
        <v>22.25</v>
      </c>
      <c r="I388" t="s">
        <v>14</v>
      </c>
      <c r="J388" s="2">
        <v>45718.859027777777</v>
      </c>
    </row>
    <row r="389" spans="1:10" hidden="1">
      <c r="A389">
        <v>388</v>
      </c>
      <c r="B389">
        <v>67</v>
      </c>
      <c r="C389">
        <v>54</v>
      </c>
      <c r="D389" t="s">
        <v>19</v>
      </c>
      <c r="E389" t="s">
        <v>19</v>
      </c>
      <c r="F389">
        <v>21.08</v>
      </c>
      <c r="G389">
        <v>81</v>
      </c>
      <c r="H389">
        <v>201.26</v>
      </c>
      <c r="I389" t="s">
        <v>14</v>
      </c>
      <c r="J389" s="2">
        <v>45332.515972222223</v>
      </c>
    </row>
    <row r="390" spans="1:10" hidden="1">
      <c r="A390">
        <v>389</v>
      </c>
      <c r="B390">
        <v>104</v>
      </c>
      <c r="C390">
        <v>85</v>
      </c>
      <c r="D390" t="s">
        <v>19</v>
      </c>
      <c r="E390" t="s">
        <v>10</v>
      </c>
      <c r="F390">
        <v>18.84</v>
      </c>
      <c r="G390">
        <v>72</v>
      </c>
      <c r="H390">
        <v>179.88</v>
      </c>
      <c r="I390" t="s">
        <v>14</v>
      </c>
      <c r="J390" s="2">
        <v>45715.579861111109</v>
      </c>
    </row>
    <row r="391" spans="1:10" hidden="1">
      <c r="A391">
        <v>390</v>
      </c>
      <c r="B391">
        <v>174</v>
      </c>
      <c r="C391">
        <v>14</v>
      </c>
      <c r="D391" t="s">
        <v>13</v>
      </c>
      <c r="E391" t="s">
        <v>17</v>
      </c>
      <c r="F391">
        <v>10.17</v>
      </c>
      <c r="G391">
        <v>39</v>
      </c>
      <c r="H391">
        <v>97.1</v>
      </c>
      <c r="I391" t="s">
        <v>14</v>
      </c>
      <c r="J391" s="2">
        <v>45520.063194444447</v>
      </c>
    </row>
    <row r="392" spans="1:10" hidden="1">
      <c r="A392">
        <v>391</v>
      </c>
      <c r="B392">
        <v>24</v>
      </c>
      <c r="C392">
        <v>95</v>
      </c>
      <c r="D392" t="s">
        <v>13</v>
      </c>
      <c r="E392" t="s">
        <v>10</v>
      </c>
      <c r="F392">
        <v>18.059999999999999</v>
      </c>
      <c r="G392">
        <v>69</v>
      </c>
      <c r="H392">
        <v>172.43</v>
      </c>
      <c r="I392" t="s">
        <v>16</v>
      </c>
      <c r="J392" s="2">
        <v>45609.963888888888</v>
      </c>
    </row>
    <row r="393" spans="1:10" hidden="1">
      <c r="A393">
        <v>392</v>
      </c>
      <c r="B393">
        <v>114</v>
      </c>
      <c r="C393">
        <v>55</v>
      </c>
      <c r="D393" t="s">
        <v>11</v>
      </c>
      <c r="E393" t="s">
        <v>18</v>
      </c>
      <c r="F393">
        <v>11.09</v>
      </c>
      <c r="G393">
        <v>43</v>
      </c>
      <c r="H393">
        <v>105.88</v>
      </c>
      <c r="I393" t="s">
        <v>16</v>
      </c>
      <c r="J393" s="2">
        <v>45628.702777777777</v>
      </c>
    </row>
    <row r="394" spans="1:10" hidden="1">
      <c r="A394">
        <v>393</v>
      </c>
      <c r="B394">
        <v>32</v>
      </c>
      <c r="C394">
        <v>48</v>
      </c>
      <c r="D394" t="s">
        <v>11</v>
      </c>
      <c r="E394" t="s">
        <v>15</v>
      </c>
      <c r="F394">
        <v>23.92</v>
      </c>
      <c r="G394">
        <v>92</v>
      </c>
      <c r="H394">
        <v>228.38</v>
      </c>
      <c r="I394" t="s">
        <v>12</v>
      </c>
      <c r="J394" s="2">
        <v>45659.331250000003</v>
      </c>
    </row>
    <row r="395" spans="1:10" hidden="1">
      <c r="A395">
        <v>394</v>
      </c>
      <c r="B395">
        <v>175</v>
      </c>
      <c r="C395">
        <v>82</v>
      </c>
      <c r="D395" t="s">
        <v>13</v>
      </c>
      <c r="E395" t="s">
        <v>11</v>
      </c>
      <c r="F395">
        <v>24.24</v>
      </c>
      <c r="G395">
        <v>93</v>
      </c>
      <c r="H395">
        <v>231.43</v>
      </c>
      <c r="I395" t="s">
        <v>16</v>
      </c>
      <c r="J395" s="2">
        <v>45632.845138888893</v>
      </c>
    </row>
    <row r="396" spans="1:10" hidden="1">
      <c r="A396">
        <v>395</v>
      </c>
      <c r="B396">
        <v>86</v>
      </c>
      <c r="C396">
        <v>7</v>
      </c>
      <c r="D396" t="s">
        <v>17</v>
      </c>
      <c r="E396" t="s">
        <v>10</v>
      </c>
      <c r="F396">
        <v>11.03</v>
      </c>
      <c r="G396">
        <v>42</v>
      </c>
      <c r="H396">
        <v>105.31</v>
      </c>
      <c r="I396" t="s">
        <v>16</v>
      </c>
      <c r="J396" s="2">
        <v>45443.405555555553</v>
      </c>
    </row>
    <row r="397" spans="1:10" hidden="1">
      <c r="A397">
        <v>396</v>
      </c>
      <c r="B397">
        <v>151</v>
      </c>
      <c r="C397">
        <v>74</v>
      </c>
      <c r="D397" t="s">
        <v>19</v>
      </c>
      <c r="E397" t="s">
        <v>15</v>
      </c>
      <c r="F397">
        <v>21.65</v>
      </c>
      <c r="G397">
        <v>83</v>
      </c>
      <c r="H397">
        <v>206.7</v>
      </c>
      <c r="I397" t="s">
        <v>16</v>
      </c>
      <c r="J397" s="2">
        <v>45565.407638888893</v>
      </c>
    </row>
    <row r="398" spans="1:10" hidden="1">
      <c r="A398">
        <v>397</v>
      </c>
      <c r="B398">
        <v>194</v>
      </c>
      <c r="C398">
        <v>7</v>
      </c>
      <c r="D398" t="s">
        <v>18</v>
      </c>
      <c r="E398" t="s">
        <v>13</v>
      </c>
      <c r="F398">
        <v>19.78</v>
      </c>
      <c r="G398">
        <v>76</v>
      </c>
      <c r="H398">
        <v>188.85</v>
      </c>
      <c r="I398" t="s">
        <v>14</v>
      </c>
      <c r="J398" s="2">
        <v>45392.511805555558</v>
      </c>
    </row>
    <row r="399" spans="1:10" hidden="1">
      <c r="A399">
        <v>398</v>
      </c>
      <c r="B399">
        <v>127</v>
      </c>
      <c r="C399">
        <v>33</v>
      </c>
      <c r="D399" t="s">
        <v>11</v>
      </c>
      <c r="E399" t="s">
        <v>15</v>
      </c>
      <c r="F399">
        <v>9.1300000000000008</v>
      </c>
      <c r="G399">
        <v>35</v>
      </c>
      <c r="H399">
        <v>87.17</v>
      </c>
      <c r="I399" t="s">
        <v>12</v>
      </c>
      <c r="J399" s="2">
        <v>45820.342361111107</v>
      </c>
    </row>
    <row r="400" spans="1:10" hidden="1">
      <c r="A400">
        <v>399</v>
      </c>
      <c r="B400">
        <v>155</v>
      </c>
      <c r="C400">
        <v>23</v>
      </c>
      <c r="D400" t="s">
        <v>11</v>
      </c>
      <c r="E400" t="s">
        <v>13</v>
      </c>
      <c r="F400">
        <v>7.34</v>
      </c>
      <c r="G400">
        <v>28</v>
      </c>
      <c r="H400">
        <v>70.08</v>
      </c>
      <c r="I400" t="s">
        <v>12</v>
      </c>
      <c r="J400" s="2">
        <v>45724.136805555558</v>
      </c>
    </row>
    <row r="401" spans="1:10" hidden="1">
      <c r="A401">
        <v>400</v>
      </c>
      <c r="B401">
        <v>130</v>
      </c>
      <c r="C401">
        <v>85</v>
      </c>
      <c r="D401" t="s">
        <v>13</v>
      </c>
      <c r="E401" t="s">
        <v>10</v>
      </c>
      <c r="F401">
        <v>12.54</v>
      </c>
      <c r="G401">
        <v>48</v>
      </c>
      <c r="H401">
        <v>119.73</v>
      </c>
      <c r="I401" t="s">
        <v>12</v>
      </c>
      <c r="J401" s="2">
        <v>45695.996527777781</v>
      </c>
    </row>
    <row r="402" spans="1:10">
      <c r="A402">
        <v>401</v>
      </c>
      <c r="B402">
        <v>17</v>
      </c>
      <c r="C402">
        <v>19</v>
      </c>
      <c r="D402" t="s">
        <v>15</v>
      </c>
      <c r="E402" t="s">
        <v>18</v>
      </c>
      <c r="F402">
        <v>19.97</v>
      </c>
      <c r="G402">
        <v>77</v>
      </c>
      <c r="H402">
        <v>190.66</v>
      </c>
      <c r="I402" t="s">
        <v>12</v>
      </c>
      <c r="J402" s="2">
        <v>45850.446527777778</v>
      </c>
    </row>
    <row r="403" spans="1:10" hidden="1">
      <c r="A403">
        <v>402</v>
      </c>
      <c r="B403">
        <v>104</v>
      </c>
      <c r="C403">
        <v>19</v>
      </c>
      <c r="D403" t="s">
        <v>18</v>
      </c>
      <c r="E403" t="s">
        <v>10</v>
      </c>
      <c r="F403">
        <v>24.08</v>
      </c>
      <c r="G403">
        <v>92</v>
      </c>
      <c r="H403">
        <v>229.9</v>
      </c>
      <c r="I403" t="s">
        <v>16</v>
      </c>
      <c r="J403" s="2">
        <v>45556.509722222218</v>
      </c>
    </row>
    <row r="404" spans="1:10" hidden="1">
      <c r="A404">
        <v>403</v>
      </c>
      <c r="B404">
        <v>161</v>
      </c>
      <c r="C404">
        <v>36</v>
      </c>
      <c r="D404" t="s">
        <v>18</v>
      </c>
      <c r="E404" t="s">
        <v>13</v>
      </c>
      <c r="F404">
        <v>19.559999999999999</v>
      </c>
      <c r="G404">
        <v>75</v>
      </c>
      <c r="H404">
        <v>186.75</v>
      </c>
      <c r="I404" t="s">
        <v>16</v>
      </c>
      <c r="J404" s="2">
        <v>45446.602083333331</v>
      </c>
    </row>
    <row r="405" spans="1:10" hidden="1">
      <c r="A405">
        <v>404</v>
      </c>
      <c r="B405">
        <v>137</v>
      </c>
      <c r="C405">
        <v>29</v>
      </c>
      <c r="D405" t="s">
        <v>11</v>
      </c>
      <c r="E405" t="s">
        <v>15</v>
      </c>
      <c r="F405">
        <v>21.67</v>
      </c>
      <c r="G405">
        <v>83</v>
      </c>
      <c r="H405">
        <v>206.9</v>
      </c>
      <c r="I405" t="s">
        <v>14</v>
      </c>
      <c r="J405" s="2">
        <v>45538.767361111109</v>
      </c>
    </row>
    <row r="406" spans="1:10" hidden="1">
      <c r="A406">
        <v>405</v>
      </c>
      <c r="B406">
        <v>43</v>
      </c>
      <c r="C406">
        <v>60</v>
      </c>
      <c r="D406" t="s">
        <v>17</v>
      </c>
      <c r="E406" t="s">
        <v>15</v>
      </c>
      <c r="F406">
        <v>15.87</v>
      </c>
      <c r="G406">
        <v>61</v>
      </c>
      <c r="H406">
        <v>151.52000000000001</v>
      </c>
      <c r="I406" t="s">
        <v>12</v>
      </c>
      <c r="J406" s="2">
        <v>45829.560416666667</v>
      </c>
    </row>
    <row r="407" spans="1:10">
      <c r="A407">
        <v>406</v>
      </c>
      <c r="B407">
        <v>176</v>
      </c>
      <c r="C407">
        <v>82</v>
      </c>
      <c r="D407" t="s">
        <v>15</v>
      </c>
      <c r="E407" t="s">
        <v>13</v>
      </c>
      <c r="F407">
        <v>21.21</v>
      </c>
      <c r="G407">
        <v>81</v>
      </c>
      <c r="H407">
        <v>202.5</v>
      </c>
      <c r="I407" t="s">
        <v>16</v>
      </c>
      <c r="J407" s="2">
        <v>45724.729861111111</v>
      </c>
    </row>
    <row r="408" spans="1:10" hidden="1">
      <c r="A408">
        <v>407</v>
      </c>
      <c r="B408">
        <v>39</v>
      </c>
      <c r="C408">
        <v>2</v>
      </c>
      <c r="D408" t="s">
        <v>18</v>
      </c>
      <c r="E408" t="s">
        <v>19</v>
      </c>
      <c r="F408">
        <v>20.04</v>
      </c>
      <c r="G408">
        <v>77</v>
      </c>
      <c r="H408">
        <v>191.33</v>
      </c>
      <c r="I408" t="s">
        <v>16</v>
      </c>
      <c r="J408" s="2">
        <v>45422.063888888893</v>
      </c>
    </row>
    <row r="409" spans="1:10" hidden="1">
      <c r="A409">
        <v>408</v>
      </c>
      <c r="B409">
        <v>170</v>
      </c>
      <c r="C409">
        <v>1</v>
      </c>
      <c r="D409" t="s">
        <v>11</v>
      </c>
      <c r="E409" t="s">
        <v>18</v>
      </c>
      <c r="F409">
        <v>10.67</v>
      </c>
      <c r="G409">
        <v>41</v>
      </c>
      <c r="H409">
        <v>101.87</v>
      </c>
      <c r="I409" t="s">
        <v>14</v>
      </c>
      <c r="J409" s="2">
        <v>45564.480555555558</v>
      </c>
    </row>
    <row r="410" spans="1:10" hidden="1">
      <c r="A410">
        <v>409</v>
      </c>
      <c r="B410">
        <v>26</v>
      </c>
      <c r="C410">
        <v>47</v>
      </c>
      <c r="D410" t="s">
        <v>18</v>
      </c>
      <c r="E410" t="s">
        <v>17</v>
      </c>
      <c r="F410">
        <v>14.7</v>
      </c>
      <c r="G410">
        <v>56</v>
      </c>
      <c r="H410">
        <v>140.35</v>
      </c>
      <c r="I410" t="s">
        <v>14</v>
      </c>
      <c r="J410" s="2">
        <v>45879.704861111109</v>
      </c>
    </row>
    <row r="411" spans="1:10" hidden="1">
      <c r="A411">
        <v>410</v>
      </c>
      <c r="B411">
        <v>99</v>
      </c>
      <c r="C411">
        <v>69</v>
      </c>
      <c r="D411" t="s">
        <v>10</v>
      </c>
      <c r="E411" t="s">
        <v>11</v>
      </c>
      <c r="F411">
        <v>20.51</v>
      </c>
      <c r="G411">
        <v>79</v>
      </c>
      <c r="H411">
        <v>195.82</v>
      </c>
      <c r="I411" t="s">
        <v>14</v>
      </c>
      <c r="J411" s="2">
        <v>45340.934027777781</v>
      </c>
    </row>
    <row r="412" spans="1:10">
      <c r="A412">
        <v>411</v>
      </c>
      <c r="B412">
        <v>50</v>
      </c>
      <c r="C412">
        <v>20</v>
      </c>
      <c r="D412" t="s">
        <v>15</v>
      </c>
      <c r="E412" t="s">
        <v>15</v>
      </c>
      <c r="F412">
        <v>3.06</v>
      </c>
      <c r="G412">
        <v>12</v>
      </c>
      <c r="H412">
        <v>29.22</v>
      </c>
      <c r="I412" t="s">
        <v>16</v>
      </c>
      <c r="J412" s="2">
        <v>45646.32708333333</v>
      </c>
    </row>
    <row r="413" spans="1:10">
      <c r="A413">
        <v>412</v>
      </c>
      <c r="B413">
        <v>153</v>
      </c>
      <c r="C413">
        <v>11</v>
      </c>
      <c r="D413" t="s">
        <v>15</v>
      </c>
      <c r="E413" t="s">
        <v>11</v>
      </c>
      <c r="F413">
        <v>20.59</v>
      </c>
      <c r="G413">
        <v>79</v>
      </c>
      <c r="H413">
        <v>196.58</v>
      </c>
      <c r="I413" t="s">
        <v>16</v>
      </c>
      <c r="J413" s="2">
        <v>45337.565972222219</v>
      </c>
    </row>
    <row r="414" spans="1:10" hidden="1">
      <c r="A414">
        <v>413</v>
      </c>
      <c r="B414">
        <v>152</v>
      </c>
      <c r="C414">
        <v>2</v>
      </c>
      <c r="D414" t="s">
        <v>10</v>
      </c>
      <c r="E414" t="s">
        <v>17</v>
      </c>
      <c r="F414">
        <v>6.09</v>
      </c>
      <c r="G414">
        <v>23</v>
      </c>
      <c r="H414">
        <v>58.14</v>
      </c>
      <c r="I414" t="s">
        <v>14</v>
      </c>
      <c r="J414" s="2">
        <v>45699.875</v>
      </c>
    </row>
    <row r="415" spans="1:10" hidden="1">
      <c r="A415">
        <v>414</v>
      </c>
      <c r="B415">
        <v>13</v>
      </c>
      <c r="C415">
        <v>67</v>
      </c>
      <c r="D415" t="s">
        <v>19</v>
      </c>
      <c r="E415" t="s">
        <v>10</v>
      </c>
      <c r="F415">
        <v>13.84</v>
      </c>
      <c r="G415">
        <v>53</v>
      </c>
      <c r="H415">
        <v>132.13999999999999</v>
      </c>
      <c r="I415" t="s">
        <v>12</v>
      </c>
      <c r="J415" s="2">
        <v>45852.411805555559</v>
      </c>
    </row>
    <row r="416" spans="1:10" hidden="1">
      <c r="A416">
        <v>415</v>
      </c>
      <c r="B416">
        <v>60</v>
      </c>
      <c r="C416">
        <v>87</v>
      </c>
      <c r="D416" t="s">
        <v>10</v>
      </c>
      <c r="E416" t="s">
        <v>11</v>
      </c>
      <c r="F416">
        <v>20.59</v>
      </c>
      <c r="G416">
        <v>79</v>
      </c>
      <c r="H416">
        <v>196.58</v>
      </c>
      <c r="I416" t="s">
        <v>14</v>
      </c>
      <c r="J416" s="2">
        <v>45755.664583333331</v>
      </c>
    </row>
    <row r="417" spans="1:10" hidden="1">
      <c r="A417">
        <v>416</v>
      </c>
      <c r="B417">
        <v>135</v>
      </c>
      <c r="C417">
        <v>12</v>
      </c>
      <c r="D417" t="s">
        <v>13</v>
      </c>
      <c r="E417" t="s">
        <v>17</v>
      </c>
      <c r="F417">
        <v>7.84</v>
      </c>
      <c r="G417">
        <v>30</v>
      </c>
      <c r="H417">
        <v>74.849999999999994</v>
      </c>
      <c r="I417" t="s">
        <v>14</v>
      </c>
      <c r="J417" s="2">
        <v>45491.268750000003</v>
      </c>
    </row>
    <row r="418" spans="1:10" hidden="1">
      <c r="A418">
        <v>417</v>
      </c>
      <c r="B418">
        <v>57</v>
      </c>
      <c r="C418">
        <v>20</v>
      </c>
      <c r="D418" t="s">
        <v>13</v>
      </c>
      <c r="E418" t="s">
        <v>13</v>
      </c>
      <c r="F418">
        <v>7.65</v>
      </c>
      <c r="G418">
        <v>29</v>
      </c>
      <c r="H418">
        <v>73.040000000000006</v>
      </c>
      <c r="I418" t="s">
        <v>14</v>
      </c>
      <c r="J418" s="2">
        <v>45425.638194444437</v>
      </c>
    </row>
    <row r="419" spans="1:10" hidden="1">
      <c r="A419">
        <v>418</v>
      </c>
      <c r="B419">
        <v>36</v>
      </c>
      <c r="C419">
        <v>5</v>
      </c>
      <c r="D419" t="s">
        <v>11</v>
      </c>
      <c r="E419" t="s">
        <v>19</v>
      </c>
      <c r="F419">
        <v>11.26</v>
      </c>
      <c r="G419">
        <v>43</v>
      </c>
      <c r="H419">
        <v>107.51</v>
      </c>
      <c r="I419" t="s">
        <v>14</v>
      </c>
      <c r="J419" s="2">
        <v>45627.277777777781</v>
      </c>
    </row>
    <row r="420" spans="1:10">
      <c r="A420">
        <v>419</v>
      </c>
      <c r="B420">
        <v>173</v>
      </c>
      <c r="C420">
        <v>37</v>
      </c>
      <c r="D420" t="s">
        <v>15</v>
      </c>
      <c r="E420" t="s">
        <v>15</v>
      </c>
      <c r="F420">
        <v>22.58</v>
      </c>
      <c r="G420">
        <v>87</v>
      </c>
      <c r="H420">
        <v>215.58</v>
      </c>
      <c r="I420" t="s">
        <v>16</v>
      </c>
      <c r="J420" s="2">
        <v>45625.434027777781</v>
      </c>
    </row>
    <row r="421" spans="1:10" hidden="1">
      <c r="A421">
        <v>420</v>
      </c>
      <c r="B421">
        <v>20</v>
      </c>
      <c r="C421">
        <v>38</v>
      </c>
      <c r="D421" t="s">
        <v>19</v>
      </c>
      <c r="E421" t="s">
        <v>17</v>
      </c>
      <c r="F421">
        <v>2.0099999999999998</v>
      </c>
      <c r="G421">
        <v>8</v>
      </c>
      <c r="H421">
        <v>19.190000000000001</v>
      </c>
      <c r="I421" t="s">
        <v>12</v>
      </c>
      <c r="J421" s="2">
        <v>45381.54583333333</v>
      </c>
    </row>
    <row r="422" spans="1:10" hidden="1">
      <c r="A422">
        <v>421</v>
      </c>
      <c r="B422">
        <v>65</v>
      </c>
      <c r="C422">
        <v>94</v>
      </c>
      <c r="D422" t="s">
        <v>19</v>
      </c>
      <c r="E422" t="s">
        <v>11</v>
      </c>
      <c r="F422">
        <v>22.73</v>
      </c>
      <c r="G422">
        <v>87</v>
      </c>
      <c r="H422">
        <v>217.02</v>
      </c>
      <c r="I422" t="s">
        <v>14</v>
      </c>
      <c r="J422" s="2">
        <v>45452.513194444437</v>
      </c>
    </row>
    <row r="423" spans="1:10" hidden="1">
      <c r="A423">
        <v>422</v>
      </c>
      <c r="B423">
        <v>8</v>
      </c>
      <c r="C423">
        <v>9</v>
      </c>
      <c r="D423" t="s">
        <v>18</v>
      </c>
      <c r="E423" t="s">
        <v>15</v>
      </c>
      <c r="F423">
        <v>5.54</v>
      </c>
      <c r="G423">
        <v>21</v>
      </c>
      <c r="H423">
        <v>52.89</v>
      </c>
      <c r="I423" t="s">
        <v>12</v>
      </c>
      <c r="J423" s="2">
        <v>45866.118750000001</v>
      </c>
    </row>
    <row r="424" spans="1:10" hidden="1">
      <c r="A424">
        <v>423</v>
      </c>
      <c r="B424">
        <v>144</v>
      </c>
      <c r="C424">
        <v>98</v>
      </c>
      <c r="D424" t="s">
        <v>18</v>
      </c>
      <c r="E424" t="s">
        <v>19</v>
      </c>
      <c r="F424">
        <v>24.77</v>
      </c>
      <c r="G424">
        <v>95</v>
      </c>
      <c r="H424">
        <v>236.49</v>
      </c>
      <c r="I424" t="s">
        <v>12</v>
      </c>
      <c r="J424" s="2">
        <v>45359.417361111111</v>
      </c>
    </row>
    <row r="425" spans="1:10" hidden="1">
      <c r="A425">
        <v>424</v>
      </c>
      <c r="B425">
        <v>142</v>
      </c>
      <c r="C425">
        <v>53</v>
      </c>
      <c r="D425" t="s">
        <v>10</v>
      </c>
      <c r="E425" t="s">
        <v>13</v>
      </c>
      <c r="F425">
        <v>23.96</v>
      </c>
      <c r="G425">
        <v>92</v>
      </c>
      <c r="H425">
        <v>228.76</v>
      </c>
      <c r="I425" t="s">
        <v>12</v>
      </c>
      <c r="J425" s="2">
        <v>45689.478472222218</v>
      </c>
    </row>
    <row r="426" spans="1:10" hidden="1">
      <c r="A426">
        <v>425</v>
      </c>
      <c r="B426">
        <v>115</v>
      </c>
      <c r="C426">
        <v>44</v>
      </c>
      <c r="D426" t="s">
        <v>19</v>
      </c>
      <c r="E426" t="s">
        <v>10</v>
      </c>
      <c r="F426">
        <v>13.38</v>
      </c>
      <c r="G426">
        <v>51</v>
      </c>
      <c r="H426">
        <v>127.75</v>
      </c>
      <c r="I426" t="s">
        <v>14</v>
      </c>
      <c r="J426" s="2">
        <v>45852.475694444453</v>
      </c>
    </row>
    <row r="427" spans="1:10" hidden="1">
      <c r="A427">
        <v>426</v>
      </c>
      <c r="B427">
        <v>143</v>
      </c>
      <c r="C427">
        <v>99</v>
      </c>
      <c r="D427" t="s">
        <v>10</v>
      </c>
      <c r="E427" t="s">
        <v>15</v>
      </c>
      <c r="F427">
        <v>13.79</v>
      </c>
      <c r="G427">
        <v>53</v>
      </c>
      <c r="H427">
        <v>131.66</v>
      </c>
      <c r="I427" t="s">
        <v>16</v>
      </c>
      <c r="J427" s="2">
        <v>45847.008333333331</v>
      </c>
    </row>
    <row r="428" spans="1:10" hidden="1">
      <c r="A428">
        <v>427</v>
      </c>
      <c r="B428">
        <v>92</v>
      </c>
      <c r="C428">
        <v>86</v>
      </c>
      <c r="D428" t="s">
        <v>10</v>
      </c>
      <c r="E428" t="s">
        <v>10</v>
      </c>
      <c r="F428">
        <v>13.08</v>
      </c>
      <c r="G428">
        <v>50</v>
      </c>
      <c r="H428">
        <v>124.88</v>
      </c>
      <c r="I428" t="s">
        <v>14</v>
      </c>
      <c r="J428" s="2">
        <v>45881.981249999997</v>
      </c>
    </row>
    <row r="429" spans="1:10" hidden="1">
      <c r="A429">
        <v>428</v>
      </c>
      <c r="B429">
        <v>98</v>
      </c>
      <c r="C429">
        <v>24</v>
      </c>
      <c r="D429" t="s">
        <v>18</v>
      </c>
      <c r="E429" t="s">
        <v>17</v>
      </c>
      <c r="F429">
        <v>16.62</v>
      </c>
      <c r="G429">
        <v>64</v>
      </c>
      <c r="H429">
        <v>158.68</v>
      </c>
      <c r="I429" t="s">
        <v>12</v>
      </c>
      <c r="J429" s="2">
        <v>45573.852083333331</v>
      </c>
    </row>
    <row r="430" spans="1:10">
      <c r="A430">
        <v>429</v>
      </c>
      <c r="B430">
        <v>66</v>
      </c>
      <c r="C430">
        <v>81</v>
      </c>
      <c r="D430" t="s">
        <v>15</v>
      </c>
      <c r="E430" t="s">
        <v>19</v>
      </c>
      <c r="F430">
        <v>4.09</v>
      </c>
      <c r="G430">
        <v>16</v>
      </c>
      <c r="H430">
        <v>39.049999999999997</v>
      </c>
      <c r="I430" t="s">
        <v>12</v>
      </c>
      <c r="J430" s="2">
        <v>45869.380555555559</v>
      </c>
    </row>
    <row r="431" spans="1:10" hidden="1">
      <c r="A431">
        <v>430</v>
      </c>
      <c r="B431">
        <v>32</v>
      </c>
      <c r="C431">
        <v>74</v>
      </c>
      <c r="D431" t="s">
        <v>10</v>
      </c>
      <c r="E431" t="s">
        <v>11</v>
      </c>
      <c r="F431">
        <v>2.75</v>
      </c>
      <c r="G431">
        <v>11</v>
      </c>
      <c r="H431">
        <v>26.26</v>
      </c>
      <c r="I431" t="s">
        <v>16</v>
      </c>
      <c r="J431" s="2">
        <v>45378.591666666667</v>
      </c>
    </row>
    <row r="432" spans="1:10" hidden="1">
      <c r="A432">
        <v>431</v>
      </c>
      <c r="B432">
        <v>191</v>
      </c>
      <c r="C432">
        <v>30</v>
      </c>
      <c r="D432" t="s">
        <v>17</v>
      </c>
      <c r="E432" t="s">
        <v>19</v>
      </c>
      <c r="F432">
        <v>3.33</v>
      </c>
      <c r="G432">
        <v>13</v>
      </c>
      <c r="H432">
        <v>31.79</v>
      </c>
      <c r="I432" t="s">
        <v>14</v>
      </c>
      <c r="J432" s="2">
        <v>45628.665972222218</v>
      </c>
    </row>
    <row r="433" spans="1:10">
      <c r="A433">
        <v>432</v>
      </c>
      <c r="B433">
        <v>86</v>
      </c>
      <c r="C433">
        <v>59</v>
      </c>
      <c r="D433" t="s">
        <v>15</v>
      </c>
      <c r="E433" t="s">
        <v>19</v>
      </c>
      <c r="F433">
        <v>12.22</v>
      </c>
      <c r="G433">
        <v>47</v>
      </c>
      <c r="H433">
        <v>116.67</v>
      </c>
      <c r="I433" t="s">
        <v>12</v>
      </c>
      <c r="J433" s="2">
        <v>45421.804861111108</v>
      </c>
    </row>
    <row r="434" spans="1:10" hidden="1">
      <c r="A434">
        <v>433</v>
      </c>
      <c r="B434">
        <v>51</v>
      </c>
      <c r="C434">
        <v>87</v>
      </c>
      <c r="D434" t="s">
        <v>19</v>
      </c>
      <c r="E434" t="s">
        <v>18</v>
      </c>
      <c r="F434">
        <v>8.34</v>
      </c>
      <c r="G434">
        <v>32</v>
      </c>
      <c r="H434">
        <v>79.63</v>
      </c>
      <c r="I434" t="s">
        <v>16</v>
      </c>
      <c r="J434" s="2">
        <v>45849.120833333327</v>
      </c>
    </row>
    <row r="435" spans="1:10" hidden="1">
      <c r="A435">
        <v>434</v>
      </c>
      <c r="B435">
        <v>153</v>
      </c>
      <c r="C435">
        <v>96</v>
      </c>
      <c r="D435" t="s">
        <v>19</v>
      </c>
      <c r="E435" t="s">
        <v>19</v>
      </c>
      <c r="F435">
        <v>16.309999999999999</v>
      </c>
      <c r="G435">
        <v>63</v>
      </c>
      <c r="H435">
        <v>155.72</v>
      </c>
      <c r="I435" t="s">
        <v>12</v>
      </c>
      <c r="J435" s="2">
        <v>45559.292361111111</v>
      </c>
    </row>
    <row r="436" spans="1:10" hidden="1">
      <c r="A436">
        <v>435</v>
      </c>
      <c r="B436">
        <v>186</v>
      </c>
      <c r="C436">
        <v>81</v>
      </c>
      <c r="D436" t="s">
        <v>10</v>
      </c>
      <c r="E436" t="s">
        <v>19</v>
      </c>
      <c r="F436">
        <v>24.83</v>
      </c>
      <c r="G436">
        <v>95</v>
      </c>
      <c r="H436">
        <v>237.07</v>
      </c>
      <c r="I436" t="s">
        <v>16</v>
      </c>
      <c r="J436" s="2">
        <v>45803.134027777778</v>
      </c>
    </row>
    <row r="437" spans="1:10">
      <c r="A437">
        <v>436</v>
      </c>
      <c r="B437">
        <v>63</v>
      </c>
      <c r="C437">
        <v>81</v>
      </c>
      <c r="D437" t="s">
        <v>15</v>
      </c>
      <c r="E437" t="s">
        <v>15</v>
      </c>
      <c r="F437">
        <v>10.89</v>
      </c>
      <c r="G437">
        <v>42</v>
      </c>
      <c r="H437">
        <v>103.97</v>
      </c>
      <c r="I437" t="s">
        <v>16</v>
      </c>
      <c r="J437" s="2">
        <v>45630.071527777778</v>
      </c>
    </row>
    <row r="438" spans="1:10" hidden="1">
      <c r="A438">
        <v>437</v>
      </c>
      <c r="B438">
        <v>190</v>
      </c>
      <c r="C438">
        <v>14</v>
      </c>
      <c r="D438" t="s">
        <v>18</v>
      </c>
      <c r="E438" t="s">
        <v>11</v>
      </c>
      <c r="F438">
        <v>15.2</v>
      </c>
      <c r="G438">
        <v>58</v>
      </c>
      <c r="H438">
        <v>145.12</v>
      </c>
      <c r="I438" t="s">
        <v>14</v>
      </c>
      <c r="J438" s="2">
        <v>45800.545138888891</v>
      </c>
    </row>
    <row r="439" spans="1:10" hidden="1">
      <c r="A439">
        <v>438</v>
      </c>
      <c r="B439">
        <v>125</v>
      </c>
      <c r="C439">
        <v>9</v>
      </c>
      <c r="D439" t="s">
        <v>18</v>
      </c>
      <c r="E439" t="s">
        <v>15</v>
      </c>
      <c r="F439">
        <v>11.56</v>
      </c>
      <c r="G439">
        <v>44</v>
      </c>
      <c r="H439">
        <v>110.37</v>
      </c>
      <c r="I439" t="s">
        <v>12</v>
      </c>
      <c r="J439" s="2">
        <v>45483.13958333333</v>
      </c>
    </row>
    <row r="440" spans="1:10" hidden="1">
      <c r="A440">
        <v>439</v>
      </c>
      <c r="B440">
        <v>150</v>
      </c>
      <c r="C440">
        <v>40</v>
      </c>
      <c r="D440" t="s">
        <v>13</v>
      </c>
      <c r="E440" t="s">
        <v>15</v>
      </c>
      <c r="F440">
        <v>21.49</v>
      </c>
      <c r="G440">
        <v>82</v>
      </c>
      <c r="H440">
        <v>205.18</v>
      </c>
      <c r="I440" t="s">
        <v>14</v>
      </c>
      <c r="J440" s="2">
        <v>45309.493750000001</v>
      </c>
    </row>
    <row r="441" spans="1:10" hidden="1">
      <c r="A441">
        <v>440</v>
      </c>
      <c r="B441">
        <v>58</v>
      </c>
      <c r="C441">
        <v>66</v>
      </c>
      <c r="D441" t="s">
        <v>19</v>
      </c>
      <c r="E441" t="s">
        <v>17</v>
      </c>
      <c r="F441">
        <v>22.75</v>
      </c>
      <c r="G441">
        <v>87</v>
      </c>
      <c r="H441">
        <v>217.21</v>
      </c>
      <c r="I441" t="s">
        <v>12</v>
      </c>
      <c r="J441" s="2">
        <v>45414.895138888889</v>
      </c>
    </row>
    <row r="442" spans="1:10" hidden="1">
      <c r="A442">
        <v>441</v>
      </c>
      <c r="B442">
        <v>58</v>
      </c>
      <c r="C442">
        <v>25</v>
      </c>
      <c r="D442" t="s">
        <v>11</v>
      </c>
      <c r="E442" t="s">
        <v>15</v>
      </c>
      <c r="F442">
        <v>22.18</v>
      </c>
      <c r="G442">
        <v>85</v>
      </c>
      <c r="H442">
        <v>211.76</v>
      </c>
      <c r="I442" t="s">
        <v>14</v>
      </c>
      <c r="J442" s="2">
        <v>45664.777083333327</v>
      </c>
    </row>
    <row r="443" spans="1:10" hidden="1">
      <c r="A443">
        <v>442</v>
      </c>
      <c r="B443">
        <v>86</v>
      </c>
      <c r="C443">
        <v>73</v>
      </c>
      <c r="D443" t="s">
        <v>13</v>
      </c>
      <c r="E443" t="s">
        <v>18</v>
      </c>
      <c r="F443">
        <v>24.41</v>
      </c>
      <c r="G443">
        <v>94</v>
      </c>
      <c r="H443">
        <v>233.06</v>
      </c>
      <c r="I443" t="s">
        <v>12</v>
      </c>
      <c r="J443" s="2">
        <v>45362.637499999997</v>
      </c>
    </row>
    <row r="444" spans="1:10" hidden="1">
      <c r="A444">
        <v>443</v>
      </c>
      <c r="B444">
        <v>49</v>
      </c>
      <c r="C444">
        <v>22</v>
      </c>
      <c r="D444" t="s">
        <v>18</v>
      </c>
      <c r="E444" t="s">
        <v>18</v>
      </c>
      <c r="F444">
        <v>2.63</v>
      </c>
      <c r="G444">
        <v>10</v>
      </c>
      <c r="H444">
        <v>25.11</v>
      </c>
      <c r="I444" t="s">
        <v>14</v>
      </c>
      <c r="J444" s="2">
        <v>45375.862500000003</v>
      </c>
    </row>
    <row r="445" spans="1:10">
      <c r="A445">
        <v>444</v>
      </c>
      <c r="B445">
        <v>180</v>
      </c>
      <c r="C445">
        <v>4</v>
      </c>
      <c r="D445" t="s">
        <v>15</v>
      </c>
      <c r="E445" t="s">
        <v>10</v>
      </c>
      <c r="F445">
        <v>21.32</v>
      </c>
      <c r="G445">
        <v>82</v>
      </c>
      <c r="H445">
        <v>203.55</v>
      </c>
      <c r="I445" t="s">
        <v>16</v>
      </c>
      <c r="J445" s="2">
        <v>45648.629166666673</v>
      </c>
    </row>
    <row r="446" spans="1:10" hidden="1">
      <c r="A446">
        <v>445</v>
      </c>
      <c r="B446">
        <v>170</v>
      </c>
      <c r="C446">
        <v>26</v>
      </c>
      <c r="D446" t="s">
        <v>18</v>
      </c>
      <c r="E446" t="s">
        <v>17</v>
      </c>
      <c r="F446">
        <v>19.29</v>
      </c>
      <c r="G446">
        <v>74</v>
      </c>
      <c r="H446">
        <v>184.17</v>
      </c>
      <c r="I446" t="s">
        <v>12</v>
      </c>
      <c r="J446" s="2">
        <v>45734.173611111109</v>
      </c>
    </row>
    <row r="447" spans="1:10">
      <c r="A447">
        <v>446</v>
      </c>
      <c r="B447">
        <v>70</v>
      </c>
      <c r="C447">
        <v>58</v>
      </c>
      <c r="D447" t="s">
        <v>15</v>
      </c>
      <c r="E447" t="s">
        <v>10</v>
      </c>
      <c r="F447">
        <v>7.26</v>
      </c>
      <c r="G447">
        <v>28</v>
      </c>
      <c r="H447">
        <v>69.319999999999993</v>
      </c>
      <c r="I447" t="s">
        <v>12</v>
      </c>
      <c r="J447" s="2">
        <v>45434.122916666667</v>
      </c>
    </row>
    <row r="448" spans="1:10" hidden="1">
      <c r="A448">
        <v>447</v>
      </c>
      <c r="B448">
        <v>15</v>
      </c>
      <c r="C448">
        <v>29</v>
      </c>
      <c r="D448" t="s">
        <v>13</v>
      </c>
      <c r="E448" t="s">
        <v>10</v>
      </c>
      <c r="F448">
        <v>24</v>
      </c>
      <c r="G448">
        <v>92</v>
      </c>
      <c r="H448">
        <v>229.14</v>
      </c>
      <c r="I448" t="s">
        <v>16</v>
      </c>
      <c r="J448" s="2">
        <v>45872.952777777777</v>
      </c>
    </row>
    <row r="449" spans="1:10" hidden="1">
      <c r="A449">
        <v>448</v>
      </c>
      <c r="B449">
        <v>54</v>
      </c>
      <c r="C449">
        <v>98</v>
      </c>
      <c r="D449" t="s">
        <v>19</v>
      </c>
      <c r="E449" t="s">
        <v>13</v>
      </c>
      <c r="F449">
        <v>5.41</v>
      </c>
      <c r="G449">
        <v>21</v>
      </c>
      <c r="H449">
        <v>51.65</v>
      </c>
      <c r="I449" t="s">
        <v>14</v>
      </c>
      <c r="J449" s="2">
        <v>45584.343055555553</v>
      </c>
    </row>
    <row r="450" spans="1:10" hidden="1">
      <c r="A450">
        <v>449</v>
      </c>
      <c r="B450">
        <v>188</v>
      </c>
      <c r="C450">
        <v>87</v>
      </c>
      <c r="D450" t="s">
        <v>18</v>
      </c>
      <c r="E450" t="s">
        <v>11</v>
      </c>
      <c r="F450">
        <v>17.63</v>
      </c>
      <c r="G450">
        <v>68</v>
      </c>
      <c r="H450">
        <v>168.32</v>
      </c>
      <c r="I450" t="s">
        <v>12</v>
      </c>
      <c r="J450" s="2">
        <v>45678.219444444447</v>
      </c>
    </row>
    <row r="451" spans="1:10" hidden="1">
      <c r="A451">
        <v>450</v>
      </c>
      <c r="B451">
        <v>101</v>
      </c>
      <c r="C451">
        <v>37</v>
      </c>
      <c r="D451" t="s">
        <v>10</v>
      </c>
      <c r="E451" t="s">
        <v>11</v>
      </c>
      <c r="F451">
        <v>7.17</v>
      </c>
      <c r="G451">
        <v>28</v>
      </c>
      <c r="H451">
        <v>68.459999999999994</v>
      </c>
      <c r="I451" t="s">
        <v>12</v>
      </c>
      <c r="J451" s="2">
        <v>45445.838194444441</v>
      </c>
    </row>
    <row r="452" spans="1:10">
      <c r="A452">
        <v>451</v>
      </c>
      <c r="B452">
        <v>8</v>
      </c>
      <c r="C452">
        <v>75</v>
      </c>
      <c r="D452" t="s">
        <v>15</v>
      </c>
      <c r="E452" t="s">
        <v>15</v>
      </c>
      <c r="F452">
        <v>11.92</v>
      </c>
      <c r="G452">
        <v>46</v>
      </c>
      <c r="H452">
        <v>113.81</v>
      </c>
      <c r="I452" t="s">
        <v>14</v>
      </c>
      <c r="J452" s="2">
        <v>45440.442361111112</v>
      </c>
    </row>
    <row r="453" spans="1:10" hidden="1">
      <c r="A453">
        <v>452</v>
      </c>
      <c r="B453">
        <v>53</v>
      </c>
      <c r="C453">
        <v>70</v>
      </c>
      <c r="D453" t="s">
        <v>19</v>
      </c>
      <c r="E453" t="s">
        <v>15</v>
      </c>
      <c r="F453">
        <v>18.54</v>
      </c>
      <c r="G453">
        <v>71</v>
      </c>
      <c r="H453">
        <v>177.01</v>
      </c>
      <c r="I453" t="s">
        <v>16</v>
      </c>
      <c r="J453" s="2">
        <v>45763.120833333327</v>
      </c>
    </row>
    <row r="454" spans="1:10" hidden="1">
      <c r="A454">
        <v>453</v>
      </c>
      <c r="B454">
        <v>60</v>
      </c>
      <c r="C454">
        <v>18</v>
      </c>
      <c r="D454" t="s">
        <v>11</v>
      </c>
      <c r="E454" t="s">
        <v>13</v>
      </c>
      <c r="F454">
        <v>14.96</v>
      </c>
      <c r="G454">
        <v>57</v>
      </c>
      <c r="H454">
        <v>142.83000000000001</v>
      </c>
      <c r="I454" t="s">
        <v>14</v>
      </c>
      <c r="J454" s="2">
        <v>45817.925694444442</v>
      </c>
    </row>
    <row r="455" spans="1:10">
      <c r="A455">
        <v>454</v>
      </c>
      <c r="B455">
        <v>108</v>
      </c>
      <c r="C455">
        <v>85</v>
      </c>
      <c r="D455" t="s">
        <v>15</v>
      </c>
      <c r="E455" t="s">
        <v>15</v>
      </c>
      <c r="F455">
        <v>11.83</v>
      </c>
      <c r="G455">
        <v>45</v>
      </c>
      <c r="H455">
        <v>112.95</v>
      </c>
      <c r="I455" t="s">
        <v>14</v>
      </c>
      <c r="J455" s="2">
        <v>45655.947916666657</v>
      </c>
    </row>
    <row r="456" spans="1:10" hidden="1">
      <c r="A456">
        <v>455</v>
      </c>
      <c r="B456">
        <v>5</v>
      </c>
      <c r="C456">
        <v>42</v>
      </c>
      <c r="D456" t="s">
        <v>13</v>
      </c>
      <c r="E456" t="s">
        <v>11</v>
      </c>
      <c r="F456">
        <v>9.51</v>
      </c>
      <c r="G456">
        <v>36</v>
      </c>
      <c r="H456">
        <v>90.8</v>
      </c>
      <c r="I456" t="s">
        <v>14</v>
      </c>
      <c r="J456" s="2">
        <v>45837.339583333327</v>
      </c>
    </row>
    <row r="457" spans="1:10" hidden="1">
      <c r="A457">
        <v>456</v>
      </c>
      <c r="B457">
        <v>103</v>
      </c>
      <c r="C457">
        <v>100</v>
      </c>
      <c r="D457" t="s">
        <v>11</v>
      </c>
      <c r="E457" t="s">
        <v>10</v>
      </c>
      <c r="F457">
        <v>21.31</v>
      </c>
      <c r="G457">
        <v>82</v>
      </c>
      <c r="H457">
        <v>203.46</v>
      </c>
      <c r="I457" t="s">
        <v>12</v>
      </c>
      <c r="J457" s="2">
        <v>45807.383333333331</v>
      </c>
    </row>
    <row r="458" spans="1:10" hidden="1">
      <c r="A458">
        <v>457</v>
      </c>
      <c r="B458">
        <v>196</v>
      </c>
      <c r="C458">
        <v>41</v>
      </c>
      <c r="D458" t="s">
        <v>11</v>
      </c>
      <c r="E458" t="s">
        <v>19</v>
      </c>
      <c r="F458">
        <v>5.31</v>
      </c>
      <c r="G458">
        <v>20</v>
      </c>
      <c r="H458">
        <v>50.7</v>
      </c>
      <c r="I458" t="s">
        <v>16</v>
      </c>
      <c r="J458" s="2">
        <v>45397.847916666673</v>
      </c>
    </row>
    <row r="459" spans="1:10" hidden="1">
      <c r="A459">
        <v>458</v>
      </c>
      <c r="B459">
        <v>6</v>
      </c>
      <c r="C459">
        <v>38</v>
      </c>
      <c r="D459" t="s">
        <v>17</v>
      </c>
      <c r="E459" t="s">
        <v>18</v>
      </c>
      <c r="F459">
        <v>11.89</v>
      </c>
      <c r="G459">
        <v>46</v>
      </c>
      <c r="H459">
        <v>113.52</v>
      </c>
      <c r="I459" t="s">
        <v>16</v>
      </c>
      <c r="J459" s="2">
        <v>45412.136805555558</v>
      </c>
    </row>
    <row r="460" spans="1:10" hidden="1">
      <c r="A460">
        <v>459</v>
      </c>
      <c r="B460">
        <v>109</v>
      </c>
      <c r="C460">
        <v>34</v>
      </c>
      <c r="D460" t="s">
        <v>18</v>
      </c>
      <c r="E460" t="s">
        <v>19</v>
      </c>
      <c r="F460">
        <v>22.79</v>
      </c>
      <c r="G460">
        <v>87</v>
      </c>
      <c r="H460">
        <v>217.59</v>
      </c>
      <c r="I460" t="s">
        <v>14</v>
      </c>
      <c r="J460" s="2">
        <v>45488.750694444447</v>
      </c>
    </row>
    <row r="461" spans="1:10">
      <c r="A461">
        <v>460</v>
      </c>
      <c r="B461">
        <v>116</v>
      </c>
      <c r="C461">
        <v>17</v>
      </c>
      <c r="D461" t="s">
        <v>15</v>
      </c>
      <c r="E461" t="s">
        <v>19</v>
      </c>
      <c r="F461">
        <v>21.45</v>
      </c>
      <c r="G461">
        <v>82</v>
      </c>
      <c r="H461">
        <v>204.79</v>
      </c>
      <c r="I461" t="s">
        <v>12</v>
      </c>
      <c r="J461" s="2">
        <v>45303.67291666667</v>
      </c>
    </row>
    <row r="462" spans="1:10" hidden="1">
      <c r="A462">
        <v>461</v>
      </c>
      <c r="B462">
        <v>94</v>
      </c>
      <c r="C462">
        <v>37</v>
      </c>
      <c r="D462" t="s">
        <v>11</v>
      </c>
      <c r="E462" t="s">
        <v>11</v>
      </c>
      <c r="F462">
        <v>11.22</v>
      </c>
      <c r="G462">
        <v>43</v>
      </c>
      <c r="H462">
        <v>107.12</v>
      </c>
      <c r="I462" t="s">
        <v>14</v>
      </c>
      <c r="J462" s="2">
        <v>45683.756944444453</v>
      </c>
    </row>
    <row r="463" spans="1:10" hidden="1">
      <c r="A463">
        <v>462</v>
      </c>
      <c r="B463">
        <v>47</v>
      </c>
      <c r="C463">
        <v>25</v>
      </c>
      <c r="D463" t="s">
        <v>17</v>
      </c>
      <c r="E463" t="s">
        <v>19</v>
      </c>
      <c r="F463">
        <v>19.55</v>
      </c>
      <c r="G463">
        <v>75</v>
      </c>
      <c r="H463">
        <v>186.65</v>
      </c>
      <c r="I463" t="s">
        <v>12</v>
      </c>
      <c r="J463" s="2">
        <v>45738.463888888888</v>
      </c>
    </row>
    <row r="464" spans="1:10" hidden="1">
      <c r="A464">
        <v>463</v>
      </c>
      <c r="B464">
        <v>99</v>
      </c>
      <c r="C464">
        <v>76</v>
      </c>
      <c r="D464" t="s">
        <v>13</v>
      </c>
      <c r="E464" t="s">
        <v>13</v>
      </c>
      <c r="F464">
        <v>20.93</v>
      </c>
      <c r="G464">
        <v>80</v>
      </c>
      <c r="H464">
        <v>199.83</v>
      </c>
      <c r="I464" t="s">
        <v>12</v>
      </c>
      <c r="J464" s="2">
        <v>45293.331250000003</v>
      </c>
    </row>
    <row r="465" spans="1:10" hidden="1">
      <c r="A465">
        <v>464</v>
      </c>
      <c r="B465">
        <v>55</v>
      </c>
      <c r="C465">
        <v>87</v>
      </c>
      <c r="D465" t="s">
        <v>19</v>
      </c>
      <c r="E465" t="s">
        <v>17</v>
      </c>
      <c r="F465">
        <v>22.44</v>
      </c>
      <c r="G465">
        <v>86</v>
      </c>
      <c r="H465">
        <v>214.25</v>
      </c>
      <c r="I465" t="s">
        <v>12</v>
      </c>
      <c r="J465" s="2">
        <v>45600.131249999999</v>
      </c>
    </row>
    <row r="466" spans="1:10" hidden="1">
      <c r="A466">
        <v>465</v>
      </c>
      <c r="B466">
        <v>168</v>
      </c>
      <c r="C466">
        <v>86</v>
      </c>
      <c r="D466" t="s">
        <v>10</v>
      </c>
      <c r="E466" t="s">
        <v>15</v>
      </c>
      <c r="F466">
        <v>14.52</v>
      </c>
      <c r="G466">
        <v>56</v>
      </c>
      <c r="H466">
        <v>138.63</v>
      </c>
      <c r="I466" t="s">
        <v>12</v>
      </c>
      <c r="J466" s="2">
        <v>45760.824305555558</v>
      </c>
    </row>
    <row r="467" spans="1:10" hidden="1">
      <c r="A467">
        <v>466</v>
      </c>
      <c r="B467">
        <v>52</v>
      </c>
      <c r="C467">
        <v>85</v>
      </c>
      <c r="D467" t="s">
        <v>10</v>
      </c>
      <c r="E467" t="s">
        <v>17</v>
      </c>
      <c r="F467">
        <v>6.7</v>
      </c>
      <c r="G467">
        <v>26</v>
      </c>
      <c r="H467">
        <v>63.97</v>
      </c>
      <c r="I467" t="s">
        <v>16</v>
      </c>
      <c r="J467" s="2">
        <v>45299.144444444442</v>
      </c>
    </row>
    <row r="468" spans="1:10">
      <c r="A468">
        <v>467</v>
      </c>
      <c r="B468">
        <v>144</v>
      </c>
      <c r="C468">
        <v>27</v>
      </c>
      <c r="D468" t="s">
        <v>15</v>
      </c>
      <c r="E468" t="s">
        <v>10</v>
      </c>
      <c r="F468">
        <v>7.87</v>
      </c>
      <c r="G468">
        <v>30</v>
      </c>
      <c r="H468">
        <v>75.14</v>
      </c>
      <c r="I468" t="s">
        <v>12</v>
      </c>
      <c r="J468" s="2">
        <v>45751.574305555558</v>
      </c>
    </row>
    <row r="469" spans="1:10" hidden="1">
      <c r="A469">
        <v>468</v>
      </c>
      <c r="B469">
        <v>13</v>
      </c>
      <c r="C469">
        <v>57</v>
      </c>
      <c r="D469" t="s">
        <v>11</v>
      </c>
      <c r="E469" t="s">
        <v>18</v>
      </c>
      <c r="F469">
        <v>8.8000000000000007</v>
      </c>
      <c r="G469">
        <v>34</v>
      </c>
      <c r="H469">
        <v>84.02</v>
      </c>
      <c r="I469" t="s">
        <v>12</v>
      </c>
      <c r="J469" s="2">
        <v>45729.722222222219</v>
      </c>
    </row>
    <row r="470" spans="1:10" hidden="1">
      <c r="A470">
        <v>469</v>
      </c>
      <c r="B470">
        <v>114</v>
      </c>
      <c r="C470">
        <v>31</v>
      </c>
      <c r="D470" t="s">
        <v>10</v>
      </c>
      <c r="E470" t="s">
        <v>15</v>
      </c>
      <c r="F470">
        <v>15.66</v>
      </c>
      <c r="G470">
        <v>60</v>
      </c>
      <c r="H470">
        <v>149.51</v>
      </c>
      <c r="I470" t="s">
        <v>14</v>
      </c>
      <c r="J470" s="2">
        <v>45527.728472222218</v>
      </c>
    </row>
    <row r="471" spans="1:10" hidden="1">
      <c r="A471">
        <v>470</v>
      </c>
      <c r="B471">
        <v>124</v>
      </c>
      <c r="C471">
        <v>6</v>
      </c>
      <c r="D471" t="s">
        <v>18</v>
      </c>
      <c r="E471" t="s">
        <v>19</v>
      </c>
      <c r="F471">
        <v>2.75</v>
      </c>
      <c r="G471">
        <v>11</v>
      </c>
      <c r="H471">
        <v>26.26</v>
      </c>
      <c r="I471" t="s">
        <v>14</v>
      </c>
      <c r="J471" s="2">
        <v>45311.973611111112</v>
      </c>
    </row>
    <row r="472" spans="1:10" hidden="1">
      <c r="A472">
        <v>471</v>
      </c>
      <c r="B472">
        <v>106</v>
      </c>
      <c r="C472">
        <v>91</v>
      </c>
      <c r="D472" t="s">
        <v>10</v>
      </c>
      <c r="E472" t="s">
        <v>18</v>
      </c>
      <c r="F472">
        <v>16.63</v>
      </c>
      <c r="G472">
        <v>64</v>
      </c>
      <c r="H472">
        <v>158.78</v>
      </c>
      <c r="I472" t="s">
        <v>16</v>
      </c>
      <c r="J472" s="2">
        <v>45426.333333333343</v>
      </c>
    </row>
    <row r="473" spans="1:10" hidden="1">
      <c r="A473">
        <v>472</v>
      </c>
      <c r="B473">
        <v>158</v>
      </c>
      <c r="C473">
        <v>40</v>
      </c>
      <c r="D473" t="s">
        <v>10</v>
      </c>
      <c r="E473" t="s">
        <v>15</v>
      </c>
      <c r="F473">
        <v>10.38</v>
      </c>
      <c r="G473">
        <v>40</v>
      </c>
      <c r="H473">
        <v>99.1</v>
      </c>
      <c r="I473" t="s">
        <v>14</v>
      </c>
      <c r="J473" s="2">
        <v>45701.234027777777</v>
      </c>
    </row>
    <row r="474" spans="1:10" hidden="1">
      <c r="A474">
        <v>473</v>
      </c>
      <c r="B474">
        <v>147</v>
      </c>
      <c r="C474">
        <v>98</v>
      </c>
      <c r="D474" t="s">
        <v>10</v>
      </c>
      <c r="E474" t="s">
        <v>13</v>
      </c>
      <c r="F474">
        <v>8.7899999999999991</v>
      </c>
      <c r="G474">
        <v>34</v>
      </c>
      <c r="H474">
        <v>83.92</v>
      </c>
      <c r="I474" t="s">
        <v>12</v>
      </c>
      <c r="J474" s="2">
        <v>45537.472916666673</v>
      </c>
    </row>
    <row r="475" spans="1:10" hidden="1">
      <c r="A475">
        <v>474</v>
      </c>
      <c r="B475">
        <v>145</v>
      </c>
      <c r="C475">
        <v>12</v>
      </c>
      <c r="D475" t="s">
        <v>17</v>
      </c>
      <c r="E475" t="s">
        <v>13</v>
      </c>
      <c r="F475">
        <v>22.23</v>
      </c>
      <c r="G475">
        <v>85</v>
      </c>
      <c r="H475">
        <v>212.24</v>
      </c>
      <c r="I475" t="s">
        <v>14</v>
      </c>
      <c r="J475" s="2">
        <v>45847.412499999999</v>
      </c>
    </row>
    <row r="476" spans="1:10" hidden="1">
      <c r="A476">
        <v>475</v>
      </c>
      <c r="B476">
        <v>120</v>
      </c>
      <c r="C476">
        <v>53</v>
      </c>
      <c r="D476" t="s">
        <v>11</v>
      </c>
      <c r="E476" t="s">
        <v>13</v>
      </c>
      <c r="F476">
        <v>12.58</v>
      </c>
      <c r="G476">
        <v>48</v>
      </c>
      <c r="H476">
        <v>120.11</v>
      </c>
      <c r="I476" t="s">
        <v>16</v>
      </c>
      <c r="J476" s="2">
        <v>45737.219444444447</v>
      </c>
    </row>
    <row r="477" spans="1:10" hidden="1">
      <c r="A477">
        <v>476</v>
      </c>
      <c r="B477">
        <v>63</v>
      </c>
      <c r="C477">
        <v>71</v>
      </c>
      <c r="D477" t="s">
        <v>18</v>
      </c>
      <c r="E477" t="s">
        <v>13</v>
      </c>
      <c r="F477">
        <v>4.1900000000000004</v>
      </c>
      <c r="G477">
        <v>16</v>
      </c>
      <c r="H477">
        <v>40</v>
      </c>
      <c r="I477" t="s">
        <v>14</v>
      </c>
      <c r="J477" s="2">
        <v>45342.734027777777</v>
      </c>
    </row>
    <row r="478" spans="1:10" hidden="1">
      <c r="A478">
        <v>477</v>
      </c>
      <c r="B478">
        <v>19</v>
      </c>
      <c r="C478">
        <v>10</v>
      </c>
      <c r="D478" t="s">
        <v>11</v>
      </c>
      <c r="E478" t="s">
        <v>19</v>
      </c>
      <c r="F478">
        <v>21.02</v>
      </c>
      <c r="G478">
        <v>81</v>
      </c>
      <c r="H478">
        <v>200.69</v>
      </c>
      <c r="I478" t="s">
        <v>14</v>
      </c>
      <c r="J478" s="2">
        <v>45854.413194444453</v>
      </c>
    </row>
    <row r="479" spans="1:10">
      <c r="A479">
        <v>478</v>
      </c>
      <c r="B479">
        <v>92</v>
      </c>
      <c r="C479">
        <v>45</v>
      </c>
      <c r="D479" t="s">
        <v>15</v>
      </c>
      <c r="E479" t="s">
        <v>17</v>
      </c>
      <c r="F479">
        <v>3.1</v>
      </c>
      <c r="G479">
        <v>12</v>
      </c>
      <c r="H479">
        <v>29.6</v>
      </c>
      <c r="I479" t="s">
        <v>16</v>
      </c>
      <c r="J479" s="2">
        <v>45539.222222222219</v>
      </c>
    </row>
    <row r="480" spans="1:10">
      <c r="A480">
        <v>479</v>
      </c>
      <c r="B480">
        <v>58</v>
      </c>
      <c r="C480">
        <v>17</v>
      </c>
      <c r="D480" t="s">
        <v>15</v>
      </c>
      <c r="E480" t="s">
        <v>15</v>
      </c>
      <c r="F480">
        <v>18.72</v>
      </c>
      <c r="G480">
        <v>72</v>
      </c>
      <c r="H480">
        <v>178.73</v>
      </c>
      <c r="I480" t="s">
        <v>16</v>
      </c>
      <c r="J480" s="2">
        <v>45348.265972222223</v>
      </c>
    </row>
    <row r="481" spans="1:10">
      <c r="A481">
        <v>480</v>
      </c>
      <c r="B481">
        <v>183</v>
      </c>
      <c r="C481">
        <v>26</v>
      </c>
      <c r="D481" t="s">
        <v>15</v>
      </c>
      <c r="E481" t="s">
        <v>19</v>
      </c>
      <c r="F481">
        <v>19.8</v>
      </c>
      <c r="G481">
        <v>76</v>
      </c>
      <c r="H481">
        <v>189.04</v>
      </c>
      <c r="I481" t="s">
        <v>12</v>
      </c>
      <c r="J481" s="2">
        <v>45734.746527777781</v>
      </c>
    </row>
    <row r="482" spans="1:10" hidden="1">
      <c r="A482">
        <v>481</v>
      </c>
      <c r="B482">
        <v>90</v>
      </c>
      <c r="C482">
        <v>85</v>
      </c>
      <c r="D482" t="s">
        <v>13</v>
      </c>
      <c r="E482" t="s">
        <v>13</v>
      </c>
      <c r="F482">
        <v>10.11</v>
      </c>
      <c r="G482">
        <v>39</v>
      </c>
      <c r="H482">
        <v>96.53</v>
      </c>
      <c r="I482" t="s">
        <v>14</v>
      </c>
      <c r="J482" s="2">
        <v>45643.490972222222</v>
      </c>
    </row>
    <row r="483" spans="1:10" hidden="1">
      <c r="A483">
        <v>482</v>
      </c>
      <c r="B483">
        <v>117</v>
      </c>
      <c r="C483">
        <v>92</v>
      </c>
      <c r="D483" t="s">
        <v>10</v>
      </c>
      <c r="E483" t="s">
        <v>10</v>
      </c>
      <c r="F483">
        <v>20.97</v>
      </c>
      <c r="G483">
        <v>80</v>
      </c>
      <c r="H483">
        <v>200.21</v>
      </c>
      <c r="I483" t="s">
        <v>12</v>
      </c>
      <c r="J483" s="2">
        <v>45589.40625</v>
      </c>
    </row>
    <row r="484" spans="1:10" hidden="1">
      <c r="A484">
        <v>483</v>
      </c>
      <c r="B484">
        <v>62</v>
      </c>
      <c r="C484">
        <v>62</v>
      </c>
      <c r="D484" t="s">
        <v>13</v>
      </c>
      <c r="E484" t="s">
        <v>17</v>
      </c>
      <c r="F484">
        <v>13.86</v>
      </c>
      <c r="G484">
        <v>53</v>
      </c>
      <c r="H484">
        <v>132.33000000000001</v>
      </c>
      <c r="I484" t="s">
        <v>14</v>
      </c>
      <c r="J484" s="2">
        <v>45471.396527777782</v>
      </c>
    </row>
    <row r="485" spans="1:10" hidden="1">
      <c r="A485">
        <v>484</v>
      </c>
      <c r="B485">
        <v>23</v>
      </c>
      <c r="C485">
        <v>46</v>
      </c>
      <c r="D485" t="s">
        <v>17</v>
      </c>
      <c r="E485" t="s">
        <v>10</v>
      </c>
      <c r="F485">
        <v>12.66</v>
      </c>
      <c r="G485">
        <v>49</v>
      </c>
      <c r="H485">
        <v>120.87</v>
      </c>
      <c r="I485" t="s">
        <v>14</v>
      </c>
      <c r="J485" s="2">
        <v>45316.431944444441</v>
      </c>
    </row>
    <row r="486" spans="1:10">
      <c r="A486">
        <v>485</v>
      </c>
      <c r="B486">
        <v>127</v>
      </c>
      <c r="C486">
        <v>64</v>
      </c>
      <c r="D486" t="s">
        <v>15</v>
      </c>
      <c r="E486" t="s">
        <v>18</v>
      </c>
      <c r="F486">
        <v>3.04</v>
      </c>
      <c r="G486">
        <v>12</v>
      </c>
      <c r="H486">
        <v>29.02</v>
      </c>
      <c r="I486" t="s">
        <v>12</v>
      </c>
      <c r="J486" s="2">
        <v>45348.818749999999</v>
      </c>
    </row>
    <row r="487" spans="1:10" hidden="1">
      <c r="A487">
        <v>486</v>
      </c>
      <c r="B487">
        <v>137</v>
      </c>
      <c r="C487">
        <v>2</v>
      </c>
      <c r="D487" t="s">
        <v>18</v>
      </c>
      <c r="E487" t="s">
        <v>10</v>
      </c>
      <c r="F487">
        <v>8.67</v>
      </c>
      <c r="G487">
        <v>33</v>
      </c>
      <c r="H487">
        <v>82.78</v>
      </c>
      <c r="I487" t="s">
        <v>14</v>
      </c>
      <c r="J487" s="2">
        <v>45634.277083333327</v>
      </c>
    </row>
    <row r="488" spans="1:10" hidden="1">
      <c r="A488">
        <v>487</v>
      </c>
      <c r="B488">
        <v>140</v>
      </c>
      <c r="C488">
        <v>54</v>
      </c>
      <c r="D488" t="s">
        <v>11</v>
      </c>
      <c r="E488" t="s">
        <v>18</v>
      </c>
      <c r="F488">
        <v>23.41</v>
      </c>
      <c r="G488">
        <v>90</v>
      </c>
      <c r="H488">
        <v>223.51</v>
      </c>
      <c r="I488" t="s">
        <v>14</v>
      </c>
      <c r="J488" s="2">
        <v>45580.834027777782</v>
      </c>
    </row>
    <row r="489" spans="1:10" hidden="1">
      <c r="A489">
        <v>488</v>
      </c>
      <c r="B489">
        <v>129</v>
      </c>
      <c r="C489">
        <v>65</v>
      </c>
      <c r="D489" t="s">
        <v>10</v>
      </c>
      <c r="E489" t="s">
        <v>18</v>
      </c>
      <c r="F489">
        <v>11.01</v>
      </c>
      <c r="G489">
        <v>42</v>
      </c>
      <c r="H489">
        <v>105.12</v>
      </c>
      <c r="I489" t="s">
        <v>14</v>
      </c>
      <c r="J489" s="2">
        <v>45821.605555555558</v>
      </c>
    </row>
    <row r="490" spans="1:10" hidden="1">
      <c r="A490">
        <v>489</v>
      </c>
      <c r="B490">
        <v>58</v>
      </c>
      <c r="C490">
        <v>51</v>
      </c>
      <c r="D490" t="s">
        <v>19</v>
      </c>
      <c r="E490" t="s">
        <v>13</v>
      </c>
      <c r="F490">
        <v>14.57</v>
      </c>
      <c r="G490">
        <v>56</v>
      </c>
      <c r="H490">
        <v>139.11000000000001</v>
      </c>
      <c r="I490" t="s">
        <v>16</v>
      </c>
      <c r="J490" s="2">
        <v>45520.054861111108</v>
      </c>
    </row>
    <row r="491" spans="1:10" hidden="1">
      <c r="A491">
        <v>490</v>
      </c>
      <c r="B491">
        <v>122</v>
      </c>
      <c r="C491">
        <v>53</v>
      </c>
      <c r="D491" t="s">
        <v>18</v>
      </c>
      <c r="E491" t="s">
        <v>18</v>
      </c>
      <c r="F491">
        <v>14.24</v>
      </c>
      <c r="G491">
        <v>55</v>
      </c>
      <c r="H491">
        <v>135.96</v>
      </c>
      <c r="I491" t="s">
        <v>12</v>
      </c>
      <c r="J491" s="2">
        <v>45726.745138888888</v>
      </c>
    </row>
    <row r="492" spans="1:10" hidden="1">
      <c r="A492">
        <v>491</v>
      </c>
      <c r="B492">
        <v>1</v>
      </c>
      <c r="C492">
        <v>36</v>
      </c>
      <c r="D492" t="s">
        <v>10</v>
      </c>
      <c r="E492" t="s">
        <v>11</v>
      </c>
      <c r="F492">
        <v>15.58</v>
      </c>
      <c r="G492">
        <v>60</v>
      </c>
      <c r="H492">
        <v>148.75</v>
      </c>
      <c r="I492" t="s">
        <v>16</v>
      </c>
      <c r="J492" s="2">
        <v>45693.557638888888</v>
      </c>
    </row>
    <row r="493" spans="1:10" hidden="1">
      <c r="A493">
        <v>492</v>
      </c>
      <c r="B493">
        <v>34</v>
      </c>
      <c r="C493">
        <v>26</v>
      </c>
      <c r="D493" t="s">
        <v>13</v>
      </c>
      <c r="E493" t="s">
        <v>15</v>
      </c>
      <c r="F493">
        <v>3.41</v>
      </c>
      <c r="G493">
        <v>13</v>
      </c>
      <c r="H493">
        <v>32.56</v>
      </c>
      <c r="I493" t="s">
        <v>12</v>
      </c>
      <c r="J493" s="2">
        <v>45875.494444444441</v>
      </c>
    </row>
    <row r="494" spans="1:10" hidden="1">
      <c r="A494">
        <v>493</v>
      </c>
      <c r="B494">
        <v>96</v>
      </c>
      <c r="C494">
        <v>29</v>
      </c>
      <c r="D494" t="s">
        <v>13</v>
      </c>
      <c r="E494" t="s">
        <v>15</v>
      </c>
      <c r="F494">
        <v>10.33</v>
      </c>
      <c r="G494">
        <v>40</v>
      </c>
      <c r="H494">
        <v>98.63</v>
      </c>
      <c r="I494" t="s">
        <v>12</v>
      </c>
      <c r="J494" s="2">
        <v>45634.824999999997</v>
      </c>
    </row>
    <row r="495" spans="1:10" hidden="1">
      <c r="A495">
        <v>494</v>
      </c>
      <c r="B495">
        <v>126</v>
      </c>
      <c r="C495">
        <v>21</v>
      </c>
      <c r="D495" t="s">
        <v>18</v>
      </c>
      <c r="E495" t="s">
        <v>13</v>
      </c>
      <c r="F495">
        <v>18.63</v>
      </c>
      <c r="G495">
        <v>71</v>
      </c>
      <c r="H495">
        <v>177.87</v>
      </c>
      <c r="I495" t="s">
        <v>14</v>
      </c>
      <c r="J495" s="2">
        <v>45430.081250000003</v>
      </c>
    </row>
    <row r="496" spans="1:10" hidden="1">
      <c r="A496">
        <v>495</v>
      </c>
      <c r="B496">
        <v>118</v>
      </c>
      <c r="C496">
        <v>11</v>
      </c>
      <c r="D496" t="s">
        <v>13</v>
      </c>
      <c r="E496" t="s">
        <v>11</v>
      </c>
      <c r="F496">
        <v>6.61</v>
      </c>
      <c r="G496">
        <v>25</v>
      </c>
      <c r="H496">
        <v>63.11</v>
      </c>
      <c r="I496" t="s">
        <v>12</v>
      </c>
      <c r="J496" s="2">
        <v>45509.147222222222</v>
      </c>
    </row>
    <row r="497" spans="1:10">
      <c r="A497">
        <v>496</v>
      </c>
      <c r="B497">
        <v>48</v>
      </c>
      <c r="C497">
        <v>40</v>
      </c>
      <c r="D497" t="s">
        <v>15</v>
      </c>
      <c r="E497" t="s">
        <v>10</v>
      </c>
      <c r="F497">
        <v>6.68</v>
      </c>
      <c r="G497">
        <v>26</v>
      </c>
      <c r="H497">
        <v>63.78</v>
      </c>
      <c r="I497" t="s">
        <v>16</v>
      </c>
      <c r="J497" s="2">
        <v>45816.308333333327</v>
      </c>
    </row>
    <row r="498" spans="1:10" hidden="1">
      <c r="A498">
        <v>497</v>
      </c>
      <c r="B498">
        <v>89</v>
      </c>
      <c r="C498">
        <v>11</v>
      </c>
      <c r="D498" t="s">
        <v>17</v>
      </c>
      <c r="E498" t="s">
        <v>19</v>
      </c>
      <c r="F498">
        <v>2.23</v>
      </c>
      <c r="G498">
        <v>9</v>
      </c>
      <c r="H498">
        <v>21.29</v>
      </c>
      <c r="I498" t="s">
        <v>16</v>
      </c>
      <c r="J498" s="2">
        <v>45333.761805555558</v>
      </c>
    </row>
    <row r="499" spans="1:10" hidden="1">
      <c r="A499">
        <v>498</v>
      </c>
      <c r="B499">
        <v>117</v>
      </c>
      <c r="C499">
        <v>36</v>
      </c>
      <c r="D499" t="s">
        <v>11</v>
      </c>
      <c r="E499" t="s">
        <v>10</v>
      </c>
      <c r="F499">
        <v>12.06</v>
      </c>
      <c r="G499">
        <v>46</v>
      </c>
      <c r="H499">
        <v>115.14</v>
      </c>
      <c r="I499" t="s">
        <v>16</v>
      </c>
      <c r="J499" s="2">
        <v>45566.956944444442</v>
      </c>
    </row>
    <row r="500" spans="1:10" hidden="1">
      <c r="A500">
        <v>499</v>
      </c>
      <c r="B500">
        <v>129</v>
      </c>
      <c r="C500">
        <v>59</v>
      </c>
      <c r="D500" t="s">
        <v>17</v>
      </c>
      <c r="E500" t="s">
        <v>19</v>
      </c>
      <c r="F500">
        <v>22.3</v>
      </c>
      <c r="G500">
        <v>86</v>
      </c>
      <c r="H500">
        <v>212.91</v>
      </c>
      <c r="I500" t="s">
        <v>12</v>
      </c>
      <c r="J500" s="2">
        <v>45601.625</v>
      </c>
    </row>
    <row r="501" spans="1:10" hidden="1">
      <c r="A501">
        <v>500</v>
      </c>
      <c r="B501">
        <v>16</v>
      </c>
      <c r="C501">
        <v>39</v>
      </c>
      <c r="D501" t="s">
        <v>10</v>
      </c>
      <c r="E501" t="s">
        <v>18</v>
      </c>
      <c r="F501">
        <v>3.19</v>
      </c>
      <c r="G501">
        <v>12</v>
      </c>
      <c r="H501">
        <v>30.46</v>
      </c>
      <c r="I501" t="s">
        <v>16</v>
      </c>
      <c r="J501" s="2">
        <v>45431.981249999997</v>
      </c>
    </row>
    <row r="502" spans="1:10" hidden="1">
      <c r="A502">
        <v>501</v>
      </c>
      <c r="B502">
        <v>189</v>
      </c>
      <c r="C502">
        <v>99</v>
      </c>
      <c r="D502" t="s">
        <v>11</v>
      </c>
      <c r="E502" t="s">
        <v>17</v>
      </c>
      <c r="F502">
        <v>6.4</v>
      </c>
      <c r="G502">
        <v>25</v>
      </c>
      <c r="H502">
        <v>61.1</v>
      </c>
      <c r="I502" t="s">
        <v>12</v>
      </c>
      <c r="J502" s="2">
        <v>45821.62777777778</v>
      </c>
    </row>
    <row r="503" spans="1:10" hidden="1">
      <c r="A503">
        <v>502</v>
      </c>
      <c r="B503">
        <v>192</v>
      </c>
      <c r="C503">
        <v>54</v>
      </c>
      <c r="D503" t="s">
        <v>11</v>
      </c>
      <c r="E503" t="s">
        <v>19</v>
      </c>
      <c r="F503">
        <v>9.1300000000000008</v>
      </c>
      <c r="G503">
        <v>35</v>
      </c>
      <c r="H503">
        <v>87.17</v>
      </c>
      <c r="I503" t="s">
        <v>16</v>
      </c>
      <c r="J503" s="2">
        <v>45701.883333333331</v>
      </c>
    </row>
    <row r="504" spans="1:10" hidden="1">
      <c r="A504">
        <v>503</v>
      </c>
      <c r="B504">
        <v>191</v>
      </c>
      <c r="C504">
        <v>98</v>
      </c>
      <c r="D504" t="s">
        <v>17</v>
      </c>
      <c r="E504" t="s">
        <v>17</v>
      </c>
      <c r="F504">
        <v>18.829999999999998</v>
      </c>
      <c r="G504">
        <v>72</v>
      </c>
      <c r="H504">
        <v>179.78</v>
      </c>
      <c r="I504" t="s">
        <v>16</v>
      </c>
      <c r="J504" s="2">
        <v>45630.100694444453</v>
      </c>
    </row>
    <row r="505" spans="1:10" hidden="1">
      <c r="A505">
        <v>504</v>
      </c>
      <c r="B505">
        <v>69</v>
      </c>
      <c r="C505">
        <v>55</v>
      </c>
      <c r="D505" t="s">
        <v>18</v>
      </c>
      <c r="E505" t="s">
        <v>15</v>
      </c>
      <c r="F505">
        <v>16.73</v>
      </c>
      <c r="G505">
        <v>64</v>
      </c>
      <c r="H505">
        <v>159.72999999999999</v>
      </c>
      <c r="I505" t="s">
        <v>12</v>
      </c>
      <c r="J505" s="2">
        <v>45541.459027777782</v>
      </c>
    </row>
    <row r="506" spans="1:10" hidden="1">
      <c r="A506">
        <v>505</v>
      </c>
      <c r="B506">
        <v>22</v>
      </c>
      <c r="C506">
        <v>24</v>
      </c>
      <c r="D506" t="s">
        <v>11</v>
      </c>
      <c r="E506" t="s">
        <v>17</v>
      </c>
      <c r="F506">
        <v>11.57</v>
      </c>
      <c r="G506">
        <v>44</v>
      </c>
      <c r="H506">
        <v>110.47</v>
      </c>
      <c r="I506" t="s">
        <v>16</v>
      </c>
      <c r="J506" s="2">
        <v>45399.716666666667</v>
      </c>
    </row>
    <row r="507" spans="1:10" hidden="1">
      <c r="A507">
        <v>506</v>
      </c>
      <c r="B507">
        <v>93</v>
      </c>
      <c r="C507">
        <v>22</v>
      </c>
      <c r="D507" t="s">
        <v>17</v>
      </c>
      <c r="E507" t="s">
        <v>15</v>
      </c>
      <c r="F507">
        <v>19.46</v>
      </c>
      <c r="G507">
        <v>75</v>
      </c>
      <c r="H507">
        <v>185.8</v>
      </c>
      <c r="I507" t="s">
        <v>14</v>
      </c>
      <c r="J507" s="2">
        <v>45776.882638888892</v>
      </c>
    </row>
    <row r="508" spans="1:10" hidden="1">
      <c r="A508">
        <v>507</v>
      </c>
      <c r="B508">
        <v>195</v>
      </c>
      <c r="C508">
        <v>69</v>
      </c>
      <c r="D508" t="s">
        <v>11</v>
      </c>
      <c r="E508" t="s">
        <v>11</v>
      </c>
      <c r="F508">
        <v>16.02</v>
      </c>
      <c r="G508">
        <v>61</v>
      </c>
      <c r="H508">
        <v>152.94999999999999</v>
      </c>
      <c r="I508" t="s">
        <v>12</v>
      </c>
      <c r="J508" s="2">
        <v>45549.17083333333</v>
      </c>
    </row>
    <row r="509" spans="1:10" hidden="1">
      <c r="A509">
        <v>508</v>
      </c>
      <c r="B509">
        <v>76</v>
      </c>
      <c r="C509">
        <v>56</v>
      </c>
      <c r="D509" t="s">
        <v>19</v>
      </c>
      <c r="E509" t="s">
        <v>11</v>
      </c>
      <c r="F509">
        <v>22.61</v>
      </c>
      <c r="G509">
        <v>87</v>
      </c>
      <c r="H509">
        <v>215.87</v>
      </c>
      <c r="I509" t="s">
        <v>12</v>
      </c>
      <c r="J509" s="2">
        <v>45573.96597222222</v>
      </c>
    </row>
    <row r="510" spans="1:10" hidden="1">
      <c r="A510">
        <v>509</v>
      </c>
      <c r="B510">
        <v>154</v>
      </c>
      <c r="C510">
        <v>33</v>
      </c>
      <c r="D510" t="s">
        <v>18</v>
      </c>
      <c r="E510" t="s">
        <v>13</v>
      </c>
      <c r="F510">
        <v>20.81</v>
      </c>
      <c r="G510">
        <v>80</v>
      </c>
      <c r="H510">
        <v>198.68</v>
      </c>
      <c r="I510" t="s">
        <v>12</v>
      </c>
      <c r="J510" s="2">
        <v>45307.943749999999</v>
      </c>
    </row>
    <row r="511" spans="1:10">
      <c r="A511">
        <v>510</v>
      </c>
      <c r="B511">
        <v>144</v>
      </c>
      <c r="C511">
        <v>36</v>
      </c>
      <c r="D511" t="s">
        <v>15</v>
      </c>
      <c r="E511" t="s">
        <v>13</v>
      </c>
      <c r="F511">
        <v>7.81</v>
      </c>
      <c r="G511">
        <v>30</v>
      </c>
      <c r="H511">
        <v>74.569999999999993</v>
      </c>
      <c r="I511" t="s">
        <v>14</v>
      </c>
      <c r="J511" s="2">
        <v>45545.354861111111</v>
      </c>
    </row>
    <row r="512" spans="1:10" hidden="1">
      <c r="A512">
        <v>511</v>
      </c>
      <c r="B512">
        <v>179</v>
      </c>
      <c r="C512">
        <v>20</v>
      </c>
      <c r="D512" t="s">
        <v>11</v>
      </c>
      <c r="E512" t="s">
        <v>18</v>
      </c>
      <c r="F512">
        <v>8.24</v>
      </c>
      <c r="G512">
        <v>32</v>
      </c>
      <c r="H512">
        <v>78.67</v>
      </c>
      <c r="I512" t="s">
        <v>12</v>
      </c>
      <c r="J512" s="2">
        <v>45688.173611111109</v>
      </c>
    </row>
    <row r="513" spans="1:10" hidden="1">
      <c r="A513">
        <v>512</v>
      </c>
      <c r="B513">
        <v>86</v>
      </c>
      <c r="C513">
        <v>83</v>
      </c>
      <c r="D513" t="s">
        <v>19</v>
      </c>
      <c r="E513" t="s">
        <v>19</v>
      </c>
      <c r="F513">
        <v>4.88</v>
      </c>
      <c r="G513">
        <v>19</v>
      </c>
      <c r="H513">
        <v>46.59</v>
      </c>
      <c r="I513" t="s">
        <v>16</v>
      </c>
      <c r="J513" s="2">
        <v>45621.8</v>
      </c>
    </row>
    <row r="514" spans="1:10">
      <c r="A514">
        <v>513</v>
      </c>
      <c r="B514">
        <v>185</v>
      </c>
      <c r="C514">
        <v>99</v>
      </c>
      <c r="D514" t="s">
        <v>15</v>
      </c>
      <c r="E514" t="s">
        <v>18</v>
      </c>
      <c r="F514">
        <v>9.75</v>
      </c>
      <c r="G514">
        <v>37</v>
      </c>
      <c r="H514">
        <v>93.09</v>
      </c>
      <c r="I514" t="s">
        <v>16</v>
      </c>
      <c r="J514" s="2">
        <v>45460.864583333343</v>
      </c>
    </row>
    <row r="515" spans="1:10">
      <c r="A515">
        <v>514</v>
      </c>
      <c r="B515">
        <v>29</v>
      </c>
      <c r="C515">
        <v>81</v>
      </c>
      <c r="D515" t="s">
        <v>15</v>
      </c>
      <c r="E515" t="s">
        <v>15</v>
      </c>
      <c r="F515">
        <v>24.99</v>
      </c>
      <c r="G515">
        <v>96</v>
      </c>
      <c r="H515">
        <v>238.59</v>
      </c>
      <c r="I515" t="s">
        <v>16</v>
      </c>
      <c r="J515" s="2">
        <v>45469.611805555563</v>
      </c>
    </row>
    <row r="516" spans="1:10" hidden="1">
      <c r="A516">
        <v>515</v>
      </c>
      <c r="B516">
        <v>69</v>
      </c>
      <c r="C516">
        <v>62</v>
      </c>
      <c r="D516" t="s">
        <v>10</v>
      </c>
      <c r="E516" t="s">
        <v>18</v>
      </c>
      <c r="F516">
        <v>11.33</v>
      </c>
      <c r="G516">
        <v>43</v>
      </c>
      <c r="H516">
        <v>108.17</v>
      </c>
      <c r="I516" t="s">
        <v>12</v>
      </c>
      <c r="J516" s="2">
        <v>45331.093055555553</v>
      </c>
    </row>
    <row r="517" spans="1:10" hidden="1">
      <c r="A517">
        <v>516</v>
      </c>
      <c r="B517">
        <v>47</v>
      </c>
      <c r="C517">
        <v>98</v>
      </c>
      <c r="D517" t="s">
        <v>11</v>
      </c>
      <c r="E517" t="s">
        <v>17</v>
      </c>
      <c r="F517">
        <v>7.07</v>
      </c>
      <c r="G517">
        <v>27</v>
      </c>
      <c r="H517">
        <v>67.5</v>
      </c>
      <c r="I517" t="s">
        <v>16</v>
      </c>
      <c r="J517" s="2">
        <v>45868.131944444453</v>
      </c>
    </row>
    <row r="518" spans="1:10" hidden="1">
      <c r="A518">
        <v>517</v>
      </c>
      <c r="B518">
        <v>94</v>
      </c>
      <c r="C518">
        <v>73</v>
      </c>
      <c r="D518" t="s">
        <v>17</v>
      </c>
      <c r="E518" t="s">
        <v>15</v>
      </c>
      <c r="F518">
        <v>19.54</v>
      </c>
      <c r="G518">
        <v>75</v>
      </c>
      <c r="H518">
        <v>186.56</v>
      </c>
      <c r="I518" t="s">
        <v>12</v>
      </c>
      <c r="J518" s="2">
        <v>45317.181944444441</v>
      </c>
    </row>
    <row r="519" spans="1:10" hidden="1">
      <c r="A519">
        <v>518</v>
      </c>
      <c r="B519">
        <v>190</v>
      </c>
      <c r="C519">
        <v>26</v>
      </c>
      <c r="D519" t="s">
        <v>11</v>
      </c>
      <c r="E519" t="s">
        <v>13</v>
      </c>
      <c r="F519">
        <v>14.48</v>
      </c>
      <c r="G519">
        <v>56</v>
      </c>
      <c r="H519">
        <v>138.25</v>
      </c>
      <c r="I519" t="s">
        <v>16</v>
      </c>
      <c r="J519" s="2">
        <v>45512.865972222222</v>
      </c>
    </row>
    <row r="520" spans="1:10" hidden="1">
      <c r="A520">
        <v>519</v>
      </c>
      <c r="B520">
        <v>197</v>
      </c>
      <c r="C520">
        <v>66</v>
      </c>
      <c r="D520" t="s">
        <v>19</v>
      </c>
      <c r="E520" t="s">
        <v>11</v>
      </c>
      <c r="F520">
        <v>5.44</v>
      </c>
      <c r="G520">
        <v>21</v>
      </c>
      <c r="H520">
        <v>51.94</v>
      </c>
      <c r="I520" t="s">
        <v>14</v>
      </c>
      <c r="J520" s="2">
        <v>45528.533333333333</v>
      </c>
    </row>
    <row r="521" spans="1:10">
      <c r="A521">
        <v>520</v>
      </c>
      <c r="B521">
        <v>144</v>
      </c>
      <c r="C521">
        <v>73</v>
      </c>
      <c r="D521" t="s">
        <v>15</v>
      </c>
      <c r="E521" t="s">
        <v>13</v>
      </c>
      <c r="F521">
        <v>10.76</v>
      </c>
      <c r="G521">
        <v>41</v>
      </c>
      <c r="H521">
        <v>102.73</v>
      </c>
      <c r="I521" t="s">
        <v>14</v>
      </c>
      <c r="J521" s="2">
        <v>45510.277083333327</v>
      </c>
    </row>
    <row r="522" spans="1:10" hidden="1">
      <c r="A522">
        <v>521</v>
      </c>
      <c r="B522">
        <v>176</v>
      </c>
      <c r="C522">
        <v>73</v>
      </c>
      <c r="D522" t="s">
        <v>11</v>
      </c>
      <c r="E522" t="s">
        <v>19</v>
      </c>
      <c r="F522">
        <v>11.53</v>
      </c>
      <c r="G522">
        <v>44</v>
      </c>
      <c r="H522">
        <v>110.08</v>
      </c>
      <c r="I522" t="s">
        <v>14</v>
      </c>
      <c r="J522" s="2">
        <v>45752.956944444442</v>
      </c>
    </row>
    <row r="523" spans="1:10" hidden="1">
      <c r="A523">
        <v>522</v>
      </c>
      <c r="B523">
        <v>85</v>
      </c>
      <c r="C523">
        <v>40</v>
      </c>
      <c r="D523" t="s">
        <v>17</v>
      </c>
      <c r="E523" t="s">
        <v>15</v>
      </c>
      <c r="F523">
        <v>19.34</v>
      </c>
      <c r="G523">
        <v>74</v>
      </c>
      <c r="H523">
        <v>184.65</v>
      </c>
      <c r="I523" t="s">
        <v>14</v>
      </c>
      <c r="J523" s="2">
        <v>45435.152083333327</v>
      </c>
    </row>
    <row r="524" spans="1:10" hidden="1">
      <c r="A524">
        <v>523</v>
      </c>
      <c r="B524">
        <v>39</v>
      </c>
      <c r="C524">
        <v>17</v>
      </c>
      <c r="D524" t="s">
        <v>10</v>
      </c>
      <c r="E524" t="s">
        <v>15</v>
      </c>
      <c r="F524">
        <v>2.48</v>
      </c>
      <c r="G524">
        <v>10</v>
      </c>
      <c r="H524">
        <v>23.68</v>
      </c>
      <c r="I524" t="s">
        <v>12</v>
      </c>
      <c r="J524" s="2">
        <v>45627.861805555563</v>
      </c>
    </row>
    <row r="525" spans="1:10" hidden="1">
      <c r="A525">
        <v>524</v>
      </c>
      <c r="B525">
        <v>100</v>
      </c>
      <c r="C525">
        <v>1</v>
      </c>
      <c r="D525" t="s">
        <v>11</v>
      </c>
      <c r="E525" t="s">
        <v>17</v>
      </c>
      <c r="F525">
        <v>8.19</v>
      </c>
      <c r="G525">
        <v>31</v>
      </c>
      <c r="H525">
        <v>78.19</v>
      </c>
      <c r="I525" t="s">
        <v>16</v>
      </c>
      <c r="J525" s="2">
        <v>45700.46597222222</v>
      </c>
    </row>
    <row r="526" spans="1:10" hidden="1">
      <c r="A526">
        <v>525</v>
      </c>
      <c r="B526">
        <v>33</v>
      </c>
      <c r="C526">
        <v>89</v>
      </c>
      <c r="D526" t="s">
        <v>18</v>
      </c>
      <c r="E526" t="s">
        <v>19</v>
      </c>
      <c r="F526">
        <v>13.9</v>
      </c>
      <c r="G526">
        <v>53</v>
      </c>
      <c r="H526">
        <v>132.71</v>
      </c>
      <c r="I526" t="s">
        <v>14</v>
      </c>
      <c r="J526" s="2">
        <v>45648.647222222222</v>
      </c>
    </row>
    <row r="527" spans="1:10" hidden="1">
      <c r="A527">
        <v>526</v>
      </c>
      <c r="B527">
        <v>101</v>
      </c>
      <c r="C527">
        <v>61</v>
      </c>
      <c r="D527" t="s">
        <v>10</v>
      </c>
      <c r="E527" t="s">
        <v>11</v>
      </c>
      <c r="F527">
        <v>8.18</v>
      </c>
      <c r="G527">
        <v>31</v>
      </c>
      <c r="H527">
        <v>78.099999999999994</v>
      </c>
      <c r="I527" t="s">
        <v>12</v>
      </c>
      <c r="J527" s="2">
        <v>45812.461111111108</v>
      </c>
    </row>
    <row r="528" spans="1:10" hidden="1">
      <c r="A528">
        <v>527</v>
      </c>
      <c r="B528">
        <v>23</v>
      </c>
      <c r="C528">
        <v>43</v>
      </c>
      <c r="D528" t="s">
        <v>17</v>
      </c>
      <c r="E528" t="s">
        <v>10</v>
      </c>
      <c r="F528">
        <v>16.45</v>
      </c>
      <c r="G528">
        <v>63</v>
      </c>
      <c r="H528">
        <v>157.06</v>
      </c>
      <c r="I528" t="s">
        <v>14</v>
      </c>
      <c r="J528" s="2">
        <v>45575.981944444437</v>
      </c>
    </row>
    <row r="529" spans="1:10" hidden="1">
      <c r="A529">
        <v>528</v>
      </c>
      <c r="B529">
        <v>10</v>
      </c>
      <c r="C529">
        <v>42</v>
      </c>
      <c r="D529" t="s">
        <v>19</v>
      </c>
      <c r="E529" t="s">
        <v>15</v>
      </c>
      <c r="F529">
        <v>13.08</v>
      </c>
      <c r="G529">
        <v>50</v>
      </c>
      <c r="H529">
        <v>124.88</v>
      </c>
      <c r="I529" t="s">
        <v>14</v>
      </c>
      <c r="J529" s="2">
        <v>45488.072916666657</v>
      </c>
    </row>
    <row r="530" spans="1:10">
      <c r="A530">
        <v>529</v>
      </c>
      <c r="B530">
        <v>69</v>
      </c>
      <c r="C530">
        <v>25</v>
      </c>
      <c r="D530" t="s">
        <v>15</v>
      </c>
      <c r="E530" t="s">
        <v>15</v>
      </c>
      <c r="F530">
        <v>10.32</v>
      </c>
      <c r="G530">
        <v>40</v>
      </c>
      <c r="H530">
        <v>98.53</v>
      </c>
      <c r="I530" t="s">
        <v>12</v>
      </c>
      <c r="J530" s="2">
        <v>45517.526388888888</v>
      </c>
    </row>
    <row r="531" spans="1:10" hidden="1">
      <c r="A531">
        <v>530</v>
      </c>
      <c r="B531">
        <v>100</v>
      </c>
      <c r="C531">
        <v>39</v>
      </c>
      <c r="D531" t="s">
        <v>11</v>
      </c>
      <c r="E531" t="s">
        <v>17</v>
      </c>
      <c r="F531">
        <v>23.83</v>
      </c>
      <c r="G531">
        <v>91</v>
      </c>
      <c r="H531">
        <v>227.52</v>
      </c>
      <c r="I531" t="s">
        <v>12</v>
      </c>
      <c r="J531" s="2">
        <v>45656.664583333331</v>
      </c>
    </row>
    <row r="532" spans="1:10" hidden="1">
      <c r="A532">
        <v>531</v>
      </c>
      <c r="B532">
        <v>34</v>
      </c>
      <c r="C532">
        <v>35</v>
      </c>
      <c r="D532" t="s">
        <v>17</v>
      </c>
      <c r="E532" t="s">
        <v>18</v>
      </c>
      <c r="F532">
        <v>16.54</v>
      </c>
      <c r="G532">
        <v>63</v>
      </c>
      <c r="H532">
        <v>157.91999999999999</v>
      </c>
      <c r="I532" t="s">
        <v>16</v>
      </c>
      <c r="J532" s="2">
        <v>45881.445138888892</v>
      </c>
    </row>
    <row r="533" spans="1:10" hidden="1">
      <c r="A533">
        <v>532</v>
      </c>
      <c r="B533">
        <v>180</v>
      </c>
      <c r="C533">
        <v>3</v>
      </c>
      <c r="D533" t="s">
        <v>10</v>
      </c>
      <c r="E533" t="s">
        <v>11</v>
      </c>
      <c r="F533">
        <v>4.99</v>
      </c>
      <c r="G533">
        <v>19</v>
      </c>
      <c r="H533">
        <v>47.64</v>
      </c>
      <c r="I533" t="s">
        <v>16</v>
      </c>
      <c r="J533" s="2">
        <v>45713.161111111112</v>
      </c>
    </row>
    <row r="534" spans="1:10" hidden="1">
      <c r="A534">
        <v>533</v>
      </c>
      <c r="B534">
        <v>138</v>
      </c>
      <c r="C534">
        <v>44</v>
      </c>
      <c r="D534" t="s">
        <v>18</v>
      </c>
      <c r="E534" t="s">
        <v>13</v>
      </c>
      <c r="F534">
        <v>14.88</v>
      </c>
      <c r="G534">
        <v>57</v>
      </c>
      <c r="H534">
        <v>142.07</v>
      </c>
      <c r="I534" t="s">
        <v>14</v>
      </c>
      <c r="J534" s="2">
        <v>45836.288194444453</v>
      </c>
    </row>
    <row r="535" spans="1:10" hidden="1">
      <c r="A535">
        <v>534</v>
      </c>
      <c r="B535">
        <v>147</v>
      </c>
      <c r="C535">
        <v>51</v>
      </c>
      <c r="D535" t="s">
        <v>17</v>
      </c>
      <c r="E535" t="s">
        <v>19</v>
      </c>
      <c r="F535">
        <v>19.96</v>
      </c>
      <c r="G535">
        <v>77</v>
      </c>
      <c r="H535">
        <v>190.57</v>
      </c>
      <c r="I535" t="s">
        <v>14</v>
      </c>
      <c r="J535" s="2">
        <v>45396.316666666673</v>
      </c>
    </row>
    <row r="536" spans="1:10" hidden="1">
      <c r="A536">
        <v>535</v>
      </c>
      <c r="B536">
        <v>186</v>
      </c>
      <c r="C536">
        <v>94</v>
      </c>
      <c r="D536" t="s">
        <v>13</v>
      </c>
      <c r="E536" t="s">
        <v>15</v>
      </c>
      <c r="F536">
        <v>18.3</v>
      </c>
      <c r="G536">
        <v>70</v>
      </c>
      <c r="H536">
        <v>174.72</v>
      </c>
      <c r="I536" t="s">
        <v>16</v>
      </c>
      <c r="J536" s="2">
        <v>45598.404166666667</v>
      </c>
    </row>
    <row r="537" spans="1:10" hidden="1">
      <c r="A537">
        <v>536</v>
      </c>
      <c r="B537">
        <v>96</v>
      </c>
      <c r="C537">
        <v>98</v>
      </c>
      <c r="D537" t="s">
        <v>18</v>
      </c>
      <c r="E537" t="s">
        <v>15</v>
      </c>
      <c r="F537">
        <v>5.96</v>
      </c>
      <c r="G537">
        <v>23</v>
      </c>
      <c r="H537">
        <v>56.9</v>
      </c>
      <c r="I537" t="s">
        <v>16</v>
      </c>
      <c r="J537" s="2">
        <v>45668.609027777777</v>
      </c>
    </row>
    <row r="538" spans="1:10" hidden="1">
      <c r="A538">
        <v>537</v>
      </c>
      <c r="B538">
        <v>1</v>
      </c>
      <c r="C538">
        <v>12</v>
      </c>
      <c r="D538" t="s">
        <v>10</v>
      </c>
      <c r="E538" t="s">
        <v>13</v>
      </c>
      <c r="F538">
        <v>24.37</v>
      </c>
      <c r="G538">
        <v>94</v>
      </c>
      <c r="H538">
        <v>232.67</v>
      </c>
      <c r="I538" t="s">
        <v>12</v>
      </c>
      <c r="J538" s="2">
        <v>45690.186111111107</v>
      </c>
    </row>
    <row r="539" spans="1:10" hidden="1">
      <c r="A539">
        <v>538</v>
      </c>
      <c r="B539">
        <v>69</v>
      </c>
      <c r="C539">
        <v>19</v>
      </c>
      <c r="D539" t="s">
        <v>19</v>
      </c>
      <c r="E539" t="s">
        <v>11</v>
      </c>
      <c r="F539">
        <v>12.32</v>
      </c>
      <c r="G539">
        <v>47</v>
      </c>
      <c r="H539">
        <v>117.63</v>
      </c>
      <c r="I539" t="s">
        <v>16</v>
      </c>
      <c r="J539" s="2">
        <v>45886.909722222219</v>
      </c>
    </row>
    <row r="540" spans="1:10">
      <c r="A540">
        <v>539</v>
      </c>
      <c r="B540">
        <v>4</v>
      </c>
      <c r="C540">
        <v>44</v>
      </c>
      <c r="D540" t="s">
        <v>15</v>
      </c>
      <c r="E540" t="s">
        <v>18</v>
      </c>
      <c r="F540">
        <v>5.66</v>
      </c>
      <c r="G540">
        <v>22</v>
      </c>
      <c r="H540">
        <v>54.04</v>
      </c>
      <c r="I540" t="s">
        <v>16</v>
      </c>
      <c r="J540" s="2">
        <v>45813.495138888888</v>
      </c>
    </row>
    <row r="541" spans="1:10" hidden="1">
      <c r="A541">
        <v>540</v>
      </c>
      <c r="B541">
        <v>16</v>
      </c>
      <c r="C541">
        <v>59</v>
      </c>
      <c r="D541" t="s">
        <v>10</v>
      </c>
      <c r="E541" t="s">
        <v>15</v>
      </c>
      <c r="F541">
        <v>6.14</v>
      </c>
      <c r="G541">
        <v>24</v>
      </c>
      <c r="H541">
        <v>58.62</v>
      </c>
      <c r="I541" t="s">
        <v>14</v>
      </c>
      <c r="J541" s="2">
        <v>45295.71875</v>
      </c>
    </row>
    <row r="542" spans="1:10" hidden="1">
      <c r="A542">
        <v>541</v>
      </c>
      <c r="B542">
        <v>24</v>
      </c>
      <c r="C542">
        <v>49</v>
      </c>
      <c r="D542" t="s">
        <v>19</v>
      </c>
      <c r="E542" t="s">
        <v>11</v>
      </c>
      <c r="F542">
        <v>4.26</v>
      </c>
      <c r="G542">
        <v>16</v>
      </c>
      <c r="H542">
        <v>40.67</v>
      </c>
      <c r="I542" t="s">
        <v>16</v>
      </c>
      <c r="J542" s="2">
        <v>45572.924305555563</v>
      </c>
    </row>
    <row r="543" spans="1:10" hidden="1">
      <c r="A543">
        <v>542</v>
      </c>
      <c r="B543">
        <v>80</v>
      </c>
      <c r="C543">
        <v>61</v>
      </c>
      <c r="D543" t="s">
        <v>11</v>
      </c>
      <c r="E543" t="s">
        <v>13</v>
      </c>
      <c r="F543">
        <v>20.48</v>
      </c>
      <c r="G543">
        <v>79</v>
      </c>
      <c r="H543">
        <v>195.53</v>
      </c>
      <c r="I543" t="s">
        <v>14</v>
      </c>
      <c r="J543" s="2">
        <v>45711.168055555558</v>
      </c>
    </row>
    <row r="544" spans="1:10" hidden="1">
      <c r="A544">
        <v>543</v>
      </c>
      <c r="B544">
        <v>2</v>
      </c>
      <c r="C544">
        <v>17</v>
      </c>
      <c r="D544" t="s">
        <v>17</v>
      </c>
      <c r="E544" t="s">
        <v>17</v>
      </c>
      <c r="F544">
        <v>4.8099999999999996</v>
      </c>
      <c r="G544">
        <v>18</v>
      </c>
      <c r="H544">
        <v>45.92</v>
      </c>
      <c r="I544" t="s">
        <v>16</v>
      </c>
      <c r="J544" s="2">
        <v>45812.845138888893</v>
      </c>
    </row>
    <row r="545" spans="1:10" hidden="1">
      <c r="A545">
        <v>544</v>
      </c>
      <c r="B545">
        <v>128</v>
      </c>
      <c r="C545">
        <v>74</v>
      </c>
      <c r="D545" t="s">
        <v>13</v>
      </c>
      <c r="E545" t="s">
        <v>18</v>
      </c>
      <c r="F545">
        <v>4.88</v>
      </c>
      <c r="G545">
        <v>19</v>
      </c>
      <c r="H545">
        <v>46.59</v>
      </c>
      <c r="I545" t="s">
        <v>12</v>
      </c>
      <c r="J545" s="2">
        <v>45801.939583333333</v>
      </c>
    </row>
    <row r="546" spans="1:10" hidden="1">
      <c r="A546">
        <v>545</v>
      </c>
      <c r="B546">
        <v>160</v>
      </c>
      <c r="C546">
        <v>57</v>
      </c>
      <c r="D546" t="s">
        <v>18</v>
      </c>
      <c r="E546" t="s">
        <v>19</v>
      </c>
      <c r="F546">
        <v>21.56</v>
      </c>
      <c r="G546">
        <v>83</v>
      </c>
      <c r="H546">
        <v>205.84</v>
      </c>
      <c r="I546" t="s">
        <v>16</v>
      </c>
      <c r="J546" s="2">
        <v>45396.543749999997</v>
      </c>
    </row>
    <row r="547" spans="1:10" hidden="1">
      <c r="A547">
        <v>546</v>
      </c>
      <c r="B547">
        <v>84</v>
      </c>
      <c r="C547">
        <v>55</v>
      </c>
      <c r="D547" t="s">
        <v>18</v>
      </c>
      <c r="E547" t="s">
        <v>15</v>
      </c>
      <c r="F547">
        <v>9.93</v>
      </c>
      <c r="G547">
        <v>38</v>
      </c>
      <c r="H547">
        <v>94.81</v>
      </c>
      <c r="I547" t="s">
        <v>16</v>
      </c>
      <c r="J547" s="2">
        <v>45716.53402777778</v>
      </c>
    </row>
    <row r="548" spans="1:10" hidden="1">
      <c r="A548">
        <v>547</v>
      </c>
      <c r="B548">
        <v>152</v>
      </c>
      <c r="C548">
        <v>47</v>
      </c>
      <c r="D548" t="s">
        <v>17</v>
      </c>
      <c r="E548" t="s">
        <v>11</v>
      </c>
      <c r="F548">
        <v>2.71</v>
      </c>
      <c r="G548">
        <v>10</v>
      </c>
      <c r="H548">
        <v>25.87</v>
      </c>
      <c r="I548" t="s">
        <v>16</v>
      </c>
      <c r="J548" s="2">
        <v>45498.385416666657</v>
      </c>
    </row>
    <row r="549" spans="1:10" hidden="1">
      <c r="A549">
        <v>548</v>
      </c>
      <c r="B549">
        <v>140</v>
      </c>
      <c r="C549">
        <v>12</v>
      </c>
      <c r="D549" t="s">
        <v>13</v>
      </c>
      <c r="E549" t="s">
        <v>17</v>
      </c>
      <c r="F549">
        <v>3.19</v>
      </c>
      <c r="G549">
        <v>12</v>
      </c>
      <c r="H549">
        <v>30.46</v>
      </c>
      <c r="I549" t="s">
        <v>14</v>
      </c>
      <c r="J549" s="2">
        <v>45879.794444444437</v>
      </c>
    </row>
    <row r="550" spans="1:10" hidden="1">
      <c r="A550">
        <v>549</v>
      </c>
      <c r="B550">
        <v>178</v>
      </c>
      <c r="C550">
        <v>62</v>
      </c>
      <c r="D550" t="s">
        <v>17</v>
      </c>
      <c r="E550" t="s">
        <v>19</v>
      </c>
      <c r="F550">
        <v>5.27</v>
      </c>
      <c r="G550">
        <v>20</v>
      </c>
      <c r="H550">
        <v>50.32</v>
      </c>
      <c r="I550" t="s">
        <v>12</v>
      </c>
      <c r="J550" s="2">
        <v>45804.271527777782</v>
      </c>
    </row>
    <row r="551" spans="1:10" hidden="1">
      <c r="A551">
        <v>550</v>
      </c>
      <c r="B551">
        <v>163</v>
      </c>
      <c r="C551">
        <v>80</v>
      </c>
      <c r="D551" t="s">
        <v>11</v>
      </c>
      <c r="E551" t="s">
        <v>10</v>
      </c>
      <c r="F551">
        <v>6.91</v>
      </c>
      <c r="G551">
        <v>27</v>
      </c>
      <c r="H551">
        <v>65.97</v>
      </c>
      <c r="I551" t="s">
        <v>16</v>
      </c>
      <c r="J551" s="2">
        <v>45659.981944444437</v>
      </c>
    </row>
    <row r="552" spans="1:10" hidden="1">
      <c r="A552">
        <v>551</v>
      </c>
      <c r="B552">
        <v>124</v>
      </c>
      <c r="C552">
        <v>88</v>
      </c>
      <c r="D552" t="s">
        <v>19</v>
      </c>
      <c r="E552" t="s">
        <v>11</v>
      </c>
      <c r="F552">
        <v>17.3</v>
      </c>
      <c r="G552">
        <v>66</v>
      </c>
      <c r="H552">
        <v>165.17</v>
      </c>
      <c r="I552" t="s">
        <v>14</v>
      </c>
      <c r="J552" s="2">
        <v>45461.901388888888</v>
      </c>
    </row>
    <row r="553" spans="1:10" hidden="1">
      <c r="A553">
        <v>552</v>
      </c>
      <c r="B553">
        <v>33</v>
      </c>
      <c r="C553">
        <v>83</v>
      </c>
      <c r="D553" t="s">
        <v>10</v>
      </c>
      <c r="E553" t="s">
        <v>11</v>
      </c>
      <c r="F553">
        <v>5.62</v>
      </c>
      <c r="G553">
        <v>22</v>
      </c>
      <c r="H553">
        <v>53.66</v>
      </c>
      <c r="I553" t="s">
        <v>12</v>
      </c>
      <c r="J553" s="2">
        <v>45381.692361111112</v>
      </c>
    </row>
    <row r="554" spans="1:10" hidden="1">
      <c r="A554">
        <v>553</v>
      </c>
      <c r="B554">
        <v>161</v>
      </c>
      <c r="C554">
        <v>8</v>
      </c>
      <c r="D554" t="s">
        <v>18</v>
      </c>
      <c r="E554" t="s">
        <v>19</v>
      </c>
      <c r="F554">
        <v>4.7300000000000004</v>
      </c>
      <c r="G554">
        <v>18</v>
      </c>
      <c r="H554">
        <v>45.16</v>
      </c>
      <c r="I554" t="s">
        <v>14</v>
      </c>
      <c r="J554" s="2">
        <v>45441.158333333333</v>
      </c>
    </row>
    <row r="555" spans="1:10" hidden="1">
      <c r="A555">
        <v>554</v>
      </c>
      <c r="B555">
        <v>189</v>
      </c>
      <c r="C555">
        <v>95</v>
      </c>
      <c r="D555" t="s">
        <v>11</v>
      </c>
      <c r="E555" t="s">
        <v>17</v>
      </c>
      <c r="F555">
        <v>19.59</v>
      </c>
      <c r="G555">
        <v>75</v>
      </c>
      <c r="H555">
        <v>187.04</v>
      </c>
      <c r="I555" t="s">
        <v>14</v>
      </c>
      <c r="J555" s="2">
        <v>45350.335416666669</v>
      </c>
    </row>
    <row r="556" spans="1:10" hidden="1">
      <c r="A556">
        <v>555</v>
      </c>
      <c r="B556">
        <v>179</v>
      </c>
      <c r="C556">
        <v>21</v>
      </c>
      <c r="D556" t="s">
        <v>19</v>
      </c>
      <c r="E556" t="s">
        <v>10</v>
      </c>
      <c r="F556">
        <v>17.43</v>
      </c>
      <c r="G556">
        <v>67</v>
      </c>
      <c r="H556">
        <v>166.41</v>
      </c>
      <c r="I556" t="s">
        <v>12</v>
      </c>
      <c r="J556" s="2">
        <v>45490.917361111111</v>
      </c>
    </row>
    <row r="557" spans="1:10" hidden="1">
      <c r="A557">
        <v>556</v>
      </c>
      <c r="B557">
        <v>171</v>
      </c>
      <c r="C557">
        <v>81</v>
      </c>
      <c r="D557" t="s">
        <v>11</v>
      </c>
      <c r="E557" t="s">
        <v>13</v>
      </c>
      <c r="F557">
        <v>12.01</v>
      </c>
      <c r="G557">
        <v>46</v>
      </c>
      <c r="H557">
        <v>114.67</v>
      </c>
      <c r="I557" t="s">
        <v>16</v>
      </c>
      <c r="J557" s="2">
        <v>45852.98541666667</v>
      </c>
    </row>
    <row r="558" spans="1:10" hidden="1">
      <c r="A558">
        <v>557</v>
      </c>
      <c r="B558">
        <v>101</v>
      </c>
      <c r="C558">
        <v>87</v>
      </c>
      <c r="D558" t="s">
        <v>13</v>
      </c>
      <c r="E558" t="s">
        <v>17</v>
      </c>
      <c r="F558">
        <v>14.63</v>
      </c>
      <c r="G558">
        <v>56</v>
      </c>
      <c r="H558">
        <v>139.68</v>
      </c>
      <c r="I558" t="s">
        <v>14</v>
      </c>
      <c r="J558" s="2">
        <v>45538.604166666657</v>
      </c>
    </row>
    <row r="559" spans="1:10" hidden="1">
      <c r="A559">
        <v>558</v>
      </c>
      <c r="B559">
        <v>12</v>
      </c>
      <c r="C559">
        <v>80</v>
      </c>
      <c r="D559" t="s">
        <v>18</v>
      </c>
      <c r="E559" t="s">
        <v>18</v>
      </c>
      <c r="F559">
        <v>9.18</v>
      </c>
      <c r="G559">
        <v>35</v>
      </c>
      <c r="H559">
        <v>87.65</v>
      </c>
      <c r="I559" t="s">
        <v>14</v>
      </c>
      <c r="J559" s="2">
        <v>45658.324305555558</v>
      </c>
    </row>
    <row r="560" spans="1:10" hidden="1">
      <c r="A560">
        <v>559</v>
      </c>
      <c r="B560">
        <v>67</v>
      </c>
      <c r="C560">
        <v>70</v>
      </c>
      <c r="D560" t="s">
        <v>10</v>
      </c>
      <c r="E560" t="s">
        <v>15</v>
      </c>
      <c r="F560">
        <v>13.1</v>
      </c>
      <c r="G560">
        <v>50</v>
      </c>
      <c r="H560">
        <v>125.07</v>
      </c>
      <c r="I560" t="s">
        <v>16</v>
      </c>
      <c r="J560" s="2">
        <v>45342.439583333333</v>
      </c>
    </row>
    <row r="561" spans="1:10" hidden="1">
      <c r="A561">
        <v>560</v>
      </c>
      <c r="B561">
        <v>65</v>
      </c>
      <c r="C561">
        <v>72</v>
      </c>
      <c r="D561" t="s">
        <v>17</v>
      </c>
      <c r="E561" t="s">
        <v>19</v>
      </c>
      <c r="F561">
        <v>13.65</v>
      </c>
      <c r="G561">
        <v>52</v>
      </c>
      <c r="H561">
        <v>130.32</v>
      </c>
      <c r="I561" t="s">
        <v>16</v>
      </c>
      <c r="J561" s="2">
        <v>45671.663888888892</v>
      </c>
    </row>
    <row r="562" spans="1:10" hidden="1">
      <c r="A562">
        <v>561</v>
      </c>
      <c r="B562">
        <v>161</v>
      </c>
      <c r="C562">
        <v>25</v>
      </c>
      <c r="D562" t="s">
        <v>17</v>
      </c>
      <c r="E562" t="s">
        <v>13</v>
      </c>
      <c r="F562">
        <v>10.91</v>
      </c>
      <c r="G562">
        <v>42</v>
      </c>
      <c r="H562">
        <v>104.16</v>
      </c>
      <c r="I562" t="s">
        <v>12</v>
      </c>
      <c r="J562" s="2">
        <v>45658.509722222218</v>
      </c>
    </row>
    <row r="563" spans="1:10" hidden="1">
      <c r="A563">
        <v>562</v>
      </c>
      <c r="B563">
        <v>168</v>
      </c>
      <c r="C563">
        <v>82</v>
      </c>
      <c r="D563" t="s">
        <v>19</v>
      </c>
      <c r="E563" t="s">
        <v>10</v>
      </c>
      <c r="F563">
        <v>22.85</v>
      </c>
      <c r="G563">
        <v>88</v>
      </c>
      <c r="H563">
        <v>218.16</v>
      </c>
      <c r="I563" t="s">
        <v>12</v>
      </c>
      <c r="J563" s="2">
        <v>45830.135416666657</v>
      </c>
    </row>
    <row r="564" spans="1:10" hidden="1">
      <c r="A564">
        <v>563</v>
      </c>
      <c r="B564">
        <v>74</v>
      </c>
      <c r="C564">
        <v>89</v>
      </c>
      <c r="D564" t="s">
        <v>10</v>
      </c>
      <c r="E564" t="s">
        <v>19</v>
      </c>
      <c r="F564">
        <v>2.37</v>
      </c>
      <c r="G564">
        <v>9</v>
      </c>
      <c r="H564">
        <v>22.63</v>
      </c>
      <c r="I564" t="s">
        <v>12</v>
      </c>
      <c r="J564" s="2">
        <v>45769.478472222218</v>
      </c>
    </row>
    <row r="565" spans="1:10">
      <c r="A565">
        <v>564</v>
      </c>
      <c r="B565">
        <v>43</v>
      </c>
      <c r="C565">
        <v>12</v>
      </c>
      <c r="D565" t="s">
        <v>15</v>
      </c>
      <c r="E565" t="s">
        <v>19</v>
      </c>
      <c r="F565">
        <v>19.989999999999998</v>
      </c>
      <c r="G565">
        <v>77</v>
      </c>
      <c r="H565">
        <v>190.86</v>
      </c>
      <c r="I565" t="s">
        <v>16</v>
      </c>
      <c r="J565" s="2">
        <v>45711.097916666673</v>
      </c>
    </row>
    <row r="566" spans="1:10" hidden="1">
      <c r="A566">
        <v>565</v>
      </c>
      <c r="B566">
        <v>44</v>
      </c>
      <c r="C566">
        <v>15</v>
      </c>
      <c r="D566" t="s">
        <v>13</v>
      </c>
      <c r="E566" t="s">
        <v>17</v>
      </c>
      <c r="F566">
        <v>4.8600000000000003</v>
      </c>
      <c r="G566">
        <v>19</v>
      </c>
      <c r="H566">
        <v>46.4</v>
      </c>
      <c r="I566" t="s">
        <v>14</v>
      </c>
      <c r="J566" s="2">
        <v>45660.90902777778</v>
      </c>
    </row>
    <row r="567" spans="1:10" hidden="1">
      <c r="A567">
        <v>566</v>
      </c>
      <c r="B567">
        <v>29</v>
      </c>
      <c r="C567">
        <v>59</v>
      </c>
      <c r="D567" t="s">
        <v>19</v>
      </c>
      <c r="E567" t="s">
        <v>15</v>
      </c>
      <c r="F567">
        <v>20.34</v>
      </c>
      <c r="G567">
        <v>78</v>
      </c>
      <c r="H567">
        <v>194.2</v>
      </c>
      <c r="I567" t="s">
        <v>14</v>
      </c>
      <c r="J567" s="2">
        <v>45794.674305555563</v>
      </c>
    </row>
    <row r="568" spans="1:10">
      <c r="A568">
        <v>567</v>
      </c>
      <c r="B568">
        <v>141</v>
      </c>
      <c r="C568">
        <v>26</v>
      </c>
      <c r="D568" t="s">
        <v>15</v>
      </c>
      <c r="E568" t="s">
        <v>18</v>
      </c>
      <c r="F568">
        <v>16.170000000000002</v>
      </c>
      <c r="G568">
        <v>62</v>
      </c>
      <c r="H568">
        <v>154.38</v>
      </c>
      <c r="I568" t="s">
        <v>12</v>
      </c>
      <c r="J568" s="2">
        <v>45602.871527777781</v>
      </c>
    </row>
    <row r="569" spans="1:10" hidden="1">
      <c r="A569">
        <v>568</v>
      </c>
      <c r="B569">
        <v>12</v>
      </c>
      <c r="C569">
        <v>26</v>
      </c>
      <c r="D569" t="s">
        <v>11</v>
      </c>
      <c r="E569" t="s">
        <v>11</v>
      </c>
      <c r="F569">
        <v>21.4</v>
      </c>
      <c r="G569">
        <v>82</v>
      </c>
      <c r="H569">
        <v>204.32</v>
      </c>
      <c r="I569" t="s">
        <v>16</v>
      </c>
      <c r="J569" s="2">
        <v>45335.953472222223</v>
      </c>
    </row>
    <row r="570" spans="1:10" hidden="1">
      <c r="A570">
        <v>569</v>
      </c>
      <c r="B570">
        <v>95</v>
      </c>
      <c r="C570">
        <v>47</v>
      </c>
      <c r="D570" t="s">
        <v>13</v>
      </c>
      <c r="E570" t="s">
        <v>11</v>
      </c>
      <c r="F570">
        <v>4.24</v>
      </c>
      <c r="G570">
        <v>16</v>
      </c>
      <c r="H570">
        <v>40.479999999999997</v>
      </c>
      <c r="I570" t="s">
        <v>14</v>
      </c>
      <c r="J570" s="2">
        <v>45375.598611111112</v>
      </c>
    </row>
    <row r="571" spans="1:10" hidden="1">
      <c r="A571">
        <v>570</v>
      </c>
      <c r="B571">
        <v>46</v>
      </c>
      <c r="C571">
        <v>32</v>
      </c>
      <c r="D571" t="s">
        <v>11</v>
      </c>
      <c r="E571" t="s">
        <v>19</v>
      </c>
      <c r="F571">
        <v>14.86</v>
      </c>
      <c r="G571">
        <v>57</v>
      </c>
      <c r="H571">
        <v>141.88</v>
      </c>
      <c r="I571" t="s">
        <v>12</v>
      </c>
      <c r="J571" s="2">
        <v>45819.180555555547</v>
      </c>
    </row>
    <row r="572" spans="1:10" hidden="1">
      <c r="A572">
        <v>571</v>
      </c>
      <c r="B572">
        <v>130</v>
      </c>
      <c r="C572">
        <v>10</v>
      </c>
      <c r="D572" t="s">
        <v>10</v>
      </c>
      <c r="E572" t="s">
        <v>15</v>
      </c>
      <c r="F572">
        <v>13.53</v>
      </c>
      <c r="G572">
        <v>52</v>
      </c>
      <c r="H572">
        <v>129.18</v>
      </c>
      <c r="I572" t="s">
        <v>14</v>
      </c>
      <c r="J572" s="2">
        <v>45436.73333333333</v>
      </c>
    </row>
    <row r="573" spans="1:10" hidden="1">
      <c r="A573">
        <v>572</v>
      </c>
      <c r="B573">
        <v>35</v>
      </c>
      <c r="C573">
        <v>16</v>
      </c>
      <c r="D573" t="s">
        <v>18</v>
      </c>
      <c r="E573" t="s">
        <v>10</v>
      </c>
      <c r="F573">
        <v>18.239999999999998</v>
      </c>
      <c r="G573">
        <v>70</v>
      </c>
      <c r="H573">
        <v>174.15</v>
      </c>
      <c r="I573" t="s">
        <v>14</v>
      </c>
      <c r="J573" s="2">
        <v>45624.770138888889</v>
      </c>
    </row>
    <row r="574" spans="1:10" hidden="1">
      <c r="A574">
        <v>573</v>
      </c>
      <c r="B574">
        <v>81</v>
      </c>
      <c r="C574">
        <v>71</v>
      </c>
      <c r="D574" t="s">
        <v>13</v>
      </c>
      <c r="E574" t="s">
        <v>10</v>
      </c>
      <c r="F574">
        <v>14.29</v>
      </c>
      <c r="G574">
        <v>55</v>
      </c>
      <c r="H574">
        <v>136.43</v>
      </c>
      <c r="I574" t="s">
        <v>16</v>
      </c>
      <c r="J574" s="2">
        <v>45336.717361111107</v>
      </c>
    </row>
    <row r="575" spans="1:10">
      <c r="A575">
        <v>574</v>
      </c>
      <c r="B575">
        <v>90</v>
      </c>
      <c r="C575">
        <v>17</v>
      </c>
      <c r="D575" t="s">
        <v>15</v>
      </c>
      <c r="E575" t="s">
        <v>13</v>
      </c>
      <c r="F575">
        <v>14.44</v>
      </c>
      <c r="G575">
        <v>55</v>
      </c>
      <c r="H575">
        <v>137.87</v>
      </c>
      <c r="I575" t="s">
        <v>16</v>
      </c>
      <c r="J575" s="2">
        <v>45353.149305555547</v>
      </c>
    </row>
    <row r="576" spans="1:10" hidden="1">
      <c r="A576">
        <v>575</v>
      </c>
      <c r="B576">
        <v>8</v>
      </c>
      <c r="C576">
        <v>23</v>
      </c>
      <c r="D576" t="s">
        <v>18</v>
      </c>
      <c r="E576" t="s">
        <v>17</v>
      </c>
      <c r="F576">
        <v>11.88</v>
      </c>
      <c r="G576">
        <v>46</v>
      </c>
      <c r="H576">
        <v>113.42</v>
      </c>
      <c r="I576" t="s">
        <v>14</v>
      </c>
      <c r="J576" s="2">
        <v>45759.804166666669</v>
      </c>
    </row>
    <row r="577" spans="1:10" hidden="1">
      <c r="A577">
        <v>576</v>
      </c>
      <c r="B577">
        <v>93</v>
      </c>
      <c r="C577">
        <v>26</v>
      </c>
      <c r="D577" t="s">
        <v>17</v>
      </c>
      <c r="E577" t="s">
        <v>15</v>
      </c>
      <c r="F577">
        <v>9.1</v>
      </c>
      <c r="G577">
        <v>35</v>
      </c>
      <c r="H577">
        <v>86.88</v>
      </c>
      <c r="I577" t="s">
        <v>12</v>
      </c>
      <c r="J577" s="2">
        <v>45656.462500000001</v>
      </c>
    </row>
    <row r="578" spans="1:10">
      <c r="A578">
        <v>577</v>
      </c>
      <c r="B578">
        <v>154</v>
      </c>
      <c r="C578">
        <v>85</v>
      </c>
      <c r="D578" t="s">
        <v>15</v>
      </c>
      <c r="E578" t="s">
        <v>15</v>
      </c>
      <c r="F578">
        <v>13.09</v>
      </c>
      <c r="G578">
        <v>50</v>
      </c>
      <c r="H578">
        <v>124.98</v>
      </c>
      <c r="I578" t="s">
        <v>16</v>
      </c>
      <c r="J578" s="2">
        <v>45719.835416666669</v>
      </c>
    </row>
    <row r="579" spans="1:10" hidden="1">
      <c r="A579">
        <v>578</v>
      </c>
      <c r="B579">
        <v>90</v>
      </c>
      <c r="C579">
        <v>86</v>
      </c>
      <c r="D579" t="s">
        <v>19</v>
      </c>
      <c r="E579" t="s">
        <v>17</v>
      </c>
      <c r="F579">
        <v>4.7300000000000004</v>
      </c>
      <c r="G579">
        <v>18</v>
      </c>
      <c r="H579">
        <v>45.16</v>
      </c>
      <c r="I579" t="s">
        <v>14</v>
      </c>
      <c r="J579" s="2">
        <v>45798.042361111111</v>
      </c>
    </row>
    <row r="580" spans="1:10" hidden="1">
      <c r="A580">
        <v>579</v>
      </c>
      <c r="B580">
        <v>162</v>
      </c>
      <c r="C580">
        <v>7</v>
      </c>
      <c r="D580" t="s">
        <v>17</v>
      </c>
      <c r="E580" t="s">
        <v>10</v>
      </c>
      <c r="F580">
        <v>24.11</v>
      </c>
      <c r="G580">
        <v>93</v>
      </c>
      <c r="H580">
        <v>230.19</v>
      </c>
      <c r="I580" t="s">
        <v>16</v>
      </c>
      <c r="J580" s="2">
        <v>45616.92291666667</v>
      </c>
    </row>
    <row r="581" spans="1:10" hidden="1">
      <c r="A581">
        <v>580</v>
      </c>
      <c r="B581">
        <v>115</v>
      </c>
      <c r="C581">
        <v>14</v>
      </c>
      <c r="D581" t="s">
        <v>17</v>
      </c>
      <c r="E581" t="s">
        <v>10</v>
      </c>
      <c r="F581">
        <v>18.43</v>
      </c>
      <c r="G581">
        <v>71</v>
      </c>
      <c r="H581">
        <v>175.96</v>
      </c>
      <c r="I581" t="s">
        <v>16</v>
      </c>
      <c r="J581" s="2">
        <v>45333.341666666667</v>
      </c>
    </row>
    <row r="582" spans="1:10" hidden="1">
      <c r="A582">
        <v>581</v>
      </c>
      <c r="B582">
        <v>105</v>
      </c>
      <c r="C582">
        <v>79</v>
      </c>
      <c r="D582" t="s">
        <v>19</v>
      </c>
      <c r="E582" t="s">
        <v>10</v>
      </c>
      <c r="F582">
        <v>23.91</v>
      </c>
      <c r="G582">
        <v>92</v>
      </c>
      <c r="H582">
        <v>228.28</v>
      </c>
      <c r="I582" t="s">
        <v>16</v>
      </c>
      <c r="J582" s="2">
        <v>45522.206250000003</v>
      </c>
    </row>
    <row r="583" spans="1:10" hidden="1">
      <c r="A583">
        <v>582</v>
      </c>
      <c r="B583">
        <v>135</v>
      </c>
      <c r="C583">
        <v>7</v>
      </c>
      <c r="D583" t="s">
        <v>13</v>
      </c>
      <c r="E583" t="s">
        <v>19</v>
      </c>
      <c r="F583">
        <v>7.21</v>
      </c>
      <c r="G583">
        <v>28</v>
      </c>
      <c r="H583">
        <v>68.84</v>
      </c>
      <c r="I583" t="s">
        <v>14</v>
      </c>
      <c r="J583" s="2">
        <v>45685.400694444441</v>
      </c>
    </row>
    <row r="584" spans="1:10" hidden="1">
      <c r="A584">
        <v>583</v>
      </c>
      <c r="B584">
        <v>196</v>
      </c>
      <c r="C584">
        <v>9</v>
      </c>
      <c r="D584" t="s">
        <v>17</v>
      </c>
      <c r="E584" t="s">
        <v>15</v>
      </c>
      <c r="F584">
        <v>22.22</v>
      </c>
      <c r="G584">
        <v>85</v>
      </c>
      <c r="H584">
        <v>212.15</v>
      </c>
      <c r="I584" t="s">
        <v>12</v>
      </c>
      <c r="J584" s="2">
        <v>45735.763888888891</v>
      </c>
    </row>
    <row r="585" spans="1:10" hidden="1">
      <c r="A585">
        <v>584</v>
      </c>
      <c r="B585">
        <v>58</v>
      </c>
      <c r="C585">
        <v>48</v>
      </c>
      <c r="D585" t="s">
        <v>10</v>
      </c>
      <c r="E585" t="s">
        <v>11</v>
      </c>
      <c r="F585">
        <v>20.6</v>
      </c>
      <c r="G585">
        <v>79</v>
      </c>
      <c r="H585">
        <v>196.68</v>
      </c>
      <c r="I585" t="s">
        <v>12</v>
      </c>
      <c r="J585" s="2">
        <v>45683.018750000003</v>
      </c>
    </row>
    <row r="586" spans="1:10">
      <c r="A586">
        <v>585</v>
      </c>
      <c r="B586">
        <v>114</v>
      </c>
      <c r="C586">
        <v>72</v>
      </c>
      <c r="D586" t="s">
        <v>15</v>
      </c>
      <c r="E586" t="s">
        <v>17</v>
      </c>
      <c r="F586">
        <v>17.57</v>
      </c>
      <c r="G586">
        <v>67</v>
      </c>
      <c r="H586">
        <v>167.75</v>
      </c>
      <c r="I586" t="s">
        <v>12</v>
      </c>
      <c r="J586" s="2">
        <v>45369.853472222218</v>
      </c>
    </row>
    <row r="587" spans="1:10" hidden="1">
      <c r="A587">
        <v>586</v>
      </c>
      <c r="B587">
        <v>75</v>
      </c>
      <c r="C587">
        <v>59</v>
      </c>
      <c r="D587" t="s">
        <v>18</v>
      </c>
      <c r="E587" t="s">
        <v>10</v>
      </c>
      <c r="F587">
        <v>16.38</v>
      </c>
      <c r="G587">
        <v>63</v>
      </c>
      <c r="H587">
        <v>156.38999999999999</v>
      </c>
      <c r="I587" t="s">
        <v>16</v>
      </c>
      <c r="J587" s="2">
        <v>45340.344444444447</v>
      </c>
    </row>
    <row r="588" spans="1:10" hidden="1">
      <c r="A588">
        <v>587</v>
      </c>
      <c r="B588">
        <v>157</v>
      </c>
      <c r="C588">
        <v>87</v>
      </c>
      <c r="D588" t="s">
        <v>17</v>
      </c>
      <c r="E588" t="s">
        <v>13</v>
      </c>
      <c r="F588">
        <v>9.2799999999999994</v>
      </c>
      <c r="G588">
        <v>36</v>
      </c>
      <c r="H588">
        <v>88.6</v>
      </c>
      <c r="I588" t="s">
        <v>14</v>
      </c>
      <c r="J588" s="2">
        <v>45360.818749999999</v>
      </c>
    </row>
    <row r="589" spans="1:10">
      <c r="A589">
        <v>588</v>
      </c>
      <c r="B589">
        <v>120</v>
      </c>
      <c r="C589">
        <v>93</v>
      </c>
      <c r="D589" t="s">
        <v>15</v>
      </c>
      <c r="E589" t="s">
        <v>10</v>
      </c>
      <c r="F589">
        <v>20.78</v>
      </c>
      <c r="G589">
        <v>80</v>
      </c>
      <c r="H589">
        <v>198.4</v>
      </c>
      <c r="I589" t="s">
        <v>16</v>
      </c>
      <c r="J589" s="2">
        <v>45462.774305555547</v>
      </c>
    </row>
    <row r="590" spans="1:10" hidden="1">
      <c r="A590">
        <v>589</v>
      </c>
      <c r="B590">
        <v>164</v>
      </c>
      <c r="C590">
        <v>82</v>
      </c>
      <c r="D590" t="s">
        <v>11</v>
      </c>
      <c r="E590" t="s">
        <v>10</v>
      </c>
      <c r="F590">
        <v>13.53</v>
      </c>
      <c r="G590">
        <v>52</v>
      </c>
      <c r="H590">
        <v>129.18</v>
      </c>
      <c r="I590" t="s">
        <v>12</v>
      </c>
      <c r="J590" s="2">
        <v>45597.008333333331</v>
      </c>
    </row>
    <row r="591" spans="1:10">
      <c r="A591">
        <v>590</v>
      </c>
      <c r="B591">
        <v>21</v>
      </c>
      <c r="C591">
        <v>95</v>
      </c>
      <c r="D591" t="s">
        <v>15</v>
      </c>
      <c r="E591" t="s">
        <v>18</v>
      </c>
      <c r="F591">
        <v>3.63</v>
      </c>
      <c r="G591">
        <v>14</v>
      </c>
      <c r="H591">
        <v>34.659999999999997</v>
      </c>
      <c r="I591" t="s">
        <v>12</v>
      </c>
      <c r="J591" s="2">
        <v>45737.45</v>
      </c>
    </row>
    <row r="592" spans="1:10" hidden="1">
      <c r="A592">
        <v>591</v>
      </c>
      <c r="B592">
        <v>164</v>
      </c>
      <c r="C592">
        <v>94</v>
      </c>
      <c r="D592" t="s">
        <v>18</v>
      </c>
      <c r="E592" t="s">
        <v>19</v>
      </c>
      <c r="F592">
        <v>9.1999999999999993</v>
      </c>
      <c r="G592">
        <v>35</v>
      </c>
      <c r="H592">
        <v>87.84</v>
      </c>
      <c r="I592" t="s">
        <v>14</v>
      </c>
      <c r="J592" s="2">
        <v>45669.464583333327</v>
      </c>
    </row>
    <row r="593" spans="1:10">
      <c r="A593">
        <v>592</v>
      </c>
      <c r="B593">
        <v>138</v>
      </c>
      <c r="C593">
        <v>39</v>
      </c>
      <c r="D593" t="s">
        <v>15</v>
      </c>
      <c r="E593" t="s">
        <v>17</v>
      </c>
      <c r="F593">
        <v>23.51</v>
      </c>
      <c r="G593">
        <v>90</v>
      </c>
      <c r="H593">
        <v>224.46</v>
      </c>
      <c r="I593" t="s">
        <v>16</v>
      </c>
      <c r="J593" s="2">
        <v>45386.24722222222</v>
      </c>
    </row>
    <row r="594" spans="1:10" hidden="1">
      <c r="A594">
        <v>593</v>
      </c>
      <c r="B594">
        <v>101</v>
      </c>
      <c r="C594">
        <v>99</v>
      </c>
      <c r="D594" t="s">
        <v>19</v>
      </c>
      <c r="E594" t="s">
        <v>18</v>
      </c>
      <c r="F594">
        <v>21.57</v>
      </c>
      <c r="G594">
        <v>83</v>
      </c>
      <c r="H594">
        <v>205.94</v>
      </c>
      <c r="I594" t="s">
        <v>12</v>
      </c>
      <c r="J594" s="2">
        <v>45362.852083333331</v>
      </c>
    </row>
    <row r="595" spans="1:10" hidden="1">
      <c r="A595">
        <v>594</v>
      </c>
      <c r="B595">
        <v>152</v>
      </c>
      <c r="C595">
        <v>18</v>
      </c>
      <c r="D595" t="s">
        <v>18</v>
      </c>
      <c r="E595" t="s">
        <v>18</v>
      </c>
      <c r="F595">
        <v>24.58</v>
      </c>
      <c r="G595">
        <v>94</v>
      </c>
      <c r="H595">
        <v>234.68</v>
      </c>
      <c r="I595" t="s">
        <v>14</v>
      </c>
      <c r="J595" s="2">
        <v>45418.663194444453</v>
      </c>
    </row>
    <row r="596" spans="1:10" hidden="1">
      <c r="A596">
        <v>595</v>
      </c>
      <c r="B596">
        <v>192</v>
      </c>
      <c r="C596">
        <v>59</v>
      </c>
      <c r="D596" t="s">
        <v>13</v>
      </c>
      <c r="E596" t="s">
        <v>13</v>
      </c>
      <c r="F596">
        <v>16.440000000000001</v>
      </c>
      <c r="G596">
        <v>63</v>
      </c>
      <c r="H596">
        <v>156.96</v>
      </c>
      <c r="I596" t="s">
        <v>16</v>
      </c>
      <c r="J596" s="2">
        <v>45529.95208333333</v>
      </c>
    </row>
    <row r="597" spans="1:10" hidden="1">
      <c r="A597">
        <v>596</v>
      </c>
      <c r="B597">
        <v>177</v>
      </c>
      <c r="C597">
        <v>17</v>
      </c>
      <c r="D597" t="s">
        <v>11</v>
      </c>
      <c r="E597" t="s">
        <v>15</v>
      </c>
      <c r="F597">
        <v>7.69</v>
      </c>
      <c r="G597">
        <v>30</v>
      </c>
      <c r="H597">
        <v>73.42</v>
      </c>
      <c r="I597" t="s">
        <v>16</v>
      </c>
      <c r="J597" s="2">
        <v>45777.89166666667</v>
      </c>
    </row>
    <row r="598" spans="1:10" hidden="1">
      <c r="A598">
        <v>597</v>
      </c>
      <c r="B598">
        <v>99</v>
      </c>
      <c r="C598">
        <v>14</v>
      </c>
      <c r="D598" t="s">
        <v>19</v>
      </c>
      <c r="E598" t="s">
        <v>13</v>
      </c>
      <c r="F598">
        <v>5.74</v>
      </c>
      <c r="G598">
        <v>22</v>
      </c>
      <c r="H598">
        <v>54.8</v>
      </c>
      <c r="I598" t="s">
        <v>12</v>
      </c>
      <c r="J598" s="2">
        <v>45447.204861111109</v>
      </c>
    </row>
    <row r="599" spans="1:10" hidden="1">
      <c r="A599">
        <v>598</v>
      </c>
      <c r="B599">
        <v>36</v>
      </c>
      <c r="C599">
        <v>31</v>
      </c>
      <c r="D599" t="s">
        <v>13</v>
      </c>
      <c r="E599" t="s">
        <v>15</v>
      </c>
      <c r="F599">
        <v>6.3</v>
      </c>
      <c r="G599">
        <v>24</v>
      </c>
      <c r="H599">
        <v>60.15</v>
      </c>
      <c r="I599" t="s">
        <v>12</v>
      </c>
      <c r="J599" s="2">
        <v>45821.586805555547</v>
      </c>
    </row>
    <row r="600" spans="1:10">
      <c r="A600">
        <v>599</v>
      </c>
      <c r="B600">
        <v>96</v>
      </c>
      <c r="C600">
        <v>24</v>
      </c>
      <c r="D600" t="s">
        <v>15</v>
      </c>
      <c r="E600" t="s">
        <v>15</v>
      </c>
      <c r="F600">
        <v>2.46</v>
      </c>
      <c r="G600">
        <v>9</v>
      </c>
      <c r="H600">
        <v>23.49</v>
      </c>
      <c r="I600" t="s">
        <v>16</v>
      </c>
      <c r="J600" s="2">
        <v>45348.772222222222</v>
      </c>
    </row>
    <row r="601" spans="1:10" hidden="1">
      <c r="A601">
        <v>600</v>
      </c>
      <c r="B601">
        <v>152</v>
      </c>
      <c r="C601">
        <v>99</v>
      </c>
      <c r="D601" t="s">
        <v>18</v>
      </c>
      <c r="E601" t="s">
        <v>17</v>
      </c>
      <c r="F601">
        <v>10.99</v>
      </c>
      <c r="G601">
        <v>42</v>
      </c>
      <c r="H601">
        <v>104.93</v>
      </c>
      <c r="I601" t="s">
        <v>16</v>
      </c>
      <c r="J601" s="2">
        <v>45484.501388888893</v>
      </c>
    </row>
    <row r="602" spans="1:10" hidden="1">
      <c r="A602">
        <v>601</v>
      </c>
      <c r="B602">
        <v>151</v>
      </c>
      <c r="C602">
        <v>60</v>
      </c>
      <c r="D602" t="s">
        <v>11</v>
      </c>
      <c r="E602" t="s">
        <v>10</v>
      </c>
      <c r="F602">
        <v>6.4</v>
      </c>
      <c r="G602">
        <v>25</v>
      </c>
      <c r="H602">
        <v>61.1</v>
      </c>
      <c r="I602" t="s">
        <v>12</v>
      </c>
      <c r="J602" s="2">
        <v>45717.856944444437</v>
      </c>
    </row>
    <row r="603" spans="1:10" hidden="1">
      <c r="A603">
        <v>602</v>
      </c>
      <c r="B603">
        <v>190</v>
      </c>
      <c r="C603">
        <v>45</v>
      </c>
      <c r="D603" t="s">
        <v>19</v>
      </c>
      <c r="E603" t="s">
        <v>17</v>
      </c>
      <c r="F603">
        <v>11.47</v>
      </c>
      <c r="G603">
        <v>44</v>
      </c>
      <c r="H603">
        <v>109.51</v>
      </c>
      <c r="I603" t="s">
        <v>16</v>
      </c>
      <c r="J603" s="2">
        <v>45843.1</v>
      </c>
    </row>
    <row r="604" spans="1:10" hidden="1">
      <c r="A604">
        <v>603</v>
      </c>
      <c r="B604">
        <v>37</v>
      </c>
      <c r="C604">
        <v>98</v>
      </c>
      <c r="D604" t="s">
        <v>13</v>
      </c>
      <c r="E604" t="s">
        <v>19</v>
      </c>
      <c r="F604">
        <v>23.5</v>
      </c>
      <c r="G604">
        <v>90</v>
      </c>
      <c r="H604">
        <v>224.37</v>
      </c>
      <c r="I604" t="s">
        <v>12</v>
      </c>
      <c r="J604" s="2">
        <v>45528.238888888889</v>
      </c>
    </row>
    <row r="605" spans="1:10" hidden="1">
      <c r="A605">
        <v>604</v>
      </c>
      <c r="B605">
        <v>12</v>
      </c>
      <c r="C605">
        <v>3</v>
      </c>
      <c r="D605" t="s">
        <v>13</v>
      </c>
      <c r="E605" t="s">
        <v>15</v>
      </c>
      <c r="F605">
        <v>11.9</v>
      </c>
      <c r="G605">
        <v>46</v>
      </c>
      <c r="H605">
        <v>113.62</v>
      </c>
      <c r="I605" t="s">
        <v>16</v>
      </c>
      <c r="J605" s="2">
        <v>45346.82708333333</v>
      </c>
    </row>
    <row r="606" spans="1:10" hidden="1">
      <c r="A606">
        <v>605</v>
      </c>
      <c r="B606">
        <v>113</v>
      </c>
      <c r="C606">
        <v>37</v>
      </c>
      <c r="D606" t="s">
        <v>11</v>
      </c>
      <c r="E606" t="s">
        <v>18</v>
      </c>
      <c r="F606">
        <v>22.19</v>
      </c>
      <c r="G606">
        <v>85</v>
      </c>
      <c r="H606">
        <v>211.86</v>
      </c>
      <c r="I606" t="s">
        <v>12</v>
      </c>
      <c r="J606" s="2">
        <v>45400.055555555547</v>
      </c>
    </row>
    <row r="607" spans="1:10" hidden="1">
      <c r="A607">
        <v>606</v>
      </c>
      <c r="B607">
        <v>183</v>
      </c>
      <c r="C607">
        <v>43</v>
      </c>
      <c r="D607" t="s">
        <v>10</v>
      </c>
      <c r="E607" t="s">
        <v>10</v>
      </c>
      <c r="F607">
        <v>15.93</v>
      </c>
      <c r="G607">
        <v>61</v>
      </c>
      <c r="H607">
        <v>152.09</v>
      </c>
      <c r="I607" t="s">
        <v>14</v>
      </c>
      <c r="J607" s="2">
        <v>45475.949305555558</v>
      </c>
    </row>
    <row r="608" spans="1:10">
      <c r="A608">
        <v>607</v>
      </c>
      <c r="B608">
        <v>13</v>
      </c>
      <c r="C608">
        <v>40</v>
      </c>
      <c r="D608" t="s">
        <v>15</v>
      </c>
      <c r="E608" t="s">
        <v>11</v>
      </c>
      <c r="F608">
        <v>7.68</v>
      </c>
      <c r="G608">
        <v>29</v>
      </c>
      <c r="H608">
        <v>73.33</v>
      </c>
      <c r="I608" t="s">
        <v>12</v>
      </c>
      <c r="J608" s="2">
        <v>45489.786111111112</v>
      </c>
    </row>
    <row r="609" spans="1:10" hidden="1">
      <c r="A609">
        <v>608</v>
      </c>
      <c r="B609">
        <v>23</v>
      </c>
      <c r="C609">
        <v>90</v>
      </c>
      <c r="D609" t="s">
        <v>11</v>
      </c>
      <c r="E609" t="s">
        <v>19</v>
      </c>
      <c r="F609">
        <v>10.18</v>
      </c>
      <c r="G609">
        <v>39</v>
      </c>
      <c r="H609">
        <v>97.19</v>
      </c>
      <c r="I609" t="s">
        <v>12</v>
      </c>
      <c r="J609" s="2">
        <v>45788.922222222223</v>
      </c>
    </row>
    <row r="610" spans="1:10" hidden="1">
      <c r="A610">
        <v>609</v>
      </c>
      <c r="B610">
        <v>99</v>
      </c>
      <c r="C610">
        <v>55</v>
      </c>
      <c r="D610" t="s">
        <v>13</v>
      </c>
      <c r="E610" t="s">
        <v>17</v>
      </c>
      <c r="F610">
        <v>3.93</v>
      </c>
      <c r="G610">
        <v>15</v>
      </c>
      <c r="H610">
        <v>37.520000000000003</v>
      </c>
      <c r="I610" t="s">
        <v>14</v>
      </c>
      <c r="J610" s="2">
        <v>45800.054166666669</v>
      </c>
    </row>
    <row r="611" spans="1:10" hidden="1">
      <c r="A611">
        <v>610</v>
      </c>
      <c r="B611">
        <v>105</v>
      </c>
      <c r="C611">
        <v>87</v>
      </c>
      <c r="D611" t="s">
        <v>17</v>
      </c>
      <c r="E611" t="s">
        <v>13</v>
      </c>
      <c r="F611">
        <v>9.67</v>
      </c>
      <c r="G611">
        <v>37</v>
      </c>
      <c r="H611">
        <v>92.32</v>
      </c>
      <c r="I611" t="s">
        <v>16</v>
      </c>
      <c r="J611" s="2">
        <v>45502.962500000001</v>
      </c>
    </row>
    <row r="612" spans="1:10" hidden="1">
      <c r="A612">
        <v>611</v>
      </c>
      <c r="B612">
        <v>30</v>
      </c>
      <c r="C612">
        <v>39</v>
      </c>
      <c r="D612" t="s">
        <v>19</v>
      </c>
      <c r="E612" t="s">
        <v>19</v>
      </c>
      <c r="F612">
        <v>17.579999999999998</v>
      </c>
      <c r="G612">
        <v>67</v>
      </c>
      <c r="H612">
        <v>167.85</v>
      </c>
      <c r="I612" t="s">
        <v>14</v>
      </c>
      <c r="J612" s="2">
        <v>45409.40347222222</v>
      </c>
    </row>
    <row r="613" spans="1:10" hidden="1">
      <c r="A613">
        <v>612</v>
      </c>
      <c r="B613">
        <v>17</v>
      </c>
      <c r="C613">
        <v>15</v>
      </c>
      <c r="D613" t="s">
        <v>11</v>
      </c>
      <c r="E613" t="s">
        <v>19</v>
      </c>
      <c r="F613">
        <v>3.66</v>
      </c>
      <c r="G613">
        <v>14</v>
      </c>
      <c r="H613">
        <v>34.94</v>
      </c>
      <c r="I613" t="s">
        <v>12</v>
      </c>
      <c r="J613" s="2">
        <v>45606.797222222223</v>
      </c>
    </row>
    <row r="614" spans="1:10" hidden="1">
      <c r="A614">
        <v>613</v>
      </c>
      <c r="B614">
        <v>113</v>
      </c>
      <c r="C614">
        <v>4</v>
      </c>
      <c r="D614" t="s">
        <v>10</v>
      </c>
      <c r="E614" t="s">
        <v>10</v>
      </c>
      <c r="F614">
        <v>6.72</v>
      </c>
      <c r="G614">
        <v>26</v>
      </c>
      <c r="H614">
        <v>64.16</v>
      </c>
      <c r="I614" t="s">
        <v>16</v>
      </c>
      <c r="J614" s="2">
        <v>45308.584027777782</v>
      </c>
    </row>
    <row r="615" spans="1:10" hidden="1">
      <c r="A615">
        <v>614</v>
      </c>
      <c r="B615">
        <v>62</v>
      </c>
      <c r="C615">
        <v>93</v>
      </c>
      <c r="D615" t="s">
        <v>13</v>
      </c>
      <c r="E615" t="s">
        <v>19</v>
      </c>
      <c r="F615">
        <v>10.77</v>
      </c>
      <c r="G615">
        <v>41</v>
      </c>
      <c r="H615">
        <v>102.83</v>
      </c>
      <c r="I615" t="s">
        <v>14</v>
      </c>
      <c r="J615" s="2">
        <v>45866.137499999997</v>
      </c>
    </row>
    <row r="616" spans="1:10">
      <c r="A616">
        <v>615</v>
      </c>
      <c r="B616">
        <v>84</v>
      </c>
      <c r="C616">
        <v>86</v>
      </c>
      <c r="D616" t="s">
        <v>15</v>
      </c>
      <c r="E616" t="s">
        <v>19</v>
      </c>
      <c r="F616">
        <v>24.59</v>
      </c>
      <c r="G616">
        <v>94</v>
      </c>
      <c r="H616">
        <v>234.77</v>
      </c>
      <c r="I616" t="s">
        <v>16</v>
      </c>
      <c r="J616" s="2">
        <v>45820.193055555559</v>
      </c>
    </row>
    <row r="617" spans="1:10" hidden="1">
      <c r="A617">
        <v>616</v>
      </c>
      <c r="B617">
        <v>112</v>
      </c>
      <c r="C617">
        <v>25</v>
      </c>
      <c r="D617" t="s">
        <v>13</v>
      </c>
      <c r="E617" t="s">
        <v>11</v>
      </c>
      <c r="F617">
        <v>20.05</v>
      </c>
      <c r="G617">
        <v>77</v>
      </c>
      <c r="H617">
        <v>191.43</v>
      </c>
      <c r="I617" t="s">
        <v>16</v>
      </c>
      <c r="J617" s="2">
        <v>45757.870138888888</v>
      </c>
    </row>
    <row r="618" spans="1:10">
      <c r="A618">
        <v>617</v>
      </c>
      <c r="B618">
        <v>86</v>
      </c>
      <c r="C618">
        <v>13</v>
      </c>
      <c r="D618" t="s">
        <v>15</v>
      </c>
      <c r="E618" t="s">
        <v>13</v>
      </c>
      <c r="F618">
        <v>18.87</v>
      </c>
      <c r="G618">
        <v>72</v>
      </c>
      <c r="H618">
        <v>180.16</v>
      </c>
      <c r="I618" t="s">
        <v>14</v>
      </c>
      <c r="J618" s="2">
        <v>45372.274305555547</v>
      </c>
    </row>
    <row r="619" spans="1:10" hidden="1">
      <c r="A619">
        <v>618</v>
      </c>
      <c r="B619">
        <v>141</v>
      </c>
      <c r="C619">
        <v>82</v>
      </c>
      <c r="D619" t="s">
        <v>11</v>
      </c>
      <c r="E619" t="s">
        <v>13</v>
      </c>
      <c r="F619">
        <v>4.67</v>
      </c>
      <c r="G619">
        <v>18</v>
      </c>
      <c r="H619">
        <v>44.59</v>
      </c>
      <c r="I619" t="s">
        <v>16</v>
      </c>
      <c r="J619" s="2">
        <v>45715.502083333333</v>
      </c>
    </row>
    <row r="620" spans="1:10">
      <c r="A620">
        <v>619</v>
      </c>
      <c r="B620">
        <v>187</v>
      </c>
      <c r="C620">
        <v>33</v>
      </c>
      <c r="D620" t="s">
        <v>15</v>
      </c>
      <c r="E620" t="s">
        <v>13</v>
      </c>
      <c r="F620">
        <v>19.96</v>
      </c>
      <c r="G620">
        <v>77</v>
      </c>
      <c r="H620">
        <v>190.57</v>
      </c>
      <c r="I620" t="s">
        <v>14</v>
      </c>
      <c r="J620" s="2">
        <v>45495.140972222223</v>
      </c>
    </row>
    <row r="621" spans="1:10" hidden="1">
      <c r="A621">
        <v>620</v>
      </c>
      <c r="B621">
        <v>19</v>
      </c>
      <c r="C621">
        <v>16</v>
      </c>
      <c r="D621" t="s">
        <v>18</v>
      </c>
      <c r="E621" t="s">
        <v>15</v>
      </c>
      <c r="F621">
        <v>20.059999999999999</v>
      </c>
      <c r="G621">
        <v>77</v>
      </c>
      <c r="H621">
        <v>191.52</v>
      </c>
      <c r="I621" t="s">
        <v>12</v>
      </c>
      <c r="J621" s="2">
        <v>45576.335416666669</v>
      </c>
    </row>
    <row r="622" spans="1:10" hidden="1">
      <c r="A622">
        <v>621</v>
      </c>
      <c r="B622">
        <v>177</v>
      </c>
      <c r="C622">
        <v>42</v>
      </c>
      <c r="D622" t="s">
        <v>18</v>
      </c>
      <c r="E622" t="s">
        <v>18</v>
      </c>
      <c r="F622">
        <v>15.83</v>
      </c>
      <c r="G622">
        <v>61</v>
      </c>
      <c r="H622">
        <v>151.13999999999999</v>
      </c>
      <c r="I622" t="s">
        <v>16</v>
      </c>
      <c r="J622" s="2">
        <v>45598.967361111107</v>
      </c>
    </row>
    <row r="623" spans="1:10" hidden="1">
      <c r="A623">
        <v>622</v>
      </c>
      <c r="B623">
        <v>100</v>
      </c>
      <c r="C623">
        <v>66</v>
      </c>
      <c r="D623" t="s">
        <v>18</v>
      </c>
      <c r="E623" t="s">
        <v>13</v>
      </c>
      <c r="F623">
        <v>24.78</v>
      </c>
      <c r="G623">
        <v>95</v>
      </c>
      <c r="H623">
        <v>236.59</v>
      </c>
      <c r="I623" t="s">
        <v>12</v>
      </c>
      <c r="J623" s="2">
        <v>45437.413888888892</v>
      </c>
    </row>
    <row r="624" spans="1:10" hidden="1">
      <c r="A624">
        <v>623</v>
      </c>
      <c r="B624">
        <v>140</v>
      </c>
      <c r="C624">
        <v>55</v>
      </c>
      <c r="D624" t="s">
        <v>10</v>
      </c>
      <c r="E624" t="s">
        <v>19</v>
      </c>
      <c r="F624">
        <v>9.48</v>
      </c>
      <c r="G624">
        <v>36</v>
      </c>
      <c r="H624">
        <v>90.51</v>
      </c>
      <c r="I624" t="s">
        <v>12</v>
      </c>
      <c r="J624" s="2">
        <v>45501.686805555553</v>
      </c>
    </row>
    <row r="625" spans="1:10" hidden="1">
      <c r="A625">
        <v>624</v>
      </c>
      <c r="B625">
        <v>189</v>
      </c>
      <c r="C625">
        <v>99</v>
      </c>
      <c r="D625" t="s">
        <v>10</v>
      </c>
      <c r="E625" t="s">
        <v>19</v>
      </c>
      <c r="F625">
        <v>23.65</v>
      </c>
      <c r="G625">
        <v>91</v>
      </c>
      <c r="H625">
        <v>225.8</v>
      </c>
      <c r="I625" t="s">
        <v>16</v>
      </c>
      <c r="J625" s="2">
        <v>45635.44027777778</v>
      </c>
    </row>
    <row r="626" spans="1:10" hidden="1">
      <c r="A626">
        <v>625</v>
      </c>
      <c r="B626">
        <v>147</v>
      </c>
      <c r="C626">
        <v>42</v>
      </c>
      <c r="D626" t="s">
        <v>17</v>
      </c>
      <c r="E626" t="s">
        <v>13</v>
      </c>
      <c r="F626">
        <v>23.04</v>
      </c>
      <c r="G626">
        <v>88</v>
      </c>
      <c r="H626">
        <v>219.98</v>
      </c>
      <c r="I626" t="s">
        <v>14</v>
      </c>
      <c r="J626" s="2">
        <v>45570.666666666657</v>
      </c>
    </row>
    <row r="627" spans="1:10" hidden="1">
      <c r="A627">
        <v>626</v>
      </c>
      <c r="B627">
        <v>76</v>
      </c>
      <c r="C627">
        <v>34</v>
      </c>
      <c r="D627" t="s">
        <v>10</v>
      </c>
      <c r="E627" t="s">
        <v>10</v>
      </c>
      <c r="F627">
        <v>2.2599999999999998</v>
      </c>
      <c r="G627">
        <v>9</v>
      </c>
      <c r="H627">
        <v>21.58</v>
      </c>
      <c r="I627" t="s">
        <v>16</v>
      </c>
      <c r="J627" s="2">
        <v>45626.343055555553</v>
      </c>
    </row>
    <row r="628" spans="1:10" hidden="1">
      <c r="A628">
        <v>627</v>
      </c>
      <c r="B628">
        <v>9</v>
      </c>
      <c r="C628">
        <v>30</v>
      </c>
      <c r="D628" t="s">
        <v>11</v>
      </c>
      <c r="E628" t="s">
        <v>13</v>
      </c>
      <c r="F628">
        <v>12.35</v>
      </c>
      <c r="G628">
        <v>47</v>
      </c>
      <c r="H628">
        <v>117.91</v>
      </c>
      <c r="I628" t="s">
        <v>12</v>
      </c>
      <c r="J628" s="2">
        <v>45710.893055555563</v>
      </c>
    </row>
    <row r="629" spans="1:10" hidden="1">
      <c r="A629">
        <v>628</v>
      </c>
      <c r="B629">
        <v>199</v>
      </c>
      <c r="C629">
        <v>13</v>
      </c>
      <c r="D629" t="s">
        <v>13</v>
      </c>
      <c r="E629" t="s">
        <v>19</v>
      </c>
      <c r="F629">
        <v>24.47</v>
      </c>
      <c r="G629">
        <v>94</v>
      </c>
      <c r="H629">
        <v>233.63</v>
      </c>
      <c r="I629" t="s">
        <v>12</v>
      </c>
      <c r="J629" s="2">
        <v>45502.507638888892</v>
      </c>
    </row>
    <row r="630" spans="1:10" hidden="1">
      <c r="A630">
        <v>629</v>
      </c>
      <c r="B630">
        <v>28</v>
      </c>
      <c r="C630">
        <v>13</v>
      </c>
      <c r="D630" t="s">
        <v>13</v>
      </c>
      <c r="E630" t="s">
        <v>15</v>
      </c>
      <c r="F630">
        <v>4.37</v>
      </c>
      <c r="G630">
        <v>17</v>
      </c>
      <c r="H630">
        <v>41.72</v>
      </c>
      <c r="I630" t="s">
        <v>14</v>
      </c>
      <c r="J630" s="2">
        <v>45612.866666666669</v>
      </c>
    </row>
    <row r="631" spans="1:10" hidden="1">
      <c r="A631">
        <v>630</v>
      </c>
      <c r="B631">
        <v>128</v>
      </c>
      <c r="C631">
        <v>18</v>
      </c>
      <c r="D631" t="s">
        <v>17</v>
      </c>
      <c r="E631" t="s">
        <v>17</v>
      </c>
      <c r="F631">
        <v>14.6</v>
      </c>
      <c r="G631">
        <v>56</v>
      </c>
      <c r="H631">
        <v>139.38999999999999</v>
      </c>
      <c r="I631" t="s">
        <v>16</v>
      </c>
      <c r="J631" s="2">
        <v>45400.006249999999</v>
      </c>
    </row>
    <row r="632" spans="1:10" hidden="1">
      <c r="A632">
        <v>631</v>
      </c>
      <c r="B632">
        <v>52</v>
      </c>
      <c r="C632">
        <v>32</v>
      </c>
      <c r="D632" t="s">
        <v>10</v>
      </c>
      <c r="E632" t="s">
        <v>17</v>
      </c>
      <c r="F632">
        <v>24.52</v>
      </c>
      <c r="G632">
        <v>94</v>
      </c>
      <c r="H632">
        <v>234.11</v>
      </c>
      <c r="I632" t="s">
        <v>12</v>
      </c>
      <c r="J632" s="2">
        <v>45338.290972222218</v>
      </c>
    </row>
    <row r="633" spans="1:10">
      <c r="A633">
        <v>632</v>
      </c>
      <c r="B633">
        <v>83</v>
      </c>
      <c r="C633">
        <v>96</v>
      </c>
      <c r="D633" t="s">
        <v>15</v>
      </c>
      <c r="E633" t="s">
        <v>13</v>
      </c>
      <c r="F633">
        <v>14.78</v>
      </c>
      <c r="G633">
        <v>57</v>
      </c>
      <c r="H633">
        <v>141.11000000000001</v>
      </c>
      <c r="I633" t="s">
        <v>12</v>
      </c>
      <c r="J633" s="2">
        <v>45437.65625</v>
      </c>
    </row>
    <row r="634" spans="1:10" hidden="1">
      <c r="A634">
        <v>633</v>
      </c>
      <c r="B634">
        <v>111</v>
      </c>
      <c r="C634">
        <v>99</v>
      </c>
      <c r="D634" t="s">
        <v>17</v>
      </c>
      <c r="E634" t="s">
        <v>11</v>
      </c>
      <c r="F634">
        <v>6.37</v>
      </c>
      <c r="G634">
        <v>24</v>
      </c>
      <c r="H634">
        <v>60.82</v>
      </c>
      <c r="I634" t="s">
        <v>12</v>
      </c>
      <c r="J634" s="2">
        <v>45318.748611111107</v>
      </c>
    </row>
    <row r="635" spans="1:10">
      <c r="A635">
        <v>634</v>
      </c>
      <c r="B635">
        <v>144</v>
      </c>
      <c r="C635">
        <v>39</v>
      </c>
      <c r="D635" t="s">
        <v>15</v>
      </c>
      <c r="E635" t="s">
        <v>13</v>
      </c>
      <c r="F635">
        <v>15.39</v>
      </c>
      <c r="G635">
        <v>59</v>
      </c>
      <c r="H635">
        <v>146.94</v>
      </c>
      <c r="I635" t="s">
        <v>14</v>
      </c>
      <c r="J635" s="2">
        <v>45373.463194444441</v>
      </c>
    </row>
    <row r="636" spans="1:10">
      <c r="A636">
        <v>635</v>
      </c>
      <c r="B636">
        <v>117</v>
      </c>
      <c r="C636">
        <v>46</v>
      </c>
      <c r="D636" t="s">
        <v>15</v>
      </c>
      <c r="E636" t="s">
        <v>10</v>
      </c>
      <c r="F636">
        <v>6.7</v>
      </c>
      <c r="G636">
        <v>26</v>
      </c>
      <c r="H636">
        <v>63.97</v>
      </c>
      <c r="I636" t="s">
        <v>12</v>
      </c>
      <c r="J636" s="2">
        <v>45770.04583333333</v>
      </c>
    </row>
    <row r="637" spans="1:10" hidden="1">
      <c r="A637">
        <v>636</v>
      </c>
      <c r="B637">
        <v>69</v>
      </c>
      <c r="C637">
        <v>29</v>
      </c>
      <c r="D637" t="s">
        <v>19</v>
      </c>
      <c r="E637" t="s">
        <v>13</v>
      </c>
      <c r="F637">
        <v>13.95</v>
      </c>
      <c r="G637">
        <v>54</v>
      </c>
      <c r="H637">
        <v>133.19</v>
      </c>
      <c r="I637" t="s">
        <v>12</v>
      </c>
      <c r="J637" s="2">
        <v>45693.248611111107</v>
      </c>
    </row>
    <row r="638" spans="1:10" hidden="1">
      <c r="A638">
        <v>637</v>
      </c>
      <c r="B638">
        <v>99</v>
      </c>
      <c r="C638">
        <v>62</v>
      </c>
      <c r="D638" t="s">
        <v>13</v>
      </c>
      <c r="E638" t="s">
        <v>17</v>
      </c>
      <c r="F638">
        <v>3.7</v>
      </c>
      <c r="G638">
        <v>14</v>
      </c>
      <c r="H638">
        <v>35.33</v>
      </c>
      <c r="I638" t="s">
        <v>16</v>
      </c>
      <c r="J638" s="2">
        <v>45802.373611111107</v>
      </c>
    </row>
    <row r="639" spans="1:10" hidden="1">
      <c r="A639">
        <v>638</v>
      </c>
      <c r="B639">
        <v>140</v>
      </c>
      <c r="C639">
        <v>93</v>
      </c>
      <c r="D639" t="s">
        <v>18</v>
      </c>
      <c r="E639" t="s">
        <v>19</v>
      </c>
      <c r="F639">
        <v>15.93</v>
      </c>
      <c r="G639">
        <v>61</v>
      </c>
      <c r="H639">
        <v>152.09</v>
      </c>
      <c r="I639" t="s">
        <v>16</v>
      </c>
      <c r="J639" s="2">
        <v>45785.326388888891</v>
      </c>
    </row>
    <row r="640" spans="1:10" hidden="1">
      <c r="A640">
        <v>639</v>
      </c>
      <c r="B640">
        <v>25</v>
      </c>
      <c r="C640">
        <v>62</v>
      </c>
      <c r="D640" t="s">
        <v>10</v>
      </c>
      <c r="E640" t="s">
        <v>13</v>
      </c>
      <c r="F640">
        <v>13.89</v>
      </c>
      <c r="G640">
        <v>53</v>
      </c>
      <c r="H640">
        <v>132.62</v>
      </c>
      <c r="I640" t="s">
        <v>12</v>
      </c>
      <c r="J640" s="2">
        <v>45838.711111111108</v>
      </c>
    </row>
    <row r="641" spans="1:10">
      <c r="A641">
        <v>640</v>
      </c>
      <c r="B641">
        <v>180</v>
      </c>
      <c r="C641">
        <v>57</v>
      </c>
      <c r="D641" t="s">
        <v>15</v>
      </c>
      <c r="E641" t="s">
        <v>19</v>
      </c>
      <c r="F641">
        <v>19.02</v>
      </c>
      <c r="G641">
        <v>73</v>
      </c>
      <c r="H641">
        <v>181.59</v>
      </c>
      <c r="I641" t="s">
        <v>12</v>
      </c>
      <c r="J641" s="2">
        <v>45689.151388888888</v>
      </c>
    </row>
    <row r="642" spans="1:10" hidden="1">
      <c r="A642">
        <v>641</v>
      </c>
      <c r="B642">
        <v>123</v>
      </c>
      <c r="C642">
        <v>16</v>
      </c>
      <c r="D642" t="s">
        <v>19</v>
      </c>
      <c r="E642" t="s">
        <v>19</v>
      </c>
      <c r="F642">
        <v>16.510000000000002</v>
      </c>
      <c r="G642">
        <v>63</v>
      </c>
      <c r="H642">
        <v>157.63</v>
      </c>
      <c r="I642" t="s">
        <v>16</v>
      </c>
      <c r="J642" s="2">
        <v>45759.459027777782</v>
      </c>
    </row>
    <row r="643" spans="1:10" hidden="1">
      <c r="A643">
        <v>642</v>
      </c>
      <c r="B643">
        <v>53</v>
      </c>
      <c r="C643">
        <v>56</v>
      </c>
      <c r="D643" t="s">
        <v>13</v>
      </c>
      <c r="E643" t="s">
        <v>11</v>
      </c>
      <c r="F643">
        <v>14.64</v>
      </c>
      <c r="G643">
        <v>56</v>
      </c>
      <c r="H643">
        <v>139.78</v>
      </c>
      <c r="I643" t="s">
        <v>14</v>
      </c>
      <c r="J643" s="2">
        <v>45526.556250000001</v>
      </c>
    </row>
    <row r="644" spans="1:10" hidden="1">
      <c r="A644">
        <v>643</v>
      </c>
      <c r="B644">
        <v>151</v>
      </c>
      <c r="C644">
        <v>10</v>
      </c>
      <c r="D644" t="s">
        <v>18</v>
      </c>
      <c r="E644" t="s">
        <v>19</v>
      </c>
      <c r="F644">
        <v>17.86</v>
      </c>
      <c r="G644">
        <v>69</v>
      </c>
      <c r="H644">
        <v>170.52</v>
      </c>
      <c r="I644" t="s">
        <v>14</v>
      </c>
      <c r="J644" s="2">
        <v>45450.949305555558</v>
      </c>
    </row>
    <row r="645" spans="1:10">
      <c r="A645">
        <v>644</v>
      </c>
      <c r="B645">
        <v>144</v>
      </c>
      <c r="C645">
        <v>30</v>
      </c>
      <c r="D645" t="s">
        <v>15</v>
      </c>
      <c r="E645" t="s">
        <v>17</v>
      </c>
      <c r="F645">
        <v>5.31</v>
      </c>
      <c r="G645">
        <v>20</v>
      </c>
      <c r="H645">
        <v>50.7</v>
      </c>
      <c r="I645" t="s">
        <v>14</v>
      </c>
      <c r="J645" s="2">
        <v>45695.245833333327</v>
      </c>
    </row>
    <row r="646" spans="1:10">
      <c r="A646">
        <v>645</v>
      </c>
      <c r="B646">
        <v>57</v>
      </c>
      <c r="C646">
        <v>25</v>
      </c>
      <c r="D646" t="s">
        <v>15</v>
      </c>
      <c r="E646" t="s">
        <v>15</v>
      </c>
      <c r="F646">
        <v>15.69</v>
      </c>
      <c r="G646">
        <v>60</v>
      </c>
      <c r="H646">
        <v>149.80000000000001</v>
      </c>
      <c r="I646" t="s">
        <v>14</v>
      </c>
      <c r="J646" s="2">
        <v>45359.599305555559</v>
      </c>
    </row>
    <row r="647" spans="1:10" hidden="1">
      <c r="A647">
        <v>646</v>
      </c>
      <c r="B647">
        <v>39</v>
      </c>
      <c r="C647">
        <v>84</v>
      </c>
      <c r="D647" t="s">
        <v>17</v>
      </c>
      <c r="E647" t="s">
        <v>15</v>
      </c>
      <c r="F647">
        <v>5.96</v>
      </c>
      <c r="G647">
        <v>23</v>
      </c>
      <c r="H647">
        <v>56.9</v>
      </c>
      <c r="I647" t="s">
        <v>14</v>
      </c>
      <c r="J647" s="2">
        <v>45508.004166666673</v>
      </c>
    </row>
    <row r="648" spans="1:10" hidden="1">
      <c r="A648">
        <v>647</v>
      </c>
      <c r="B648">
        <v>109</v>
      </c>
      <c r="C648">
        <v>5</v>
      </c>
      <c r="D648" t="s">
        <v>17</v>
      </c>
      <c r="E648" t="s">
        <v>18</v>
      </c>
      <c r="F648">
        <v>23.29</v>
      </c>
      <c r="G648">
        <v>89</v>
      </c>
      <c r="H648">
        <v>222.36</v>
      </c>
      <c r="I648" t="s">
        <v>14</v>
      </c>
      <c r="J648" s="2">
        <v>45642.486805555563</v>
      </c>
    </row>
    <row r="649" spans="1:10" hidden="1">
      <c r="A649">
        <v>648</v>
      </c>
      <c r="B649">
        <v>181</v>
      </c>
      <c r="C649">
        <v>65</v>
      </c>
      <c r="D649" t="s">
        <v>13</v>
      </c>
      <c r="E649" t="s">
        <v>10</v>
      </c>
      <c r="F649">
        <v>3.57</v>
      </c>
      <c r="G649">
        <v>14</v>
      </c>
      <c r="H649">
        <v>34.08</v>
      </c>
      <c r="I649" t="s">
        <v>14</v>
      </c>
      <c r="J649" s="2">
        <v>45424.492361111108</v>
      </c>
    </row>
    <row r="650" spans="1:10" hidden="1">
      <c r="A650">
        <v>649</v>
      </c>
      <c r="B650">
        <v>42</v>
      </c>
      <c r="C650">
        <v>94</v>
      </c>
      <c r="D650" t="s">
        <v>18</v>
      </c>
      <c r="E650" t="s">
        <v>13</v>
      </c>
      <c r="F650">
        <v>11.9</v>
      </c>
      <c r="G650">
        <v>46</v>
      </c>
      <c r="H650">
        <v>113.62</v>
      </c>
      <c r="I650" t="s">
        <v>14</v>
      </c>
      <c r="J650" s="2">
        <v>45649.484722222223</v>
      </c>
    </row>
    <row r="651" spans="1:10">
      <c r="A651">
        <v>650</v>
      </c>
      <c r="B651">
        <v>186</v>
      </c>
      <c r="C651">
        <v>49</v>
      </c>
      <c r="D651" t="s">
        <v>15</v>
      </c>
      <c r="E651" t="s">
        <v>10</v>
      </c>
      <c r="F651">
        <v>18</v>
      </c>
      <c r="G651">
        <v>69</v>
      </c>
      <c r="H651">
        <v>171.86</v>
      </c>
      <c r="I651" t="s">
        <v>16</v>
      </c>
      <c r="J651" s="2">
        <v>45741.384722222218</v>
      </c>
    </row>
    <row r="652" spans="1:10" hidden="1">
      <c r="A652">
        <v>651</v>
      </c>
      <c r="B652">
        <v>167</v>
      </c>
      <c r="C652">
        <v>3</v>
      </c>
      <c r="D652" t="s">
        <v>13</v>
      </c>
      <c r="E652" t="s">
        <v>17</v>
      </c>
      <c r="F652">
        <v>12.53</v>
      </c>
      <c r="G652">
        <v>48</v>
      </c>
      <c r="H652">
        <v>119.63</v>
      </c>
      <c r="I652" t="s">
        <v>14</v>
      </c>
      <c r="J652" s="2">
        <v>45399.668749999997</v>
      </c>
    </row>
    <row r="653" spans="1:10" hidden="1">
      <c r="A653">
        <v>652</v>
      </c>
      <c r="B653">
        <v>142</v>
      </c>
      <c r="C653">
        <v>45</v>
      </c>
      <c r="D653" t="s">
        <v>13</v>
      </c>
      <c r="E653" t="s">
        <v>19</v>
      </c>
      <c r="F653">
        <v>4.12</v>
      </c>
      <c r="G653">
        <v>16</v>
      </c>
      <c r="H653">
        <v>39.340000000000003</v>
      </c>
      <c r="I653" t="s">
        <v>14</v>
      </c>
      <c r="J653" s="2">
        <v>45618.354166666657</v>
      </c>
    </row>
    <row r="654" spans="1:10" hidden="1">
      <c r="A654">
        <v>653</v>
      </c>
      <c r="B654">
        <v>122</v>
      </c>
      <c r="C654">
        <v>14</v>
      </c>
      <c r="D654" t="s">
        <v>11</v>
      </c>
      <c r="E654" t="s">
        <v>15</v>
      </c>
      <c r="F654">
        <v>14.73</v>
      </c>
      <c r="G654">
        <v>57</v>
      </c>
      <c r="H654">
        <v>140.63999999999999</v>
      </c>
      <c r="I654" t="s">
        <v>14</v>
      </c>
      <c r="J654" s="2">
        <v>45543.943055555559</v>
      </c>
    </row>
    <row r="655" spans="1:10" hidden="1">
      <c r="A655">
        <v>654</v>
      </c>
      <c r="B655">
        <v>133</v>
      </c>
      <c r="C655">
        <v>30</v>
      </c>
      <c r="D655" t="s">
        <v>10</v>
      </c>
      <c r="E655" t="s">
        <v>10</v>
      </c>
      <c r="F655">
        <v>16.760000000000002</v>
      </c>
      <c r="G655">
        <v>64</v>
      </c>
      <c r="H655">
        <v>160.02000000000001</v>
      </c>
      <c r="I655" t="s">
        <v>12</v>
      </c>
      <c r="J655" s="2">
        <v>45410.045138888891</v>
      </c>
    </row>
    <row r="656" spans="1:10" hidden="1">
      <c r="A656">
        <v>655</v>
      </c>
      <c r="B656">
        <v>163</v>
      </c>
      <c r="C656">
        <v>68</v>
      </c>
      <c r="D656" t="s">
        <v>17</v>
      </c>
      <c r="E656" t="s">
        <v>17</v>
      </c>
      <c r="F656">
        <v>18.190000000000001</v>
      </c>
      <c r="G656">
        <v>70</v>
      </c>
      <c r="H656">
        <v>173.67</v>
      </c>
      <c r="I656" t="s">
        <v>16</v>
      </c>
      <c r="J656" s="2">
        <v>45789.238888888889</v>
      </c>
    </row>
    <row r="657" spans="1:10" hidden="1">
      <c r="A657">
        <v>656</v>
      </c>
      <c r="B657">
        <v>75</v>
      </c>
      <c r="C657">
        <v>18</v>
      </c>
      <c r="D657" t="s">
        <v>18</v>
      </c>
      <c r="E657" t="s">
        <v>15</v>
      </c>
      <c r="F657">
        <v>10.58</v>
      </c>
      <c r="G657">
        <v>41</v>
      </c>
      <c r="H657">
        <v>101.01</v>
      </c>
      <c r="I657" t="s">
        <v>16</v>
      </c>
      <c r="J657" s="2">
        <v>45605.772916666669</v>
      </c>
    </row>
    <row r="658" spans="1:10">
      <c r="A658">
        <v>657</v>
      </c>
      <c r="B658">
        <v>146</v>
      </c>
      <c r="C658">
        <v>62</v>
      </c>
      <c r="D658" t="s">
        <v>15</v>
      </c>
      <c r="E658" t="s">
        <v>19</v>
      </c>
      <c r="F658">
        <v>14.96</v>
      </c>
      <c r="G658">
        <v>57</v>
      </c>
      <c r="H658">
        <v>142.83000000000001</v>
      </c>
      <c r="I658" t="s">
        <v>16</v>
      </c>
      <c r="J658" s="2">
        <v>45847.592361111107</v>
      </c>
    </row>
    <row r="659" spans="1:10" hidden="1">
      <c r="A659">
        <v>658</v>
      </c>
      <c r="B659">
        <v>76</v>
      </c>
      <c r="C659">
        <v>37</v>
      </c>
      <c r="D659" t="s">
        <v>13</v>
      </c>
      <c r="E659" t="s">
        <v>10</v>
      </c>
      <c r="F659">
        <v>12.37</v>
      </c>
      <c r="G659">
        <v>47</v>
      </c>
      <c r="H659">
        <v>118.1</v>
      </c>
      <c r="I659" t="s">
        <v>14</v>
      </c>
      <c r="J659" s="2">
        <v>45617.73333333333</v>
      </c>
    </row>
    <row r="660" spans="1:10">
      <c r="A660">
        <v>659</v>
      </c>
      <c r="B660">
        <v>9</v>
      </c>
      <c r="C660">
        <v>25</v>
      </c>
      <c r="D660" t="s">
        <v>15</v>
      </c>
      <c r="E660" t="s">
        <v>15</v>
      </c>
      <c r="F660">
        <v>17.46</v>
      </c>
      <c r="G660">
        <v>67</v>
      </c>
      <c r="H660">
        <v>166.7</v>
      </c>
      <c r="I660" t="s">
        <v>14</v>
      </c>
      <c r="J660" s="2">
        <v>45707.084722222222</v>
      </c>
    </row>
    <row r="661" spans="1:10" hidden="1">
      <c r="A661">
        <v>660</v>
      </c>
      <c r="B661">
        <v>74</v>
      </c>
      <c r="C661">
        <v>48</v>
      </c>
      <c r="D661" t="s">
        <v>11</v>
      </c>
      <c r="E661" t="s">
        <v>13</v>
      </c>
      <c r="F661">
        <v>15.42</v>
      </c>
      <c r="G661">
        <v>59</v>
      </c>
      <c r="H661">
        <v>147.22</v>
      </c>
      <c r="I661" t="s">
        <v>12</v>
      </c>
      <c r="J661" s="2">
        <v>45505.881249999999</v>
      </c>
    </row>
    <row r="662" spans="1:10" hidden="1">
      <c r="A662">
        <v>661</v>
      </c>
      <c r="B662">
        <v>186</v>
      </c>
      <c r="C662">
        <v>65</v>
      </c>
      <c r="D662" t="s">
        <v>18</v>
      </c>
      <c r="E662" t="s">
        <v>13</v>
      </c>
      <c r="F662">
        <v>14.09</v>
      </c>
      <c r="G662">
        <v>54</v>
      </c>
      <c r="H662">
        <v>134.52000000000001</v>
      </c>
      <c r="I662" t="s">
        <v>16</v>
      </c>
      <c r="J662" s="2">
        <v>45854.09097222222</v>
      </c>
    </row>
    <row r="663" spans="1:10" hidden="1">
      <c r="A663">
        <v>662</v>
      </c>
      <c r="B663">
        <v>145</v>
      </c>
      <c r="C663">
        <v>53</v>
      </c>
      <c r="D663" t="s">
        <v>13</v>
      </c>
      <c r="E663" t="s">
        <v>18</v>
      </c>
      <c r="F663">
        <v>7.74</v>
      </c>
      <c r="G663">
        <v>30</v>
      </c>
      <c r="H663">
        <v>73.900000000000006</v>
      </c>
      <c r="I663" t="s">
        <v>14</v>
      </c>
      <c r="J663" s="2">
        <v>45384.636111111111</v>
      </c>
    </row>
    <row r="664" spans="1:10">
      <c r="A664">
        <v>663</v>
      </c>
      <c r="B664">
        <v>7</v>
      </c>
      <c r="C664">
        <v>79</v>
      </c>
      <c r="D664" t="s">
        <v>15</v>
      </c>
      <c r="E664" t="s">
        <v>18</v>
      </c>
      <c r="F664">
        <v>2.0499999999999998</v>
      </c>
      <c r="G664">
        <v>8</v>
      </c>
      <c r="H664">
        <v>19.57</v>
      </c>
      <c r="I664" t="s">
        <v>16</v>
      </c>
      <c r="J664" s="2">
        <v>45810.538194444453</v>
      </c>
    </row>
    <row r="665" spans="1:10" hidden="1">
      <c r="A665">
        <v>664</v>
      </c>
      <c r="B665">
        <v>174</v>
      </c>
      <c r="C665">
        <v>73</v>
      </c>
      <c r="D665" t="s">
        <v>17</v>
      </c>
      <c r="E665" t="s">
        <v>15</v>
      </c>
      <c r="F665">
        <v>6</v>
      </c>
      <c r="G665">
        <v>23</v>
      </c>
      <c r="H665">
        <v>57.29</v>
      </c>
      <c r="I665" t="s">
        <v>12</v>
      </c>
      <c r="J665" s="2">
        <v>45295.401388888888</v>
      </c>
    </row>
    <row r="666" spans="1:10" hidden="1">
      <c r="A666">
        <v>665</v>
      </c>
      <c r="B666">
        <v>141</v>
      </c>
      <c r="C666">
        <v>15</v>
      </c>
      <c r="D666" t="s">
        <v>10</v>
      </c>
      <c r="E666" t="s">
        <v>17</v>
      </c>
      <c r="F666">
        <v>4.6900000000000004</v>
      </c>
      <c r="G666">
        <v>18</v>
      </c>
      <c r="H666">
        <v>44.78</v>
      </c>
      <c r="I666" t="s">
        <v>12</v>
      </c>
      <c r="J666" s="2">
        <v>45891.70208333333</v>
      </c>
    </row>
    <row r="667" spans="1:10" hidden="1">
      <c r="A667">
        <v>666</v>
      </c>
      <c r="B667">
        <v>168</v>
      </c>
      <c r="C667">
        <v>49</v>
      </c>
      <c r="D667" t="s">
        <v>11</v>
      </c>
      <c r="E667" t="s">
        <v>13</v>
      </c>
      <c r="F667">
        <v>12.33</v>
      </c>
      <c r="G667">
        <v>47</v>
      </c>
      <c r="H667">
        <v>117.72</v>
      </c>
      <c r="I667" t="s">
        <v>12</v>
      </c>
      <c r="J667" s="2">
        <v>45616.380555555559</v>
      </c>
    </row>
    <row r="668" spans="1:10" hidden="1">
      <c r="A668">
        <v>667</v>
      </c>
      <c r="B668">
        <v>170</v>
      </c>
      <c r="C668">
        <v>88</v>
      </c>
      <c r="D668" t="s">
        <v>18</v>
      </c>
      <c r="E668" t="s">
        <v>17</v>
      </c>
      <c r="F668">
        <v>16.079999999999998</v>
      </c>
      <c r="G668">
        <v>62</v>
      </c>
      <c r="H668">
        <v>153.52000000000001</v>
      </c>
      <c r="I668" t="s">
        <v>16</v>
      </c>
      <c r="J668" s="2">
        <v>45568.984027777777</v>
      </c>
    </row>
    <row r="669" spans="1:10" hidden="1">
      <c r="A669">
        <v>668</v>
      </c>
      <c r="B669">
        <v>137</v>
      </c>
      <c r="C669">
        <v>68</v>
      </c>
      <c r="D669" t="s">
        <v>11</v>
      </c>
      <c r="E669" t="s">
        <v>17</v>
      </c>
      <c r="F669">
        <v>6.9</v>
      </c>
      <c r="G669">
        <v>26</v>
      </c>
      <c r="H669">
        <v>65.88</v>
      </c>
      <c r="I669" t="s">
        <v>14</v>
      </c>
      <c r="J669" s="2">
        <v>45807.998611111107</v>
      </c>
    </row>
    <row r="670" spans="1:10" hidden="1">
      <c r="A670">
        <v>669</v>
      </c>
      <c r="B670">
        <v>178</v>
      </c>
      <c r="C670">
        <v>12</v>
      </c>
      <c r="D670" t="s">
        <v>17</v>
      </c>
      <c r="E670" t="s">
        <v>15</v>
      </c>
      <c r="F670">
        <v>23.6</v>
      </c>
      <c r="G670">
        <v>91</v>
      </c>
      <c r="H670">
        <v>225.32</v>
      </c>
      <c r="I670" t="s">
        <v>14</v>
      </c>
      <c r="J670" s="2">
        <v>45774.085416666669</v>
      </c>
    </row>
    <row r="671" spans="1:10" hidden="1">
      <c r="A671">
        <v>670</v>
      </c>
      <c r="B671">
        <v>27</v>
      </c>
      <c r="C671">
        <v>59</v>
      </c>
      <c r="D671" t="s">
        <v>18</v>
      </c>
      <c r="E671" t="s">
        <v>17</v>
      </c>
      <c r="F671">
        <v>2.15</v>
      </c>
      <c r="G671">
        <v>8</v>
      </c>
      <c r="H671">
        <v>20.53</v>
      </c>
      <c r="I671" t="s">
        <v>12</v>
      </c>
      <c r="J671" s="2">
        <v>45459.661805555559</v>
      </c>
    </row>
    <row r="672" spans="1:10" hidden="1">
      <c r="A672">
        <v>671</v>
      </c>
      <c r="B672">
        <v>122</v>
      </c>
      <c r="C672">
        <v>37</v>
      </c>
      <c r="D672" t="s">
        <v>11</v>
      </c>
      <c r="E672" t="s">
        <v>13</v>
      </c>
      <c r="F672">
        <v>19.760000000000002</v>
      </c>
      <c r="G672">
        <v>76</v>
      </c>
      <c r="H672">
        <v>188.66</v>
      </c>
      <c r="I672" t="s">
        <v>14</v>
      </c>
      <c r="J672" s="2">
        <v>45770.988194444442</v>
      </c>
    </row>
    <row r="673" spans="1:10" hidden="1">
      <c r="A673">
        <v>672</v>
      </c>
      <c r="B673">
        <v>194</v>
      </c>
      <c r="C673">
        <v>61</v>
      </c>
      <c r="D673" t="s">
        <v>19</v>
      </c>
      <c r="E673" t="s">
        <v>19</v>
      </c>
      <c r="F673">
        <v>16.38</v>
      </c>
      <c r="G673">
        <v>63</v>
      </c>
      <c r="H673">
        <v>156.38999999999999</v>
      </c>
      <c r="I673" t="s">
        <v>12</v>
      </c>
      <c r="J673" s="2">
        <v>45764.3</v>
      </c>
    </row>
    <row r="674" spans="1:10" hidden="1">
      <c r="A674">
        <v>673</v>
      </c>
      <c r="B674">
        <v>5</v>
      </c>
      <c r="C674">
        <v>43</v>
      </c>
      <c r="D674" t="s">
        <v>17</v>
      </c>
      <c r="E674" t="s">
        <v>18</v>
      </c>
      <c r="F674">
        <v>10.59</v>
      </c>
      <c r="G674">
        <v>41</v>
      </c>
      <c r="H674">
        <v>101.11</v>
      </c>
      <c r="I674" t="s">
        <v>16</v>
      </c>
      <c r="J674" s="2">
        <v>45615.550694444442</v>
      </c>
    </row>
    <row r="675" spans="1:10" hidden="1">
      <c r="A675">
        <v>674</v>
      </c>
      <c r="B675">
        <v>29</v>
      </c>
      <c r="C675">
        <v>70</v>
      </c>
      <c r="D675" t="s">
        <v>17</v>
      </c>
      <c r="E675" t="s">
        <v>19</v>
      </c>
      <c r="F675">
        <v>3.16</v>
      </c>
      <c r="G675">
        <v>12</v>
      </c>
      <c r="H675">
        <v>30.17</v>
      </c>
      <c r="I675" t="s">
        <v>12</v>
      </c>
      <c r="J675" s="2">
        <v>45432.219444444447</v>
      </c>
    </row>
    <row r="676" spans="1:10" hidden="1">
      <c r="A676">
        <v>675</v>
      </c>
      <c r="B676">
        <v>165</v>
      </c>
      <c r="C676">
        <v>39</v>
      </c>
      <c r="D676" t="s">
        <v>17</v>
      </c>
      <c r="E676" t="s">
        <v>17</v>
      </c>
      <c r="F676">
        <v>16.43</v>
      </c>
      <c r="G676">
        <v>63</v>
      </c>
      <c r="H676">
        <v>156.87</v>
      </c>
      <c r="I676" t="s">
        <v>16</v>
      </c>
      <c r="J676" s="2">
        <v>45711.324999999997</v>
      </c>
    </row>
    <row r="677" spans="1:10" hidden="1">
      <c r="A677">
        <v>676</v>
      </c>
      <c r="B677">
        <v>166</v>
      </c>
      <c r="C677">
        <v>56</v>
      </c>
      <c r="D677" t="s">
        <v>19</v>
      </c>
      <c r="E677" t="s">
        <v>19</v>
      </c>
      <c r="F677">
        <v>10.87</v>
      </c>
      <c r="G677">
        <v>42</v>
      </c>
      <c r="H677">
        <v>103.78</v>
      </c>
      <c r="I677" t="s">
        <v>12</v>
      </c>
      <c r="J677" s="2">
        <v>45646.694444444453</v>
      </c>
    </row>
    <row r="678" spans="1:10" hidden="1">
      <c r="A678">
        <v>677</v>
      </c>
      <c r="B678">
        <v>83</v>
      </c>
      <c r="C678">
        <v>63</v>
      </c>
      <c r="D678" t="s">
        <v>19</v>
      </c>
      <c r="E678" t="s">
        <v>13</v>
      </c>
      <c r="F678">
        <v>23.53</v>
      </c>
      <c r="G678">
        <v>90</v>
      </c>
      <c r="H678">
        <v>224.65</v>
      </c>
      <c r="I678" t="s">
        <v>14</v>
      </c>
      <c r="J678" s="2">
        <v>45880.792361111111</v>
      </c>
    </row>
    <row r="679" spans="1:10">
      <c r="A679">
        <v>678</v>
      </c>
      <c r="B679">
        <v>136</v>
      </c>
      <c r="C679">
        <v>46</v>
      </c>
      <c r="D679" t="s">
        <v>15</v>
      </c>
      <c r="E679" t="s">
        <v>13</v>
      </c>
      <c r="F679">
        <v>14.47</v>
      </c>
      <c r="G679">
        <v>56</v>
      </c>
      <c r="H679">
        <v>138.15</v>
      </c>
      <c r="I679" t="s">
        <v>14</v>
      </c>
      <c r="J679" s="2">
        <v>45639.456944444442</v>
      </c>
    </row>
    <row r="680" spans="1:10" hidden="1">
      <c r="A680">
        <v>679</v>
      </c>
      <c r="B680">
        <v>109</v>
      </c>
      <c r="C680">
        <v>88</v>
      </c>
      <c r="D680" t="s">
        <v>13</v>
      </c>
      <c r="E680" t="s">
        <v>17</v>
      </c>
      <c r="F680">
        <v>23.61</v>
      </c>
      <c r="G680">
        <v>91</v>
      </c>
      <c r="H680">
        <v>225.42</v>
      </c>
      <c r="I680" t="s">
        <v>12</v>
      </c>
      <c r="J680" s="2">
        <v>45765.906944444447</v>
      </c>
    </row>
    <row r="681" spans="1:10" hidden="1">
      <c r="A681">
        <v>680</v>
      </c>
      <c r="B681">
        <v>65</v>
      </c>
      <c r="C681">
        <v>11</v>
      </c>
      <c r="D681" t="s">
        <v>10</v>
      </c>
      <c r="E681" t="s">
        <v>15</v>
      </c>
      <c r="F681">
        <v>7.07</v>
      </c>
      <c r="G681">
        <v>27</v>
      </c>
      <c r="H681">
        <v>67.5</v>
      </c>
      <c r="I681" t="s">
        <v>14</v>
      </c>
      <c r="J681" s="2">
        <v>45398.918055555558</v>
      </c>
    </row>
    <row r="682" spans="1:10" hidden="1">
      <c r="A682">
        <v>681</v>
      </c>
      <c r="B682">
        <v>86</v>
      </c>
      <c r="C682">
        <v>62</v>
      </c>
      <c r="D682" t="s">
        <v>11</v>
      </c>
      <c r="E682" t="s">
        <v>19</v>
      </c>
      <c r="F682">
        <v>18.690000000000001</v>
      </c>
      <c r="G682">
        <v>72</v>
      </c>
      <c r="H682">
        <v>178.44</v>
      </c>
      <c r="I682" t="s">
        <v>14</v>
      </c>
      <c r="J682" s="2">
        <v>45518.474305555559</v>
      </c>
    </row>
    <row r="683" spans="1:10">
      <c r="A683">
        <v>682</v>
      </c>
      <c r="B683">
        <v>145</v>
      </c>
      <c r="C683">
        <v>77</v>
      </c>
      <c r="D683" t="s">
        <v>15</v>
      </c>
      <c r="E683" t="s">
        <v>15</v>
      </c>
      <c r="F683">
        <v>16.2</v>
      </c>
      <c r="G683">
        <v>62</v>
      </c>
      <c r="H683">
        <v>154.66999999999999</v>
      </c>
      <c r="I683" t="s">
        <v>14</v>
      </c>
      <c r="J683" s="2">
        <v>45872.818055555559</v>
      </c>
    </row>
    <row r="684" spans="1:10" hidden="1">
      <c r="A684">
        <v>683</v>
      </c>
      <c r="B684">
        <v>71</v>
      </c>
      <c r="C684">
        <v>98</v>
      </c>
      <c r="D684" t="s">
        <v>11</v>
      </c>
      <c r="E684" t="s">
        <v>15</v>
      </c>
      <c r="F684">
        <v>19.010000000000002</v>
      </c>
      <c r="G684">
        <v>73</v>
      </c>
      <c r="H684">
        <v>181.5</v>
      </c>
      <c r="I684" t="s">
        <v>16</v>
      </c>
      <c r="J684" s="2">
        <v>45842.527777777781</v>
      </c>
    </row>
    <row r="685" spans="1:10" hidden="1">
      <c r="A685">
        <v>684</v>
      </c>
      <c r="B685">
        <v>45</v>
      </c>
      <c r="C685">
        <v>25</v>
      </c>
      <c r="D685" t="s">
        <v>10</v>
      </c>
      <c r="E685" t="s">
        <v>11</v>
      </c>
      <c r="F685">
        <v>6.94</v>
      </c>
      <c r="G685">
        <v>27</v>
      </c>
      <c r="H685">
        <v>66.260000000000005</v>
      </c>
      <c r="I685" t="s">
        <v>14</v>
      </c>
      <c r="J685" s="2">
        <v>45784.466666666667</v>
      </c>
    </row>
    <row r="686" spans="1:10" hidden="1">
      <c r="A686">
        <v>685</v>
      </c>
      <c r="B686">
        <v>132</v>
      </c>
      <c r="C686">
        <v>71</v>
      </c>
      <c r="D686" t="s">
        <v>13</v>
      </c>
      <c r="E686" t="s">
        <v>17</v>
      </c>
      <c r="F686">
        <v>17.29</v>
      </c>
      <c r="G686">
        <v>66</v>
      </c>
      <c r="H686">
        <v>165.08</v>
      </c>
      <c r="I686" t="s">
        <v>16</v>
      </c>
      <c r="J686" s="2">
        <v>45411.397222222222</v>
      </c>
    </row>
    <row r="687" spans="1:10" hidden="1">
      <c r="A687">
        <v>686</v>
      </c>
      <c r="B687">
        <v>36</v>
      </c>
      <c r="C687">
        <v>52</v>
      </c>
      <c r="D687" t="s">
        <v>19</v>
      </c>
      <c r="E687" t="s">
        <v>18</v>
      </c>
      <c r="F687">
        <v>13.45</v>
      </c>
      <c r="G687">
        <v>52</v>
      </c>
      <c r="H687">
        <v>128.41</v>
      </c>
      <c r="I687" t="s">
        <v>12</v>
      </c>
      <c r="J687" s="2">
        <v>45348.328472222223</v>
      </c>
    </row>
    <row r="688" spans="1:10" hidden="1">
      <c r="A688">
        <v>687</v>
      </c>
      <c r="B688">
        <v>70</v>
      </c>
      <c r="C688">
        <v>4</v>
      </c>
      <c r="D688" t="s">
        <v>13</v>
      </c>
      <c r="E688" t="s">
        <v>13</v>
      </c>
      <c r="F688">
        <v>19.079999999999998</v>
      </c>
      <c r="G688">
        <v>73</v>
      </c>
      <c r="H688">
        <v>182.17</v>
      </c>
      <c r="I688" t="s">
        <v>14</v>
      </c>
      <c r="J688" s="2">
        <v>45627.523611111108</v>
      </c>
    </row>
    <row r="689" spans="1:10" hidden="1">
      <c r="A689">
        <v>688</v>
      </c>
      <c r="B689">
        <v>159</v>
      </c>
      <c r="C689">
        <v>59</v>
      </c>
      <c r="D689" t="s">
        <v>19</v>
      </c>
      <c r="E689" t="s">
        <v>13</v>
      </c>
      <c r="F689">
        <v>9.52</v>
      </c>
      <c r="G689">
        <v>37</v>
      </c>
      <c r="H689">
        <v>90.89</v>
      </c>
      <c r="I689" t="s">
        <v>14</v>
      </c>
      <c r="J689" s="2">
        <v>45550.961111111108</v>
      </c>
    </row>
    <row r="690" spans="1:10" hidden="1">
      <c r="A690">
        <v>689</v>
      </c>
      <c r="B690">
        <v>19</v>
      </c>
      <c r="C690">
        <v>72</v>
      </c>
      <c r="D690" t="s">
        <v>10</v>
      </c>
      <c r="E690" t="s">
        <v>17</v>
      </c>
      <c r="F690">
        <v>22.47</v>
      </c>
      <c r="G690">
        <v>86</v>
      </c>
      <c r="H690">
        <v>214.53</v>
      </c>
      <c r="I690" t="s">
        <v>14</v>
      </c>
      <c r="J690" s="2">
        <v>45814.286111111112</v>
      </c>
    </row>
    <row r="691" spans="1:10" hidden="1">
      <c r="A691">
        <v>690</v>
      </c>
      <c r="B691">
        <v>189</v>
      </c>
      <c r="C691">
        <v>20</v>
      </c>
      <c r="D691" t="s">
        <v>13</v>
      </c>
      <c r="E691" t="s">
        <v>10</v>
      </c>
      <c r="F691">
        <v>3.94</v>
      </c>
      <c r="G691">
        <v>15</v>
      </c>
      <c r="H691">
        <v>37.619999999999997</v>
      </c>
      <c r="I691" t="s">
        <v>12</v>
      </c>
      <c r="J691" s="2">
        <v>45475.40347222222</v>
      </c>
    </row>
    <row r="692" spans="1:10">
      <c r="A692">
        <v>691</v>
      </c>
      <c r="B692">
        <v>108</v>
      </c>
      <c r="C692">
        <v>93</v>
      </c>
      <c r="D692" t="s">
        <v>15</v>
      </c>
      <c r="E692" t="s">
        <v>10</v>
      </c>
      <c r="F692">
        <v>20.57</v>
      </c>
      <c r="G692">
        <v>79</v>
      </c>
      <c r="H692">
        <v>196.39</v>
      </c>
      <c r="I692" t="s">
        <v>16</v>
      </c>
      <c r="J692" s="2">
        <v>45407.043055555558</v>
      </c>
    </row>
    <row r="693" spans="1:10" hidden="1">
      <c r="A693">
        <v>692</v>
      </c>
      <c r="B693">
        <v>182</v>
      </c>
      <c r="C693">
        <v>63</v>
      </c>
      <c r="D693" t="s">
        <v>18</v>
      </c>
      <c r="E693" t="s">
        <v>10</v>
      </c>
      <c r="F693">
        <v>21.81</v>
      </c>
      <c r="G693">
        <v>84</v>
      </c>
      <c r="H693">
        <v>208.23</v>
      </c>
      <c r="I693" t="s">
        <v>16</v>
      </c>
      <c r="J693" s="2">
        <v>45834.447222222218</v>
      </c>
    </row>
    <row r="694" spans="1:10">
      <c r="A694">
        <v>693</v>
      </c>
      <c r="B694">
        <v>167</v>
      </c>
      <c r="C694">
        <v>54</v>
      </c>
      <c r="D694" t="s">
        <v>15</v>
      </c>
      <c r="E694" t="s">
        <v>18</v>
      </c>
      <c r="F694">
        <v>20.8</v>
      </c>
      <c r="G694">
        <v>80</v>
      </c>
      <c r="H694">
        <v>198.59</v>
      </c>
      <c r="I694" t="s">
        <v>14</v>
      </c>
      <c r="J694" s="2">
        <v>45357.236111111109</v>
      </c>
    </row>
    <row r="695" spans="1:10" hidden="1">
      <c r="A695">
        <v>694</v>
      </c>
      <c r="B695">
        <v>91</v>
      </c>
      <c r="C695">
        <v>74</v>
      </c>
      <c r="D695" t="s">
        <v>11</v>
      </c>
      <c r="E695" t="s">
        <v>13</v>
      </c>
      <c r="F695">
        <v>13.79</v>
      </c>
      <c r="G695">
        <v>53</v>
      </c>
      <c r="H695">
        <v>131.66</v>
      </c>
      <c r="I695" t="s">
        <v>12</v>
      </c>
      <c r="J695" s="2">
        <v>45738.830555555563</v>
      </c>
    </row>
    <row r="696" spans="1:10">
      <c r="A696">
        <v>695</v>
      </c>
      <c r="B696">
        <v>90</v>
      </c>
      <c r="C696">
        <v>98</v>
      </c>
      <c r="D696" t="s">
        <v>15</v>
      </c>
      <c r="E696" t="s">
        <v>17</v>
      </c>
      <c r="F696">
        <v>12.08</v>
      </c>
      <c r="G696">
        <v>46</v>
      </c>
      <c r="H696">
        <v>115.33</v>
      </c>
      <c r="I696" t="s">
        <v>12</v>
      </c>
      <c r="J696" s="2">
        <v>45755.462500000001</v>
      </c>
    </row>
    <row r="697" spans="1:10" hidden="1">
      <c r="A697">
        <v>696</v>
      </c>
      <c r="B697">
        <v>19</v>
      </c>
      <c r="C697">
        <v>57</v>
      </c>
      <c r="D697" t="s">
        <v>10</v>
      </c>
      <c r="E697" t="s">
        <v>13</v>
      </c>
      <c r="F697">
        <v>24.91</v>
      </c>
      <c r="G697">
        <v>96</v>
      </c>
      <c r="H697">
        <v>237.83</v>
      </c>
      <c r="I697" t="s">
        <v>12</v>
      </c>
      <c r="J697" s="2">
        <v>45842.697222222218</v>
      </c>
    </row>
    <row r="698" spans="1:10" hidden="1">
      <c r="A698">
        <v>697</v>
      </c>
      <c r="B698">
        <v>39</v>
      </c>
      <c r="C698">
        <v>90</v>
      </c>
      <c r="D698" t="s">
        <v>17</v>
      </c>
      <c r="E698" t="s">
        <v>15</v>
      </c>
      <c r="F698">
        <v>7.27</v>
      </c>
      <c r="G698">
        <v>28</v>
      </c>
      <c r="H698">
        <v>69.41</v>
      </c>
      <c r="I698" t="s">
        <v>12</v>
      </c>
      <c r="J698" s="2">
        <v>45686.223611111112</v>
      </c>
    </row>
    <row r="699" spans="1:10" hidden="1">
      <c r="A699">
        <v>698</v>
      </c>
      <c r="B699">
        <v>126</v>
      </c>
      <c r="C699">
        <v>41</v>
      </c>
      <c r="D699" t="s">
        <v>11</v>
      </c>
      <c r="E699" t="s">
        <v>19</v>
      </c>
      <c r="F699">
        <v>14.58</v>
      </c>
      <c r="G699">
        <v>56</v>
      </c>
      <c r="H699">
        <v>139.19999999999999</v>
      </c>
      <c r="I699" t="s">
        <v>12</v>
      </c>
      <c r="J699" s="2">
        <v>45382.545138888891</v>
      </c>
    </row>
    <row r="700" spans="1:10" hidden="1">
      <c r="A700">
        <v>699</v>
      </c>
      <c r="B700">
        <v>195</v>
      </c>
      <c r="C700">
        <v>3</v>
      </c>
      <c r="D700" t="s">
        <v>13</v>
      </c>
      <c r="E700" t="s">
        <v>19</v>
      </c>
      <c r="F700">
        <v>17.43</v>
      </c>
      <c r="G700">
        <v>67</v>
      </c>
      <c r="H700">
        <v>166.41</v>
      </c>
      <c r="I700" t="s">
        <v>16</v>
      </c>
      <c r="J700" s="2">
        <v>45457.056250000001</v>
      </c>
    </row>
    <row r="701" spans="1:10" hidden="1">
      <c r="A701">
        <v>700</v>
      </c>
      <c r="B701">
        <v>173</v>
      </c>
      <c r="C701">
        <v>6</v>
      </c>
      <c r="D701" t="s">
        <v>11</v>
      </c>
      <c r="E701" t="s">
        <v>13</v>
      </c>
      <c r="F701">
        <v>18.12</v>
      </c>
      <c r="G701">
        <v>70</v>
      </c>
      <c r="H701">
        <v>173</v>
      </c>
      <c r="I701" t="s">
        <v>16</v>
      </c>
      <c r="J701" s="2">
        <v>45626.686111111107</v>
      </c>
    </row>
    <row r="702" spans="1:10" hidden="1">
      <c r="A702">
        <v>701</v>
      </c>
      <c r="B702">
        <v>141</v>
      </c>
      <c r="C702">
        <v>5</v>
      </c>
      <c r="D702" t="s">
        <v>18</v>
      </c>
      <c r="E702" t="s">
        <v>11</v>
      </c>
      <c r="F702">
        <v>6.69</v>
      </c>
      <c r="G702">
        <v>26</v>
      </c>
      <c r="H702">
        <v>63.87</v>
      </c>
      <c r="I702" t="s">
        <v>16</v>
      </c>
      <c r="J702" s="2">
        <v>45875.199999999997</v>
      </c>
    </row>
    <row r="703" spans="1:10" hidden="1">
      <c r="A703">
        <v>702</v>
      </c>
      <c r="B703">
        <v>126</v>
      </c>
      <c r="C703">
        <v>5</v>
      </c>
      <c r="D703" t="s">
        <v>19</v>
      </c>
      <c r="E703" t="s">
        <v>18</v>
      </c>
      <c r="F703">
        <v>17.04</v>
      </c>
      <c r="G703">
        <v>65</v>
      </c>
      <c r="H703">
        <v>162.69</v>
      </c>
      <c r="I703" t="s">
        <v>14</v>
      </c>
      <c r="J703" s="2">
        <v>45343.01458333333</v>
      </c>
    </row>
    <row r="704" spans="1:10" hidden="1">
      <c r="A704">
        <v>703</v>
      </c>
      <c r="B704">
        <v>58</v>
      </c>
      <c r="C704">
        <v>54</v>
      </c>
      <c r="D704" t="s">
        <v>13</v>
      </c>
      <c r="E704" t="s">
        <v>10</v>
      </c>
      <c r="F704">
        <v>20.82</v>
      </c>
      <c r="G704">
        <v>80</v>
      </c>
      <c r="H704">
        <v>198.78</v>
      </c>
      <c r="I704" t="s">
        <v>12</v>
      </c>
      <c r="J704" s="2">
        <v>45530.193055555559</v>
      </c>
    </row>
    <row r="705" spans="1:10" hidden="1">
      <c r="A705">
        <v>704</v>
      </c>
      <c r="B705">
        <v>148</v>
      </c>
      <c r="C705">
        <v>47</v>
      </c>
      <c r="D705" t="s">
        <v>11</v>
      </c>
      <c r="E705" t="s">
        <v>18</v>
      </c>
      <c r="F705">
        <v>3.15</v>
      </c>
      <c r="G705">
        <v>12</v>
      </c>
      <c r="H705">
        <v>30.07</v>
      </c>
      <c r="I705" t="s">
        <v>14</v>
      </c>
      <c r="J705" s="2">
        <v>45457.911111111112</v>
      </c>
    </row>
    <row r="706" spans="1:10" hidden="1">
      <c r="A706">
        <v>705</v>
      </c>
      <c r="B706">
        <v>200</v>
      </c>
      <c r="C706">
        <v>87</v>
      </c>
      <c r="D706" t="s">
        <v>13</v>
      </c>
      <c r="E706" t="s">
        <v>18</v>
      </c>
      <c r="F706">
        <v>22.96</v>
      </c>
      <c r="G706">
        <v>88</v>
      </c>
      <c r="H706">
        <v>219.21</v>
      </c>
      <c r="I706" t="s">
        <v>12</v>
      </c>
      <c r="J706" s="2">
        <v>45769.770833333343</v>
      </c>
    </row>
    <row r="707" spans="1:10" hidden="1">
      <c r="A707">
        <v>706</v>
      </c>
      <c r="B707">
        <v>61</v>
      </c>
      <c r="C707">
        <v>49</v>
      </c>
      <c r="D707" t="s">
        <v>13</v>
      </c>
      <c r="E707" t="s">
        <v>15</v>
      </c>
      <c r="F707">
        <v>2.68</v>
      </c>
      <c r="G707">
        <v>10</v>
      </c>
      <c r="H707">
        <v>25.59</v>
      </c>
      <c r="I707" t="s">
        <v>16</v>
      </c>
      <c r="J707" s="2">
        <v>45882.415277777778</v>
      </c>
    </row>
    <row r="708" spans="1:10" hidden="1">
      <c r="A708">
        <v>707</v>
      </c>
      <c r="B708">
        <v>127</v>
      </c>
      <c r="C708">
        <v>9</v>
      </c>
      <c r="D708" t="s">
        <v>13</v>
      </c>
      <c r="E708" t="s">
        <v>18</v>
      </c>
      <c r="F708">
        <v>10.19</v>
      </c>
      <c r="G708">
        <v>39</v>
      </c>
      <c r="H708">
        <v>97.29</v>
      </c>
      <c r="I708" t="s">
        <v>14</v>
      </c>
      <c r="J708" s="2">
        <v>45591.723611111112</v>
      </c>
    </row>
    <row r="709" spans="1:10" hidden="1">
      <c r="A709">
        <v>708</v>
      </c>
      <c r="B709">
        <v>105</v>
      </c>
      <c r="C709">
        <v>99</v>
      </c>
      <c r="D709" t="s">
        <v>19</v>
      </c>
      <c r="E709" t="s">
        <v>19</v>
      </c>
      <c r="F709">
        <v>2.36</v>
      </c>
      <c r="G709">
        <v>9</v>
      </c>
      <c r="H709">
        <v>22.53</v>
      </c>
      <c r="I709" t="s">
        <v>16</v>
      </c>
      <c r="J709" s="2">
        <v>45516.661805555559</v>
      </c>
    </row>
    <row r="710" spans="1:10" hidden="1">
      <c r="A710">
        <v>709</v>
      </c>
      <c r="B710">
        <v>167</v>
      </c>
      <c r="C710">
        <v>20</v>
      </c>
      <c r="D710" t="s">
        <v>10</v>
      </c>
      <c r="E710" t="s">
        <v>15</v>
      </c>
      <c r="F710">
        <v>3.77</v>
      </c>
      <c r="G710">
        <v>14</v>
      </c>
      <c r="H710">
        <v>35.99</v>
      </c>
      <c r="I710" t="s">
        <v>12</v>
      </c>
      <c r="J710" s="2">
        <v>45649.106249999997</v>
      </c>
    </row>
    <row r="711" spans="1:10">
      <c r="A711">
        <v>710</v>
      </c>
      <c r="B711">
        <v>1</v>
      </c>
      <c r="C711">
        <v>61</v>
      </c>
      <c r="D711" t="s">
        <v>15</v>
      </c>
      <c r="E711" t="s">
        <v>17</v>
      </c>
      <c r="F711">
        <v>22.96</v>
      </c>
      <c r="G711">
        <v>88</v>
      </c>
      <c r="H711">
        <v>219.21</v>
      </c>
      <c r="I711" t="s">
        <v>12</v>
      </c>
      <c r="J711" s="2">
        <v>45805.527777777781</v>
      </c>
    </row>
    <row r="712" spans="1:10" hidden="1">
      <c r="A712">
        <v>711</v>
      </c>
      <c r="B712">
        <v>131</v>
      </c>
      <c r="C712">
        <v>35</v>
      </c>
      <c r="D712" t="s">
        <v>13</v>
      </c>
      <c r="E712" t="s">
        <v>18</v>
      </c>
      <c r="F712">
        <v>10.16</v>
      </c>
      <c r="G712">
        <v>39</v>
      </c>
      <c r="H712">
        <v>97</v>
      </c>
      <c r="I712" t="s">
        <v>12</v>
      </c>
      <c r="J712" s="2">
        <v>45755.20416666667</v>
      </c>
    </row>
    <row r="713" spans="1:10" hidden="1">
      <c r="A713">
        <v>712</v>
      </c>
      <c r="B713">
        <v>92</v>
      </c>
      <c r="C713">
        <v>50</v>
      </c>
      <c r="D713" t="s">
        <v>17</v>
      </c>
      <c r="E713" t="s">
        <v>18</v>
      </c>
      <c r="F713">
        <v>11.77</v>
      </c>
      <c r="G713">
        <v>45</v>
      </c>
      <c r="H713">
        <v>112.37</v>
      </c>
      <c r="I713" t="s">
        <v>16</v>
      </c>
      <c r="J713" s="2">
        <v>45383.859722222223</v>
      </c>
    </row>
    <row r="714" spans="1:10" hidden="1">
      <c r="A714">
        <v>713</v>
      </c>
      <c r="B714">
        <v>190</v>
      </c>
      <c r="C714">
        <v>82</v>
      </c>
      <c r="D714" t="s">
        <v>10</v>
      </c>
      <c r="E714" t="s">
        <v>17</v>
      </c>
      <c r="F714">
        <v>6.95</v>
      </c>
      <c r="G714">
        <v>27</v>
      </c>
      <c r="H714">
        <v>66.36</v>
      </c>
      <c r="I714" t="s">
        <v>12</v>
      </c>
      <c r="J714" s="2">
        <v>45592.807638888888</v>
      </c>
    </row>
    <row r="715" spans="1:10" hidden="1">
      <c r="A715">
        <v>714</v>
      </c>
      <c r="B715">
        <v>191</v>
      </c>
      <c r="C715">
        <v>62</v>
      </c>
      <c r="D715" t="s">
        <v>18</v>
      </c>
      <c r="E715" t="s">
        <v>18</v>
      </c>
      <c r="F715">
        <v>15.73</v>
      </c>
      <c r="G715">
        <v>60</v>
      </c>
      <c r="H715">
        <v>150.18</v>
      </c>
      <c r="I715" t="s">
        <v>16</v>
      </c>
      <c r="J715" s="2">
        <v>45480.518055555563</v>
      </c>
    </row>
    <row r="716" spans="1:10" hidden="1">
      <c r="A716">
        <v>715</v>
      </c>
      <c r="B716">
        <v>113</v>
      </c>
      <c r="C716">
        <v>17</v>
      </c>
      <c r="D716" t="s">
        <v>19</v>
      </c>
      <c r="E716" t="s">
        <v>17</v>
      </c>
      <c r="F716">
        <v>15.68</v>
      </c>
      <c r="G716">
        <v>60</v>
      </c>
      <c r="H716">
        <v>149.71</v>
      </c>
      <c r="I716" t="s">
        <v>14</v>
      </c>
      <c r="J716" s="2">
        <v>45419.27847222222</v>
      </c>
    </row>
    <row r="717" spans="1:10" hidden="1">
      <c r="A717">
        <v>716</v>
      </c>
      <c r="B717">
        <v>153</v>
      </c>
      <c r="C717">
        <v>88</v>
      </c>
      <c r="D717" t="s">
        <v>11</v>
      </c>
      <c r="E717" t="s">
        <v>15</v>
      </c>
      <c r="F717">
        <v>10.56</v>
      </c>
      <c r="G717">
        <v>41</v>
      </c>
      <c r="H717">
        <v>100.82</v>
      </c>
      <c r="I717" t="s">
        <v>12</v>
      </c>
      <c r="J717" s="2">
        <v>45850.873611111107</v>
      </c>
    </row>
    <row r="718" spans="1:10" hidden="1">
      <c r="A718">
        <v>717</v>
      </c>
      <c r="B718">
        <v>56</v>
      </c>
      <c r="C718">
        <v>3</v>
      </c>
      <c r="D718" t="s">
        <v>19</v>
      </c>
      <c r="E718" t="s">
        <v>19</v>
      </c>
      <c r="F718">
        <v>9.66</v>
      </c>
      <c r="G718">
        <v>37</v>
      </c>
      <c r="H718">
        <v>92.23</v>
      </c>
      <c r="I718" t="s">
        <v>12</v>
      </c>
      <c r="J718" s="2">
        <v>45841.181944444441</v>
      </c>
    </row>
    <row r="719" spans="1:10" hidden="1">
      <c r="A719">
        <v>718</v>
      </c>
      <c r="B719">
        <v>161</v>
      </c>
      <c r="C719">
        <v>32</v>
      </c>
      <c r="D719" t="s">
        <v>11</v>
      </c>
      <c r="E719" t="s">
        <v>17</v>
      </c>
      <c r="F719">
        <v>22.35</v>
      </c>
      <c r="G719">
        <v>86</v>
      </c>
      <c r="H719">
        <v>213.39</v>
      </c>
      <c r="I719" t="s">
        <v>12</v>
      </c>
      <c r="J719" s="2">
        <v>45856.604861111111</v>
      </c>
    </row>
    <row r="720" spans="1:10" hidden="1">
      <c r="A720">
        <v>719</v>
      </c>
      <c r="B720">
        <v>166</v>
      </c>
      <c r="C720">
        <v>99</v>
      </c>
      <c r="D720" t="s">
        <v>19</v>
      </c>
      <c r="E720" t="s">
        <v>11</v>
      </c>
      <c r="F720">
        <v>10.82</v>
      </c>
      <c r="G720">
        <v>42</v>
      </c>
      <c r="H720">
        <v>103.3</v>
      </c>
      <c r="I720" t="s">
        <v>14</v>
      </c>
      <c r="J720" s="2">
        <v>45445.645833333343</v>
      </c>
    </row>
    <row r="721" spans="1:10" hidden="1">
      <c r="A721">
        <v>720</v>
      </c>
      <c r="B721">
        <v>117</v>
      </c>
      <c r="C721">
        <v>13</v>
      </c>
      <c r="D721" t="s">
        <v>11</v>
      </c>
      <c r="E721" t="s">
        <v>17</v>
      </c>
      <c r="F721">
        <v>13.35</v>
      </c>
      <c r="G721">
        <v>51</v>
      </c>
      <c r="H721">
        <v>127.46</v>
      </c>
      <c r="I721" t="s">
        <v>12</v>
      </c>
      <c r="J721" s="2">
        <v>45438.352777777778</v>
      </c>
    </row>
    <row r="722" spans="1:10" hidden="1">
      <c r="A722">
        <v>721</v>
      </c>
      <c r="B722">
        <v>134</v>
      </c>
      <c r="C722">
        <v>89</v>
      </c>
      <c r="D722" t="s">
        <v>13</v>
      </c>
      <c r="E722" t="s">
        <v>18</v>
      </c>
      <c r="F722">
        <v>8.52</v>
      </c>
      <c r="G722">
        <v>33</v>
      </c>
      <c r="H722">
        <v>81.349999999999994</v>
      </c>
      <c r="I722" t="s">
        <v>16</v>
      </c>
      <c r="J722" s="2">
        <v>45473.776388888888</v>
      </c>
    </row>
    <row r="723" spans="1:10">
      <c r="A723">
        <v>722</v>
      </c>
      <c r="B723">
        <v>58</v>
      </c>
      <c r="C723">
        <v>73</v>
      </c>
      <c r="D723" t="s">
        <v>15</v>
      </c>
      <c r="E723" t="s">
        <v>10</v>
      </c>
      <c r="F723">
        <v>20.100000000000001</v>
      </c>
      <c r="G723">
        <v>77</v>
      </c>
      <c r="H723">
        <v>191.91</v>
      </c>
      <c r="I723" t="s">
        <v>16</v>
      </c>
      <c r="J723" s="2">
        <v>45294.977777777778</v>
      </c>
    </row>
    <row r="724" spans="1:10" hidden="1">
      <c r="A724">
        <v>723</v>
      </c>
      <c r="B724">
        <v>44</v>
      </c>
      <c r="C724">
        <v>68</v>
      </c>
      <c r="D724" t="s">
        <v>11</v>
      </c>
      <c r="E724" t="s">
        <v>10</v>
      </c>
      <c r="F724">
        <v>11.14</v>
      </c>
      <c r="G724">
        <v>43</v>
      </c>
      <c r="H724">
        <v>106.36</v>
      </c>
      <c r="I724" t="s">
        <v>12</v>
      </c>
      <c r="J724" s="2">
        <v>45663.438888888893</v>
      </c>
    </row>
    <row r="725" spans="1:10" hidden="1">
      <c r="A725">
        <v>724</v>
      </c>
      <c r="B725">
        <v>173</v>
      </c>
      <c r="C725">
        <v>14</v>
      </c>
      <c r="D725" t="s">
        <v>11</v>
      </c>
      <c r="E725" t="s">
        <v>15</v>
      </c>
      <c r="F725">
        <v>13.81</v>
      </c>
      <c r="G725">
        <v>53</v>
      </c>
      <c r="H725">
        <v>131.85</v>
      </c>
      <c r="I725" t="s">
        <v>12</v>
      </c>
      <c r="J725" s="2">
        <v>45733.43472222222</v>
      </c>
    </row>
    <row r="726" spans="1:10" hidden="1">
      <c r="A726">
        <v>725</v>
      </c>
      <c r="B726">
        <v>160</v>
      </c>
      <c r="C726">
        <v>98</v>
      </c>
      <c r="D726" t="s">
        <v>17</v>
      </c>
      <c r="E726" t="s">
        <v>13</v>
      </c>
      <c r="F726">
        <v>7.83</v>
      </c>
      <c r="G726">
        <v>30</v>
      </c>
      <c r="H726">
        <v>74.760000000000005</v>
      </c>
      <c r="I726" t="s">
        <v>14</v>
      </c>
      <c r="J726" s="2">
        <v>45312.270833333343</v>
      </c>
    </row>
    <row r="727" spans="1:10" hidden="1">
      <c r="A727">
        <v>726</v>
      </c>
      <c r="B727">
        <v>173</v>
      </c>
      <c r="C727">
        <v>11</v>
      </c>
      <c r="D727" t="s">
        <v>11</v>
      </c>
      <c r="E727" t="s">
        <v>15</v>
      </c>
      <c r="F727">
        <v>24.72</v>
      </c>
      <c r="G727">
        <v>95</v>
      </c>
      <c r="H727">
        <v>236.02</v>
      </c>
      <c r="I727" t="s">
        <v>14</v>
      </c>
      <c r="J727" s="2">
        <v>45393.542361111111</v>
      </c>
    </row>
    <row r="728" spans="1:10" hidden="1">
      <c r="A728">
        <v>727</v>
      </c>
      <c r="B728">
        <v>61</v>
      </c>
      <c r="C728">
        <v>56</v>
      </c>
      <c r="D728" t="s">
        <v>17</v>
      </c>
      <c r="E728" t="s">
        <v>13</v>
      </c>
      <c r="F728">
        <v>8.6999999999999993</v>
      </c>
      <c r="G728">
        <v>33</v>
      </c>
      <c r="H728">
        <v>83.06</v>
      </c>
      <c r="I728" t="s">
        <v>14</v>
      </c>
      <c r="J728" s="2">
        <v>45455.448611111111</v>
      </c>
    </row>
    <row r="729" spans="1:10" hidden="1">
      <c r="A729">
        <v>728</v>
      </c>
      <c r="B729">
        <v>47</v>
      </c>
      <c r="C729">
        <v>67</v>
      </c>
      <c r="D729" t="s">
        <v>18</v>
      </c>
      <c r="E729" t="s">
        <v>10</v>
      </c>
      <c r="F729">
        <v>19.73</v>
      </c>
      <c r="G729">
        <v>76</v>
      </c>
      <c r="H729">
        <v>188.37</v>
      </c>
      <c r="I729" t="s">
        <v>12</v>
      </c>
      <c r="J729" s="2">
        <v>45629.023611111108</v>
      </c>
    </row>
    <row r="730" spans="1:10" hidden="1">
      <c r="A730">
        <v>729</v>
      </c>
      <c r="B730">
        <v>149</v>
      </c>
      <c r="C730">
        <v>92</v>
      </c>
      <c r="D730" t="s">
        <v>13</v>
      </c>
      <c r="E730" t="s">
        <v>10</v>
      </c>
      <c r="F730">
        <v>11.83</v>
      </c>
      <c r="G730">
        <v>45</v>
      </c>
      <c r="H730">
        <v>112.95</v>
      </c>
      <c r="I730" t="s">
        <v>14</v>
      </c>
      <c r="J730" s="2">
        <v>45582.25</v>
      </c>
    </row>
    <row r="731" spans="1:10" hidden="1">
      <c r="A731">
        <v>730</v>
      </c>
      <c r="B731">
        <v>80</v>
      </c>
      <c r="C731">
        <v>29</v>
      </c>
      <c r="D731" t="s">
        <v>17</v>
      </c>
      <c r="E731" t="s">
        <v>17</v>
      </c>
      <c r="F731">
        <v>6.74</v>
      </c>
      <c r="G731">
        <v>26</v>
      </c>
      <c r="H731">
        <v>64.349999999999994</v>
      </c>
      <c r="I731" t="s">
        <v>14</v>
      </c>
      <c r="J731" s="2">
        <v>45572.442361111112</v>
      </c>
    </row>
    <row r="732" spans="1:10">
      <c r="A732">
        <v>731</v>
      </c>
      <c r="B732">
        <v>118</v>
      </c>
      <c r="C732">
        <v>9</v>
      </c>
      <c r="D732" t="s">
        <v>15</v>
      </c>
      <c r="E732" t="s">
        <v>19</v>
      </c>
      <c r="F732">
        <v>20.39</v>
      </c>
      <c r="G732">
        <v>78</v>
      </c>
      <c r="H732">
        <v>194.67</v>
      </c>
      <c r="I732" t="s">
        <v>16</v>
      </c>
      <c r="J732" s="2">
        <v>45887.118055555547</v>
      </c>
    </row>
    <row r="733" spans="1:10" hidden="1">
      <c r="A733">
        <v>732</v>
      </c>
      <c r="B733">
        <v>164</v>
      </c>
      <c r="C733">
        <v>67</v>
      </c>
      <c r="D733" t="s">
        <v>10</v>
      </c>
      <c r="E733" t="s">
        <v>11</v>
      </c>
      <c r="F733">
        <v>9.67</v>
      </c>
      <c r="G733">
        <v>37</v>
      </c>
      <c r="H733">
        <v>92.32</v>
      </c>
      <c r="I733" t="s">
        <v>14</v>
      </c>
      <c r="J733" s="2">
        <v>45501.464583333327</v>
      </c>
    </row>
    <row r="734" spans="1:10" hidden="1">
      <c r="A734">
        <v>733</v>
      </c>
      <c r="B734">
        <v>147</v>
      </c>
      <c r="C734">
        <v>25</v>
      </c>
      <c r="D734" t="s">
        <v>13</v>
      </c>
      <c r="E734" t="s">
        <v>15</v>
      </c>
      <c r="F734">
        <v>21.9</v>
      </c>
      <c r="G734">
        <v>84</v>
      </c>
      <c r="H734">
        <v>209.09</v>
      </c>
      <c r="I734" t="s">
        <v>16</v>
      </c>
      <c r="J734" s="2">
        <v>45872.334027777782</v>
      </c>
    </row>
    <row r="735" spans="1:10" hidden="1">
      <c r="A735">
        <v>734</v>
      </c>
      <c r="B735">
        <v>20</v>
      </c>
      <c r="C735">
        <v>98</v>
      </c>
      <c r="D735" t="s">
        <v>17</v>
      </c>
      <c r="E735" t="s">
        <v>18</v>
      </c>
      <c r="F735">
        <v>23.05</v>
      </c>
      <c r="G735">
        <v>88</v>
      </c>
      <c r="H735">
        <v>220.07</v>
      </c>
      <c r="I735" t="s">
        <v>16</v>
      </c>
      <c r="J735" s="2">
        <v>45479.229166666657</v>
      </c>
    </row>
    <row r="736" spans="1:10" hidden="1">
      <c r="A736">
        <v>735</v>
      </c>
      <c r="B736">
        <v>185</v>
      </c>
      <c r="C736">
        <v>76</v>
      </c>
      <c r="D736" t="s">
        <v>13</v>
      </c>
      <c r="E736" t="s">
        <v>13</v>
      </c>
      <c r="F736">
        <v>21.78</v>
      </c>
      <c r="G736">
        <v>84</v>
      </c>
      <c r="H736">
        <v>207.95</v>
      </c>
      <c r="I736" t="s">
        <v>14</v>
      </c>
      <c r="J736" s="2">
        <v>45301.71597222222</v>
      </c>
    </row>
    <row r="737" spans="1:10" hidden="1">
      <c r="A737">
        <v>736</v>
      </c>
      <c r="B737">
        <v>146</v>
      </c>
      <c r="C737">
        <v>42</v>
      </c>
      <c r="D737" t="s">
        <v>13</v>
      </c>
      <c r="E737" t="s">
        <v>18</v>
      </c>
      <c r="F737">
        <v>2.81</v>
      </c>
      <c r="G737">
        <v>11</v>
      </c>
      <c r="H737">
        <v>26.83</v>
      </c>
      <c r="I737" t="s">
        <v>16</v>
      </c>
      <c r="J737" s="2">
        <v>45793.866666666669</v>
      </c>
    </row>
    <row r="738" spans="1:10" hidden="1">
      <c r="A738">
        <v>737</v>
      </c>
      <c r="B738">
        <v>47</v>
      </c>
      <c r="C738">
        <v>9</v>
      </c>
      <c r="D738" t="s">
        <v>13</v>
      </c>
      <c r="E738" t="s">
        <v>19</v>
      </c>
      <c r="F738">
        <v>20.11</v>
      </c>
      <c r="G738">
        <v>77</v>
      </c>
      <c r="H738">
        <v>192</v>
      </c>
      <c r="I738" t="s">
        <v>12</v>
      </c>
      <c r="J738" s="2">
        <v>45786.240972222222</v>
      </c>
    </row>
    <row r="739" spans="1:10" hidden="1">
      <c r="A739">
        <v>738</v>
      </c>
      <c r="B739">
        <v>49</v>
      </c>
      <c r="C739">
        <v>79</v>
      </c>
      <c r="D739" t="s">
        <v>18</v>
      </c>
      <c r="E739" t="s">
        <v>13</v>
      </c>
      <c r="F739">
        <v>11.46</v>
      </c>
      <c r="G739">
        <v>44</v>
      </c>
      <c r="H739">
        <v>109.41</v>
      </c>
      <c r="I739" t="s">
        <v>12</v>
      </c>
      <c r="J739" s="2">
        <v>45678.37777777778</v>
      </c>
    </row>
    <row r="740" spans="1:10">
      <c r="A740">
        <v>739</v>
      </c>
      <c r="B740">
        <v>14</v>
      </c>
      <c r="C740">
        <v>40</v>
      </c>
      <c r="D740" t="s">
        <v>15</v>
      </c>
      <c r="E740" t="s">
        <v>15</v>
      </c>
      <c r="F740">
        <v>22.1</v>
      </c>
      <c r="G740">
        <v>85</v>
      </c>
      <c r="H740">
        <v>211</v>
      </c>
      <c r="I740" t="s">
        <v>14</v>
      </c>
      <c r="J740" s="2">
        <v>45509.863888888889</v>
      </c>
    </row>
    <row r="741" spans="1:10" hidden="1">
      <c r="A741">
        <v>740</v>
      </c>
      <c r="B741">
        <v>143</v>
      </c>
      <c r="C741">
        <v>25</v>
      </c>
      <c r="D741" t="s">
        <v>19</v>
      </c>
      <c r="E741" t="s">
        <v>17</v>
      </c>
      <c r="F741">
        <v>16.670000000000002</v>
      </c>
      <c r="G741">
        <v>64</v>
      </c>
      <c r="H741">
        <v>159.16</v>
      </c>
      <c r="I741" t="s">
        <v>12</v>
      </c>
      <c r="J741" s="2">
        <v>45637.238194444442</v>
      </c>
    </row>
    <row r="742" spans="1:10" hidden="1">
      <c r="A742">
        <v>741</v>
      </c>
      <c r="B742">
        <v>159</v>
      </c>
      <c r="C742">
        <v>5</v>
      </c>
      <c r="D742" t="s">
        <v>19</v>
      </c>
      <c r="E742" t="s">
        <v>18</v>
      </c>
      <c r="F742">
        <v>21.17</v>
      </c>
      <c r="G742">
        <v>81</v>
      </c>
      <c r="H742">
        <v>202.12</v>
      </c>
      <c r="I742" t="s">
        <v>16</v>
      </c>
      <c r="J742" s="2">
        <v>45317.294444444437</v>
      </c>
    </row>
    <row r="743" spans="1:10" hidden="1">
      <c r="A743">
        <v>742</v>
      </c>
      <c r="B743">
        <v>1</v>
      </c>
      <c r="C743">
        <v>11</v>
      </c>
      <c r="D743" t="s">
        <v>17</v>
      </c>
      <c r="E743" t="s">
        <v>19</v>
      </c>
      <c r="F743">
        <v>13.49</v>
      </c>
      <c r="G743">
        <v>52</v>
      </c>
      <c r="H743">
        <v>128.80000000000001</v>
      </c>
      <c r="I743" t="s">
        <v>12</v>
      </c>
      <c r="J743" s="2">
        <v>45562.625</v>
      </c>
    </row>
    <row r="744" spans="1:10" hidden="1">
      <c r="A744">
        <v>743</v>
      </c>
      <c r="B744">
        <v>117</v>
      </c>
      <c r="C744">
        <v>59</v>
      </c>
      <c r="D744" t="s">
        <v>13</v>
      </c>
      <c r="E744" t="s">
        <v>15</v>
      </c>
      <c r="F744">
        <v>14.31</v>
      </c>
      <c r="G744">
        <v>55</v>
      </c>
      <c r="H744">
        <v>136.63</v>
      </c>
      <c r="I744" t="s">
        <v>14</v>
      </c>
      <c r="J744" s="2">
        <v>45712.118750000001</v>
      </c>
    </row>
    <row r="745" spans="1:10" hidden="1">
      <c r="A745">
        <v>744</v>
      </c>
      <c r="B745">
        <v>54</v>
      </c>
      <c r="C745">
        <v>98</v>
      </c>
      <c r="D745" t="s">
        <v>17</v>
      </c>
      <c r="E745" t="s">
        <v>10</v>
      </c>
      <c r="F745">
        <v>5.32</v>
      </c>
      <c r="G745">
        <v>20</v>
      </c>
      <c r="H745">
        <v>50.79</v>
      </c>
      <c r="I745" t="s">
        <v>14</v>
      </c>
      <c r="J745" s="2">
        <v>45338.538194444453</v>
      </c>
    </row>
    <row r="746" spans="1:10" hidden="1">
      <c r="A746">
        <v>745</v>
      </c>
      <c r="B746">
        <v>118</v>
      </c>
      <c r="C746">
        <v>88</v>
      </c>
      <c r="D746" t="s">
        <v>18</v>
      </c>
      <c r="E746" t="s">
        <v>10</v>
      </c>
      <c r="F746">
        <v>20.03</v>
      </c>
      <c r="G746">
        <v>77</v>
      </c>
      <c r="H746">
        <v>191.24</v>
      </c>
      <c r="I746" t="s">
        <v>16</v>
      </c>
      <c r="J746" s="2">
        <v>45499.945833333331</v>
      </c>
    </row>
    <row r="747" spans="1:10" hidden="1">
      <c r="A747">
        <v>746</v>
      </c>
      <c r="B747">
        <v>3</v>
      </c>
      <c r="C747">
        <v>79</v>
      </c>
      <c r="D747" t="s">
        <v>18</v>
      </c>
      <c r="E747" t="s">
        <v>15</v>
      </c>
      <c r="F747">
        <v>11.65</v>
      </c>
      <c r="G747">
        <v>45</v>
      </c>
      <c r="H747">
        <v>111.23</v>
      </c>
      <c r="I747" t="s">
        <v>14</v>
      </c>
      <c r="J747" s="2">
        <v>45440.078472222223</v>
      </c>
    </row>
    <row r="748" spans="1:10" hidden="1">
      <c r="A748">
        <v>747</v>
      </c>
      <c r="B748">
        <v>144</v>
      </c>
      <c r="C748">
        <v>38</v>
      </c>
      <c r="D748" t="s">
        <v>11</v>
      </c>
      <c r="E748" t="s">
        <v>15</v>
      </c>
      <c r="F748">
        <v>13.5</v>
      </c>
      <c r="G748">
        <v>52</v>
      </c>
      <c r="H748">
        <v>128.88999999999999</v>
      </c>
      <c r="I748" t="s">
        <v>12</v>
      </c>
      <c r="J748" s="2">
        <v>45446.225694444453</v>
      </c>
    </row>
    <row r="749" spans="1:10" hidden="1">
      <c r="A749">
        <v>748</v>
      </c>
      <c r="B749">
        <v>185</v>
      </c>
      <c r="C749">
        <v>72</v>
      </c>
      <c r="D749" t="s">
        <v>18</v>
      </c>
      <c r="E749" t="s">
        <v>15</v>
      </c>
      <c r="F749">
        <v>20.059999999999999</v>
      </c>
      <c r="G749">
        <v>77</v>
      </c>
      <c r="H749">
        <v>191.52</v>
      </c>
      <c r="I749" t="s">
        <v>14</v>
      </c>
      <c r="J749" s="2">
        <v>45649.558333333327</v>
      </c>
    </row>
    <row r="750" spans="1:10" hidden="1">
      <c r="A750">
        <v>749</v>
      </c>
      <c r="B750">
        <v>12</v>
      </c>
      <c r="C750">
        <v>5</v>
      </c>
      <c r="D750" t="s">
        <v>11</v>
      </c>
      <c r="E750" t="s">
        <v>13</v>
      </c>
      <c r="F750">
        <v>15.77</v>
      </c>
      <c r="G750">
        <v>61</v>
      </c>
      <c r="H750">
        <v>150.56</v>
      </c>
      <c r="I750" t="s">
        <v>16</v>
      </c>
      <c r="J750" s="2">
        <v>45747.313888888893</v>
      </c>
    </row>
    <row r="751" spans="1:10">
      <c r="A751">
        <v>750</v>
      </c>
      <c r="B751">
        <v>74</v>
      </c>
      <c r="C751">
        <v>48</v>
      </c>
      <c r="D751" t="s">
        <v>15</v>
      </c>
      <c r="E751" t="s">
        <v>15</v>
      </c>
      <c r="F751">
        <v>6.63</v>
      </c>
      <c r="G751">
        <v>25</v>
      </c>
      <c r="H751">
        <v>63.3</v>
      </c>
      <c r="I751" t="s">
        <v>14</v>
      </c>
      <c r="J751" s="2">
        <v>45490.222222222219</v>
      </c>
    </row>
    <row r="752" spans="1:10" hidden="1">
      <c r="A752">
        <v>751</v>
      </c>
      <c r="B752">
        <v>16</v>
      </c>
      <c r="C752">
        <v>90</v>
      </c>
      <c r="D752" t="s">
        <v>17</v>
      </c>
      <c r="E752" t="s">
        <v>18</v>
      </c>
      <c r="F752">
        <v>15.58</v>
      </c>
      <c r="G752">
        <v>60</v>
      </c>
      <c r="H752">
        <v>148.75</v>
      </c>
      <c r="I752" t="s">
        <v>12</v>
      </c>
      <c r="J752" s="2">
        <v>45491.786805555559</v>
      </c>
    </row>
    <row r="753" spans="1:10" hidden="1">
      <c r="A753">
        <v>752</v>
      </c>
      <c r="B753">
        <v>200</v>
      </c>
      <c r="C753">
        <v>18</v>
      </c>
      <c r="D753" t="s">
        <v>10</v>
      </c>
      <c r="E753" t="s">
        <v>19</v>
      </c>
      <c r="F753">
        <v>11.38</v>
      </c>
      <c r="G753">
        <v>44</v>
      </c>
      <c r="H753">
        <v>108.65</v>
      </c>
      <c r="I753" t="s">
        <v>16</v>
      </c>
      <c r="J753" s="2">
        <v>45739.97152777778</v>
      </c>
    </row>
    <row r="754" spans="1:10">
      <c r="A754">
        <v>753</v>
      </c>
      <c r="B754">
        <v>102</v>
      </c>
      <c r="C754">
        <v>70</v>
      </c>
      <c r="D754" t="s">
        <v>15</v>
      </c>
      <c r="E754" t="s">
        <v>13</v>
      </c>
      <c r="F754">
        <v>12.8</v>
      </c>
      <c r="G754">
        <v>49</v>
      </c>
      <c r="H754">
        <v>122.21</v>
      </c>
      <c r="I754" t="s">
        <v>12</v>
      </c>
      <c r="J754" s="2">
        <v>45555.5625</v>
      </c>
    </row>
    <row r="755" spans="1:10" hidden="1">
      <c r="A755">
        <v>754</v>
      </c>
      <c r="B755">
        <v>152</v>
      </c>
      <c r="C755">
        <v>37</v>
      </c>
      <c r="D755" t="s">
        <v>18</v>
      </c>
      <c r="E755" t="s">
        <v>15</v>
      </c>
      <c r="F755">
        <v>2.65</v>
      </c>
      <c r="G755">
        <v>10</v>
      </c>
      <c r="H755">
        <v>25.3</v>
      </c>
      <c r="I755" t="s">
        <v>16</v>
      </c>
      <c r="J755" s="2">
        <v>45789.630555555559</v>
      </c>
    </row>
    <row r="756" spans="1:10">
      <c r="A756">
        <v>755</v>
      </c>
      <c r="B756">
        <v>156</v>
      </c>
      <c r="C756">
        <v>60</v>
      </c>
      <c r="D756" t="s">
        <v>15</v>
      </c>
      <c r="E756" t="s">
        <v>11</v>
      </c>
      <c r="F756">
        <v>6.83</v>
      </c>
      <c r="G756">
        <v>26</v>
      </c>
      <c r="H756">
        <v>65.209999999999994</v>
      </c>
      <c r="I756" t="s">
        <v>14</v>
      </c>
      <c r="J756" s="2">
        <v>45562.394444444442</v>
      </c>
    </row>
    <row r="757" spans="1:10">
      <c r="A757">
        <v>756</v>
      </c>
      <c r="B757">
        <v>117</v>
      </c>
      <c r="C757">
        <v>48</v>
      </c>
      <c r="D757" t="s">
        <v>15</v>
      </c>
      <c r="E757" t="s">
        <v>11</v>
      </c>
      <c r="F757">
        <v>8.4600000000000009</v>
      </c>
      <c r="G757">
        <v>32</v>
      </c>
      <c r="H757">
        <v>80.77</v>
      </c>
      <c r="I757" t="s">
        <v>16</v>
      </c>
      <c r="J757" s="2">
        <v>45793.649305555547</v>
      </c>
    </row>
    <row r="758" spans="1:10">
      <c r="A758">
        <v>757</v>
      </c>
      <c r="B758">
        <v>8</v>
      </c>
      <c r="C758">
        <v>77</v>
      </c>
      <c r="D758" t="s">
        <v>15</v>
      </c>
      <c r="E758" t="s">
        <v>19</v>
      </c>
      <c r="F758">
        <v>18.399999999999999</v>
      </c>
      <c r="G758">
        <v>71</v>
      </c>
      <c r="H758">
        <v>175.67</v>
      </c>
      <c r="I758" t="s">
        <v>16</v>
      </c>
      <c r="J758" s="2">
        <v>45375.536805555559</v>
      </c>
    </row>
    <row r="759" spans="1:10" hidden="1">
      <c r="A759">
        <v>758</v>
      </c>
      <c r="B759">
        <v>122</v>
      </c>
      <c r="C759">
        <v>28</v>
      </c>
      <c r="D759" t="s">
        <v>18</v>
      </c>
      <c r="E759" t="s">
        <v>10</v>
      </c>
      <c r="F759">
        <v>2.2599999999999998</v>
      </c>
      <c r="G759">
        <v>9</v>
      </c>
      <c r="H759">
        <v>21.58</v>
      </c>
      <c r="I759" t="s">
        <v>14</v>
      </c>
      <c r="J759" s="2">
        <v>45840.879166666673</v>
      </c>
    </row>
    <row r="760" spans="1:10" hidden="1">
      <c r="A760">
        <v>759</v>
      </c>
      <c r="B760">
        <v>92</v>
      </c>
      <c r="C760">
        <v>69</v>
      </c>
      <c r="D760" t="s">
        <v>10</v>
      </c>
      <c r="E760" t="s">
        <v>17</v>
      </c>
      <c r="F760">
        <v>11.4</v>
      </c>
      <c r="G760">
        <v>44</v>
      </c>
      <c r="H760">
        <v>108.84</v>
      </c>
      <c r="I760" t="s">
        <v>12</v>
      </c>
      <c r="J760" s="2">
        <v>45698.36041666667</v>
      </c>
    </row>
    <row r="761" spans="1:10" hidden="1">
      <c r="A761">
        <v>760</v>
      </c>
      <c r="B761">
        <v>164</v>
      </c>
      <c r="C761">
        <v>77</v>
      </c>
      <c r="D761" t="s">
        <v>13</v>
      </c>
      <c r="E761" t="s">
        <v>17</v>
      </c>
      <c r="F761">
        <v>23.25</v>
      </c>
      <c r="G761">
        <v>89</v>
      </c>
      <c r="H761">
        <v>221.98</v>
      </c>
      <c r="I761" t="s">
        <v>14</v>
      </c>
      <c r="J761" s="2">
        <v>45384.650694444441</v>
      </c>
    </row>
    <row r="762" spans="1:10">
      <c r="A762">
        <v>761</v>
      </c>
      <c r="B762">
        <v>90</v>
      </c>
      <c r="C762">
        <v>81</v>
      </c>
      <c r="D762" t="s">
        <v>15</v>
      </c>
      <c r="E762" t="s">
        <v>10</v>
      </c>
      <c r="F762">
        <v>4.57</v>
      </c>
      <c r="G762">
        <v>18</v>
      </c>
      <c r="H762">
        <v>43.63</v>
      </c>
      <c r="I762" t="s">
        <v>16</v>
      </c>
      <c r="J762" s="2">
        <v>45703.650694444441</v>
      </c>
    </row>
    <row r="763" spans="1:10" hidden="1">
      <c r="A763">
        <v>762</v>
      </c>
      <c r="B763">
        <v>136</v>
      </c>
      <c r="C763">
        <v>40</v>
      </c>
      <c r="D763" t="s">
        <v>11</v>
      </c>
      <c r="E763" t="s">
        <v>13</v>
      </c>
      <c r="F763">
        <v>13.88</v>
      </c>
      <c r="G763">
        <v>53</v>
      </c>
      <c r="H763">
        <v>132.52000000000001</v>
      </c>
      <c r="I763" t="s">
        <v>14</v>
      </c>
      <c r="J763" s="2">
        <v>45450.577777777777</v>
      </c>
    </row>
    <row r="764" spans="1:10" hidden="1">
      <c r="A764">
        <v>763</v>
      </c>
      <c r="B764">
        <v>186</v>
      </c>
      <c r="C764">
        <v>45</v>
      </c>
      <c r="D764" t="s">
        <v>18</v>
      </c>
      <c r="E764" t="s">
        <v>13</v>
      </c>
      <c r="F764">
        <v>20.09</v>
      </c>
      <c r="G764">
        <v>77</v>
      </c>
      <c r="H764">
        <v>191.81</v>
      </c>
      <c r="I764" t="s">
        <v>16</v>
      </c>
      <c r="J764" s="2">
        <v>45516.37222222222</v>
      </c>
    </row>
    <row r="765" spans="1:10">
      <c r="A765">
        <v>764</v>
      </c>
      <c r="B765">
        <v>60</v>
      </c>
      <c r="C765">
        <v>96</v>
      </c>
      <c r="D765" t="s">
        <v>15</v>
      </c>
      <c r="E765" t="s">
        <v>13</v>
      </c>
      <c r="F765">
        <v>23.68</v>
      </c>
      <c r="G765">
        <v>91</v>
      </c>
      <c r="H765">
        <v>226.09</v>
      </c>
      <c r="I765" t="s">
        <v>14</v>
      </c>
      <c r="J765" s="2">
        <v>45802.966666666667</v>
      </c>
    </row>
    <row r="766" spans="1:10" hidden="1">
      <c r="A766">
        <v>765</v>
      </c>
      <c r="B766">
        <v>178</v>
      </c>
      <c r="C766">
        <v>62</v>
      </c>
      <c r="D766" t="s">
        <v>10</v>
      </c>
      <c r="E766" t="s">
        <v>17</v>
      </c>
      <c r="F766">
        <v>19.18</v>
      </c>
      <c r="G766">
        <v>74</v>
      </c>
      <c r="H766">
        <v>183.12</v>
      </c>
      <c r="I766" t="s">
        <v>14</v>
      </c>
      <c r="J766" s="2">
        <v>45832.783333333333</v>
      </c>
    </row>
    <row r="767" spans="1:10" hidden="1">
      <c r="A767">
        <v>766</v>
      </c>
      <c r="B767">
        <v>28</v>
      </c>
      <c r="C767">
        <v>93</v>
      </c>
      <c r="D767" t="s">
        <v>13</v>
      </c>
      <c r="E767" t="s">
        <v>11</v>
      </c>
      <c r="F767">
        <v>18.57</v>
      </c>
      <c r="G767">
        <v>71</v>
      </c>
      <c r="H767">
        <v>177.3</v>
      </c>
      <c r="I767" t="s">
        <v>12</v>
      </c>
      <c r="J767" s="2">
        <v>45511.306944444441</v>
      </c>
    </row>
    <row r="768" spans="1:10" hidden="1">
      <c r="A768">
        <v>767</v>
      </c>
      <c r="B768">
        <v>101</v>
      </c>
      <c r="C768">
        <v>58</v>
      </c>
      <c r="D768" t="s">
        <v>18</v>
      </c>
      <c r="E768" t="s">
        <v>17</v>
      </c>
      <c r="F768">
        <v>21.01</v>
      </c>
      <c r="G768">
        <v>81</v>
      </c>
      <c r="H768">
        <v>200.59</v>
      </c>
      <c r="I768" t="s">
        <v>16</v>
      </c>
      <c r="J768" s="2">
        <v>45512.195138888892</v>
      </c>
    </row>
    <row r="769" spans="1:10" hidden="1">
      <c r="A769">
        <v>768</v>
      </c>
      <c r="B769">
        <v>41</v>
      </c>
      <c r="C769">
        <v>67</v>
      </c>
      <c r="D769" t="s">
        <v>19</v>
      </c>
      <c r="E769" t="s">
        <v>18</v>
      </c>
      <c r="F769">
        <v>12.26</v>
      </c>
      <c r="G769">
        <v>47</v>
      </c>
      <c r="H769">
        <v>117.05</v>
      </c>
      <c r="I769" t="s">
        <v>12</v>
      </c>
      <c r="J769" s="2">
        <v>45333.152777777781</v>
      </c>
    </row>
    <row r="770" spans="1:10" hidden="1">
      <c r="A770">
        <v>769</v>
      </c>
      <c r="B770">
        <v>192</v>
      </c>
      <c r="C770">
        <v>56</v>
      </c>
      <c r="D770" t="s">
        <v>13</v>
      </c>
      <c r="E770" t="s">
        <v>15</v>
      </c>
      <c r="F770">
        <v>20.53</v>
      </c>
      <c r="G770">
        <v>79</v>
      </c>
      <c r="H770">
        <v>196.01</v>
      </c>
      <c r="I770" t="s">
        <v>16</v>
      </c>
      <c r="J770" s="2">
        <v>45574.542361111111</v>
      </c>
    </row>
    <row r="771" spans="1:10" hidden="1">
      <c r="A771">
        <v>770</v>
      </c>
      <c r="B771">
        <v>155</v>
      </c>
      <c r="C771">
        <v>40</v>
      </c>
      <c r="D771" t="s">
        <v>11</v>
      </c>
      <c r="E771" t="s">
        <v>13</v>
      </c>
      <c r="F771">
        <v>2.1800000000000002</v>
      </c>
      <c r="G771">
        <v>8</v>
      </c>
      <c r="H771">
        <v>20.81</v>
      </c>
      <c r="I771" t="s">
        <v>14</v>
      </c>
      <c r="J771" s="2">
        <v>45828.369444444441</v>
      </c>
    </row>
    <row r="772" spans="1:10">
      <c r="A772">
        <v>771</v>
      </c>
      <c r="B772">
        <v>191</v>
      </c>
      <c r="C772">
        <v>98</v>
      </c>
      <c r="D772" t="s">
        <v>15</v>
      </c>
      <c r="E772" t="s">
        <v>11</v>
      </c>
      <c r="F772">
        <v>23.26</v>
      </c>
      <c r="G772">
        <v>89</v>
      </c>
      <c r="H772">
        <v>222.08</v>
      </c>
      <c r="I772" t="s">
        <v>16</v>
      </c>
      <c r="J772" s="2">
        <v>45420.92291666667</v>
      </c>
    </row>
    <row r="773" spans="1:10" hidden="1">
      <c r="A773">
        <v>772</v>
      </c>
      <c r="B773">
        <v>145</v>
      </c>
      <c r="C773">
        <v>40</v>
      </c>
      <c r="D773" t="s">
        <v>10</v>
      </c>
      <c r="E773" t="s">
        <v>19</v>
      </c>
      <c r="F773">
        <v>12.2</v>
      </c>
      <c r="G773">
        <v>47</v>
      </c>
      <c r="H773">
        <v>116.48</v>
      </c>
      <c r="I773" t="s">
        <v>12</v>
      </c>
      <c r="J773" s="2">
        <v>45717.808333333327</v>
      </c>
    </row>
    <row r="774" spans="1:10" hidden="1">
      <c r="A774">
        <v>773</v>
      </c>
      <c r="B774">
        <v>161</v>
      </c>
      <c r="C774">
        <v>91</v>
      </c>
      <c r="D774" t="s">
        <v>19</v>
      </c>
      <c r="E774" t="s">
        <v>19</v>
      </c>
      <c r="F774">
        <v>14.73</v>
      </c>
      <c r="G774">
        <v>57</v>
      </c>
      <c r="H774">
        <v>140.63999999999999</v>
      </c>
      <c r="I774" t="s">
        <v>12</v>
      </c>
      <c r="J774" s="2">
        <v>45416.086805555547</v>
      </c>
    </row>
    <row r="775" spans="1:10" hidden="1">
      <c r="A775">
        <v>774</v>
      </c>
      <c r="B775">
        <v>157</v>
      </c>
      <c r="C775">
        <v>77</v>
      </c>
      <c r="D775" t="s">
        <v>10</v>
      </c>
      <c r="E775" t="s">
        <v>15</v>
      </c>
      <c r="F775">
        <v>7.86</v>
      </c>
      <c r="G775">
        <v>30</v>
      </c>
      <c r="H775">
        <v>75.040000000000006</v>
      </c>
      <c r="I775" t="s">
        <v>12</v>
      </c>
      <c r="J775" s="2">
        <v>45605.244444444441</v>
      </c>
    </row>
    <row r="776" spans="1:10" hidden="1">
      <c r="A776">
        <v>775</v>
      </c>
      <c r="B776">
        <v>141</v>
      </c>
      <c r="C776">
        <v>33</v>
      </c>
      <c r="D776" t="s">
        <v>19</v>
      </c>
      <c r="E776" t="s">
        <v>11</v>
      </c>
      <c r="F776">
        <v>19.079999999999998</v>
      </c>
      <c r="G776">
        <v>73</v>
      </c>
      <c r="H776">
        <v>182.17</v>
      </c>
      <c r="I776" t="s">
        <v>16</v>
      </c>
      <c r="J776" s="2">
        <v>45869.723611111112</v>
      </c>
    </row>
    <row r="777" spans="1:10" hidden="1">
      <c r="A777">
        <v>776</v>
      </c>
      <c r="B777">
        <v>46</v>
      </c>
      <c r="C777">
        <v>6</v>
      </c>
      <c r="D777" t="s">
        <v>18</v>
      </c>
      <c r="E777" t="s">
        <v>17</v>
      </c>
      <c r="F777">
        <v>3.76</v>
      </c>
      <c r="G777">
        <v>14</v>
      </c>
      <c r="H777">
        <v>35.9</v>
      </c>
      <c r="I777" t="s">
        <v>12</v>
      </c>
      <c r="J777" s="2">
        <v>45293.472916666673</v>
      </c>
    </row>
    <row r="778" spans="1:10" hidden="1">
      <c r="A778">
        <v>777</v>
      </c>
      <c r="B778">
        <v>35</v>
      </c>
      <c r="C778">
        <v>88</v>
      </c>
      <c r="D778" t="s">
        <v>19</v>
      </c>
      <c r="E778" t="s">
        <v>17</v>
      </c>
      <c r="F778">
        <v>22.07</v>
      </c>
      <c r="G778">
        <v>85</v>
      </c>
      <c r="H778">
        <v>210.71</v>
      </c>
      <c r="I778" t="s">
        <v>12</v>
      </c>
      <c r="J778" s="2">
        <v>45695.265972222223</v>
      </c>
    </row>
    <row r="779" spans="1:10" hidden="1">
      <c r="A779">
        <v>778</v>
      </c>
      <c r="B779">
        <v>134</v>
      </c>
      <c r="C779">
        <v>19</v>
      </c>
      <c r="D779" t="s">
        <v>11</v>
      </c>
      <c r="E779" t="s">
        <v>18</v>
      </c>
      <c r="F779">
        <v>21.05</v>
      </c>
      <c r="G779">
        <v>81</v>
      </c>
      <c r="H779">
        <v>200.98</v>
      </c>
      <c r="I779" t="s">
        <v>12</v>
      </c>
      <c r="J779" s="2">
        <v>45659.791666666657</v>
      </c>
    </row>
    <row r="780" spans="1:10" hidden="1">
      <c r="A780">
        <v>779</v>
      </c>
      <c r="B780">
        <v>82</v>
      </c>
      <c r="C780">
        <v>80</v>
      </c>
      <c r="D780" t="s">
        <v>11</v>
      </c>
      <c r="E780" t="s">
        <v>18</v>
      </c>
      <c r="F780">
        <v>6.97</v>
      </c>
      <c r="G780">
        <v>27</v>
      </c>
      <c r="H780">
        <v>66.55</v>
      </c>
      <c r="I780" t="s">
        <v>14</v>
      </c>
      <c r="J780" s="2">
        <v>45500.036111111112</v>
      </c>
    </row>
    <row r="781" spans="1:10" hidden="1">
      <c r="A781">
        <v>780</v>
      </c>
      <c r="B781">
        <v>115</v>
      </c>
      <c r="C781">
        <v>40</v>
      </c>
      <c r="D781" t="s">
        <v>17</v>
      </c>
      <c r="E781" t="s">
        <v>17</v>
      </c>
      <c r="F781">
        <v>20.61</v>
      </c>
      <c r="G781">
        <v>79</v>
      </c>
      <c r="H781">
        <v>196.77</v>
      </c>
      <c r="I781" t="s">
        <v>14</v>
      </c>
      <c r="J781" s="2">
        <v>45769.365277777782</v>
      </c>
    </row>
    <row r="782" spans="1:10" hidden="1">
      <c r="A782">
        <v>781</v>
      </c>
      <c r="B782">
        <v>197</v>
      </c>
      <c r="C782">
        <v>92</v>
      </c>
      <c r="D782" t="s">
        <v>11</v>
      </c>
      <c r="E782" t="s">
        <v>19</v>
      </c>
      <c r="F782">
        <v>20.09</v>
      </c>
      <c r="G782">
        <v>77</v>
      </c>
      <c r="H782">
        <v>191.81</v>
      </c>
      <c r="I782" t="s">
        <v>16</v>
      </c>
      <c r="J782" s="2">
        <v>45337.923611111109</v>
      </c>
    </row>
    <row r="783" spans="1:10" hidden="1">
      <c r="A783">
        <v>782</v>
      </c>
      <c r="B783">
        <v>47</v>
      </c>
      <c r="C783">
        <v>97</v>
      </c>
      <c r="D783" t="s">
        <v>13</v>
      </c>
      <c r="E783" t="s">
        <v>13</v>
      </c>
      <c r="F783">
        <v>16.54</v>
      </c>
      <c r="G783">
        <v>63</v>
      </c>
      <c r="H783">
        <v>157.91999999999999</v>
      </c>
      <c r="I783" t="s">
        <v>16</v>
      </c>
      <c r="J783" s="2">
        <v>45507.904861111107</v>
      </c>
    </row>
    <row r="784" spans="1:10" hidden="1">
      <c r="A784">
        <v>783</v>
      </c>
      <c r="B784">
        <v>153</v>
      </c>
      <c r="C784">
        <v>59</v>
      </c>
      <c r="D784" t="s">
        <v>19</v>
      </c>
      <c r="E784" t="s">
        <v>19</v>
      </c>
      <c r="F784">
        <v>10.59</v>
      </c>
      <c r="G784">
        <v>41</v>
      </c>
      <c r="H784">
        <v>101.11</v>
      </c>
      <c r="I784" t="s">
        <v>12</v>
      </c>
      <c r="J784" s="2">
        <v>45740.964583333327</v>
      </c>
    </row>
    <row r="785" spans="1:10" hidden="1">
      <c r="A785">
        <v>784</v>
      </c>
      <c r="B785">
        <v>194</v>
      </c>
      <c r="C785">
        <v>59</v>
      </c>
      <c r="D785" t="s">
        <v>11</v>
      </c>
      <c r="E785" t="s">
        <v>18</v>
      </c>
      <c r="F785">
        <v>8.24</v>
      </c>
      <c r="G785">
        <v>32</v>
      </c>
      <c r="H785">
        <v>78.67</v>
      </c>
      <c r="I785" t="s">
        <v>14</v>
      </c>
      <c r="J785" s="2">
        <v>45838.977083333331</v>
      </c>
    </row>
    <row r="786" spans="1:10" hidden="1">
      <c r="A786">
        <v>785</v>
      </c>
      <c r="B786">
        <v>10</v>
      </c>
      <c r="C786">
        <v>48</v>
      </c>
      <c r="D786" t="s">
        <v>18</v>
      </c>
      <c r="E786" t="s">
        <v>15</v>
      </c>
      <c r="F786">
        <v>7.33</v>
      </c>
      <c r="G786">
        <v>28</v>
      </c>
      <c r="H786">
        <v>69.98</v>
      </c>
      <c r="I786" t="s">
        <v>12</v>
      </c>
      <c r="J786" s="2">
        <v>45775.652083333327</v>
      </c>
    </row>
    <row r="787" spans="1:10" hidden="1">
      <c r="A787">
        <v>786</v>
      </c>
      <c r="B787">
        <v>56</v>
      </c>
      <c r="C787">
        <v>41</v>
      </c>
      <c r="D787" t="s">
        <v>10</v>
      </c>
      <c r="E787" t="s">
        <v>17</v>
      </c>
      <c r="F787">
        <v>9.33</v>
      </c>
      <c r="G787">
        <v>36</v>
      </c>
      <c r="H787">
        <v>89.08</v>
      </c>
      <c r="I787" t="s">
        <v>12</v>
      </c>
      <c r="J787" s="2">
        <v>45307.701388888891</v>
      </c>
    </row>
    <row r="788" spans="1:10" hidden="1">
      <c r="A788">
        <v>787</v>
      </c>
      <c r="B788">
        <v>30</v>
      </c>
      <c r="C788">
        <v>13</v>
      </c>
      <c r="D788" t="s">
        <v>10</v>
      </c>
      <c r="E788" t="s">
        <v>18</v>
      </c>
      <c r="F788">
        <v>22.78</v>
      </c>
      <c r="G788">
        <v>87</v>
      </c>
      <c r="H788">
        <v>217.49</v>
      </c>
      <c r="I788" t="s">
        <v>14</v>
      </c>
      <c r="J788" s="2">
        <v>45498.634722222218</v>
      </c>
    </row>
    <row r="789" spans="1:10" hidden="1">
      <c r="A789">
        <v>788</v>
      </c>
      <c r="B789">
        <v>109</v>
      </c>
      <c r="C789">
        <v>45</v>
      </c>
      <c r="D789" t="s">
        <v>17</v>
      </c>
      <c r="E789" t="s">
        <v>18</v>
      </c>
      <c r="F789">
        <v>3.79</v>
      </c>
      <c r="G789">
        <v>15</v>
      </c>
      <c r="H789">
        <v>36.19</v>
      </c>
      <c r="I789" t="s">
        <v>14</v>
      </c>
      <c r="J789" s="2">
        <v>45406.154166666667</v>
      </c>
    </row>
    <row r="790" spans="1:10" hidden="1">
      <c r="A790">
        <v>789</v>
      </c>
      <c r="B790">
        <v>5</v>
      </c>
      <c r="C790">
        <v>89</v>
      </c>
      <c r="D790" t="s">
        <v>10</v>
      </c>
      <c r="E790" t="s">
        <v>13</v>
      </c>
      <c r="F790">
        <v>21.06</v>
      </c>
      <c r="G790">
        <v>81</v>
      </c>
      <c r="H790">
        <v>201.07</v>
      </c>
      <c r="I790" t="s">
        <v>14</v>
      </c>
      <c r="J790" s="2">
        <v>45774.506249999999</v>
      </c>
    </row>
    <row r="791" spans="1:10" hidden="1">
      <c r="A791">
        <v>790</v>
      </c>
      <c r="B791">
        <v>119</v>
      </c>
      <c r="C791">
        <v>53</v>
      </c>
      <c r="D791" t="s">
        <v>19</v>
      </c>
      <c r="E791" t="s">
        <v>17</v>
      </c>
      <c r="F791">
        <v>10.02</v>
      </c>
      <c r="G791">
        <v>38</v>
      </c>
      <c r="H791">
        <v>95.67</v>
      </c>
      <c r="I791" t="s">
        <v>16</v>
      </c>
      <c r="J791" s="2">
        <v>45366.731249999997</v>
      </c>
    </row>
    <row r="792" spans="1:10" hidden="1">
      <c r="A792">
        <v>791</v>
      </c>
      <c r="B792">
        <v>33</v>
      </c>
      <c r="C792">
        <v>42</v>
      </c>
      <c r="D792" t="s">
        <v>17</v>
      </c>
      <c r="E792" t="s">
        <v>13</v>
      </c>
      <c r="F792">
        <v>14</v>
      </c>
      <c r="G792">
        <v>54</v>
      </c>
      <c r="H792">
        <v>133.66999999999999</v>
      </c>
      <c r="I792" t="s">
        <v>16</v>
      </c>
      <c r="J792" s="2">
        <v>45394.361805555563</v>
      </c>
    </row>
    <row r="793" spans="1:10" hidden="1">
      <c r="A793">
        <v>792</v>
      </c>
      <c r="B793">
        <v>118</v>
      </c>
      <c r="C793">
        <v>100</v>
      </c>
      <c r="D793" t="s">
        <v>19</v>
      </c>
      <c r="E793" t="s">
        <v>17</v>
      </c>
      <c r="F793">
        <v>20.27</v>
      </c>
      <c r="G793">
        <v>78</v>
      </c>
      <c r="H793">
        <v>193.53</v>
      </c>
      <c r="I793" t="s">
        <v>12</v>
      </c>
      <c r="J793" s="2">
        <v>45469.92083333333</v>
      </c>
    </row>
    <row r="794" spans="1:10" hidden="1">
      <c r="A794">
        <v>793</v>
      </c>
      <c r="B794">
        <v>65</v>
      </c>
      <c r="C794">
        <v>63</v>
      </c>
      <c r="D794" t="s">
        <v>18</v>
      </c>
      <c r="E794" t="s">
        <v>13</v>
      </c>
      <c r="F794">
        <v>22.34</v>
      </c>
      <c r="G794">
        <v>86</v>
      </c>
      <c r="H794">
        <v>213.29</v>
      </c>
      <c r="I794" t="s">
        <v>16</v>
      </c>
      <c r="J794" s="2">
        <v>45606.251388888893</v>
      </c>
    </row>
    <row r="795" spans="1:10" hidden="1">
      <c r="A795">
        <v>794</v>
      </c>
      <c r="B795">
        <v>146</v>
      </c>
      <c r="C795">
        <v>27</v>
      </c>
      <c r="D795" t="s">
        <v>17</v>
      </c>
      <c r="E795" t="s">
        <v>19</v>
      </c>
      <c r="F795">
        <v>9.93</v>
      </c>
      <c r="G795">
        <v>38</v>
      </c>
      <c r="H795">
        <v>94.81</v>
      </c>
      <c r="I795" t="s">
        <v>14</v>
      </c>
      <c r="J795" s="2">
        <v>45298.684027777781</v>
      </c>
    </row>
    <row r="796" spans="1:10">
      <c r="A796">
        <v>795</v>
      </c>
      <c r="B796">
        <v>177</v>
      </c>
      <c r="C796">
        <v>38</v>
      </c>
      <c r="D796" t="s">
        <v>15</v>
      </c>
      <c r="E796" t="s">
        <v>15</v>
      </c>
      <c r="F796">
        <v>12.62</v>
      </c>
      <c r="G796">
        <v>48</v>
      </c>
      <c r="H796">
        <v>120.49</v>
      </c>
      <c r="I796" t="s">
        <v>14</v>
      </c>
      <c r="J796" s="2">
        <v>45452.199305555558</v>
      </c>
    </row>
    <row r="797" spans="1:10" hidden="1">
      <c r="A797">
        <v>796</v>
      </c>
      <c r="B797">
        <v>11</v>
      </c>
      <c r="C797">
        <v>60</v>
      </c>
      <c r="D797" t="s">
        <v>13</v>
      </c>
      <c r="E797" t="s">
        <v>15</v>
      </c>
      <c r="F797">
        <v>11.53</v>
      </c>
      <c r="G797">
        <v>44</v>
      </c>
      <c r="H797">
        <v>110.08</v>
      </c>
      <c r="I797" t="s">
        <v>16</v>
      </c>
      <c r="J797" s="2">
        <v>45882.069444444453</v>
      </c>
    </row>
    <row r="798" spans="1:10" hidden="1">
      <c r="A798">
        <v>797</v>
      </c>
      <c r="B798">
        <v>85</v>
      </c>
      <c r="C798">
        <v>7</v>
      </c>
      <c r="D798" t="s">
        <v>13</v>
      </c>
      <c r="E798" t="s">
        <v>17</v>
      </c>
      <c r="F798">
        <v>2.2999999999999998</v>
      </c>
      <c r="G798">
        <v>9</v>
      </c>
      <c r="H798">
        <v>21.96</v>
      </c>
      <c r="I798" t="s">
        <v>12</v>
      </c>
      <c r="J798" s="2">
        <v>45746.138194444437</v>
      </c>
    </row>
    <row r="799" spans="1:10" hidden="1">
      <c r="A799">
        <v>798</v>
      </c>
      <c r="B799">
        <v>26</v>
      </c>
      <c r="C799">
        <v>5</v>
      </c>
      <c r="D799" t="s">
        <v>19</v>
      </c>
      <c r="E799" t="s">
        <v>11</v>
      </c>
      <c r="F799">
        <v>8.81</v>
      </c>
      <c r="G799">
        <v>34</v>
      </c>
      <c r="H799">
        <v>84.11</v>
      </c>
      <c r="I799" t="s">
        <v>12</v>
      </c>
      <c r="J799" s="2">
        <v>45789.857638888891</v>
      </c>
    </row>
    <row r="800" spans="1:10" hidden="1">
      <c r="A800">
        <v>799</v>
      </c>
      <c r="B800">
        <v>63</v>
      </c>
      <c r="C800">
        <v>45</v>
      </c>
      <c r="D800" t="s">
        <v>10</v>
      </c>
      <c r="E800" t="s">
        <v>10</v>
      </c>
      <c r="F800">
        <v>12.56</v>
      </c>
      <c r="G800">
        <v>48</v>
      </c>
      <c r="H800">
        <v>119.92</v>
      </c>
      <c r="I800" t="s">
        <v>16</v>
      </c>
      <c r="J800" s="2">
        <v>45319.5</v>
      </c>
    </row>
    <row r="801" spans="1:10">
      <c r="A801">
        <v>800</v>
      </c>
      <c r="B801">
        <v>86</v>
      </c>
      <c r="C801">
        <v>58</v>
      </c>
      <c r="D801" t="s">
        <v>15</v>
      </c>
      <c r="E801" t="s">
        <v>18</v>
      </c>
      <c r="F801">
        <v>11.46</v>
      </c>
      <c r="G801">
        <v>44</v>
      </c>
      <c r="H801">
        <v>109.41</v>
      </c>
      <c r="I801" t="s">
        <v>12</v>
      </c>
      <c r="J801" s="2">
        <v>45479.981944444437</v>
      </c>
    </row>
    <row r="802" spans="1:10" hidden="1">
      <c r="A802">
        <v>801</v>
      </c>
      <c r="B802">
        <v>59</v>
      </c>
      <c r="C802">
        <v>31</v>
      </c>
      <c r="D802" t="s">
        <v>17</v>
      </c>
      <c r="E802" t="s">
        <v>18</v>
      </c>
      <c r="F802">
        <v>18.600000000000001</v>
      </c>
      <c r="G802">
        <v>71</v>
      </c>
      <c r="H802">
        <v>177.58</v>
      </c>
      <c r="I802" t="s">
        <v>12</v>
      </c>
      <c r="J802" s="2">
        <v>45403.899305555547</v>
      </c>
    </row>
    <row r="803" spans="1:10">
      <c r="A803">
        <v>802</v>
      </c>
      <c r="B803">
        <v>27</v>
      </c>
      <c r="C803">
        <v>23</v>
      </c>
      <c r="D803" t="s">
        <v>15</v>
      </c>
      <c r="E803" t="s">
        <v>17</v>
      </c>
      <c r="F803">
        <v>10.85</v>
      </c>
      <c r="G803">
        <v>42</v>
      </c>
      <c r="H803">
        <v>103.59</v>
      </c>
      <c r="I803" t="s">
        <v>12</v>
      </c>
      <c r="J803" s="2">
        <v>45730.664583333331</v>
      </c>
    </row>
    <row r="804" spans="1:10">
      <c r="A804">
        <v>803</v>
      </c>
      <c r="B804">
        <v>177</v>
      </c>
      <c r="C804">
        <v>42</v>
      </c>
      <c r="D804" t="s">
        <v>15</v>
      </c>
      <c r="E804" t="s">
        <v>13</v>
      </c>
      <c r="F804">
        <v>13.26</v>
      </c>
      <c r="G804">
        <v>51</v>
      </c>
      <c r="H804">
        <v>126.6</v>
      </c>
      <c r="I804" t="s">
        <v>14</v>
      </c>
      <c r="J804" s="2">
        <v>45886.00277777778</v>
      </c>
    </row>
    <row r="805" spans="1:10" hidden="1">
      <c r="A805">
        <v>804</v>
      </c>
      <c r="B805">
        <v>161</v>
      </c>
      <c r="C805">
        <v>10</v>
      </c>
      <c r="D805" t="s">
        <v>10</v>
      </c>
      <c r="E805" t="s">
        <v>11</v>
      </c>
      <c r="F805">
        <v>11.88</v>
      </c>
      <c r="G805">
        <v>46</v>
      </c>
      <c r="H805">
        <v>113.42</v>
      </c>
      <c r="I805" t="s">
        <v>14</v>
      </c>
      <c r="J805" s="2">
        <v>45598.890972222223</v>
      </c>
    </row>
    <row r="806" spans="1:10" hidden="1">
      <c r="A806">
        <v>805</v>
      </c>
      <c r="B806">
        <v>98</v>
      </c>
      <c r="C806">
        <v>32</v>
      </c>
      <c r="D806" t="s">
        <v>17</v>
      </c>
      <c r="E806" t="s">
        <v>19</v>
      </c>
      <c r="F806">
        <v>19.03</v>
      </c>
      <c r="G806">
        <v>73</v>
      </c>
      <c r="H806">
        <v>181.69</v>
      </c>
      <c r="I806" t="s">
        <v>16</v>
      </c>
      <c r="J806" s="2">
        <v>45400.816666666673</v>
      </c>
    </row>
    <row r="807" spans="1:10" hidden="1">
      <c r="A807">
        <v>806</v>
      </c>
      <c r="B807">
        <v>105</v>
      </c>
      <c r="C807">
        <v>53</v>
      </c>
      <c r="D807" t="s">
        <v>18</v>
      </c>
      <c r="E807" t="s">
        <v>13</v>
      </c>
      <c r="F807">
        <v>21.85</v>
      </c>
      <c r="G807">
        <v>84</v>
      </c>
      <c r="H807">
        <v>208.61</v>
      </c>
      <c r="I807" t="s">
        <v>14</v>
      </c>
      <c r="J807" s="2">
        <v>45472.149305555547</v>
      </c>
    </row>
    <row r="808" spans="1:10" hidden="1">
      <c r="A808">
        <v>807</v>
      </c>
      <c r="B808">
        <v>99</v>
      </c>
      <c r="C808">
        <v>30</v>
      </c>
      <c r="D808" t="s">
        <v>10</v>
      </c>
      <c r="E808" t="s">
        <v>13</v>
      </c>
      <c r="F808">
        <v>14.23</v>
      </c>
      <c r="G808">
        <v>55</v>
      </c>
      <c r="H808">
        <v>135.86000000000001</v>
      </c>
      <c r="I808" t="s">
        <v>12</v>
      </c>
      <c r="J808" s="2">
        <v>45359.160416666673</v>
      </c>
    </row>
    <row r="809" spans="1:10">
      <c r="A809">
        <v>808</v>
      </c>
      <c r="B809">
        <v>129</v>
      </c>
      <c r="C809">
        <v>39</v>
      </c>
      <c r="D809" t="s">
        <v>15</v>
      </c>
      <c r="E809" t="s">
        <v>17</v>
      </c>
      <c r="F809">
        <v>20.16</v>
      </c>
      <c r="G809">
        <v>77</v>
      </c>
      <c r="H809">
        <v>192.48</v>
      </c>
      <c r="I809" t="s">
        <v>14</v>
      </c>
      <c r="J809" s="2">
        <v>45472.742361111108</v>
      </c>
    </row>
    <row r="810" spans="1:10">
      <c r="A810">
        <v>809</v>
      </c>
      <c r="B810">
        <v>149</v>
      </c>
      <c r="C810">
        <v>31</v>
      </c>
      <c r="D810" t="s">
        <v>15</v>
      </c>
      <c r="E810" t="s">
        <v>17</v>
      </c>
      <c r="F810">
        <v>8.83</v>
      </c>
      <c r="G810">
        <v>34</v>
      </c>
      <c r="H810">
        <v>84.3</v>
      </c>
      <c r="I810" t="s">
        <v>16</v>
      </c>
      <c r="J810" s="2">
        <v>45755.345138888893</v>
      </c>
    </row>
    <row r="811" spans="1:10" hidden="1">
      <c r="A811">
        <v>810</v>
      </c>
      <c r="B811">
        <v>55</v>
      </c>
      <c r="C811">
        <v>82</v>
      </c>
      <c r="D811" t="s">
        <v>18</v>
      </c>
      <c r="E811" t="s">
        <v>18</v>
      </c>
      <c r="F811">
        <v>14.45</v>
      </c>
      <c r="G811">
        <v>55</v>
      </c>
      <c r="H811">
        <v>137.96</v>
      </c>
      <c r="I811" t="s">
        <v>14</v>
      </c>
      <c r="J811" s="2">
        <v>45825.055555555547</v>
      </c>
    </row>
    <row r="812" spans="1:10">
      <c r="A812">
        <v>811</v>
      </c>
      <c r="B812">
        <v>6</v>
      </c>
      <c r="C812">
        <v>100</v>
      </c>
      <c r="D812" t="s">
        <v>15</v>
      </c>
      <c r="E812" t="s">
        <v>17</v>
      </c>
      <c r="F812">
        <v>9.94</v>
      </c>
      <c r="G812">
        <v>38</v>
      </c>
      <c r="H812">
        <v>94.9</v>
      </c>
      <c r="I812" t="s">
        <v>12</v>
      </c>
      <c r="J812" s="2">
        <v>45675.484722222223</v>
      </c>
    </row>
    <row r="813" spans="1:10">
      <c r="A813">
        <v>812</v>
      </c>
      <c r="B813">
        <v>197</v>
      </c>
      <c r="C813">
        <v>2</v>
      </c>
      <c r="D813" t="s">
        <v>15</v>
      </c>
      <c r="E813" t="s">
        <v>17</v>
      </c>
      <c r="F813">
        <v>11.53</v>
      </c>
      <c r="G813">
        <v>44</v>
      </c>
      <c r="H813">
        <v>110.08</v>
      </c>
      <c r="I813" t="s">
        <v>12</v>
      </c>
      <c r="J813" s="2">
        <v>45850.269444444442</v>
      </c>
    </row>
    <row r="814" spans="1:10">
      <c r="A814">
        <v>813</v>
      </c>
      <c r="B814">
        <v>95</v>
      </c>
      <c r="C814">
        <v>78</v>
      </c>
      <c r="D814" t="s">
        <v>15</v>
      </c>
      <c r="E814" t="s">
        <v>17</v>
      </c>
      <c r="F814">
        <v>18.850000000000001</v>
      </c>
      <c r="G814">
        <v>72</v>
      </c>
      <c r="H814">
        <v>179.97</v>
      </c>
      <c r="I814" t="s">
        <v>16</v>
      </c>
      <c r="J814" s="2">
        <v>45888.677083333343</v>
      </c>
    </row>
    <row r="815" spans="1:10" hidden="1">
      <c r="A815">
        <v>814</v>
      </c>
      <c r="B815">
        <v>133</v>
      </c>
      <c r="C815">
        <v>77</v>
      </c>
      <c r="D815" t="s">
        <v>13</v>
      </c>
      <c r="E815" t="s">
        <v>18</v>
      </c>
      <c r="F815">
        <v>22.28</v>
      </c>
      <c r="G815">
        <v>86</v>
      </c>
      <c r="H815">
        <v>212.72</v>
      </c>
      <c r="I815" t="s">
        <v>14</v>
      </c>
      <c r="J815" s="2">
        <v>45479.755555555559</v>
      </c>
    </row>
    <row r="816" spans="1:10" hidden="1">
      <c r="A816">
        <v>815</v>
      </c>
      <c r="B816">
        <v>102</v>
      </c>
      <c r="C816">
        <v>93</v>
      </c>
      <c r="D816" t="s">
        <v>10</v>
      </c>
      <c r="E816" t="s">
        <v>19</v>
      </c>
      <c r="F816">
        <v>4.79</v>
      </c>
      <c r="G816">
        <v>18</v>
      </c>
      <c r="H816">
        <v>45.73</v>
      </c>
      <c r="I816" t="s">
        <v>14</v>
      </c>
      <c r="J816" s="2">
        <v>45770.574999999997</v>
      </c>
    </row>
    <row r="817" spans="1:10" hidden="1">
      <c r="A817">
        <v>816</v>
      </c>
      <c r="B817">
        <v>3</v>
      </c>
      <c r="C817">
        <v>12</v>
      </c>
      <c r="D817" t="s">
        <v>11</v>
      </c>
      <c r="E817" t="s">
        <v>19</v>
      </c>
      <c r="F817">
        <v>16.600000000000001</v>
      </c>
      <c r="G817">
        <v>64</v>
      </c>
      <c r="H817">
        <v>158.49</v>
      </c>
      <c r="I817" t="s">
        <v>14</v>
      </c>
      <c r="J817" s="2">
        <v>45392.07708333333</v>
      </c>
    </row>
    <row r="818" spans="1:10" hidden="1">
      <c r="A818">
        <v>817</v>
      </c>
      <c r="B818">
        <v>181</v>
      </c>
      <c r="C818">
        <v>39</v>
      </c>
      <c r="D818" t="s">
        <v>10</v>
      </c>
      <c r="E818" t="s">
        <v>10</v>
      </c>
      <c r="F818">
        <v>15.39</v>
      </c>
      <c r="G818">
        <v>59</v>
      </c>
      <c r="H818">
        <v>146.94</v>
      </c>
      <c r="I818" t="s">
        <v>12</v>
      </c>
      <c r="J818" s="2">
        <v>45467.550694444442</v>
      </c>
    </row>
    <row r="819" spans="1:10" hidden="1">
      <c r="A819">
        <v>818</v>
      </c>
      <c r="B819">
        <v>23</v>
      </c>
      <c r="C819">
        <v>66</v>
      </c>
      <c r="D819" t="s">
        <v>18</v>
      </c>
      <c r="E819" t="s">
        <v>10</v>
      </c>
      <c r="F819">
        <v>4.72</v>
      </c>
      <c r="G819">
        <v>18</v>
      </c>
      <c r="H819">
        <v>45.06</v>
      </c>
      <c r="I819" t="s">
        <v>16</v>
      </c>
      <c r="J819" s="2">
        <v>45350.023611111108</v>
      </c>
    </row>
    <row r="820" spans="1:10">
      <c r="A820">
        <v>819</v>
      </c>
      <c r="B820">
        <v>53</v>
      </c>
      <c r="C820">
        <v>96</v>
      </c>
      <c r="D820" t="s">
        <v>15</v>
      </c>
      <c r="E820" t="s">
        <v>17</v>
      </c>
      <c r="F820">
        <v>6.87</v>
      </c>
      <c r="G820">
        <v>26</v>
      </c>
      <c r="H820">
        <v>65.59</v>
      </c>
      <c r="I820" t="s">
        <v>14</v>
      </c>
      <c r="J820" s="2">
        <v>45786.763194444437</v>
      </c>
    </row>
    <row r="821" spans="1:10" hidden="1">
      <c r="A821">
        <v>820</v>
      </c>
      <c r="B821">
        <v>165</v>
      </c>
      <c r="C821">
        <v>13</v>
      </c>
      <c r="D821" t="s">
        <v>10</v>
      </c>
      <c r="E821" t="s">
        <v>10</v>
      </c>
      <c r="F821">
        <v>9.15</v>
      </c>
      <c r="G821">
        <v>35</v>
      </c>
      <c r="H821">
        <v>87.36</v>
      </c>
      <c r="I821" t="s">
        <v>12</v>
      </c>
      <c r="J821" s="2">
        <v>45805.777777777781</v>
      </c>
    </row>
    <row r="822" spans="1:10" hidden="1">
      <c r="A822">
        <v>821</v>
      </c>
      <c r="B822">
        <v>83</v>
      </c>
      <c r="C822">
        <v>46</v>
      </c>
      <c r="D822" t="s">
        <v>13</v>
      </c>
      <c r="E822" t="s">
        <v>18</v>
      </c>
      <c r="F822">
        <v>5.84</v>
      </c>
      <c r="G822">
        <v>22</v>
      </c>
      <c r="H822">
        <v>55.76</v>
      </c>
      <c r="I822" t="s">
        <v>12</v>
      </c>
      <c r="J822" s="2">
        <v>45502.178472222222</v>
      </c>
    </row>
    <row r="823" spans="1:10" hidden="1">
      <c r="A823">
        <v>822</v>
      </c>
      <c r="B823">
        <v>145</v>
      </c>
      <c r="C823">
        <v>27</v>
      </c>
      <c r="D823" t="s">
        <v>18</v>
      </c>
      <c r="E823" t="s">
        <v>19</v>
      </c>
      <c r="F823">
        <v>7.61</v>
      </c>
      <c r="G823">
        <v>29</v>
      </c>
      <c r="H823">
        <v>72.66</v>
      </c>
      <c r="I823" t="s">
        <v>12</v>
      </c>
      <c r="J823" s="2">
        <v>45679.477777777778</v>
      </c>
    </row>
    <row r="824" spans="1:10" hidden="1">
      <c r="A824">
        <v>823</v>
      </c>
      <c r="B824">
        <v>85</v>
      </c>
      <c r="C824">
        <v>17</v>
      </c>
      <c r="D824" t="s">
        <v>19</v>
      </c>
      <c r="E824" t="s">
        <v>13</v>
      </c>
      <c r="F824">
        <v>8.15</v>
      </c>
      <c r="G824">
        <v>31</v>
      </c>
      <c r="H824">
        <v>77.81</v>
      </c>
      <c r="I824" t="s">
        <v>14</v>
      </c>
      <c r="J824" s="2">
        <v>45682.57916666667</v>
      </c>
    </row>
    <row r="825" spans="1:10" hidden="1">
      <c r="A825">
        <v>824</v>
      </c>
      <c r="B825">
        <v>78</v>
      </c>
      <c r="C825">
        <v>95</v>
      </c>
      <c r="D825" t="s">
        <v>10</v>
      </c>
      <c r="E825" t="s">
        <v>19</v>
      </c>
      <c r="F825">
        <v>9.7200000000000006</v>
      </c>
      <c r="G825">
        <v>37</v>
      </c>
      <c r="H825">
        <v>92.8</v>
      </c>
      <c r="I825" t="s">
        <v>14</v>
      </c>
      <c r="J825" s="2">
        <v>45303.086111111108</v>
      </c>
    </row>
    <row r="826" spans="1:10" hidden="1">
      <c r="A826">
        <v>825</v>
      </c>
      <c r="B826">
        <v>110</v>
      </c>
      <c r="C826">
        <v>98</v>
      </c>
      <c r="D826" t="s">
        <v>19</v>
      </c>
      <c r="E826" t="s">
        <v>19</v>
      </c>
      <c r="F826">
        <v>19.239999999999998</v>
      </c>
      <c r="G826">
        <v>74</v>
      </c>
      <c r="H826">
        <v>183.69</v>
      </c>
      <c r="I826" t="s">
        <v>14</v>
      </c>
      <c r="J826" s="2">
        <v>45628.396527777782</v>
      </c>
    </row>
    <row r="827" spans="1:10">
      <c r="A827">
        <v>826</v>
      </c>
      <c r="B827">
        <v>1</v>
      </c>
      <c r="C827">
        <v>60</v>
      </c>
      <c r="D827" t="s">
        <v>15</v>
      </c>
      <c r="E827" t="s">
        <v>18</v>
      </c>
      <c r="F827">
        <v>15.15</v>
      </c>
      <c r="G827">
        <v>58</v>
      </c>
      <c r="H827">
        <v>144.65</v>
      </c>
      <c r="I827" t="s">
        <v>14</v>
      </c>
      <c r="J827" s="2">
        <v>45365.427777777782</v>
      </c>
    </row>
    <row r="828" spans="1:10" hidden="1">
      <c r="A828">
        <v>827</v>
      </c>
      <c r="B828">
        <v>51</v>
      </c>
      <c r="C828">
        <v>64</v>
      </c>
      <c r="D828" t="s">
        <v>13</v>
      </c>
      <c r="E828" t="s">
        <v>10</v>
      </c>
      <c r="F828">
        <v>24.68</v>
      </c>
      <c r="G828">
        <v>95</v>
      </c>
      <c r="H828">
        <v>235.63</v>
      </c>
      <c r="I828" t="s">
        <v>14</v>
      </c>
      <c r="J828" s="2">
        <v>45360.52847222222</v>
      </c>
    </row>
    <row r="829" spans="1:10" hidden="1">
      <c r="A829">
        <v>828</v>
      </c>
      <c r="B829">
        <v>173</v>
      </c>
      <c r="C829">
        <v>88</v>
      </c>
      <c r="D829" t="s">
        <v>13</v>
      </c>
      <c r="E829" t="s">
        <v>13</v>
      </c>
      <c r="F829">
        <v>11.54</v>
      </c>
      <c r="G829">
        <v>44</v>
      </c>
      <c r="H829">
        <v>110.18</v>
      </c>
      <c r="I829" t="s">
        <v>14</v>
      </c>
      <c r="J829" s="2">
        <v>45724.024305555547</v>
      </c>
    </row>
    <row r="830" spans="1:10" hidden="1">
      <c r="A830">
        <v>829</v>
      </c>
      <c r="B830">
        <v>4</v>
      </c>
      <c r="C830">
        <v>35</v>
      </c>
      <c r="D830" t="s">
        <v>10</v>
      </c>
      <c r="E830" t="s">
        <v>18</v>
      </c>
      <c r="F830">
        <v>19.34</v>
      </c>
      <c r="G830">
        <v>74</v>
      </c>
      <c r="H830">
        <v>184.65</v>
      </c>
      <c r="I830" t="s">
        <v>14</v>
      </c>
      <c r="J830" s="2">
        <v>45391.713888888888</v>
      </c>
    </row>
    <row r="831" spans="1:10" hidden="1">
      <c r="A831">
        <v>830</v>
      </c>
      <c r="B831">
        <v>190</v>
      </c>
      <c r="C831">
        <v>70</v>
      </c>
      <c r="D831" t="s">
        <v>18</v>
      </c>
      <c r="E831" t="s">
        <v>17</v>
      </c>
      <c r="F831">
        <v>22.04</v>
      </c>
      <c r="G831">
        <v>85</v>
      </c>
      <c r="H831">
        <v>210.43</v>
      </c>
      <c r="I831" t="s">
        <v>14</v>
      </c>
      <c r="J831" s="2">
        <v>45865.717361111107</v>
      </c>
    </row>
    <row r="832" spans="1:10" hidden="1">
      <c r="A832">
        <v>831</v>
      </c>
      <c r="B832">
        <v>193</v>
      </c>
      <c r="C832">
        <v>83</v>
      </c>
      <c r="D832" t="s">
        <v>18</v>
      </c>
      <c r="E832" t="s">
        <v>15</v>
      </c>
      <c r="F832">
        <v>17.62</v>
      </c>
      <c r="G832">
        <v>68</v>
      </c>
      <c r="H832">
        <v>168.23</v>
      </c>
      <c r="I832" t="s">
        <v>14</v>
      </c>
      <c r="J832" s="2">
        <v>45434.246527777781</v>
      </c>
    </row>
    <row r="833" spans="1:10" hidden="1">
      <c r="A833">
        <v>832</v>
      </c>
      <c r="B833">
        <v>113</v>
      </c>
      <c r="C833">
        <v>30</v>
      </c>
      <c r="D833" t="s">
        <v>13</v>
      </c>
      <c r="E833" t="s">
        <v>19</v>
      </c>
      <c r="F833">
        <v>11.47</v>
      </c>
      <c r="G833">
        <v>44</v>
      </c>
      <c r="H833">
        <v>109.51</v>
      </c>
      <c r="I833" t="s">
        <v>12</v>
      </c>
      <c r="J833" s="2">
        <v>45448.602777777778</v>
      </c>
    </row>
    <row r="834" spans="1:10" hidden="1">
      <c r="A834">
        <v>833</v>
      </c>
      <c r="B834">
        <v>32</v>
      </c>
      <c r="C834">
        <v>71</v>
      </c>
      <c r="D834" t="s">
        <v>18</v>
      </c>
      <c r="E834" t="s">
        <v>15</v>
      </c>
      <c r="F834">
        <v>19.329999999999998</v>
      </c>
      <c r="G834">
        <v>74</v>
      </c>
      <c r="H834">
        <v>184.55</v>
      </c>
      <c r="I834" t="s">
        <v>14</v>
      </c>
      <c r="J834" s="2">
        <v>45551.742361111108</v>
      </c>
    </row>
    <row r="835" spans="1:10" hidden="1">
      <c r="A835">
        <v>834</v>
      </c>
      <c r="B835">
        <v>34</v>
      </c>
      <c r="C835">
        <v>74</v>
      </c>
      <c r="D835" t="s">
        <v>13</v>
      </c>
      <c r="E835" t="s">
        <v>18</v>
      </c>
      <c r="F835">
        <v>6.68</v>
      </c>
      <c r="G835">
        <v>26</v>
      </c>
      <c r="H835">
        <v>63.78</v>
      </c>
      <c r="I835" t="s">
        <v>16</v>
      </c>
      <c r="J835" s="2">
        <v>45732.696527777778</v>
      </c>
    </row>
    <row r="836" spans="1:10" hidden="1">
      <c r="A836">
        <v>835</v>
      </c>
      <c r="B836">
        <v>92</v>
      </c>
      <c r="C836">
        <v>96</v>
      </c>
      <c r="D836" t="s">
        <v>10</v>
      </c>
      <c r="E836" t="s">
        <v>18</v>
      </c>
      <c r="F836">
        <v>9.5299999999999994</v>
      </c>
      <c r="G836">
        <v>37</v>
      </c>
      <c r="H836">
        <v>90.99</v>
      </c>
      <c r="I836" t="s">
        <v>12</v>
      </c>
      <c r="J836" s="2">
        <v>45522.631944444453</v>
      </c>
    </row>
    <row r="837" spans="1:10" hidden="1">
      <c r="A837">
        <v>836</v>
      </c>
      <c r="B837">
        <v>95</v>
      </c>
      <c r="C837">
        <v>98</v>
      </c>
      <c r="D837" t="s">
        <v>11</v>
      </c>
      <c r="E837" t="s">
        <v>18</v>
      </c>
      <c r="F837">
        <v>14.57</v>
      </c>
      <c r="G837">
        <v>56</v>
      </c>
      <c r="H837">
        <v>139.11000000000001</v>
      </c>
      <c r="I837" t="s">
        <v>14</v>
      </c>
      <c r="J837" s="2">
        <v>45561.118055555547</v>
      </c>
    </row>
    <row r="838" spans="1:10" hidden="1">
      <c r="A838">
        <v>837</v>
      </c>
      <c r="B838">
        <v>72</v>
      </c>
      <c r="C838">
        <v>63</v>
      </c>
      <c r="D838" t="s">
        <v>13</v>
      </c>
      <c r="E838" t="s">
        <v>15</v>
      </c>
      <c r="F838">
        <v>15.23</v>
      </c>
      <c r="G838">
        <v>58</v>
      </c>
      <c r="H838">
        <v>145.41</v>
      </c>
      <c r="I838" t="s">
        <v>16</v>
      </c>
      <c r="J838" s="2">
        <v>45353.400694444441</v>
      </c>
    </row>
    <row r="839" spans="1:10" hidden="1">
      <c r="A839">
        <v>838</v>
      </c>
      <c r="B839">
        <v>39</v>
      </c>
      <c r="C839">
        <v>28</v>
      </c>
      <c r="D839" t="s">
        <v>19</v>
      </c>
      <c r="E839" t="s">
        <v>18</v>
      </c>
      <c r="F839">
        <v>2.5099999999999998</v>
      </c>
      <c r="G839">
        <v>10</v>
      </c>
      <c r="H839">
        <v>23.96</v>
      </c>
      <c r="I839" t="s">
        <v>14</v>
      </c>
      <c r="J839" s="2">
        <v>45720.386805555558</v>
      </c>
    </row>
    <row r="840" spans="1:10" hidden="1">
      <c r="A840">
        <v>839</v>
      </c>
      <c r="B840">
        <v>154</v>
      </c>
      <c r="C840">
        <v>60</v>
      </c>
      <c r="D840" t="s">
        <v>18</v>
      </c>
      <c r="E840" t="s">
        <v>17</v>
      </c>
      <c r="F840">
        <v>23.74</v>
      </c>
      <c r="G840">
        <v>91</v>
      </c>
      <c r="H840">
        <v>226.66</v>
      </c>
      <c r="I840" t="s">
        <v>16</v>
      </c>
      <c r="J840" s="2">
        <v>45546.831250000003</v>
      </c>
    </row>
    <row r="841" spans="1:10" hidden="1">
      <c r="A841">
        <v>840</v>
      </c>
      <c r="B841">
        <v>162</v>
      </c>
      <c r="C841">
        <v>79</v>
      </c>
      <c r="D841" t="s">
        <v>13</v>
      </c>
      <c r="E841" t="s">
        <v>18</v>
      </c>
      <c r="F841">
        <v>18.02</v>
      </c>
      <c r="G841">
        <v>69</v>
      </c>
      <c r="H841">
        <v>172.05</v>
      </c>
      <c r="I841" t="s">
        <v>16</v>
      </c>
      <c r="J841" s="2">
        <v>45403.216666666667</v>
      </c>
    </row>
    <row r="842" spans="1:10" hidden="1">
      <c r="A842">
        <v>841</v>
      </c>
      <c r="B842">
        <v>182</v>
      </c>
      <c r="C842">
        <v>94</v>
      </c>
      <c r="D842" t="s">
        <v>13</v>
      </c>
      <c r="E842" t="s">
        <v>11</v>
      </c>
      <c r="F842">
        <v>13.4</v>
      </c>
      <c r="G842">
        <v>51</v>
      </c>
      <c r="H842">
        <v>127.94</v>
      </c>
      <c r="I842" t="s">
        <v>16</v>
      </c>
      <c r="J842" s="2">
        <v>45753.018750000003</v>
      </c>
    </row>
    <row r="843" spans="1:10" hidden="1">
      <c r="A843">
        <v>842</v>
      </c>
      <c r="B843">
        <v>118</v>
      </c>
      <c r="C843">
        <v>37</v>
      </c>
      <c r="D843" t="s">
        <v>10</v>
      </c>
      <c r="E843" t="s">
        <v>10</v>
      </c>
      <c r="F843">
        <v>23.46</v>
      </c>
      <c r="G843">
        <v>90</v>
      </c>
      <c r="H843">
        <v>223.99</v>
      </c>
      <c r="I843" t="s">
        <v>16</v>
      </c>
      <c r="J843" s="2">
        <v>45343.171527777777</v>
      </c>
    </row>
    <row r="844" spans="1:10" hidden="1">
      <c r="A844">
        <v>843</v>
      </c>
      <c r="B844">
        <v>3</v>
      </c>
      <c r="C844">
        <v>93</v>
      </c>
      <c r="D844" t="s">
        <v>18</v>
      </c>
      <c r="E844" t="s">
        <v>15</v>
      </c>
      <c r="F844">
        <v>12.1</v>
      </c>
      <c r="G844">
        <v>46</v>
      </c>
      <c r="H844">
        <v>115.53</v>
      </c>
      <c r="I844" t="s">
        <v>12</v>
      </c>
      <c r="J844" s="2">
        <v>45389.461111111108</v>
      </c>
    </row>
    <row r="845" spans="1:10" hidden="1">
      <c r="A845">
        <v>844</v>
      </c>
      <c r="B845">
        <v>123</v>
      </c>
      <c r="C845">
        <v>22</v>
      </c>
      <c r="D845" t="s">
        <v>11</v>
      </c>
      <c r="E845" t="s">
        <v>11</v>
      </c>
      <c r="F845">
        <v>24.55</v>
      </c>
      <c r="G845">
        <v>94</v>
      </c>
      <c r="H845">
        <v>234.39</v>
      </c>
      <c r="I845" t="s">
        <v>12</v>
      </c>
      <c r="J845" s="2">
        <v>45665.1875</v>
      </c>
    </row>
    <row r="846" spans="1:10" hidden="1">
      <c r="A846">
        <v>845</v>
      </c>
      <c r="B846">
        <v>50</v>
      </c>
      <c r="C846">
        <v>68</v>
      </c>
      <c r="D846" t="s">
        <v>10</v>
      </c>
      <c r="E846" t="s">
        <v>18</v>
      </c>
      <c r="F846">
        <v>13.78</v>
      </c>
      <c r="G846">
        <v>53</v>
      </c>
      <c r="H846">
        <v>131.57</v>
      </c>
      <c r="I846" t="s">
        <v>16</v>
      </c>
      <c r="J846" s="2">
        <v>45848.361805555563</v>
      </c>
    </row>
    <row r="847" spans="1:10" hidden="1">
      <c r="A847">
        <v>846</v>
      </c>
      <c r="B847">
        <v>12</v>
      </c>
      <c r="C847">
        <v>20</v>
      </c>
      <c r="D847" t="s">
        <v>11</v>
      </c>
      <c r="E847" t="s">
        <v>17</v>
      </c>
      <c r="F847">
        <v>4.63</v>
      </c>
      <c r="G847">
        <v>18</v>
      </c>
      <c r="H847">
        <v>44.21</v>
      </c>
      <c r="I847" t="s">
        <v>14</v>
      </c>
      <c r="J847" s="2">
        <v>45323.001388888893</v>
      </c>
    </row>
    <row r="848" spans="1:10" hidden="1">
      <c r="A848">
        <v>847</v>
      </c>
      <c r="B848">
        <v>193</v>
      </c>
      <c r="C848">
        <v>96</v>
      </c>
      <c r="D848" t="s">
        <v>10</v>
      </c>
      <c r="E848" t="s">
        <v>19</v>
      </c>
      <c r="F848">
        <v>19.59</v>
      </c>
      <c r="G848">
        <v>75</v>
      </c>
      <c r="H848">
        <v>187.04</v>
      </c>
      <c r="I848" t="s">
        <v>16</v>
      </c>
      <c r="J848" s="2">
        <v>45833.71597222222</v>
      </c>
    </row>
    <row r="849" spans="1:10" hidden="1">
      <c r="A849">
        <v>848</v>
      </c>
      <c r="B849">
        <v>54</v>
      </c>
      <c r="C849">
        <v>100</v>
      </c>
      <c r="D849" t="s">
        <v>18</v>
      </c>
      <c r="E849" t="s">
        <v>13</v>
      </c>
      <c r="F849">
        <v>17.61</v>
      </c>
      <c r="G849">
        <v>68</v>
      </c>
      <c r="H849">
        <v>168.13</v>
      </c>
      <c r="I849" t="s">
        <v>12</v>
      </c>
      <c r="J849" s="2">
        <v>45320.100694444453</v>
      </c>
    </row>
    <row r="850" spans="1:10" hidden="1">
      <c r="A850">
        <v>849</v>
      </c>
      <c r="B850">
        <v>133</v>
      </c>
      <c r="C850">
        <v>68</v>
      </c>
      <c r="D850" t="s">
        <v>17</v>
      </c>
      <c r="E850" t="s">
        <v>10</v>
      </c>
      <c r="F850">
        <v>19.78</v>
      </c>
      <c r="G850">
        <v>76</v>
      </c>
      <c r="H850">
        <v>188.85</v>
      </c>
      <c r="I850" t="s">
        <v>14</v>
      </c>
      <c r="J850" s="2">
        <v>45544.350694444453</v>
      </c>
    </row>
    <row r="851" spans="1:10" hidden="1">
      <c r="A851">
        <v>850</v>
      </c>
      <c r="B851">
        <v>57</v>
      </c>
      <c r="C851">
        <v>91</v>
      </c>
      <c r="D851" t="s">
        <v>18</v>
      </c>
      <c r="E851" t="s">
        <v>13</v>
      </c>
      <c r="F851">
        <v>23.88</v>
      </c>
      <c r="G851">
        <v>92</v>
      </c>
      <c r="H851">
        <v>228</v>
      </c>
      <c r="I851" t="s">
        <v>12</v>
      </c>
      <c r="J851" s="2">
        <v>45677.114583333343</v>
      </c>
    </row>
    <row r="852" spans="1:10" hidden="1">
      <c r="A852">
        <v>851</v>
      </c>
      <c r="B852">
        <v>145</v>
      </c>
      <c r="C852">
        <v>64</v>
      </c>
      <c r="D852" t="s">
        <v>18</v>
      </c>
      <c r="E852" t="s">
        <v>18</v>
      </c>
      <c r="F852">
        <v>19.86</v>
      </c>
      <c r="G852">
        <v>76</v>
      </c>
      <c r="H852">
        <v>189.61</v>
      </c>
      <c r="I852" t="s">
        <v>12</v>
      </c>
      <c r="J852" s="2">
        <v>45871.758333333331</v>
      </c>
    </row>
    <row r="853" spans="1:10" hidden="1">
      <c r="A853">
        <v>852</v>
      </c>
      <c r="B853">
        <v>112</v>
      </c>
      <c r="C853">
        <v>17</v>
      </c>
      <c r="D853" t="s">
        <v>11</v>
      </c>
      <c r="E853" t="s">
        <v>10</v>
      </c>
      <c r="F853">
        <v>16.059999999999999</v>
      </c>
      <c r="G853">
        <v>62</v>
      </c>
      <c r="H853">
        <v>153.33000000000001</v>
      </c>
      <c r="I853" t="s">
        <v>14</v>
      </c>
      <c r="J853" s="2">
        <v>45591.120833333327</v>
      </c>
    </row>
    <row r="854" spans="1:10" hidden="1">
      <c r="A854">
        <v>853</v>
      </c>
      <c r="B854">
        <v>47</v>
      </c>
      <c r="C854">
        <v>12</v>
      </c>
      <c r="D854" t="s">
        <v>11</v>
      </c>
      <c r="E854" t="s">
        <v>10</v>
      </c>
      <c r="F854">
        <v>21.72</v>
      </c>
      <c r="G854">
        <v>83</v>
      </c>
      <c r="H854">
        <v>207.37</v>
      </c>
      <c r="I854" t="s">
        <v>16</v>
      </c>
      <c r="J854" s="2">
        <v>45762.334027777782</v>
      </c>
    </row>
    <row r="855" spans="1:10" hidden="1">
      <c r="A855">
        <v>854</v>
      </c>
      <c r="B855">
        <v>151</v>
      </c>
      <c r="C855">
        <v>22</v>
      </c>
      <c r="D855" t="s">
        <v>18</v>
      </c>
      <c r="E855" t="s">
        <v>17</v>
      </c>
      <c r="F855">
        <v>17.48</v>
      </c>
      <c r="G855">
        <v>67</v>
      </c>
      <c r="H855">
        <v>166.89</v>
      </c>
      <c r="I855" t="s">
        <v>16</v>
      </c>
      <c r="J855" s="2">
        <v>45736.902777777781</v>
      </c>
    </row>
    <row r="856" spans="1:10" hidden="1">
      <c r="A856">
        <v>855</v>
      </c>
      <c r="B856">
        <v>85</v>
      </c>
      <c r="C856">
        <v>17</v>
      </c>
      <c r="D856" t="s">
        <v>18</v>
      </c>
      <c r="E856" t="s">
        <v>10</v>
      </c>
      <c r="F856">
        <v>11.39</v>
      </c>
      <c r="G856">
        <v>44</v>
      </c>
      <c r="H856">
        <v>108.75</v>
      </c>
      <c r="I856" t="s">
        <v>16</v>
      </c>
      <c r="J856" s="2">
        <v>45463.490277777782</v>
      </c>
    </row>
    <row r="857" spans="1:10" hidden="1">
      <c r="A857">
        <v>856</v>
      </c>
      <c r="B857">
        <v>142</v>
      </c>
      <c r="C857">
        <v>10</v>
      </c>
      <c r="D857" t="s">
        <v>18</v>
      </c>
      <c r="E857" t="s">
        <v>15</v>
      </c>
      <c r="F857">
        <v>22.37</v>
      </c>
      <c r="G857">
        <v>86</v>
      </c>
      <c r="H857">
        <v>213.58</v>
      </c>
      <c r="I857" t="s">
        <v>16</v>
      </c>
      <c r="J857" s="2">
        <v>45421.716666666667</v>
      </c>
    </row>
    <row r="858" spans="1:10" hidden="1">
      <c r="A858">
        <v>857</v>
      </c>
      <c r="B858">
        <v>66</v>
      </c>
      <c r="C858">
        <v>65</v>
      </c>
      <c r="D858" t="s">
        <v>11</v>
      </c>
      <c r="E858" t="s">
        <v>11</v>
      </c>
      <c r="F858">
        <v>7.1</v>
      </c>
      <c r="G858">
        <v>27</v>
      </c>
      <c r="H858">
        <v>67.790000000000006</v>
      </c>
      <c r="I858" t="s">
        <v>14</v>
      </c>
      <c r="J858" s="2">
        <v>45872.404861111107</v>
      </c>
    </row>
    <row r="859" spans="1:10" hidden="1">
      <c r="A859">
        <v>858</v>
      </c>
      <c r="B859">
        <v>75</v>
      </c>
      <c r="C859">
        <v>22</v>
      </c>
      <c r="D859" t="s">
        <v>18</v>
      </c>
      <c r="E859" t="s">
        <v>11</v>
      </c>
      <c r="F859">
        <v>18.440000000000001</v>
      </c>
      <c r="G859">
        <v>71</v>
      </c>
      <c r="H859">
        <v>176.06</v>
      </c>
      <c r="I859" t="s">
        <v>14</v>
      </c>
      <c r="J859" s="2">
        <v>45621.987500000003</v>
      </c>
    </row>
    <row r="860" spans="1:10" hidden="1">
      <c r="A860">
        <v>859</v>
      </c>
      <c r="B860">
        <v>179</v>
      </c>
      <c r="C860">
        <v>90</v>
      </c>
      <c r="D860" t="s">
        <v>18</v>
      </c>
      <c r="E860" t="s">
        <v>11</v>
      </c>
      <c r="F860">
        <v>22.28</v>
      </c>
      <c r="G860">
        <v>86</v>
      </c>
      <c r="H860">
        <v>212.72</v>
      </c>
      <c r="I860" t="s">
        <v>14</v>
      </c>
      <c r="J860" s="2">
        <v>45674.066666666673</v>
      </c>
    </row>
    <row r="861" spans="1:10">
      <c r="A861">
        <v>860</v>
      </c>
      <c r="B861">
        <v>103</v>
      </c>
      <c r="C861">
        <v>82</v>
      </c>
      <c r="D861" t="s">
        <v>15</v>
      </c>
      <c r="E861" t="s">
        <v>15</v>
      </c>
      <c r="F861">
        <v>18.82</v>
      </c>
      <c r="G861">
        <v>72</v>
      </c>
      <c r="H861">
        <v>179.68</v>
      </c>
      <c r="I861" t="s">
        <v>12</v>
      </c>
      <c r="J861" s="2">
        <v>45577.253472222219</v>
      </c>
    </row>
    <row r="862" spans="1:10" hidden="1">
      <c r="A862">
        <v>861</v>
      </c>
      <c r="B862">
        <v>166</v>
      </c>
      <c r="C862">
        <v>50</v>
      </c>
      <c r="D862" t="s">
        <v>17</v>
      </c>
      <c r="E862" t="s">
        <v>13</v>
      </c>
      <c r="F862">
        <v>18.04</v>
      </c>
      <c r="G862">
        <v>69</v>
      </c>
      <c r="H862">
        <v>172.24</v>
      </c>
      <c r="I862" t="s">
        <v>14</v>
      </c>
      <c r="J862" s="2">
        <v>45858.091666666667</v>
      </c>
    </row>
    <row r="863" spans="1:10" hidden="1">
      <c r="A863">
        <v>862</v>
      </c>
      <c r="B863">
        <v>192</v>
      </c>
      <c r="C863">
        <v>14</v>
      </c>
      <c r="D863" t="s">
        <v>19</v>
      </c>
      <c r="E863" t="s">
        <v>17</v>
      </c>
      <c r="F863">
        <v>19.309999999999999</v>
      </c>
      <c r="G863">
        <v>74</v>
      </c>
      <c r="H863">
        <v>184.36</v>
      </c>
      <c r="I863" t="s">
        <v>16</v>
      </c>
      <c r="J863" s="2">
        <v>45806.994444444441</v>
      </c>
    </row>
    <row r="864" spans="1:10" hidden="1">
      <c r="A864">
        <v>863</v>
      </c>
      <c r="B864">
        <v>38</v>
      </c>
      <c r="C864">
        <v>64</v>
      </c>
      <c r="D864" t="s">
        <v>17</v>
      </c>
      <c r="E864" t="s">
        <v>10</v>
      </c>
      <c r="F864">
        <v>12.7</v>
      </c>
      <c r="G864">
        <v>49</v>
      </c>
      <c r="H864">
        <v>121.25</v>
      </c>
      <c r="I864" t="s">
        <v>12</v>
      </c>
      <c r="J864" s="2">
        <v>45489.457638888889</v>
      </c>
    </row>
    <row r="865" spans="1:10">
      <c r="A865">
        <v>864</v>
      </c>
      <c r="B865">
        <v>50</v>
      </c>
      <c r="C865">
        <v>47</v>
      </c>
      <c r="D865" t="s">
        <v>15</v>
      </c>
      <c r="E865" t="s">
        <v>15</v>
      </c>
      <c r="F865">
        <v>22.11</v>
      </c>
      <c r="G865">
        <v>85</v>
      </c>
      <c r="H865">
        <v>211.1</v>
      </c>
      <c r="I865" t="s">
        <v>16</v>
      </c>
      <c r="J865" s="2">
        <v>45775.048611111109</v>
      </c>
    </row>
    <row r="866" spans="1:10" hidden="1">
      <c r="A866">
        <v>865</v>
      </c>
      <c r="B866">
        <v>98</v>
      </c>
      <c r="C866">
        <v>29</v>
      </c>
      <c r="D866" t="s">
        <v>19</v>
      </c>
      <c r="E866" t="s">
        <v>11</v>
      </c>
      <c r="F866">
        <v>6.68</v>
      </c>
      <c r="G866">
        <v>26</v>
      </c>
      <c r="H866">
        <v>63.78</v>
      </c>
      <c r="I866" t="s">
        <v>16</v>
      </c>
      <c r="J866" s="2">
        <v>45645.722222222219</v>
      </c>
    </row>
    <row r="867" spans="1:10" hidden="1">
      <c r="A867">
        <v>866</v>
      </c>
      <c r="B867">
        <v>82</v>
      </c>
      <c r="C867">
        <v>76</v>
      </c>
      <c r="D867" t="s">
        <v>10</v>
      </c>
      <c r="E867" t="s">
        <v>18</v>
      </c>
      <c r="F867">
        <v>4.93</v>
      </c>
      <c r="G867">
        <v>19</v>
      </c>
      <c r="H867">
        <v>47.07</v>
      </c>
      <c r="I867" t="s">
        <v>14</v>
      </c>
      <c r="J867" s="2">
        <v>45391.32708333333</v>
      </c>
    </row>
    <row r="868" spans="1:10" hidden="1">
      <c r="A868">
        <v>867</v>
      </c>
      <c r="B868">
        <v>30</v>
      </c>
      <c r="C868">
        <v>36</v>
      </c>
      <c r="D868" t="s">
        <v>18</v>
      </c>
      <c r="E868" t="s">
        <v>19</v>
      </c>
      <c r="F868">
        <v>8.57</v>
      </c>
      <c r="G868">
        <v>33</v>
      </c>
      <c r="H868">
        <v>81.819999999999993</v>
      </c>
      <c r="I868" t="s">
        <v>14</v>
      </c>
      <c r="J868" s="2">
        <v>45849.472916666673</v>
      </c>
    </row>
    <row r="869" spans="1:10">
      <c r="A869">
        <v>868</v>
      </c>
      <c r="B869">
        <v>79</v>
      </c>
      <c r="C869">
        <v>99</v>
      </c>
      <c r="D869" t="s">
        <v>15</v>
      </c>
      <c r="E869" t="s">
        <v>10</v>
      </c>
      <c r="F869">
        <v>14.23</v>
      </c>
      <c r="G869">
        <v>55</v>
      </c>
      <c r="H869">
        <v>135.86000000000001</v>
      </c>
      <c r="I869" t="s">
        <v>16</v>
      </c>
      <c r="J869" s="2">
        <v>45782.314583333333</v>
      </c>
    </row>
    <row r="870" spans="1:10" hidden="1">
      <c r="A870">
        <v>869</v>
      </c>
      <c r="B870">
        <v>91</v>
      </c>
      <c r="C870">
        <v>52</v>
      </c>
      <c r="D870" t="s">
        <v>10</v>
      </c>
      <c r="E870" t="s">
        <v>15</v>
      </c>
      <c r="F870">
        <v>13.74</v>
      </c>
      <c r="G870">
        <v>53</v>
      </c>
      <c r="H870">
        <v>131.18</v>
      </c>
      <c r="I870" t="s">
        <v>16</v>
      </c>
      <c r="J870" s="2">
        <v>45620.763194444437</v>
      </c>
    </row>
    <row r="871" spans="1:10" hidden="1">
      <c r="A871">
        <v>870</v>
      </c>
      <c r="B871">
        <v>179</v>
      </c>
      <c r="C871">
        <v>76</v>
      </c>
      <c r="D871" t="s">
        <v>18</v>
      </c>
      <c r="E871" t="s">
        <v>15</v>
      </c>
      <c r="F871">
        <v>20.87</v>
      </c>
      <c r="G871">
        <v>80</v>
      </c>
      <c r="H871">
        <v>199.26</v>
      </c>
      <c r="I871" t="s">
        <v>12</v>
      </c>
      <c r="J871" s="2">
        <v>45779.75277777778</v>
      </c>
    </row>
    <row r="872" spans="1:10" hidden="1">
      <c r="A872">
        <v>871</v>
      </c>
      <c r="B872">
        <v>191</v>
      </c>
      <c r="C872">
        <v>7</v>
      </c>
      <c r="D872" t="s">
        <v>11</v>
      </c>
      <c r="E872" t="s">
        <v>17</v>
      </c>
      <c r="F872">
        <v>11.31</v>
      </c>
      <c r="G872">
        <v>43</v>
      </c>
      <c r="H872">
        <v>107.98</v>
      </c>
      <c r="I872" t="s">
        <v>14</v>
      </c>
      <c r="J872" s="2">
        <v>45619.765277777777</v>
      </c>
    </row>
    <row r="873" spans="1:10" hidden="1">
      <c r="A873">
        <v>872</v>
      </c>
      <c r="B873">
        <v>52</v>
      </c>
      <c r="C873">
        <v>29</v>
      </c>
      <c r="D873" t="s">
        <v>13</v>
      </c>
      <c r="E873" t="s">
        <v>17</v>
      </c>
      <c r="F873">
        <v>13.14</v>
      </c>
      <c r="G873">
        <v>50</v>
      </c>
      <c r="H873">
        <v>125.45</v>
      </c>
      <c r="I873" t="s">
        <v>12</v>
      </c>
      <c r="J873" s="2">
        <v>45843.78402777778</v>
      </c>
    </row>
    <row r="874" spans="1:10">
      <c r="A874">
        <v>873</v>
      </c>
      <c r="B874">
        <v>166</v>
      </c>
      <c r="C874">
        <v>11</v>
      </c>
      <c r="D874" t="s">
        <v>15</v>
      </c>
      <c r="E874" t="s">
        <v>15</v>
      </c>
      <c r="F874">
        <v>2.31</v>
      </c>
      <c r="G874">
        <v>9</v>
      </c>
      <c r="H874">
        <v>22.05</v>
      </c>
      <c r="I874" t="s">
        <v>12</v>
      </c>
      <c r="J874" s="2">
        <v>45704.290972222218</v>
      </c>
    </row>
    <row r="875" spans="1:10" hidden="1">
      <c r="A875">
        <v>874</v>
      </c>
      <c r="B875">
        <v>79</v>
      </c>
      <c r="C875">
        <v>33</v>
      </c>
      <c r="D875" t="s">
        <v>11</v>
      </c>
      <c r="E875" t="s">
        <v>11</v>
      </c>
      <c r="F875">
        <v>11.42</v>
      </c>
      <c r="G875">
        <v>44</v>
      </c>
      <c r="H875">
        <v>109.03</v>
      </c>
      <c r="I875" t="s">
        <v>12</v>
      </c>
      <c r="J875" s="2">
        <v>45460.012499999997</v>
      </c>
    </row>
    <row r="876" spans="1:10">
      <c r="A876">
        <v>875</v>
      </c>
      <c r="B876">
        <v>30</v>
      </c>
      <c r="C876">
        <v>6</v>
      </c>
      <c r="D876" t="s">
        <v>15</v>
      </c>
      <c r="E876" t="s">
        <v>19</v>
      </c>
      <c r="F876">
        <v>16.899999999999999</v>
      </c>
      <c r="G876">
        <v>65</v>
      </c>
      <c r="H876">
        <v>161.35</v>
      </c>
      <c r="I876" t="s">
        <v>16</v>
      </c>
      <c r="J876" s="2">
        <v>45520.772222222222</v>
      </c>
    </row>
    <row r="877" spans="1:10">
      <c r="A877">
        <v>876</v>
      </c>
      <c r="B877">
        <v>106</v>
      </c>
      <c r="C877">
        <v>79</v>
      </c>
      <c r="D877" t="s">
        <v>15</v>
      </c>
      <c r="E877" t="s">
        <v>10</v>
      </c>
      <c r="F877">
        <v>2.36</v>
      </c>
      <c r="G877">
        <v>9</v>
      </c>
      <c r="H877">
        <v>22.53</v>
      </c>
      <c r="I877" t="s">
        <v>12</v>
      </c>
      <c r="J877" s="2">
        <v>45658.640277777777</v>
      </c>
    </row>
    <row r="878" spans="1:10" hidden="1">
      <c r="A878">
        <v>877</v>
      </c>
      <c r="B878">
        <v>51</v>
      </c>
      <c r="C878">
        <v>32</v>
      </c>
      <c r="D878" t="s">
        <v>11</v>
      </c>
      <c r="E878" t="s">
        <v>17</v>
      </c>
      <c r="F878">
        <v>8.4600000000000009</v>
      </c>
      <c r="G878">
        <v>32</v>
      </c>
      <c r="H878">
        <v>80.77</v>
      </c>
      <c r="I878" t="s">
        <v>12</v>
      </c>
      <c r="J878" s="2">
        <v>45829.463194444441</v>
      </c>
    </row>
    <row r="879" spans="1:10" hidden="1">
      <c r="A879">
        <v>878</v>
      </c>
      <c r="B879">
        <v>81</v>
      </c>
      <c r="C879">
        <v>51</v>
      </c>
      <c r="D879" t="s">
        <v>19</v>
      </c>
      <c r="E879" t="s">
        <v>10</v>
      </c>
      <c r="F879">
        <v>6.78</v>
      </c>
      <c r="G879">
        <v>26</v>
      </c>
      <c r="H879">
        <v>64.73</v>
      </c>
      <c r="I879" t="s">
        <v>16</v>
      </c>
      <c r="J879" s="2">
        <v>45397.836111111108</v>
      </c>
    </row>
    <row r="880" spans="1:10" hidden="1">
      <c r="A880">
        <v>879</v>
      </c>
      <c r="B880">
        <v>133</v>
      </c>
      <c r="C880">
        <v>75</v>
      </c>
      <c r="D880" t="s">
        <v>17</v>
      </c>
      <c r="E880" t="s">
        <v>11</v>
      </c>
      <c r="F880">
        <v>2.97</v>
      </c>
      <c r="G880">
        <v>11</v>
      </c>
      <c r="H880">
        <v>28.36</v>
      </c>
      <c r="I880" t="s">
        <v>14</v>
      </c>
      <c r="J880" s="2">
        <v>45573.181250000001</v>
      </c>
    </row>
    <row r="881" spans="1:10" hidden="1">
      <c r="A881">
        <v>880</v>
      </c>
      <c r="B881">
        <v>29</v>
      </c>
      <c r="C881">
        <v>58</v>
      </c>
      <c r="D881" t="s">
        <v>18</v>
      </c>
      <c r="E881" t="s">
        <v>10</v>
      </c>
      <c r="F881">
        <v>13.02</v>
      </c>
      <c r="G881">
        <v>50</v>
      </c>
      <c r="H881">
        <v>124.31</v>
      </c>
      <c r="I881" t="s">
        <v>14</v>
      </c>
      <c r="J881" s="2">
        <v>45560.029166666667</v>
      </c>
    </row>
    <row r="882" spans="1:10">
      <c r="A882">
        <v>881</v>
      </c>
      <c r="B882">
        <v>132</v>
      </c>
      <c r="C882">
        <v>87</v>
      </c>
      <c r="D882" t="s">
        <v>15</v>
      </c>
      <c r="E882" t="s">
        <v>18</v>
      </c>
      <c r="F882">
        <v>6.18</v>
      </c>
      <c r="G882">
        <v>24</v>
      </c>
      <c r="H882">
        <v>59</v>
      </c>
      <c r="I882" t="s">
        <v>12</v>
      </c>
      <c r="J882" s="2">
        <v>45309.744444444441</v>
      </c>
    </row>
    <row r="883" spans="1:10" hidden="1">
      <c r="A883">
        <v>882</v>
      </c>
      <c r="B883">
        <v>138</v>
      </c>
      <c r="C883">
        <v>26</v>
      </c>
      <c r="D883" t="s">
        <v>18</v>
      </c>
      <c r="E883" t="s">
        <v>17</v>
      </c>
      <c r="F883">
        <v>19.09</v>
      </c>
      <c r="G883">
        <v>73</v>
      </c>
      <c r="H883">
        <v>182.26</v>
      </c>
      <c r="I883" t="s">
        <v>16</v>
      </c>
      <c r="J883" s="2">
        <v>45435.526388888888</v>
      </c>
    </row>
    <row r="884" spans="1:10" hidden="1">
      <c r="A884">
        <v>883</v>
      </c>
      <c r="B884">
        <v>184</v>
      </c>
      <c r="C884">
        <v>98</v>
      </c>
      <c r="D884" t="s">
        <v>13</v>
      </c>
      <c r="E884" t="s">
        <v>11</v>
      </c>
      <c r="F884">
        <v>21.5</v>
      </c>
      <c r="G884">
        <v>83</v>
      </c>
      <c r="H884">
        <v>205.27</v>
      </c>
      <c r="I884" t="s">
        <v>14</v>
      </c>
      <c r="J884" s="2">
        <v>45713.074999999997</v>
      </c>
    </row>
    <row r="885" spans="1:10" hidden="1">
      <c r="A885">
        <v>884</v>
      </c>
      <c r="B885">
        <v>145</v>
      </c>
      <c r="C885">
        <v>46</v>
      </c>
      <c r="D885" t="s">
        <v>11</v>
      </c>
      <c r="E885" t="s">
        <v>11</v>
      </c>
      <c r="F885">
        <v>14.55</v>
      </c>
      <c r="G885">
        <v>56</v>
      </c>
      <c r="H885">
        <v>138.91999999999999</v>
      </c>
      <c r="I885" t="s">
        <v>12</v>
      </c>
      <c r="J885" s="2">
        <v>45849.734027777777</v>
      </c>
    </row>
    <row r="886" spans="1:10" hidden="1">
      <c r="A886">
        <v>885</v>
      </c>
      <c r="B886">
        <v>74</v>
      </c>
      <c r="C886">
        <v>98</v>
      </c>
      <c r="D886" t="s">
        <v>18</v>
      </c>
      <c r="E886" t="s">
        <v>19</v>
      </c>
      <c r="F886">
        <v>24.58</v>
      </c>
      <c r="G886">
        <v>94</v>
      </c>
      <c r="H886">
        <v>234.68</v>
      </c>
      <c r="I886" t="s">
        <v>12</v>
      </c>
      <c r="J886" s="2">
        <v>45397.970138888893</v>
      </c>
    </row>
    <row r="887" spans="1:10" hidden="1">
      <c r="A887">
        <v>886</v>
      </c>
      <c r="B887">
        <v>17</v>
      </c>
      <c r="C887">
        <v>29</v>
      </c>
      <c r="D887" t="s">
        <v>11</v>
      </c>
      <c r="E887" t="s">
        <v>19</v>
      </c>
      <c r="F887">
        <v>12.36</v>
      </c>
      <c r="G887">
        <v>47</v>
      </c>
      <c r="H887">
        <v>118.01</v>
      </c>
      <c r="I887" t="s">
        <v>16</v>
      </c>
      <c r="J887" s="2">
        <v>45716.310416666667</v>
      </c>
    </row>
    <row r="888" spans="1:10" hidden="1">
      <c r="A888">
        <v>887</v>
      </c>
      <c r="B888">
        <v>84</v>
      </c>
      <c r="C888">
        <v>4</v>
      </c>
      <c r="D888" t="s">
        <v>18</v>
      </c>
      <c r="E888" t="s">
        <v>18</v>
      </c>
      <c r="F888">
        <v>13.81</v>
      </c>
      <c r="G888">
        <v>53</v>
      </c>
      <c r="H888">
        <v>131.85</v>
      </c>
      <c r="I888" t="s">
        <v>12</v>
      </c>
      <c r="J888" s="2">
        <v>45737.217361111107</v>
      </c>
    </row>
    <row r="889" spans="1:10" hidden="1">
      <c r="A889">
        <v>888</v>
      </c>
      <c r="B889">
        <v>69</v>
      </c>
      <c r="C889">
        <v>81</v>
      </c>
      <c r="D889" t="s">
        <v>17</v>
      </c>
      <c r="E889" t="s">
        <v>11</v>
      </c>
      <c r="F889">
        <v>24.75</v>
      </c>
      <c r="G889">
        <v>95</v>
      </c>
      <c r="H889">
        <v>236.3</v>
      </c>
      <c r="I889" t="s">
        <v>14</v>
      </c>
      <c r="J889" s="2">
        <v>45441.878472222219</v>
      </c>
    </row>
    <row r="890" spans="1:10" hidden="1">
      <c r="A890">
        <v>889</v>
      </c>
      <c r="B890">
        <v>34</v>
      </c>
      <c r="C890">
        <v>99</v>
      </c>
      <c r="D890" t="s">
        <v>17</v>
      </c>
      <c r="E890" t="s">
        <v>13</v>
      </c>
      <c r="F890">
        <v>7.33</v>
      </c>
      <c r="G890">
        <v>28</v>
      </c>
      <c r="H890">
        <v>69.98</v>
      </c>
      <c r="I890" t="s">
        <v>16</v>
      </c>
      <c r="J890" s="2">
        <v>45829.257638888892</v>
      </c>
    </row>
    <row r="891" spans="1:10" hidden="1">
      <c r="A891">
        <v>890</v>
      </c>
      <c r="B891">
        <v>6</v>
      </c>
      <c r="C891">
        <v>13</v>
      </c>
      <c r="D891" t="s">
        <v>17</v>
      </c>
      <c r="E891" t="s">
        <v>11</v>
      </c>
      <c r="F891">
        <v>23.68</v>
      </c>
      <c r="G891">
        <v>91</v>
      </c>
      <c r="H891">
        <v>226.09</v>
      </c>
      <c r="I891" t="s">
        <v>14</v>
      </c>
      <c r="J891" s="2">
        <v>45390.556250000001</v>
      </c>
    </row>
    <row r="892" spans="1:10" hidden="1">
      <c r="A892">
        <v>891</v>
      </c>
      <c r="B892">
        <v>53</v>
      </c>
      <c r="C892">
        <v>39</v>
      </c>
      <c r="D892" t="s">
        <v>17</v>
      </c>
      <c r="E892" t="s">
        <v>19</v>
      </c>
      <c r="F892">
        <v>2.99</v>
      </c>
      <c r="G892">
        <v>11</v>
      </c>
      <c r="H892">
        <v>28.55</v>
      </c>
      <c r="I892" t="s">
        <v>14</v>
      </c>
      <c r="J892" s="2">
        <v>45854.949305555558</v>
      </c>
    </row>
    <row r="893" spans="1:10" hidden="1">
      <c r="A893">
        <v>892</v>
      </c>
      <c r="B893">
        <v>194</v>
      </c>
      <c r="C893">
        <v>15</v>
      </c>
      <c r="D893" t="s">
        <v>17</v>
      </c>
      <c r="E893" t="s">
        <v>13</v>
      </c>
      <c r="F893">
        <v>12.27</v>
      </c>
      <c r="G893">
        <v>47</v>
      </c>
      <c r="H893">
        <v>117.15</v>
      </c>
      <c r="I893" t="s">
        <v>14</v>
      </c>
      <c r="J893" s="2">
        <v>45746.325694444437</v>
      </c>
    </row>
    <row r="894" spans="1:10" hidden="1">
      <c r="A894">
        <v>893</v>
      </c>
      <c r="B894">
        <v>126</v>
      </c>
      <c r="C894">
        <v>29</v>
      </c>
      <c r="D894" t="s">
        <v>17</v>
      </c>
      <c r="E894" t="s">
        <v>17</v>
      </c>
      <c r="F894">
        <v>3.61</v>
      </c>
      <c r="G894">
        <v>14</v>
      </c>
      <c r="H894">
        <v>34.47</v>
      </c>
      <c r="I894" t="s">
        <v>12</v>
      </c>
      <c r="J894" s="2">
        <v>45524.411111111112</v>
      </c>
    </row>
    <row r="895" spans="1:10" hidden="1">
      <c r="A895">
        <v>894</v>
      </c>
      <c r="B895">
        <v>43</v>
      </c>
      <c r="C895">
        <v>29</v>
      </c>
      <c r="D895" t="s">
        <v>11</v>
      </c>
      <c r="E895" t="s">
        <v>17</v>
      </c>
      <c r="F895">
        <v>18.77</v>
      </c>
      <c r="G895">
        <v>72</v>
      </c>
      <c r="H895">
        <v>179.21</v>
      </c>
      <c r="I895" t="s">
        <v>12</v>
      </c>
      <c r="J895" s="2">
        <v>45542.343055555553</v>
      </c>
    </row>
    <row r="896" spans="1:10">
      <c r="A896">
        <v>895</v>
      </c>
      <c r="B896">
        <v>115</v>
      </c>
      <c r="C896">
        <v>75</v>
      </c>
      <c r="D896" t="s">
        <v>15</v>
      </c>
      <c r="E896" t="s">
        <v>10</v>
      </c>
      <c r="F896">
        <v>15.99</v>
      </c>
      <c r="G896">
        <v>61</v>
      </c>
      <c r="H896">
        <v>152.66999999999999</v>
      </c>
      <c r="I896" t="s">
        <v>14</v>
      </c>
      <c r="J896" s="2">
        <v>45343.058333333327</v>
      </c>
    </row>
    <row r="897" spans="1:10" hidden="1">
      <c r="A897">
        <v>896</v>
      </c>
      <c r="B897">
        <v>111</v>
      </c>
      <c r="C897">
        <v>32</v>
      </c>
      <c r="D897" t="s">
        <v>18</v>
      </c>
      <c r="E897" t="s">
        <v>15</v>
      </c>
      <c r="F897">
        <v>18.25</v>
      </c>
      <c r="G897">
        <v>70</v>
      </c>
      <c r="H897">
        <v>174.24</v>
      </c>
      <c r="I897" t="s">
        <v>14</v>
      </c>
      <c r="J897" s="2">
        <v>45517.789583333331</v>
      </c>
    </row>
    <row r="898" spans="1:10" hidden="1">
      <c r="A898">
        <v>897</v>
      </c>
      <c r="B898">
        <v>151</v>
      </c>
      <c r="C898">
        <v>2</v>
      </c>
      <c r="D898" t="s">
        <v>17</v>
      </c>
      <c r="E898" t="s">
        <v>19</v>
      </c>
      <c r="F898">
        <v>10.61</v>
      </c>
      <c r="G898">
        <v>41</v>
      </c>
      <c r="H898">
        <v>101.3</v>
      </c>
      <c r="I898" t="s">
        <v>16</v>
      </c>
      <c r="J898" s="2">
        <v>45325.109027777777</v>
      </c>
    </row>
    <row r="899" spans="1:10" hidden="1">
      <c r="A899">
        <v>898</v>
      </c>
      <c r="B899">
        <v>183</v>
      </c>
      <c r="C899">
        <v>47</v>
      </c>
      <c r="D899" t="s">
        <v>11</v>
      </c>
      <c r="E899" t="s">
        <v>15</v>
      </c>
      <c r="F899">
        <v>10.5</v>
      </c>
      <c r="G899">
        <v>40</v>
      </c>
      <c r="H899">
        <v>100.25</v>
      </c>
      <c r="I899" t="s">
        <v>16</v>
      </c>
      <c r="J899" s="2">
        <v>45422.413194444453</v>
      </c>
    </row>
    <row r="900" spans="1:10" hidden="1">
      <c r="A900">
        <v>899</v>
      </c>
      <c r="B900">
        <v>80</v>
      </c>
      <c r="C900">
        <v>78</v>
      </c>
      <c r="D900" t="s">
        <v>11</v>
      </c>
      <c r="E900" t="s">
        <v>13</v>
      </c>
      <c r="F900">
        <v>3.04</v>
      </c>
      <c r="G900">
        <v>12</v>
      </c>
      <c r="H900">
        <v>29.02</v>
      </c>
      <c r="I900" t="s">
        <v>12</v>
      </c>
      <c r="J900" s="2">
        <v>45734.245833333327</v>
      </c>
    </row>
    <row r="901" spans="1:10" hidden="1">
      <c r="A901">
        <v>900</v>
      </c>
      <c r="B901">
        <v>95</v>
      </c>
      <c r="C901">
        <v>84</v>
      </c>
      <c r="D901" t="s">
        <v>11</v>
      </c>
      <c r="E901" t="s">
        <v>19</v>
      </c>
      <c r="F901">
        <v>10.050000000000001</v>
      </c>
      <c r="G901">
        <v>39</v>
      </c>
      <c r="H901">
        <v>95.95</v>
      </c>
      <c r="I901" t="s">
        <v>12</v>
      </c>
      <c r="J901" s="2">
        <v>45723.679166666669</v>
      </c>
    </row>
    <row r="902" spans="1:10">
      <c r="A902">
        <v>901</v>
      </c>
      <c r="B902">
        <v>118</v>
      </c>
      <c r="C902">
        <v>22</v>
      </c>
      <c r="D902" t="s">
        <v>15</v>
      </c>
      <c r="E902" t="s">
        <v>18</v>
      </c>
      <c r="F902">
        <v>23.37</v>
      </c>
      <c r="G902">
        <v>90</v>
      </c>
      <c r="H902">
        <v>223.13</v>
      </c>
      <c r="I902" t="s">
        <v>16</v>
      </c>
      <c r="J902" s="2">
        <v>45614.734722222223</v>
      </c>
    </row>
    <row r="903" spans="1:10" hidden="1">
      <c r="A903">
        <v>902</v>
      </c>
      <c r="B903">
        <v>144</v>
      </c>
      <c r="C903">
        <v>75</v>
      </c>
      <c r="D903" t="s">
        <v>18</v>
      </c>
      <c r="E903" t="s">
        <v>11</v>
      </c>
      <c r="F903">
        <v>10.72</v>
      </c>
      <c r="G903">
        <v>41</v>
      </c>
      <c r="H903">
        <v>102.35</v>
      </c>
      <c r="I903" t="s">
        <v>14</v>
      </c>
      <c r="J903" s="2">
        <v>45620.799305555563</v>
      </c>
    </row>
    <row r="904" spans="1:10">
      <c r="A904">
        <v>903</v>
      </c>
      <c r="B904">
        <v>8</v>
      </c>
      <c r="C904">
        <v>27</v>
      </c>
      <c r="D904" t="s">
        <v>15</v>
      </c>
      <c r="E904" t="s">
        <v>18</v>
      </c>
      <c r="F904">
        <v>21.12</v>
      </c>
      <c r="G904">
        <v>81</v>
      </c>
      <c r="H904">
        <v>201.64</v>
      </c>
      <c r="I904" t="s">
        <v>12</v>
      </c>
      <c r="J904" s="2">
        <v>45424.090277777781</v>
      </c>
    </row>
    <row r="905" spans="1:10" hidden="1">
      <c r="A905">
        <v>904</v>
      </c>
      <c r="B905">
        <v>132</v>
      </c>
      <c r="C905">
        <v>67</v>
      </c>
      <c r="D905" t="s">
        <v>19</v>
      </c>
      <c r="E905" t="s">
        <v>13</v>
      </c>
      <c r="F905">
        <v>21.37</v>
      </c>
      <c r="G905">
        <v>82</v>
      </c>
      <c r="H905">
        <v>204.03</v>
      </c>
      <c r="I905" t="s">
        <v>14</v>
      </c>
      <c r="J905" s="2">
        <v>45412.12777777778</v>
      </c>
    </row>
    <row r="906" spans="1:10" hidden="1">
      <c r="A906">
        <v>905</v>
      </c>
      <c r="B906">
        <v>104</v>
      </c>
      <c r="C906">
        <v>81</v>
      </c>
      <c r="D906" t="s">
        <v>10</v>
      </c>
      <c r="E906" t="s">
        <v>19</v>
      </c>
      <c r="F906">
        <v>10.58</v>
      </c>
      <c r="G906">
        <v>41</v>
      </c>
      <c r="H906">
        <v>101.01</v>
      </c>
      <c r="I906" t="s">
        <v>16</v>
      </c>
      <c r="J906" s="2">
        <v>45420.71597222222</v>
      </c>
    </row>
    <row r="907" spans="1:10" hidden="1">
      <c r="A907">
        <v>906</v>
      </c>
      <c r="B907">
        <v>132</v>
      </c>
      <c r="C907">
        <v>56</v>
      </c>
      <c r="D907" t="s">
        <v>11</v>
      </c>
      <c r="E907" t="s">
        <v>13</v>
      </c>
      <c r="F907">
        <v>16.54</v>
      </c>
      <c r="G907">
        <v>63</v>
      </c>
      <c r="H907">
        <v>157.91999999999999</v>
      </c>
      <c r="I907" t="s">
        <v>12</v>
      </c>
      <c r="J907" s="2">
        <v>45624.334027777782</v>
      </c>
    </row>
    <row r="908" spans="1:10" hidden="1">
      <c r="A908">
        <v>907</v>
      </c>
      <c r="B908">
        <v>184</v>
      </c>
      <c r="C908">
        <v>92</v>
      </c>
      <c r="D908" t="s">
        <v>19</v>
      </c>
      <c r="E908" t="s">
        <v>11</v>
      </c>
      <c r="F908">
        <v>4.1900000000000004</v>
      </c>
      <c r="G908">
        <v>16</v>
      </c>
      <c r="H908">
        <v>40</v>
      </c>
      <c r="I908" t="s">
        <v>12</v>
      </c>
      <c r="J908" s="2">
        <v>45584.510416666657</v>
      </c>
    </row>
    <row r="909" spans="1:10" hidden="1">
      <c r="A909">
        <v>908</v>
      </c>
      <c r="B909">
        <v>25</v>
      </c>
      <c r="C909">
        <v>93</v>
      </c>
      <c r="D909" t="s">
        <v>13</v>
      </c>
      <c r="E909" t="s">
        <v>17</v>
      </c>
      <c r="F909">
        <v>4.38</v>
      </c>
      <c r="G909">
        <v>17</v>
      </c>
      <c r="H909">
        <v>41.82</v>
      </c>
      <c r="I909" t="s">
        <v>16</v>
      </c>
      <c r="J909" s="2">
        <v>45315.097916666673</v>
      </c>
    </row>
    <row r="910" spans="1:10" hidden="1">
      <c r="A910">
        <v>909</v>
      </c>
      <c r="B910">
        <v>195</v>
      </c>
      <c r="C910">
        <v>21</v>
      </c>
      <c r="D910" t="s">
        <v>17</v>
      </c>
      <c r="E910" t="s">
        <v>17</v>
      </c>
      <c r="F910">
        <v>3.12</v>
      </c>
      <c r="G910">
        <v>12</v>
      </c>
      <c r="H910">
        <v>29.79</v>
      </c>
      <c r="I910" t="s">
        <v>12</v>
      </c>
      <c r="J910" s="2">
        <v>45647.45416666667</v>
      </c>
    </row>
    <row r="911" spans="1:10" hidden="1">
      <c r="A911">
        <v>910</v>
      </c>
      <c r="B911">
        <v>96</v>
      </c>
      <c r="C911">
        <v>47</v>
      </c>
      <c r="D911" t="s">
        <v>10</v>
      </c>
      <c r="E911" t="s">
        <v>13</v>
      </c>
      <c r="F911">
        <v>15.36</v>
      </c>
      <c r="G911">
        <v>59</v>
      </c>
      <c r="H911">
        <v>146.65</v>
      </c>
      <c r="I911" t="s">
        <v>16</v>
      </c>
      <c r="J911" s="2">
        <v>45465.115972222222</v>
      </c>
    </row>
    <row r="912" spans="1:10" hidden="1">
      <c r="A912">
        <v>911</v>
      </c>
      <c r="B912">
        <v>195</v>
      </c>
      <c r="C912">
        <v>80</v>
      </c>
      <c r="D912" t="s">
        <v>17</v>
      </c>
      <c r="E912" t="s">
        <v>15</v>
      </c>
      <c r="F912">
        <v>11.8</v>
      </c>
      <c r="G912">
        <v>45</v>
      </c>
      <c r="H912">
        <v>112.66</v>
      </c>
      <c r="I912" t="s">
        <v>12</v>
      </c>
      <c r="J912" s="2">
        <v>45642.402777777781</v>
      </c>
    </row>
    <row r="913" spans="1:10">
      <c r="A913">
        <v>912</v>
      </c>
      <c r="B913">
        <v>155</v>
      </c>
      <c r="C913">
        <v>59</v>
      </c>
      <c r="D913" t="s">
        <v>15</v>
      </c>
      <c r="E913" t="s">
        <v>19</v>
      </c>
      <c r="F913">
        <v>14.6</v>
      </c>
      <c r="G913">
        <v>56</v>
      </c>
      <c r="H913">
        <v>139.38999999999999</v>
      </c>
      <c r="I913" t="s">
        <v>16</v>
      </c>
      <c r="J913" s="2">
        <v>45590.631249999999</v>
      </c>
    </row>
    <row r="914" spans="1:10" hidden="1">
      <c r="A914">
        <v>913</v>
      </c>
      <c r="B914">
        <v>93</v>
      </c>
      <c r="C914">
        <v>84</v>
      </c>
      <c r="D914" t="s">
        <v>10</v>
      </c>
      <c r="E914" t="s">
        <v>19</v>
      </c>
      <c r="F914">
        <v>13.98</v>
      </c>
      <c r="G914">
        <v>54</v>
      </c>
      <c r="H914">
        <v>133.47</v>
      </c>
      <c r="I914" t="s">
        <v>12</v>
      </c>
      <c r="J914" s="2">
        <v>45483.750694444447</v>
      </c>
    </row>
    <row r="915" spans="1:10" hidden="1">
      <c r="A915">
        <v>914</v>
      </c>
      <c r="B915">
        <v>160</v>
      </c>
      <c r="C915">
        <v>6</v>
      </c>
      <c r="D915" t="s">
        <v>18</v>
      </c>
      <c r="E915" t="s">
        <v>17</v>
      </c>
      <c r="F915">
        <v>10.050000000000001</v>
      </c>
      <c r="G915">
        <v>39</v>
      </c>
      <c r="H915">
        <v>95.95</v>
      </c>
      <c r="I915" t="s">
        <v>14</v>
      </c>
      <c r="J915" s="2">
        <v>45506.067361111112</v>
      </c>
    </row>
    <row r="916" spans="1:10" hidden="1">
      <c r="A916">
        <v>915</v>
      </c>
      <c r="B916">
        <v>178</v>
      </c>
      <c r="C916">
        <v>19</v>
      </c>
      <c r="D916" t="s">
        <v>19</v>
      </c>
      <c r="E916" t="s">
        <v>10</v>
      </c>
      <c r="F916">
        <v>17.579999999999998</v>
      </c>
      <c r="G916">
        <v>67</v>
      </c>
      <c r="H916">
        <v>167.85</v>
      </c>
      <c r="I916" t="s">
        <v>14</v>
      </c>
      <c r="J916" s="2">
        <v>45834.777083333327</v>
      </c>
    </row>
    <row r="917" spans="1:10" hidden="1">
      <c r="A917">
        <v>916</v>
      </c>
      <c r="B917">
        <v>61</v>
      </c>
      <c r="C917">
        <v>57</v>
      </c>
      <c r="D917" t="s">
        <v>18</v>
      </c>
      <c r="E917" t="s">
        <v>18</v>
      </c>
      <c r="F917">
        <v>19.45</v>
      </c>
      <c r="G917">
        <v>75</v>
      </c>
      <c r="H917">
        <v>185.7</v>
      </c>
      <c r="I917" t="s">
        <v>14</v>
      </c>
      <c r="J917" s="2">
        <v>45832.122916666667</v>
      </c>
    </row>
    <row r="918" spans="1:10">
      <c r="A918">
        <v>917</v>
      </c>
      <c r="B918">
        <v>122</v>
      </c>
      <c r="C918">
        <v>69</v>
      </c>
      <c r="D918" t="s">
        <v>15</v>
      </c>
      <c r="E918" t="s">
        <v>10</v>
      </c>
      <c r="F918">
        <v>2.34</v>
      </c>
      <c r="G918">
        <v>9</v>
      </c>
      <c r="H918">
        <v>22.34</v>
      </c>
      <c r="I918" t="s">
        <v>12</v>
      </c>
      <c r="J918" s="2">
        <v>45625.625</v>
      </c>
    </row>
    <row r="919" spans="1:10" hidden="1">
      <c r="A919">
        <v>918</v>
      </c>
      <c r="B919">
        <v>51</v>
      </c>
      <c r="C919">
        <v>3</v>
      </c>
      <c r="D919" t="s">
        <v>17</v>
      </c>
      <c r="E919" t="s">
        <v>11</v>
      </c>
      <c r="F919">
        <v>6.77</v>
      </c>
      <c r="G919">
        <v>26</v>
      </c>
      <c r="H919">
        <v>64.64</v>
      </c>
      <c r="I919" t="s">
        <v>12</v>
      </c>
      <c r="J919" s="2">
        <v>45728.120138888888</v>
      </c>
    </row>
    <row r="920" spans="1:10" hidden="1">
      <c r="A920">
        <v>919</v>
      </c>
      <c r="B920">
        <v>147</v>
      </c>
      <c r="C920">
        <v>1</v>
      </c>
      <c r="D920" t="s">
        <v>10</v>
      </c>
      <c r="E920" t="s">
        <v>18</v>
      </c>
      <c r="F920">
        <v>18.399999999999999</v>
      </c>
      <c r="G920">
        <v>71</v>
      </c>
      <c r="H920">
        <v>175.67</v>
      </c>
      <c r="I920" t="s">
        <v>14</v>
      </c>
      <c r="J920" s="2">
        <v>45684.223611111112</v>
      </c>
    </row>
    <row r="921" spans="1:10" hidden="1">
      <c r="A921">
        <v>920</v>
      </c>
      <c r="B921">
        <v>21</v>
      </c>
      <c r="C921">
        <v>58</v>
      </c>
      <c r="D921" t="s">
        <v>18</v>
      </c>
      <c r="E921" t="s">
        <v>18</v>
      </c>
      <c r="F921">
        <v>10.89</v>
      </c>
      <c r="G921">
        <v>42</v>
      </c>
      <c r="H921">
        <v>103.97</v>
      </c>
      <c r="I921" t="s">
        <v>14</v>
      </c>
      <c r="J921" s="2">
        <v>45440.013888888891</v>
      </c>
    </row>
    <row r="922" spans="1:10" hidden="1">
      <c r="A922">
        <v>921</v>
      </c>
      <c r="B922">
        <v>5</v>
      </c>
      <c r="C922">
        <v>38</v>
      </c>
      <c r="D922" t="s">
        <v>18</v>
      </c>
      <c r="E922" t="s">
        <v>13</v>
      </c>
      <c r="F922">
        <v>17.239999999999998</v>
      </c>
      <c r="G922">
        <v>66</v>
      </c>
      <c r="H922">
        <v>164.6</v>
      </c>
      <c r="I922" t="s">
        <v>16</v>
      </c>
      <c r="J922" s="2">
        <v>45574.415277777778</v>
      </c>
    </row>
    <row r="923" spans="1:10" hidden="1">
      <c r="A923">
        <v>922</v>
      </c>
      <c r="B923">
        <v>92</v>
      </c>
      <c r="C923">
        <v>15</v>
      </c>
      <c r="D923" t="s">
        <v>17</v>
      </c>
      <c r="E923" t="s">
        <v>17</v>
      </c>
      <c r="F923">
        <v>9.98</v>
      </c>
      <c r="G923">
        <v>38</v>
      </c>
      <c r="H923">
        <v>95.28</v>
      </c>
      <c r="I923" t="s">
        <v>16</v>
      </c>
      <c r="J923" s="2">
        <v>45489.946527777778</v>
      </c>
    </row>
    <row r="924" spans="1:10" hidden="1">
      <c r="A924">
        <v>923</v>
      </c>
      <c r="B924">
        <v>170</v>
      </c>
      <c r="C924">
        <v>34</v>
      </c>
      <c r="D924" t="s">
        <v>10</v>
      </c>
      <c r="E924" t="s">
        <v>10</v>
      </c>
      <c r="F924">
        <v>10.99</v>
      </c>
      <c r="G924">
        <v>42</v>
      </c>
      <c r="H924">
        <v>104.93</v>
      </c>
      <c r="I924" t="s">
        <v>16</v>
      </c>
      <c r="J924" s="2">
        <v>45647.511111111111</v>
      </c>
    </row>
    <row r="925" spans="1:10" hidden="1">
      <c r="A925">
        <v>924</v>
      </c>
      <c r="B925">
        <v>61</v>
      </c>
      <c r="C925">
        <v>61</v>
      </c>
      <c r="D925" t="s">
        <v>19</v>
      </c>
      <c r="E925" t="s">
        <v>10</v>
      </c>
      <c r="F925">
        <v>5.65</v>
      </c>
      <c r="G925">
        <v>22</v>
      </c>
      <c r="H925">
        <v>53.94</v>
      </c>
      <c r="I925" t="s">
        <v>14</v>
      </c>
      <c r="J925" s="2">
        <v>45670.331250000003</v>
      </c>
    </row>
    <row r="926" spans="1:10" hidden="1">
      <c r="A926">
        <v>925</v>
      </c>
      <c r="B926">
        <v>22</v>
      </c>
      <c r="C926">
        <v>35</v>
      </c>
      <c r="D926" t="s">
        <v>17</v>
      </c>
      <c r="E926" t="s">
        <v>17</v>
      </c>
      <c r="F926">
        <v>7.94</v>
      </c>
      <c r="G926">
        <v>30</v>
      </c>
      <c r="H926">
        <v>75.81</v>
      </c>
      <c r="I926" t="s">
        <v>14</v>
      </c>
      <c r="J926" s="2">
        <v>45367.257638888892</v>
      </c>
    </row>
    <row r="927" spans="1:10" hidden="1">
      <c r="A927">
        <v>926</v>
      </c>
      <c r="B927">
        <v>149</v>
      </c>
      <c r="C927">
        <v>64</v>
      </c>
      <c r="D927" t="s">
        <v>18</v>
      </c>
      <c r="E927" t="s">
        <v>10</v>
      </c>
      <c r="F927">
        <v>15.92</v>
      </c>
      <c r="G927">
        <v>61</v>
      </c>
      <c r="H927">
        <v>152</v>
      </c>
      <c r="I927" t="s">
        <v>14</v>
      </c>
      <c r="J927" s="2">
        <v>45539.556250000001</v>
      </c>
    </row>
    <row r="928" spans="1:10" hidden="1">
      <c r="A928">
        <v>927</v>
      </c>
      <c r="B928">
        <v>70</v>
      </c>
      <c r="C928">
        <v>25</v>
      </c>
      <c r="D928" t="s">
        <v>19</v>
      </c>
      <c r="E928" t="s">
        <v>17</v>
      </c>
      <c r="F928">
        <v>11.96</v>
      </c>
      <c r="G928">
        <v>46</v>
      </c>
      <c r="H928">
        <v>114.19</v>
      </c>
      <c r="I928" t="s">
        <v>16</v>
      </c>
      <c r="J928" s="2">
        <v>45506.172222222223</v>
      </c>
    </row>
    <row r="929" spans="1:10" hidden="1">
      <c r="A929">
        <v>928</v>
      </c>
      <c r="B929">
        <v>1</v>
      </c>
      <c r="C929">
        <v>24</v>
      </c>
      <c r="D929" t="s">
        <v>19</v>
      </c>
      <c r="E929" t="s">
        <v>13</v>
      </c>
      <c r="F929">
        <v>19.809999999999999</v>
      </c>
      <c r="G929">
        <v>76</v>
      </c>
      <c r="H929">
        <v>189.14</v>
      </c>
      <c r="I929" t="s">
        <v>12</v>
      </c>
      <c r="J929" s="2">
        <v>45376.419444444437</v>
      </c>
    </row>
    <row r="930" spans="1:10" hidden="1">
      <c r="A930">
        <v>929</v>
      </c>
      <c r="B930">
        <v>133</v>
      </c>
      <c r="C930">
        <v>12</v>
      </c>
      <c r="D930" t="s">
        <v>17</v>
      </c>
      <c r="E930" t="s">
        <v>15</v>
      </c>
      <c r="F930">
        <v>21.61</v>
      </c>
      <c r="G930">
        <v>83</v>
      </c>
      <c r="H930">
        <v>206.32</v>
      </c>
      <c r="I930" t="s">
        <v>14</v>
      </c>
      <c r="J930" s="2">
        <v>45638.667361111111</v>
      </c>
    </row>
    <row r="931" spans="1:10" hidden="1">
      <c r="A931">
        <v>930</v>
      </c>
      <c r="B931">
        <v>12</v>
      </c>
      <c r="C931">
        <v>18</v>
      </c>
      <c r="D931" t="s">
        <v>18</v>
      </c>
      <c r="E931" t="s">
        <v>18</v>
      </c>
      <c r="F931">
        <v>14.46</v>
      </c>
      <c r="G931">
        <v>55</v>
      </c>
      <c r="H931">
        <v>138.06</v>
      </c>
      <c r="I931" t="s">
        <v>12</v>
      </c>
      <c r="J931" s="2">
        <v>45714.566666666673</v>
      </c>
    </row>
    <row r="932" spans="1:10">
      <c r="A932">
        <v>931</v>
      </c>
      <c r="B932">
        <v>90</v>
      </c>
      <c r="C932">
        <v>15</v>
      </c>
      <c r="D932" t="s">
        <v>15</v>
      </c>
      <c r="E932" t="s">
        <v>13</v>
      </c>
      <c r="F932">
        <v>19.440000000000001</v>
      </c>
      <c r="G932">
        <v>75</v>
      </c>
      <c r="H932">
        <v>185.6</v>
      </c>
      <c r="I932" t="s">
        <v>12</v>
      </c>
      <c r="J932" s="2">
        <v>45406.431944444441</v>
      </c>
    </row>
    <row r="933" spans="1:10" hidden="1">
      <c r="A933">
        <v>932</v>
      </c>
      <c r="B933">
        <v>46</v>
      </c>
      <c r="C933">
        <v>80</v>
      </c>
      <c r="D933" t="s">
        <v>18</v>
      </c>
      <c r="E933" t="s">
        <v>19</v>
      </c>
      <c r="F933">
        <v>9.06</v>
      </c>
      <c r="G933">
        <v>35</v>
      </c>
      <c r="H933">
        <v>86.5</v>
      </c>
      <c r="I933" t="s">
        <v>12</v>
      </c>
      <c r="J933" s="2">
        <v>45668.068749999999</v>
      </c>
    </row>
    <row r="934" spans="1:10" hidden="1">
      <c r="A934">
        <v>933</v>
      </c>
      <c r="B934">
        <v>34</v>
      </c>
      <c r="C934">
        <v>27</v>
      </c>
      <c r="D934" t="s">
        <v>11</v>
      </c>
      <c r="E934" t="s">
        <v>11</v>
      </c>
      <c r="F934">
        <v>11.54</v>
      </c>
      <c r="G934">
        <v>44</v>
      </c>
      <c r="H934">
        <v>110.18</v>
      </c>
      <c r="I934" t="s">
        <v>16</v>
      </c>
      <c r="J934" s="2">
        <v>45830.084027777782</v>
      </c>
    </row>
    <row r="935" spans="1:10" hidden="1">
      <c r="A935">
        <v>934</v>
      </c>
      <c r="B935">
        <v>177</v>
      </c>
      <c r="C935">
        <v>72</v>
      </c>
      <c r="D935" t="s">
        <v>10</v>
      </c>
      <c r="E935" t="s">
        <v>15</v>
      </c>
      <c r="F935">
        <v>18.39</v>
      </c>
      <c r="G935">
        <v>71</v>
      </c>
      <c r="H935">
        <v>175.58</v>
      </c>
      <c r="I935" t="s">
        <v>12</v>
      </c>
      <c r="J935" s="2">
        <v>45392.872916666667</v>
      </c>
    </row>
    <row r="936" spans="1:10" hidden="1">
      <c r="A936">
        <v>935</v>
      </c>
      <c r="B936">
        <v>78</v>
      </c>
      <c r="C936">
        <v>60</v>
      </c>
      <c r="D936" t="s">
        <v>13</v>
      </c>
      <c r="E936" t="s">
        <v>19</v>
      </c>
      <c r="F936">
        <v>10.88</v>
      </c>
      <c r="G936">
        <v>42</v>
      </c>
      <c r="H936">
        <v>103.88</v>
      </c>
      <c r="I936" t="s">
        <v>14</v>
      </c>
      <c r="J936" s="2">
        <v>45680.822222222218</v>
      </c>
    </row>
    <row r="937" spans="1:10">
      <c r="A937">
        <v>936</v>
      </c>
      <c r="B937">
        <v>45</v>
      </c>
      <c r="C937">
        <v>46</v>
      </c>
      <c r="D937" t="s">
        <v>15</v>
      </c>
      <c r="E937" t="s">
        <v>18</v>
      </c>
      <c r="F937">
        <v>15.54</v>
      </c>
      <c r="G937">
        <v>60</v>
      </c>
      <c r="H937">
        <v>148.37</v>
      </c>
      <c r="I937" t="s">
        <v>16</v>
      </c>
      <c r="J937" s="2">
        <v>45632.817361111112</v>
      </c>
    </row>
    <row r="938" spans="1:10" hidden="1">
      <c r="A938">
        <v>937</v>
      </c>
      <c r="B938">
        <v>155</v>
      </c>
      <c r="C938">
        <v>89</v>
      </c>
      <c r="D938" t="s">
        <v>19</v>
      </c>
      <c r="E938" t="s">
        <v>10</v>
      </c>
      <c r="F938">
        <v>6.26</v>
      </c>
      <c r="G938">
        <v>24</v>
      </c>
      <c r="H938">
        <v>59.77</v>
      </c>
      <c r="I938" t="s">
        <v>14</v>
      </c>
      <c r="J938" s="2">
        <v>45828.080555555563</v>
      </c>
    </row>
    <row r="939" spans="1:10">
      <c r="A939">
        <v>938</v>
      </c>
      <c r="B939">
        <v>73</v>
      </c>
      <c r="C939">
        <v>17</v>
      </c>
      <c r="D939" t="s">
        <v>15</v>
      </c>
      <c r="E939" t="s">
        <v>17</v>
      </c>
      <c r="F939">
        <v>15.79</v>
      </c>
      <c r="G939">
        <v>61</v>
      </c>
      <c r="H939">
        <v>150.76</v>
      </c>
      <c r="I939" t="s">
        <v>14</v>
      </c>
      <c r="J939" s="2">
        <v>45317.236111111109</v>
      </c>
    </row>
    <row r="940" spans="1:10" hidden="1">
      <c r="A940">
        <v>939</v>
      </c>
      <c r="B940">
        <v>26</v>
      </c>
      <c r="C940">
        <v>93</v>
      </c>
      <c r="D940" t="s">
        <v>10</v>
      </c>
      <c r="E940" t="s">
        <v>18</v>
      </c>
      <c r="F940">
        <v>21.81</v>
      </c>
      <c r="G940">
        <v>84</v>
      </c>
      <c r="H940">
        <v>208.23</v>
      </c>
      <c r="I940" t="s">
        <v>16</v>
      </c>
      <c r="J940" s="2">
        <v>45614</v>
      </c>
    </row>
    <row r="941" spans="1:10" hidden="1">
      <c r="A941">
        <v>940</v>
      </c>
      <c r="B941">
        <v>47</v>
      </c>
      <c r="C941">
        <v>53</v>
      </c>
      <c r="D941" t="s">
        <v>19</v>
      </c>
      <c r="E941" t="s">
        <v>13</v>
      </c>
      <c r="F941">
        <v>21.98</v>
      </c>
      <c r="G941">
        <v>84</v>
      </c>
      <c r="H941">
        <v>209.85</v>
      </c>
      <c r="I941" t="s">
        <v>14</v>
      </c>
      <c r="J941" s="2">
        <v>45304.757638888892</v>
      </c>
    </row>
    <row r="942" spans="1:10" hidden="1">
      <c r="A942">
        <v>941</v>
      </c>
      <c r="B942">
        <v>121</v>
      </c>
      <c r="C942">
        <v>8</v>
      </c>
      <c r="D942" t="s">
        <v>10</v>
      </c>
      <c r="E942" t="s">
        <v>11</v>
      </c>
      <c r="F942">
        <v>18.66</v>
      </c>
      <c r="G942">
        <v>72</v>
      </c>
      <c r="H942">
        <v>178.16</v>
      </c>
      <c r="I942" t="s">
        <v>14</v>
      </c>
      <c r="J942" s="2">
        <v>45851.773611111108</v>
      </c>
    </row>
    <row r="943" spans="1:10" hidden="1">
      <c r="A943">
        <v>942</v>
      </c>
      <c r="B943">
        <v>56</v>
      </c>
      <c r="C943">
        <v>79</v>
      </c>
      <c r="D943" t="s">
        <v>19</v>
      </c>
      <c r="E943" t="s">
        <v>13</v>
      </c>
      <c r="F943">
        <v>19.149999999999999</v>
      </c>
      <c r="G943">
        <v>73</v>
      </c>
      <c r="H943">
        <v>182.84</v>
      </c>
      <c r="I943" t="s">
        <v>16</v>
      </c>
      <c r="J943" s="2">
        <v>45623.189583333333</v>
      </c>
    </row>
    <row r="944" spans="1:10">
      <c r="A944">
        <v>943</v>
      </c>
      <c r="B944">
        <v>94</v>
      </c>
      <c r="C944">
        <v>27</v>
      </c>
      <c r="D944" t="s">
        <v>15</v>
      </c>
      <c r="E944" t="s">
        <v>15</v>
      </c>
      <c r="F944">
        <v>14.83</v>
      </c>
      <c r="G944">
        <v>57</v>
      </c>
      <c r="H944">
        <v>141.59</v>
      </c>
      <c r="I944" t="s">
        <v>14</v>
      </c>
      <c r="J944" s="2">
        <v>45496.620138888888</v>
      </c>
    </row>
    <row r="945" spans="1:10" hidden="1">
      <c r="A945">
        <v>944</v>
      </c>
      <c r="B945">
        <v>107</v>
      </c>
      <c r="C945">
        <v>46</v>
      </c>
      <c r="D945" t="s">
        <v>19</v>
      </c>
      <c r="E945" t="s">
        <v>15</v>
      </c>
      <c r="F945">
        <v>15.45</v>
      </c>
      <c r="G945">
        <v>59</v>
      </c>
      <c r="H945">
        <v>147.51</v>
      </c>
      <c r="I945" t="s">
        <v>12</v>
      </c>
      <c r="J945" s="2">
        <v>45678.84652777778</v>
      </c>
    </row>
    <row r="946" spans="1:10" hidden="1">
      <c r="A946">
        <v>945</v>
      </c>
      <c r="B946">
        <v>63</v>
      </c>
      <c r="C946">
        <v>50</v>
      </c>
      <c r="D946" t="s">
        <v>19</v>
      </c>
      <c r="E946" t="s">
        <v>11</v>
      </c>
      <c r="F946">
        <v>5.07</v>
      </c>
      <c r="G946">
        <v>19</v>
      </c>
      <c r="H946">
        <v>48.41</v>
      </c>
      <c r="I946" t="s">
        <v>14</v>
      </c>
      <c r="J946" s="2">
        <v>45706.182638888888</v>
      </c>
    </row>
    <row r="947" spans="1:10" hidden="1">
      <c r="A947">
        <v>946</v>
      </c>
      <c r="B947">
        <v>48</v>
      </c>
      <c r="C947">
        <v>71</v>
      </c>
      <c r="D947" t="s">
        <v>11</v>
      </c>
      <c r="E947" t="s">
        <v>19</v>
      </c>
      <c r="F947">
        <v>12.21</v>
      </c>
      <c r="G947">
        <v>47</v>
      </c>
      <c r="H947">
        <v>116.58</v>
      </c>
      <c r="I947" t="s">
        <v>12</v>
      </c>
      <c r="J947" s="2">
        <v>45395.897222222222</v>
      </c>
    </row>
    <row r="948" spans="1:10" hidden="1">
      <c r="A948">
        <v>947</v>
      </c>
      <c r="B948">
        <v>61</v>
      </c>
      <c r="C948">
        <v>3</v>
      </c>
      <c r="D948" t="s">
        <v>18</v>
      </c>
      <c r="E948" t="s">
        <v>19</v>
      </c>
      <c r="F948">
        <v>12.37</v>
      </c>
      <c r="G948">
        <v>47</v>
      </c>
      <c r="H948">
        <v>118.1</v>
      </c>
      <c r="I948" t="s">
        <v>14</v>
      </c>
      <c r="J948" s="2">
        <v>45491.992361111108</v>
      </c>
    </row>
    <row r="949" spans="1:10" hidden="1">
      <c r="A949">
        <v>948</v>
      </c>
      <c r="B949">
        <v>81</v>
      </c>
      <c r="C949">
        <v>93</v>
      </c>
      <c r="D949" t="s">
        <v>18</v>
      </c>
      <c r="E949" t="s">
        <v>15</v>
      </c>
      <c r="F949">
        <v>24.05</v>
      </c>
      <c r="G949">
        <v>92</v>
      </c>
      <c r="H949">
        <v>229.62</v>
      </c>
      <c r="I949" t="s">
        <v>16</v>
      </c>
      <c r="J949" s="2">
        <v>45503.65902777778</v>
      </c>
    </row>
    <row r="950" spans="1:10" hidden="1">
      <c r="A950">
        <v>949</v>
      </c>
      <c r="B950">
        <v>26</v>
      </c>
      <c r="C950">
        <v>64</v>
      </c>
      <c r="D950" t="s">
        <v>13</v>
      </c>
      <c r="E950" t="s">
        <v>15</v>
      </c>
      <c r="F950">
        <v>11.91</v>
      </c>
      <c r="G950">
        <v>46</v>
      </c>
      <c r="H950">
        <v>113.71</v>
      </c>
      <c r="I950" t="s">
        <v>16</v>
      </c>
      <c r="J950" s="2">
        <v>45623.530555555553</v>
      </c>
    </row>
    <row r="951" spans="1:10" hidden="1">
      <c r="A951">
        <v>950</v>
      </c>
      <c r="B951">
        <v>36</v>
      </c>
      <c r="C951">
        <v>44</v>
      </c>
      <c r="D951" t="s">
        <v>13</v>
      </c>
      <c r="E951" t="s">
        <v>10</v>
      </c>
      <c r="F951">
        <v>14.63</v>
      </c>
      <c r="G951">
        <v>56</v>
      </c>
      <c r="H951">
        <v>139.68</v>
      </c>
      <c r="I951" t="s">
        <v>14</v>
      </c>
      <c r="J951" s="2">
        <v>45842.563194444447</v>
      </c>
    </row>
    <row r="952" spans="1:10" hidden="1">
      <c r="A952">
        <v>951</v>
      </c>
      <c r="B952">
        <v>1</v>
      </c>
      <c r="C952">
        <v>53</v>
      </c>
      <c r="D952" t="s">
        <v>11</v>
      </c>
      <c r="E952" t="s">
        <v>17</v>
      </c>
      <c r="F952">
        <v>14.26</v>
      </c>
      <c r="G952">
        <v>55</v>
      </c>
      <c r="H952">
        <v>136.15</v>
      </c>
      <c r="I952" t="s">
        <v>16</v>
      </c>
      <c r="J952" s="2">
        <v>45463.36041666667</v>
      </c>
    </row>
    <row r="953" spans="1:10" hidden="1">
      <c r="A953">
        <v>952</v>
      </c>
      <c r="B953">
        <v>8</v>
      </c>
      <c r="C953">
        <v>24</v>
      </c>
      <c r="D953" t="s">
        <v>13</v>
      </c>
      <c r="E953" t="s">
        <v>10</v>
      </c>
      <c r="F953">
        <v>16.649999999999999</v>
      </c>
      <c r="G953">
        <v>64</v>
      </c>
      <c r="H953">
        <v>158.97</v>
      </c>
      <c r="I953" t="s">
        <v>14</v>
      </c>
      <c r="J953" s="2">
        <v>45789.950694444437</v>
      </c>
    </row>
    <row r="954" spans="1:10" hidden="1">
      <c r="A954">
        <v>953</v>
      </c>
      <c r="B954">
        <v>113</v>
      </c>
      <c r="C954">
        <v>60</v>
      </c>
      <c r="D954" t="s">
        <v>10</v>
      </c>
      <c r="E954" t="s">
        <v>10</v>
      </c>
      <c r="F954">
        <v>19.21</v>
      </c>
      <c r="G954">
        <v>74</v>
      </c>
      <c r="H954">
        <v>183.41</v>
      </c>
      <c r="I954" t="s">
        <v>16</v>
      </c>
      <c r="J954" s="2">
        <v>45880.718055555553</v>
      </c>
    </row>
    <row r="955" spans="1:10">
      <c r="A955">
        <v>954</v>
      </c>
      <c r="B955">
        <v>99</v>
      </c>
      <c r="C955">
        <v>3</v>
      </c>
      <c r="D955" t="s">
        <v>15</v>
      </c>
      <c r="E955" t="s">
        <v>19</v>
      </c>
      <c r="F955">
        <v>7.18</v>
      </c>
      <c r="G955">
        <v>28</v>
      </c>
      <c r="H955">
        <v>68.55</v>
      </c>
      <c r="I955" t="s">
        <v>12</v>
      </c>
      <c r="J955" s="2">
        <v>45616.885416666657</v>
      </c>
    </row>
    <row r="956" spans="1:10" hidden="1">
      <c r="A956">
        <v>955</v>
      </c>
      <c r="B956">
        <v>180</v>
      </c>
      <c r="C956">
        <v>20</v>
      </c>
      <c r="D956" t="s">
        <v>17</v>
      </c>
      <c r="E956" t="s">
        <v>11</v>
      </c>
      <c r="F956">
        <v>14.16</v>
      </c>
      <c r="G956">
        <v>54</v>
      </c>
      <c r="H956">
        <v>135.19</v>
      </c>
      <c r="I956" t="s">
        <v>14</v>
      </c>
      <c r="J956" s="2">
        <v>45460.390972222223</v>
      </c>
    </row>
    <row r="957" spans="1:10" hidden="1">
      <c r="A957">
        <v>956</v>
      </c>
      <c r="B957">
        <v>47</v>
      </c>
      <c r="C957">
        <v>46</v>
      </c>
      <c r="D957" t="s">
        <v>10</v>
      </c>
      <c r="E957" t="s">
        <v>19</v>
      </c>
      <c r="F957">
        <v>21</v>
      </c>
      <c r="G957">
        <v>81</v>
      </c>
      <c r="H957">
        <v>200.5</v>
      </c>
      <c r="I957" t="s">
        <v>12</v>
      </c>
      <c r="J957" s="2">
        <v>45596.712500000001</v>
      </c>
    </row>
    <row r="958" spans="1:10" hidden="1">
      <c r="A958">
        <v>957</v>
      </c>
      <c r="B958">
        <v>127</v>
      </c>
      <c r="C958">
        <v>15</v>
      </c>
      <c r="D958" t="s">
        <v>17</v>
      </c>
      <c r="E958" t="s">
        <v>17</v>
      </c>
      <c r="F958">
        <v>12.65</v>
      </c>
      <c r="G958">
        <v>49</v>
      </c>
      <c r="H958">
        <v>120.78</v>
      </c>
      <c r="I958" t="s">
        <v>12</v>
      </c>
      <c r="J958" s="2">
        <v>45807.207638888889</v>
      </c>
    </row>
    <row r="959" spans="1:10" hidden="1">
      <c r="A959">
        <v>958</v>
      </c>
      <c r="B959">
        <v>56</v>
      </c>
      <c r="C959">
        <v>25</v>
      </c>
      <c r="D959" t="s">
        <v>17</v>
      </c>
      <c r="E959" t="s">
        <v>13</v>
      </c>
      <c r="F959">
        <v>8.4</v>
      </c>
      <c r="G959">
        <v>32</v>
      </c>
      <c r="H959">
        <v>80.2</v>
      </c>
      <c r="I959" t="s">
        <v>14</v>
      </c>
      <c r="J959" s="2">
        <v>45602.648611111108</v>
      </c>
    </row>
    <row r="960" spans="1:10" hidden="1">
      <c r="A960">
        <v>959</v>
      </c>
      <c r="B960">
        <v>14</v>
      </c>
      <c r="C960">
        <v>94</v>
      </c>
      <c r="D960" t="s">
        <v>11</v>
      </c>
      <c r="E960" t="s">
        <v>15</v>
      </c>
      <c r="F960">
        <v>17.059999999999999</v>
      </c>
      <c r="G960">
        <v>65</v>
      </c>
      <c r="H960">
        <v>162.88</v>
      </c>
      <c r="I960" t="s">
        <v>12</v>
      </c>
      <c r="J960" s="2">
        <v>45765.727777777778</v>
      </c>
    </row>
    <row r="961" spans="1:10" hidden="1">
      <c r="A961">
        <v>960</v>
      </c>
      <c r="B961">
        <v>28</v>
      </c>
      <c r="C961">
        <v>78</v>
      </c>
      <c r="D961" t="s">
        <v>10</v>
      </c>
      <c r="E961" t="s">
        <v>15</v>
      </c>
      <c r="F961">
        <v>20.95</v>
      </c>
      <c r="G961">
        <v>80</v>
      </c>
      <c r="H961">
        <v>200.02</v>
      </c>
      <c r="I961" t="s">
        <v>14</v>
      </c>
      <c r="J961" s="2">
        <v>45370.688888888893</v>
      </c>
    </row>
    <row r="962" spans="1:10" hidden="1">
      <c r="A962">
        <v>961</v>
      </c>
      <c r="B962">
        <v>78</v>
      </c>
      <c r="C962">
        <v>71</v>
      </c>
      <c r="D962" t="s">
        <v>11</v>
      </c>
      <c r="E962" t="s">
        <v>17</v>
      </c>
      <c r="F962">
        <v>3.45</v>
      </c>
      <c r="G962">
        <v>13</v>
      </c>
      <c r="H962">
        <v>32.94</v>
      </c>
      <c r="I962" t="s">
        <v>12</v>
      </c>
      <c r="J962" s="2">
        <v>45444.844444444447</v>
      </c>
    </row>
    <row r="963" spans="1:10" hidden="1">
      <c r="A963">
        <v>962</v>
      </c>
      <c r="B963">
        <v>130</v>
      </c>
      <c r="C963">
        <v>17</v>
      </c>
      <c r="D963" t="s">
        <v>19</v>
      </c>
      <c r="E963" t="s">
        <v>10</v>
      </c>
      <c r="F963">
        <v>19.87</v>
      </c>
      <c r="G963">
        <v>76</v>
      </c>
      <c r="H963">
        <v>189.71</v>
      </c>
      <c r="I963" t="s">
        <v>14</v>
      </c>
      <c r="J963" s="2">
        <v>45570.427777777782</v>
      </c>
    </row>
    <row r="964" spans="1:10" hidden="1">
      <c r="A964">
        <v>963</v>
      </c>
      <c r="B964">
        <v>109</v>
      </c>
      <c r="C964">
        <v>84</v>
      </c>
      <c r="D964" t="s">
        <v>17</v>
      </c>
      <c r="E964" t="s">
        <v>11</v>
      </c>
      <c r="F964">
        <v>20.9</v>
      </c>
      <c r="G964">
        <v>80</v>
      </c>
      <c r="H964">
        <v>199.54</v>
      </c>
      <c r="I964" t="s">
        <v>14</v>
      </c>
      <c r="J964" s="2">
        <v>45477.561111111107</v>
      </c>
    </row>
    <row r="965" spans="1:10">
      <c r="A965">
        <v>964</v>
      </c>
      <c r="B965">
        <v>154</v>
      </c>
      <c r="C965">
        <v>100</v>
      </c>
      <c r="D965" t="s">
        <v>15</v>
      </c>
      <c r="E965" t="s">
        <v>15</v>
      </c>
      <c r="F965">
        <v>12.62</v>
      </c>
      <c r="G965">
        <v>48</v>
      </c>
      <c r="H965">
        <v>120.49</v>
      </c>
      <c r="I965" t="s">
        <v>16</v>
      </c>
      <c r="J965" s="2">
        <v>45449.786111111112</v>
      </c>
    </row>
    <row r="966" spans="1:10" hidden="1">
      <c r="A966">
        <v>965</v>
      </c>
      <c r="B966">
        <v>14</v>
      </c>
      <c r="C966">
        <v>9</v>
      </c>
      <c r="D966" t="s">
        <v>13</v>
      </c>
      <c r="E966" t="s">
        <v>18</v>
      </c>
      <c r="F966">
        <v>24.62</v>
      </c>
      <c r="G966">
        <v>94</v>
      </c>
      <c r="H966">
        <v>235.06</v>
      </c>
      <c r="I966" t="s">
        <v>14</v>
      </c>
      <c r="J966" s="2">
        <v>45650.966666666667</v>
      </c>
    </row>
    <row r="967" spans="1:10">
      <c r="A967">
        <v>966</v>
      </c>
      <c r="B967">
        <v>187</v>
      </c>
      <c r="C967">
        <v>38</v>
      </c>
      <c r="D967" t="s">
        <v>15</v>
      </c>
      <c r="E967" t="s">
        <v>10</v>
      </c>
      <c r="F967">
        <v>20.09</v>
      </c>
      <c r="G967">
        <v>77</v>
      </c>
      <c r="H967">
        <v>191.81</v>
      </c>
      <c r="I967" t="s">
        <v>14</v>
      </c>
      <c r="J967" s="2">
        <v>45757.947916666657</v>
      </c>
    </row>
    <row r="968" spans="1:10" hidden="1">
      <c r="A968">
        <v>967</v>
      </c>
      <c r="B968">
        <v>56</v>
      </c>
      <c r="C968">
        <v>48</v>
      </c>
      <c r="D968" t="s">
        <v>13</v>
      </c>
      <c r="E968" t="s">
        <v>15</v>
      </c>
      <c r="F968">
        <v>19.79</v>
      </c>
      <c r="G968">
        <v>76</v>
      </c>
      <c r="H968">
        <v>188.95</v>
      </c>
      <c r="I968" t="s">
        <v>12</v>
      </c>
      <c r="J968" s="2">
        <v>45779.713888888888</v>
      </c>
    </row>
    <row r="969" spans="1:10" hidden="1">
      <c r="A969">
        <v>968</v>
      </c>
      <c r="B969">
        <v>115</v>
      </c>
      <c r="C969">
        <v>60</v>
      </c>
      <c r="D969" t="s">
        <v>17</v>
      </c>
      <c r="E969" t="s">
        <v>18</v>
      </c>
      <c r="F969">
        <v>19.2</v>
      </c>
      <c r="G969">
        <v>74</v>
      </c>
      <c r="H969">
        <v>183.31</v>
      </c>
      <c r="I969" t="s">
        <v>14</v>
      </c>
      <c r="J969" s="2">
        <v>45308.768055555563</v>
      </c>
    </row>
    <row r="970" spans="1:10" hidden="1">
      <c r="A970">
        <v>969</v>
      </c>
      <c r="B970">
        <v>7</v>
      </c>
      <c r="C970">
        <v>63</v>
      </c>
      <c r="D970" t="s">
        <v>17</v>
      </c>
      <c r="E970" t="s">
        <v>17</v>
      </c>
      <c r="F970">
        <v>5.46</v>
      </c>
      <c r="G970">
        <v>21</v>
      </c>
      <c r="H970">
        <v>52.13</v>
      </c>
      <c r="I970" t="s">
        <v>16</v>
      </c>
      <c r="J970" s="2">
        <v>45617.121527777781</v>
      </c>
    </row>
    <row r="971" spans="1:10" hidden="1">
      <c r="A971">
        <v>970</v>
      </c>
      <c r="B971">
        <v>3</v>
      </c>
      <c r="C971">
        <v>86</v>
      </c>
      <c r="D971" t="s">
        <v>17</v>
      </c>
      <c r="E971" t="s">
        <v>17</v>
      </c>
      <c r="F971">
        <v>7</v>
      </c>
      <c r="G971">
        <v>27</v>
      </c>
      <c r="H971">
        <v>66.83</v>
      </c>
      <c r="I971" t="s">
        <v>12</v>
      </c>
      <c r="J971" s="2">
        <v>45837.808333333327</v>
      </c>
    </row>
    <row r="972" spans="1:10" hidden="1">
      <c r="A972">
        <v>971</v>
      </c>
      <c r="B972">
        <v>111</v>
      </c>
      <c r="C972">
        <v>2</v>
      </c>
      <c r="D972" t="s">
        <v>11</v>
      </c>
      <c r="E972" t="s">
        <v>10</v>
      </c>
      <c r="F972">
        <v>12.67</v>
      </c>
      <c r="G972">
        <v>49</v>
      </c>
      <c r="H972">
        <v>120.97</v>
      </c>
      <c r="I972" t="s">
        <v>12</v>
      </c>
      <c r="J972" s="2">
        <v>45493.972222222219</v>
      </c>
    </row>
    <row r="973" spans="1:10" hidden="1">
      <c r="A973">
        <v>972</v>
      </c>
      <c r="B973">
        <v>151</v>
      </c>
      <c r="C973">
        <v>88</v>
      </c>
      <c r="D973" t="s">
        <v>10</v>
      </c>
      <c r="E973" t="s">
        <v>15</v>
      </c>
      <c r="F973">
        <v>8.07</v>
      </c>
      <c r="G973">
        <v>31</v>
      </c>
      <c r="H973">
        <v>77.05</v>
      </c>
      <c r="I973" t="s">
        <v>16</v>
      </c>
      <c r="J973" s="2">
        <v>45814.642361111109</v>
      </c>
    </row>
    <row r="974" spans="1:10" hidden="1">
      <c r="A974">
        <v>973</v>
      </c>
      <c r="B974">
        <v>107</v>
      </c>
      <c r="C974">
        <v>72</v>
      </c>
      <c r="D974" t="s">
        <v>13</v>
      </c>
      <c r="E974" t="s">
        <v>19</v>
      </c>
      <c r="F974">
        <v>11.55</v>
      </c>
      <c r="G974">
        <v>44</v>
      </c>
      <c r="H974">
        <v>110.27</v>
      </c>
      <c r="I974" t="s">
        <v>12</v>
      </c>
      <c r="J974" s="2">
        <v>45736.677083333343</v>
      </c>
    </row>
    <row r="975" spans="1:10" hidden="1">
      <c r="A975">
        <v>974</v>
      </c>
      <c r="B975">
        <v>18</v>
      </c>
      <c r="C975">
        <v>11</v>
      </c>
      <c r="D975" t="s">
        <v>10</v>
      </c>
      <c r="E975" t="s">
        <v>18</v>
      </c>
      <c r="F975">
        <v>22.43</v>
      </c>
      <c r="G975">
        <v>86</v>
      </c>
      <c r="H975">
        <v>214.15</v>
      </c>
      <c r="I975" t="s">
        <v>12</v>
      </c>
      <c r="J975" s="2">
        <v>45298.648611111108</v>
      </c>
    </row>
    <row r="976" spans="1:10" hidden="1">
      <c r="A976">
        <v>975</v>
      </c>
      <c r="B976">
        <v>38</v>
      </c>
      <c r="C976">
        <v>64</v>
      </c>
      <c r="D976" t="s">
        <v>11</v>
      </c>
      <c r="E976" t="s">
        <v>11</v>
      </c>
      <c r="F976">
        <v>20.96</v>
      </c>
      <c r="G976">
        <v>80</v>
      </c>
      <c r="H976">
        <v>200.12</v>
      </c>
      <c r="I976" t="s">
        <v>12</v>
      </c>
      <c r="J976" s="2">
        <v>45307.299305555563</v>
      </c>
    </row>
    <row r="977" spans="1:10" hidden="1">
      <c r="A977">
        <v>976</v>
      </c>
      <c r="B977">
        <v>115</v>
      </c>
      <c r="C977">
        <v>77</v>
      </c>
      <c r="D977" t="s">
        <v>11</v>
      </c>
      <c r="E977" t="s">
        <v>15</v>
      </c>
      <c r="F977">
        <v>16.489999999999998</v>
      </c>
      <c r="G977">
        <v>63</v>
      </c>
      <c r="H977">
        <v>157.44</v>
      </c>
      <c r="I977" t="s">
        <v>12</v>
      </c>
      <c r="J977" s="2">
        <v>45312.737500000003</v>
      </c>
    </row>
    <row r="978" spans="1:10" hidden="1">
      <c r="A978">
        <v>977</v>
      </c>
      <c r="B978">
        <v>15</v>
      </c>
      <c r="C978">
        <v>81</v>
      </c>
      <c r="D978" t="s">
        <v>18</v>
      </c>
      <c r="E978" t="s">
        <v>11</v>
      </c>
      <c r="F978">
        <v>21.74</v>
      </c>
      <c r="G978">
        <v>83</v>
      </c>
      <c r="H978">
        <v>207.56</v>
      </c>
      <c r="I978" t="s">
        <v>16</v>
      </c>
      <c r="J978" s="2">
        <v>45519.636111111111</v>
      </c>
    </row>
    <row r="979" spans="1:10">
      <c r="A979">
        <v>978</v>
      </c>
      <c r="B979">
        <v>192</v>
      </c>
      <c r="C979">
        <v>72</v>
      </c>
      <c r="D979" t="s">
        <v>15</v>
      </c>
      <c r="E979" t="s">
        <v>15</v>
      </c>
      <c r="F979">
        <v>20.03</v>
      </c>
      <c r="G979">
        <v>77</v>
      </c>
      <c r="H979">
        <v>191.24</v>
      </c>
      <c r="I979" t="s">
        <v>16</v>
      </c>
      <c r="J979" s="2">
        <v>45579.336805555547</v>
      </c>
    </row>
    <row r="980" spans="1:10">
      <c r="A980">
        <v>979</v>
      </c>
      <c r="B980">
        <v>119</v>
      </c>
      <c r="C980">
        <v>21</v>
      </c>
      <c r="D980" t="s">
        <v>15</v>
      </c>
      <c r="E980" t="s">
        <v>19</v>
      </c>
      <c r="F980">
        <v>11.87</v>
      </c>
      <c r="G980">
        <v>46</v>
      </c>
      <c r="H980">
        <v>113.33</v>
      </c>
      <c r="I980" t="s">
        <v>12</v>
      </c>
      <c r="J980" s="2">
        <v>45574.808333333327</v>
      </c>
    </row>
    <row r="981" spans="1:10" hidden="1">
      <c r="A981">
        <v>980</v>
      </c>
      <c r="B981">
        <v>28</v>
      </c>
      <c r="C981">
        <v>18</v>
      </c>
      <c r="D981" t="s">
        <v>19</v>
      </c>
      <c r="E981" t="s">
        <v>19</v>
      </c>
      <c r="F981">
        <v>6.62</v>
      </c>
      <c r="G981">
        <v>25</v>
      </c>
      <c r="H981">
        <v>63.2</v>
      </c>
      <c r="I981" t="s">
        <v>12</v>
      </c>
      <c r="J981" s="2">
        <v>45357.352083333331</v>
      </c>
    </row>
    <row r="982" spans="1:10" hidden="1">
      <c r="A982">
        <v>981</v>
      </c>
      <c r="B982">
        <v>39</v>
      </c>
      <c r="C982">
        <v>94</v>
      </c>
      <c r="D982" t="s">
        <v>11</v>
      </c>
      <c r="E982" t="s">
        <v>10</v>
      </c>
      <c r="F982">
        <v>13.83</v>
      </c>
      <c r="G982">
        <v>53</v>
      </c>
      <c r="H982">
        <v>132.04</v>
      </c>
      <c r="I982" t="s">
        <v>16</v>
      </c>
      <c r="J982" s="2">
        <v>45728.209722222222</v>
      </c>
    </row>
    <row r="983" spans="1:10" hidden="1">
      <c r="A983">
        <v>982</v>
      </c>
      <c r="B983">
        <v>185</v>
      </c>
      <c r="C983">
        <v>64</v>
      </c>
      <c r="D983" t="s">
        <v>13</v>
      </c>
      <c r="E983" t="s">
        <v>10</v>
      </c>
      <c r="F983">
        <v>18.93</v>
      </c>
      <c r="G983">
        <v>73</v>
      </c>
      <c r="H983">
        <v>180.73</v>
      </c>
      <c r="I983" t="s">
        <v>16</v>
      </c>
      <c r="J983" s="2">
        <v>45394.037499999999</v>
      </c>
    </row>
    <row r="984" spans="1:10" hidden="1">
      <c r="A984">
        <v>983</v>
      </c>
      <c r="B984">
        <v>17</v>
      </c>
      <c r="C984">
        <v>82</v>
      </c>
      <c r="D984" t="s">
        <v>18</v>
      </c>
      <c r="E984" t="s">
        <v>19</v>
      </c>
      <c r="F984">
        <v>12.04</v>
      </c>
      <c r="G984">
        <v>46</v>
      </c>
      <c r="H984">
        <v>114.95</v>
      </c>
      <c r="I984" t="s">
        <v>16</v>
      </c>
      <c r="J984" s="2">
        <v>45392.238888888889</v>
      </c>
    </row>
    <row r="985" spans="1:10" hidden="1">
      <c r="A985">
        <v>984</v>
      </c>
      <c r="B985">
        <v>86</v>
      </c>
      <c r="C985">
        <v>95</v>
      </c>
      <c r="D985" t="s">
        <v>18</v>
      </c>
      <c r="E985" t="s">
        <v>13</v>
      </c>
      <c r="F985">
        <v>17.34</v>
      </c>
      <c r="G985">
        <v>67</v>
      </c>
      <c r="H985">
        <v>165.55</v>
      </c>
      <c r="I985" t="s">
        <v>12</v>
      </c>
      <c r="J985" s="2">
        <v>45517.593055555553</v>
      </c>
    </row>
    <row r="986" spans="1:10" hidden="1">
      <c r="A986">
        <v>985</v>
      </c>
      <c r="B986">
        <v>126</v>
      </c>
      <c r="C986">
        <v>38</v>
      </c>
      <c r="D986" t="s">
        <v>10</v>
      </c>
      <c r="E986" t="s">
        <v>19</v>
      </c>
      <c r="F986">
        <v>4.17</v>
      </c>
      <c r="G986">
        <v>16</v>
      </c>
      <c r="H986">
        <v>39.81</v>
      </c>
      <c r="I986" t="s">
        <v>12</v>
      </c>
      <c r="J986" s="2">
        <v>45528.581250000003</v>
      </c>
    </row>
    <row r="987" spans="1:10">
      <c r="A987">
        <v>986</v>
      </c>
      <c r="B987">
        <v>44</v>
      </c>
      <c r="C987">
        <v>32</v>
      </c>
      <c r="D987" t="s">
        <v>15</v>
      </c>
      <c r="E987" t="s">
        <v>17</v>
      </c>
      <c r="F987">
        <v>19.2</v>
      </c>
      <c r="G987">
        <v>74</v>
      </c>
      <c r="H987">
        <v>183.31</v>
      </c>
      <c r="I987" t="s">
        <v>14</v>
      </c>
      <c r="J987" s="2">
        <v>45473.28125</v>
      </c>
    </row>
    <row r="988" spans="1:10" hidden="1">
      <c r="A988">
        <v>987</v>
      </c>
      <c r="B988">
        <v>25</v>
      </c>
      <c r="C988">
        <v>11</v>
      </c>
      <c r="D988" t="s">
        <v>11</v>
      </c>
      <c r="E988" t="s">
        <v>17</v>
      </c>
      <c r="F988">
        <v>20.69</v>
      </c>
      <c r="G988">
        <v>79</v>
      </c>
      <c r="H988">
        <v>197.54</v>
      </c>
      <c r="I988" t="s">
        <v>16</v>
      </c>
      <c r="J988" s="2">
        <v>45834.998611111107</v>
      </c>
    </row>
    <row r="989" spans="1:10" hidden="1">
      <c r="A989">
        <v>988</v>
      </c>
      <c r="B989">
        <v>145</v>
      </c>
      <c r="C989">
        <v>45</v>
      </c>
      <c r="D989" t="s">
        <v>19</v>
      </c>
      <c r="E989" t="s">
        <v>13</v>
      </c>
      <c r="F989">
        <v>18.260000000000002</v>
      </c>
      <c r="G989">
        <v>70</v>
      </c>
      <c r="H989">
        <v>174.34</v>
      </c>
      <c r="I989" t="s">
        <v>12</v>
      </c>
      <c r="J989" s="2">
        <v>45564.568749999999</v>
      </c>
    </row>
    <row r="990" spans="1:10" hidden="1">
      <c r="A990">
        <v>989</v>
      </c>
      <c r="B990">
        <v>13</v>
      </c>
      <c r="C990">
        <v>89</v>
      </c>
      <c r="D990" t="s">
        <v>11</v>
      </c>
      <c r="E990" t="s">
        <v>18</v>
      </c>
      <c r="F990">
        <v>24.25</v>
      </c>
      <c r="G990">
        <v>93</v>
      </c>
      <c r="H990">
        <v>231.53</v>
      </c>
      <c r="I990" t="s">
        <v>16</v>
      </c>
      <c r="J990" s="2">
        <v>45711.640972222223</v>
      </c>
    </row>
    <row r="991" spans="1:10" hidden="1">
      <c r="A991">
        <v>990</v>
      </c>
      <c r="B991">
        <v>25</v>
      </c>
      <c r="C991">
        <v>33</v>
      </c>
      <c r="D991" t="s">
        <v>10</v>
      </c>
      <c r="E991" t="s">
        <v>11</v>
      </c>
      <c r="F991">
        <v>21.01</v>
      </c>
      <c r="G991">
        <v>81</v>
      </c>
      <c r="H991">
        <v>200.59</v>
      </c>
      <c r="I991" t="s">
        <v>12</v>
      </c>
      <c r="J991" s="2">
        <v>45400.893055555563</v>
      </c>
    </row>
    <row r="992" spans="1:10" hidden="1">
      <c r="A992">
        <v>991</v>
      </c>
      <c r="B992">
        <v>68</v>
      </c>
      <c r="C992">
        <v>41</v>
      </c>
      <c r="D992" t="s">
        <v>17</v>
      </c>
      <c r="E992" t="s">
        <v>15</v>
      </c>
      <c r="F992">
        <v>22.77</v>
      </c>
      <c r="G992">
        <v>87</v>
      </c>
      <c r="H992">
        <v>217.4</v>
      </c>
      <c r="I992" t="s">
        <v>16</v>
      </c>
      <c r="J992" s="2">
        <v>45316.803472222222</v>
      </c>
    </row>
    <row r="993" spans="1:10" hidden="1">
      <c r="A993">
        <v>992</v>
      </c>
      <c r="B993">
        <v>138</v>
      </c>
      <c r="C993">
        <v>8</v>
      </c>
      <c r="D993" t="s">
        <v>11</v>
      </c>
      <c r="E993" t="s">
        <v>15</v>
      </c>
      <c r="F993">
        <v>23.47</v>
      </c>
      <c r="G993">
        <v>90</v>
      </c>
      <c r="H993">
        <v>224.08</v>
      </c>
      <c r="I993" t="s">
        <v>12</v>
      </c>
      <c r="J993" s="2">
        <v>45328.374305555553</v>
      </c>
    </row>
    <row r="994" spans="1:10" hidden="1">
      <c r="A994">
        <v>993</v>
      </c>
      <c r="B994">
        <v>67</v>
      </c>
      <c r="C994">
        <v>11</v>
      </c>
      <c r="D994" t="s">
        <v>10</v>
      </c>
      <c r="E994" t="s">
        <v>13</v>
      </c>
      <c r="F994">
        <v>20.43</v>
      </c>
      <c r="G994">
        <v>78</v>
      </c>
      <c r="H994">
        <v>195.06</v>
      </c>
      <c r="I994" t="s">
        <v>14</v>
      </c>
      <c r="J994" s="2">
        <v>45518.304861111108</v>
      </c>
    </row>
    <row r="995" spans="1:10" hidden="1">
      <c r="A995">
        <v>994</v>
      </c>
      <c r="B995">
        <v>109</v>
      </c>
      <c r="C995">
        <v>86</v>
      </c>
      <c r="D995" t="s">
        <v>17</v>
      </c>
      <c r="E995" t="s">
        <v>17</v>
      </c>
      <c r="F995">
        <v>17.510000000000002</v>
      </c>
      <c r="G995">
        <v>67</v>
      </c>
      <c r="H995">
        <v>167.18</v>
      </c>
      <c r="I995" t="s">
        <v>14</v>
      </c>
      <c r="J995" s="2">
        <v>45473.38958333333</v>
      </c>
    </row>
    <row r="996" spans="1:10" hidden="1">
      <c r="A996">
        <v>995</v>
      </c>
      <c r="B996">
        <v>146</v>
      </c>
      <c r="C996">
        <v>51</v>
      </c>
      <c r="D996" t="s">
        <v>17</v>
      </c>
      <c r="E996" t="s">
        <v>10</v>
      </c>
      <c r="F996">
        <v>2.13</v>
      </c>
      <c r="G996">
        <v>8</v>
      </c>
      <c r="H996">
        <v>20.34</v>
      </c>
      <c r="I996" t="s">
        <v>16</v>
      </c>
      <c r="J996" s="2">
        <v>45758.852083333331</v>
      </c>
    </row>
    <row r="997" spans="1:10" hidden="1">
      <c r="A997">
        <v>996</v>
      </c>
      <c r="B997">
        <v>111</v>
      </c>
      <c r="C997">
        <v>88</v>
      </c>
      <c r="D997" t="s">
        <v>19</v>
      </c>
      <c r="E997" t="s">
        <v>15</v>
      </c>
      <c r="F997">
        <v>12.71</v>
      </c>
      <c r="G997">
        <v>49</v>
      </c>
      <c r="H997">
        <v>121.35</v>
      </c>
      <c r="I997" t="s">
        <v>12</v>
      </c>
      <c r="J997" s="2">
        <v>45526.4375</v>
      </c>
    </row>
    <row r="998" spans="1:10" hidden="1">
      <c r="A998">
        <v>997</v>
      </c>
      <c r="B998">
        <v>111</v>
      </c>
      <c r="C998">
        <v>41</v>
      </c>
      <c r="D998" t="s">
        <v>13</v>
      </c>
      <c r="E998" t="s">
        <v>17</v>
      </c>
      <c r="F998">
        <v>15.14</v>
      </c>
      <c r="G998">
        <v>58</v>
      </c>
      <c r="H998">
        <v>144.55000000000001</v>
      </c>
      <c r="I998" t="s">
        <v>12</v>
      </c>
      <c r="J998" s="2">
        <v>45724.651388888888</v>
      </c>
    </row>
    <row r="999" spans="1:10">
      <c r="A999">
        <v>998</v>
      </c>
      <c r="B999">
        <v>34</v>
      </c>
      <c r="C999">
        <v>17</v>
      </c>
      <c r="D999" t="s">
        <v>15</v>
      </c>
      <c r="E999" t="s">
        <v>18</v>
      </c>
      <c r="F999">
        <v>8.99</v>
      </c>
      <c r="G999">
        <v>34</v>
      </c>
      <c r="H999">
        <v>85.83</v>
      </c>
      <c r="I999" t="s">
        <v>16</v>
      </c>
      <c r="J999" s="2">
        <v>45391.929166666669</v>
      </c>
    </row>
    <row r="1000" spans="1:10" hidden="1">
      <c r="A1000">
        <v>999</v>
      </c>
      <c r="B1000">
        <v>111</v>
      </c>
      <c r="C1000">
        <v>76</v>
      </c>
      <c r="D1000" t="s">
        <v>11</v>
      </c>
      <c r="E1000" t="s">
        <v>11</v>
      </c>
      <c r="F1000">
        <v>9.32</v>
      </c>
      <c r="G1000">
        <v>36</v>
      </c>
      <c r="H1000">
        <v>88.98</v>
      </c>
      <c r="I1000" t="s">
        <v>12</v>
      </c>
      <c r="J1000" s="2">
        <v>45687.604166666657</v>
      </c>
    </row>
    <row r="1001" spans="1:10" hidden="1">
      <c r="A1001">
        <v>1000</v>
      </c>
      <c r="B1001">
        <v>8</v>
      </c>
      <c r="C1001">
        <v>46</v>
      </c>
      <c r="D1001" t="s">
        <v>17</v>
      </c>
      <c r="E1001" t="s">
        <v>18</v>
      </c>
      <c r="F1001">
        <v>24.11</v>
      </c>
      <c r="G1001">
        <v>93</v>
      </c>
      <c r="H1001">
        <v>230.19</v>
      </c>
      <c r="I1001" t="s">
        <v>16</v>
      </c>
      <c r="J1001" s="2">
        <v>45754.737500000003</v>
      </c>
    </row>
  </sheetData>
  <pageMargins left="0.75" right="0.75" top="1" bottom="1" header="0.5" footer="0.5"/>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workbookViewId="0">
      <selection activeCell="H13" sqref="H13"/>
    </sheetView>
  </sheetViews>
  <sheetFormatPr defaultRowHeight="15"/>
  <cols>
    <col min="1" max="1" width="13.140625" customWidth="1"/>
    <col min="2" max="2" width="17.28515625" customWidth="1"/>
    <col min="3" max="3" width="12.42578125" customWidth="1"/>
    <col min="4" max="4" width="10.5703125" customWidth="1"/>
    <col min="6" max="6" width="18.28515625" bestFit="1" customWidth="1"/>
  </cols>
  <sheetData>
    <row r="1" spans="1:6">
      <c r="A1" s="3" t="s">
        <v>2</v>
      </c>
      <c r="B1" s="3" t="s">
        <v>20</v>
      </c>
      <c r="C1" s="3" t="s">
        <v>227</v>
      </c>
      <c r="D1" s="3" t="s">
        <v>228</v>
      </c>
      <c r="E1" s="3" t="s">
        <v>229</v>
      </c>
      <c r="F1" s="3" t="s">
        <v>230</v>
      </c>
    </row>
    <row r="2" spans="1:6" hidden="1">
      <c r="A2">
        <v>1</v>
      </c>
      <c r="B2" t="s">
        <v>231</v>
      </c>
      <c r="C2" t="s">
        <v>232</v>
      </c>
      <c r="D2">
        <v>2010</v>
      </c>
      <c r="E2">
        <v>4.79</v>
      </c>
      <c r="F2" s="2">
        <v>44324</v>
      </c>
    </row>
    <row r="3" spans="1:6" hidden="1">
      <c r="A3">
        <v>2</v>
      </c>
      <c r="B3" t="s">
        <v>233</v>
      </c>
      <c r="C3" t="s">
        <v>234</v>
      </c>
      <c r="D3">
        <v>2011</v>
      </c>
      <c r="E3">
        <v>4.12</v>
      </c>
      <c r="F3" s="2">
        <v>44139</v>
      </c>
    </row>
    <row r="4" spans="1:6" hidden="1">
      <c r="A4">
        <v>3</v>
      </c>
      <c r="B4" t="s">
        <v>235</v>
      </c>
      <c r="C4" t="s">
        <v>236</v>
      </c>
      <c r="D4">
        <v>2017</v>
      </c>
      <c r="E4">
        <v>3.63</v>
      </c>
      <c r="F4" s="2">
        <v>43976</v>
      </c>
    </row>
    <row r="5" spans="1:6" hidden="1">
      <c r="A5">
        <v>4</v>
      </c>
      <c r="B5" t="s">
        <v>237</v>
      </c>
      <c r="C5" t="s">
        <v>234</v>
      </c>
      <c r="D5">
        <v>2010</v>
      </c>
      <c r="E5">
        <v>4.16</v>
      </c>
      <c r="F5" s="2">
        <v>43372</v>
      </c>
    </row>
    <row r="6" spans="1:6" hidden="1">
      <c r="A6">
        <v>5</v>
      </c>
      <c r="B6" t="s">
        <v>238</v>
      </c>
      <c r="C6" t="s">
        <v>234</v>
      </c>
      <c r="D6">
        <v>2012</v>
      </c>
      <c r="E6">
        <v>3.85</v>
      </c>
      <c r="F6" s="2">
        <v>44137</v>
      </c>
    </row>
    <row r="7" spans="1:6" hidden="1">
      <c r="A7">
        <v>6</v>
      </c>
      <c r="B7" t="s">
        <v>239</v>
      </c>
      <c r="C7" t="s">
        <v>232</v>
      </c>
      <c r="D7">
        <v>2011</v>
      </c>
      <c r="E7">
        <v>3.94</v>
      </c>
      <c r="F7" s="2">
        <v>44937</v>
      </c>
    </row>
    <row r="8" spans="1:6" hidden="1">
      <c r="A8">
        <v>7</v>
      </c>
      <c r="B8" t="s">
        <v>240</v>
      </c>
      <c r="C8" t="s">
        <v>241</v>
      </c>
      <c r="D8">
        <v>2014</v>
      </c>
      <c r="E8">
        <v>4.66</v>
      </c>
      <c r="F8" s="2">
        <v>44215</v>
      </c>
    </row>
    <row r="9" spans="1:6" hidden="1">
      <c r="A9">
        <v>8</v>
      </c>
      <c r="B9" t="s">
        <v>242</v>
      </c>
      <c r="C9" t="s">
        <v>243</v>
      </c>
      <c r="D9">
        <v>2013</v>
      </c>
      <c r="E9">
        <v>3.61</v>
      </c>
      <c r="F9" s="2">
        <v>44403</v>
      </c>
    </row>
    <row r="10" spans="1:6" hidden="1">
      <c r="A10">
        <v>9</v>
      </c>
      <c r="B10" t="s">
        <v>244</v>
      </c>
      <c r="C10" t="s">
        <v>232</v>
      </c>
      <c r="D10">
        <v>2022</v>
      </c>
      <c r="E10">
        <v>4.74</v>
      </c>
      <c r="F10" s="2">
        <v>44500</v>
      </c>
    </row>
    <row r="11" spans="1:6" hidden="1">
      <c r="A11">
        <v>10</v>
      </c>
      <c r="B11" t="s">
        <v>245</v>
      </c>
      <c r="C11" t="s">
        <v>243</v>
      </c>
      <c r="D11">
        <v>2016</v>
      </c>
      <c r="E11">
        <v>4.1399999999999997</v>
      </c>
      <c r="F11" s="2">
        <v>43882</v>
      </c>
    </row>
    <row r="12" spans="1:6" hidden="1">
      <c r="A12">
        <v>11</v>
      </c>
      <c r="B12" t="s">
        <v>246</v>
      </c>
      <c r="C12" t="s">
        <v>234</v>
      </c>
      <c r="D12">
        <v>2014</v>
      </c>
      <c r="E12">
        <v>4.3899999999999997</v>
      </c>
      <c r="F12" s="2">
        <v>45028</v>
      </c>
    </row>
    <row r="13" spans="1:6" hidden="1">
      <c r="A13">
        <v>12</v>
      </c>
      <c r="B13" t="s">
        <v>247</v>
      </c>
      <c r="C13" t="s">
        <v>243</v>
      </c>
      <c r="D13">
        <v>2017</v>
      </c>
      <c r="E13">
        <v>3.63</v>
      </c>
      <c r="F13" s="2">
        <v>44311</v>
      </c>
    </row>
    <row r="14" spans="1:6" hidden="1">
      <c r="A14">
        <v>13</v>
      </c>
      <c r="B14" t="s">
        <v>248</v>
      </c>
      <c r="C14" t="s">
        <v>241</v>
      </c>
      <c r="D14">
        <v>2013</v>
      </c>
      <c r="E14">
        <v>4.01</v>
      </c>
      <c r="F14" s="2">
        <v>44054</v>
      </c>
    </row>
    <row r="15" spans="1:6" hidden="1">
      <c r="A15">
        <v>14</v>
      </c>
      <c r="B15" t="s">
        <v>249</v>
      </c>
      <c r="C15" t="s">
        <v>232</v>
      </c>
      <c r="D15">
        <v>2021</v>
      </c>
      <c r="E15">
        <v>3.63</v>
      </c>
      <c r="F15" s="2">
        <v>43809</v>
      </c>
    </row>
    <row r="16" spans="1:6" hidden="1">
      <c r="A16">
        <v>15</v>
      </c>
      <c r="B16" t="s">
        <v>250</v>
      </c>
      <c r="C16" t="s">
        <v>241</v>
      </c>
      <c r="D16">
        <v>2015</v>
      </c>
      <c r="E16">
        <v>4.9400000000000004</v>
      </c>
      <c r="F16" s="2">
        <v>43811</v>
      </c>
    </row>
    <row r="17" spans="1:6" hidden="1">
      <c r="A17">
        <v>16</v>
      </c>
      <c r="B17" t="s">
        <v>251</v>
      </c>
      <c r="C17" t="s">
        <v>241</v>
      </c>
      <c r="D17">
        <v>2013</v>
      </c>
      <c r="E17">
        <v>4.71</v>
      </c>
      <c r="F17" s="2">
        <v>44491</v>
      </c>
    </row>
    <row r="18" spans="1:6" hidden="1">
      <c r="A18">
        <v>17</v>
      </c>
      <c r="B18" t="s">
        <v>252</v>
      </c>
      <c r="C18" t="s">
        <v>232</v>
      </c>
      <c r="D18">
        <v>2011</v>
      </c>
      <c r="E18">
        <v>4.1900000000000004</v>
      </c>
      <c r="F18" s="2">
        <v>45250</v>
      </c>
    </row>
    <row r="19" spans="1:6" hidden="1">
      <c r="A19">
        <v>18</v>
      </c>
      <c r="B19" t="s">
        <v>253</v>
      </c>
      <c r="C19" t="s">
        <v>241</v>
      </c>
      <c r="D19">
        <v>2010</v>
      </c>
      <c r="E19">
        <v>3.84</v>
      </c>
      <c r="F19" s="2">
        <v>43683</v>
      </c>
    </row>
    <row r="20" spans="1:6" hidden="1">
      <c r="A20">
        <v>19</v>
      </c>
      <c r="B20" t="s">
        <v>254</v>
      </c>
      <c r="C20" t="s">
        <v>236</v>
      </c>
      <c r="D20">
        <v>2023</v>
      </c>
      <c r="E20">
        <v>4.9000000000000004</v>
      </c>
      <c r="F20" s="2">
        <v>44431</v>
      </c>
    </row>
    <row r="21" spans="1:6" hidden="1">
      <c r="A21">
        <v>20</v>
      </c>
      <c r="B21" t="s">
        <v>255</v>
      </c>
      <c r="C21" t="s">
        <v>236</v>
      </c>
      <c r="D21">
        <v>2023</v>
      </c>
      <c r="E21">
        <v>4.0199999999999996</v>
      </c>
      <c r="F21" s="2">
        <v>43991</v>
      </c>
    </row>
    <row r="22" spans="1:6" hidden="1">
      <c r="A22">
        <v>21</v>
      </c>
      <c r="B22" t="s">
        <v>256</v>
      </c>
      <c r="C22" t="s">
        <v>236</v>
      </c>
      <c r="D22">
        <v>2010</v>
      </c>
      <c r="E22">
        <v>3.74</v>
      </c>
      <c r="F22" s="2">
        <v>43431</v>
      </c>
    </row>
    <row r="23" spans="1:6" hidden="1">
      <c r="A23">
        <v>22</v>
      </c>
      <c r="B23" t="s">
        <v>257</v>
      </c>
      <c r="C23" t="s">
        <v>243</v>
      </c>
      <c r="D23">
        <v>2017</v>
      </c>
      <c r="E23">
        <v>4.34</v>
      </c>
      <c r="F23" s="2">
        <v>43515</v>
      </c>
    </row>
    <row r="24" spans="1:6" hidden="1">
      <c r="A24">
        <v>23</v>
      </c>
      <c r="B24" t="s">
        <v>258</v>
      </c>
      <c r="C24" t="s">
        <v>241</v>
      </c>
      <c r="D24">
        <v>2023</v>
      </c>
      <c r="E24">
        <v>4.92</v>
      </c>
      <c r="F24" s="2">
        <v>44139</v>
      </c>
    </row>
    <row r="25" spans="1:6" hidden="1">
      <c r="A25">
        <v>24</v>
      </c>
      <c r="B25" t="s">
        <v>259</v>
      </c>
      <c r="C25" t="s">
        <v>232</v>
      </c>
      <c r="D25">
        <v>2013</v>
      </c>
      <c r="E25">
        <v>3.51</v>
      </c>
      <c r="F25" s="2">
        <v>44943</v>
      </c>
    </row>
    <row r="26" spans="1:6" hidden="1">
      <c r="A26">
        <v>25</v>
      </c>
      <c r="B26" t="s">
        <v>260</v>
      </c>
      <c r="C26" t="s">
        <v>232</v>
      </c>
      <c r="D26">
        <v>2014</v>
      </c>
      <c r="E26">
        <v>3.86</v>
      </c>
      <c r="F26" s="2">
        <v>43563</v>
      </c>
    </row>
    <row r="27" spans="1:6" hidden="1">
      <c r="A27">
        <v>26</v>
      </c>
      <c r="B27" t="s">
        <v>261</v>
      </c>
      <c r="C27" t="s">
        <v>243</v>
      </c>
      <c r="D27">
        <v>2020</v>
      </c>
      <c r="E27">
        <v>4.91</v>
      </c>
      <c r="F27" s="2">
        <v>43725</v>
      </c>
    </row>
    <row r="28" spans="1:6" hidden="1">
      <c r="A28">
        <v>27</v>
      </c>
      <c r="B28" t="s">
        <v>262</v>
      </c>
      <c r="C28" t="s">
        <v>232</v>
      </c>
      <c r="D28">
        <v>2017</v>
      </c>
      <c r="E28">
        <v>3.76</v>
      </c>
      <c r="F28" s="2">
        <v>44163</v>
      </c>
    </row>
    <row r="29" spans="1:6" hidden="1">
      <c r="A29">
        <v>28</v>
      </c>
      <c r="B29" t="s">
        <v>263</v>
      </c>
      <c r="C29" t="s">
        <v>236</v>
      </c>
      <c r="D29">
        <v>2021</v>
      </c>
      <c r="E29">
        <v>3.67</v>
      </c>
      <c r="F29" s="2">
        <v>44381</v>
      </c>
    </row>
    <row r="30" spans="1:6" hidden="1">
      <c r="A30">
        <v>29</v>
      </c>
      <c r="B30" t="s">
        <v>264</v>
      </c>
      <c r="C30" t="s">
        <v>241</v>
      </c>
      <c r="D30">
        <v>2016</v>
      </c>
      <c r="E30">
        <v>4.3600000000000003</v>
      </c>
      <c r="F30" s="2">
        <v>43553</v>
      </c>
    </row>
    <row r="31" spans="1:6" hidden="1">
      <c r="A31">
        <v>30</v>
      </c>
      <c r="B31" t="s">
        <v>265</v>
      </c>
      <c r="C31" t="s">
        <v>232</v>
      </c>
      <c r="D31">
        <v>2022</v>
      </c>
      <c r="E31">
        <v>4.79</v>
      </c>
      <c r="F31" s="2">
        <v>45292</v>
      </c>
    </row>
    <row r="32" spans="1:6" hidden="1">
      <c r="A32">
        <v>31</v>
      </c>
      <c r="B32" t="s">
        <v>266</v>
      </c>
      <c r="C32" t="s">
        <v>232</v>
      </c>
      <c r="D32">
        <v>2017</v>
      </c>
      <c r="E32">
        <v>4.22</v>
      </c>
      <c r="F32" s="2">
        <v>43512</v>
      </c>
    </row>
    <row r="33" spans="1:6" hidden="1">
      <c r="A33">
        <v>32</v>
      </c>
      <c r="B33" t="s">
        <v>267</v>
      </c>
      <c r="C33" t="s">
        <v>234</v>
      </c>
      <c r="D33">
        <v>2022</v>
      </c>
      <c r="E33">
        <v>4.99</v>
      </c>
      <c r="F33" s="2">
        <v>44709</v>
      </c>
    </row>
    <row r="34" spans="1:6" hidden="1">
      <c r="A34">
        <v>33</v>
      </c>
      <c r="B34" t="s">
        <v>268</v>
      </c>
      <c r="C34" t="s">
        <v>234</v>
      </c>
      <c r="D34">
        <v>2017</v>
      </c>
      <c r="E34">
        <v>4.5199999999999996</v>
      </c>
      <c r="F34" s="2">
        <v>44861</v>
      </c>
    </row>
    <row r="35" spans="1:6" hidden="1">
      <c r="A35">
        <v>34</v>
      </c>
      <c r="B35" t="s">
        <v>269</v>
      </c>
      <c r="C35" t="s">
        <v>234</v>
      </c>
      <c r="D35">
        <v>2015</v>
      </c>
      <c r="E35">
        <v>3.61</v>
      </c>
      <c r="F35" s="2">
        <v>43963</v>
      </c>
    </row>
    <row r="36" spans="1:6" hidden="1">
      <c r="A36">
        <v>35</v>
      </c>
      <c r="B36" t="s">
        <v>270</v>
      </c>
      <c r="C36" t="s">
        <v>241</v>
      </c>
      <c r="D36">
        <v>2019</v>
      </c>
      <c r="E36">
        <v>4.99</v>
      </c>
      <c r="F36" s="2">
        <v>43360</v>
      </c>
    </row>
    <row r="37" spans="1:6" hidden="1">
      <c r="A37">
        <v>36</v>
      </c>
      <c r="B37" t="s">
        <v>271</v>
      </c>
      <c r="C37" t="s">
        <v>236</v>
      </c>
      <c r="D37">
        <v>2011</v>
      </c>
      <c r="E37">
        <v>4.1100000000000003</v>
      </c>
      <c r="F37" s="2">
        <v>43742</v>
      </c>
    </row>
    <row r="38" spans="1:6" hidden="1">
      <c r="A38">
        <v>37</v>
      </c>
      <c r="B38" t="s">
        <v>272</v>
      </c>
      <c r="C38" t="s">
        <v>236</v>
      </c>
      <c r="D38">
        <v>2015</v>
      </c>
      <c r="E38">
        <v>3.93</v>
      </c>
      <c r="F38" s="2">
        <v>45240</v>
      </c>
    </row>
    <row r="39" spans="1:6" hidden="1">
      <c r="A39">
        <v>38</v>
      </c>
      <c r="B39" t="s">
        <v>273</v>
      </c>
      <c r="C39" t="s">
        <v>236</v>
      </c>
      <c r="D39">
        <v>2023</v>
      </c>
      <c r="E39">
        <v>4.34</v>
      </c>
      <c r="F39" s="2">
        <v>44353</v>
      </c>
    </row>
    <row r="40" spans="1:6" hidden="1">
      <c r="A40">
        <v>39</v>
      </c>
      <c r="B40" t="s">
        <v>274</v>
      </c>
      <c r="C40" t="s">
        <v>241</v>
      </c>
      <c r="D40">
        <v>2010</v>
      </c>
      <c r="E40">
        <v>3.96</v>
      </c>
      <c r="F40" s="2">
        <v>44773</v>
      </c>
    </row>
    <row r="41" spans="1:6" hidden="1">
      <c r="A41">
        <v>40</v>
      </c>
      <c r="B41" t="s">
        <v>275</v>
      </c>
      <c r="C41" t="s">
        <v>241</v>
      </c>
      <c r="D41">
        <v>2010</v>
      </c>
      <c r="E41">
        <v>3.63</v>
      </c>
      <c r="F41" s="2">
        <v>43939</v>
      </c>
    </row>
    <row r="42" spans="1:6" hidden="1">
      <c r="A42">
        <v>41</v>
      </c>
      <c r="B42" t="s">
        <v>276</v>
      </c>
      <c r="C42" t="s">
        <v>234</v>
      </c>
      <c r="D42">
        <v>2020</v>
      </c>
      <c r="E42">
        <v>3.5</v>
      </c>
      <c r="F42" s="2">
        <v>43711</v>
      </c>
    </row>
    <row r="43" spans="1:6" hidden="1">
      <c r="A43">
        <v>42</v>
      </c>
      <c r="B43" t="s">
        <v>277</v>
      </c>
      <c r="C43" t="s">
        <v>232</v>
      </c>
      <c r="D43">
        <v>2012</v>
      </c>
      <c r="E43">
        <v>4.17</v>
      </c>
      <c r="F43" s="2">
        <v>43944</v>
      </c>
    </row>
    <row r="44" spans="1:6" hidden="1">
      <c r="A44">
        <v>43</v>
      </c>
      <c r="B44" t="s">
        <v>278</v>
      </c>
      <c r="C44" t="s">
        <v>243</v>
      </c>
      <c r="D44">
        <v>2012</v>
      </c>
      <c r="E44">
        <v>4.76</v>
      </c>
      <c r="F44" s="2">
        <v>44155</v>
      </c>
    </row>
    <row r="45" spans="1:6" hidden="1">
      <c r="A45">
        <v>44</v>
      </c>
      <c r="B45" t="s">
        <v>279</v>
      </c>
      <c r="C45" t="s">
        <v>243</v>
      </c>
      <c r="D45">
        <v>2020</v>
      </c>
      <c r="E45">
        <v>4.3600000000000003</v>
      </c>
      <c r="F45" s="2">
        <v>45146</v>
      </c>
    </row>
    <row r="46" spans="1:6" hidden="1">
      <c r="A46">
        <v>45</v>
      </c>
      <c r="B46" t="s">
        <v>280</v>
      </c>
      <c r="C46" t="s">
        <v>232</v>
      </c>
      <c r="D46">
        <v>2022</v>
      </c>
      <c r="E46">
        <v>5</v>
      </c>
      <c r="F46" s="2">
        <v>44103</v>
      </c>
    </row>
    <row r="47" spans="1:6" hidden="1">
      <c r="A47">
        <v>46</v>
      </c>
      <c r="B47" t="s">
        <v>281</v>
      </c>
      <c r="C47" t="s">
        <v>234</v>
      </c>
      <c r="D47">
        <v>2014</v>
      </c>
      <c r="E47">
        <v>3.93</v>
      </c>
      <c r="F47" s="2">
        <v>43890</v>
      </c>
    </row>
    <row r="48" spans="1:6" hidden="1">
      <c r="A48">
        <v>47</v>
      </c>
      <c r="B48" t="s">
        <v>282</v>
      </c>
      <c r="C48" t="s">
        <v>232</v>
      </c>
      <c r="D48">
        <v>2010</v>
      </c>
      <c r="E48">
        <v>3.92</v>
      </c>
      <c r="F48" s="2">
        <v>44130</v>
      </c>
    </row>
    <row r="49" spans="1:6" hidden="1">
      <c r="A49">
        <v>48</v>
      </c>
      <c r="B49" t="s">
        <v>283</v>
      </c>
      <c r="C49" t="s">
        <v>232</v>
      </c>
      <c r="D49">
        <v>2019</v>
      </c>
      <c r="E49">
        <v>3.74</v>
      </c>
      <c r="F49" s="2">
        <v>44664</v>
      </c>
    </row>
    <row r="50" spans="1:6" hidden="1">
      <c r="A50">
        <v>49</v>
      </c>
      <c r="B50" t="s">
        <v>284</v>
      </c>
      <c r="C50" t="s">
        <v>243</v>
      </c>
      <c r="D50">
        <v>2015</v>
      </c>
      <c r="E50">
        <v>3.75</v>
      </c>
      <c r="F50" s="2">
        <v>44994</v>
      </c>
    </row>
    <row r="51" spans="1:6" hidden="1">
      <c r="A51">
        <v>50</v>
      </c>
      <c r="B51" t="s">
        <v>285</v>
      </c>
      <c r="C51" t="s">
        <v>234</v>
      </c>
      <c r="D51">
        <v>2016</v>
      </c>
      <c r="E51">
        <v>3.93</v>
      </c>
      <c r="F51" s="2">
        <v>43993</v>
      </c>
    </row>
    <row r="52" spans="1:6" hidden="1">
      <c r="A52">
        <v>51</v>
      </c>
      <c r="B52" t="s">
        <v>286</v>
      </c>
      <c r="C52" t="s">
        <v>241</v>
      </c>
      <c r="D52">
        <v>2019</v>
      </c>
      <c r="E52">
        <v>4.6900000000000004</v>
      </c>
      <c r="F52" s="2">
        <v>43353</v>
      </c>
    </row>
    <row r="53" spans="1:6" hidden="1">
      <c r="A53">
        <v>52</v>
      </c>
      <c r="B53" t="s">
        <v>287</v>
      </c>
      <c r="C53" t="s">
        <v>243</v>
      </c>
      <c r="D53">
        <v>2021</v>
      </c>
      <c r="E53">
        <v>4.8600000000000003</v>
      </c>
      <c r="F53" s="2">
        <v>44504</v>
      </c>
    </row>
    <row r="54" spans="1:6" hidden="1">
      <c r="A54">
        <v>53</v>
      </c>
      <c r="B54" t="s">
        <v>288</v>
      </c>
      <c r="C54" t="s">
        <v>241</v>
      </c>
      <c r="D54">
        <v>2022</v>
      </c>
      <c r="E54">
        <v>4.96</v>
      </c>
      <c r="F54" s="2">
        <v>44443</v>
      </c>
    </row>
    <row r="55" spans="1:6" hidden="1">
      <c r="A55">
        <v>54</v>
      </c>
      <c r="B55" t="s">
        <v>289</v>
      </c>
      <c r="C55" t="s">
        <v>234</v>
      </c>
      <c r="D55">
        <v>2020</v>
      </c>
      <c r="E55">
        <v>3.85</v>
      </c>
      <c r="F55" s="2">
        <v>43444</v>
      </c>
    </row>
    <row r="56" spans="1:6" hidden="1">
      <c r="A56">
        <v>55</v>
      </c>
      <c r="B56" t="s">
        <v>290</v>
      </c>
      <c r="C56" t="s">
        <v>232</v>
      </c>
      <c r="D56">
        <v>2012</v>
      </c>
      <c r="E56">
        <v>4.82</v>
      </c>
      <c r="F56" s="2">
        <v>45115</v>
      </c>
    </row>
    <row r="57" spans="1:6" hidden="1">
      <c r="A57">
        <v>56</v>
      </c>
      <c r="B57" t="s">
        <v>291</v>
      </c>
      <c r="C57" t="s">
        <v>236</v>
      </c>
      <c r="D57">
        <v>2013</v>
      </c>
      <c r="E57">
        <v>3.99</v>
      </c>
      <c r="F57" s="2">
        <v>44451</v>
      </c>
    </row>
    <row r="58" spans="1:6" hidden="1">
      <c r="A58">
        <v>57</v>
      </c>
      <c r="B58" t="s">
        <v>292</v>
      </c>
      <c r="C58" t="s">
        <v>236</v>
      </c>
      <c r="D58">
        <v>2019</v>
      </c>
      <c r="E58">
        <v>3.67</v>
      </c>
      <c r="F58" s="2">
        <v>43915</v>
      </c>
    </row>
    <row r="59" spans="1:6" hidden="1">
      <c r="A59">
        <v>58</v>
      </c>
      <c r="B59" t="s">
        <v>293</v>
      </c>
      <c r="C59" t="s">
        <v>234</v>
      </c>
      <c r="D59">
        <v>2020</v>
      </c>
      <c r="E59">
        <v>4.8099999999999996</v>
      </c>
      <c r="F59" s="2">
        <v>44115</v>
      </c>
    </row>
    <row r="60" spans="1:6" hidden="1">
      <c r="A60">
        <v>59</v>
      </c>
      <c r="B60" t="s">
        <v>294</v>
      </c>
      <c r="C60" t="s">
        <v>236</v>
      </c>
      <c r="D60">
        <v>2019</v>
      </c>
      <c r="E60">
        <v>4.45</v>
      </c>
      <c r="F60" s="2">
        <v>43343</v>
      </c>
    </row>
    <row r="61" spans="1:6" hidden="1">
      <c r="A61">
        <v>60</v>
      </c>
      <c r="B61" t="s">
        <v>295</v>
      </c>
      <c r="C61" t="s">
        <v>241</v>
      </c>
      <c r="D61">
        <v>2023</v>
      </c>
      <c r="E61">
        <v>3.75</v>
      </c>
      <c r="F61" s="2">
        <v>44068</v>
      </c>
    </row>
    <row r="62" spans="1:6" hidden="1">
      <c r="A62">
        <v>61</v>
      </c>
      <c r="B62" t="s">
        <v>296</v>
      </c>
      <c r="C62" t="s">
        <v>236</v>
      </c>
      <c r="D62">
        <v>2021</v>
      </c>
      <c r="E62">
        <v>4.1399999999999997</v>
      </c>
      <c r="F62" s="2">
        <v>44415</v>
      </c>
    </row>
    <row r="63" spans="1:6" hidden="1">
      <c r="A63">
        <v>62</v>
      </c>
      <c r="B63" t="s">
        <v>297</v>
      </c>
      <c r="C63" t="s">
        <v>234</v>
      </c>
      <c r="D63">
        <v>2019</v>
      </c>
      <c r="E63">
        <v>3.93</v>
      </c>
      <c r="F63" s="2">
        <v>44154</v>
      </c>
    </row>
    <row r="64" spans="1:6" hidden="1">
      <c r="A64">
        <v>63</v>
      </c>
      <c r="B64" t="s">
        <v>298</v>
      </c>
      <c r="C64" t="s">
        <v>234</v>
      </c>
      <c r="D64">
        <v>2023</v>
      </c>
      <c r="E64">
        <v>4.6100000000000003</v>
      </c>
      <c r="F64" s="2">
        <v>43598</v>
      </c>
    </row>
    <row r="65" spans="1:6" hidden="1">
      <c r="A65">
        <v>64</v>
      </c>
      <c r="B65" t="s">
        <v>299</v>
      </c>
      <c r="C65" t="s">
        <v>241</v>
      </c>
      <c r="D65">
        <v>2019</v>
      </c>
      <c r="E65">
        <v>4.18</v>
      </c>
      <c r="F65" s="2">
        <v>43715</v>
      </c>
    </row>
    <row r="66" spans="1:6" hidden="1">
      <c r="A66">
        <v>65</v>
      </c>
      <c r="B66" t="s">
        <v>300</v>
      </c>
      <c r="C66" t="s">
        <v>236</v>
      </c>
      <c r="D66">
        <v>2019</v>
      </c>
      <c r="E66">
        <v>4.9800000000000004</v>
      </c>
      <c r="F66" s="2">
        <v>44534</v>
      </c>
    </row>
    <row r="67" spans="1:6" hidden="1">
      <c r="A67">
        <v>66</v>
      </c>
      <c r="B67" t="s">
        <v>301</v>
      </c>
      <c r="C67" t="s">
        <v>236</v>
      </c>
      <c r="D67">
        <v>2012</v>
      </c>
      <c r="E67">
        <v>3.58</v>
      </c>
      <c r="F67" s="2">
        <v>44201</v>
      </c>
    </row>
    <row r="68" spans="1:6" hidden="1">
      <c r="A68">
        <v>67</v>
      </c>
      <c r="B68" t="s">
        <v>302</v>
      </c>
      <c r="C68" t="s">
        <v>232</v>
      </c>
      <c r="D68">
        <v>2010</v>
      </c>
      <c r="E68">
        <v>4.03</v>
      </c>
      <c r="F68" s="2">
        <v>43824</v>
      </c>
    </row>
    <row r="69" spans="1:6" hidden="1">
      <c r="A69">
        <v>68</v>
      </c>
      <c r="B69" t="s">
        <v>303</v>
      </c>
      <c r="C69" t="s">
        <v>243</v>
      </c>
      <c r="D69">
        <v>2017</v>
      </c>
      <c r="E69">
        <v>4.22</v>
      </c>
      <c r="F69" s="2">
        <v>44848</v>
      </c>
    </row>
    <row r="70" spans="1:6" hidden="1">
      <c r="A70">
        <v>69</v>
      </c>
      <c r="B70" t="s">
        <v>304</v>
      </c>
      <c r="C70" t="s">
        <v>234</v>
      </c>
      <c r="D70">
        <v>2022</v>
      </c>
      <c r="E70">
        <v>4.25</v>
      </c>
      <c r="F70" s="2">
        <v>43943</v>
      </c>
    </row>
    <row r="71" spans="1:6" hidden="1">
      <c r="A71">
        <v>70</v>
      </c>
      <c r="B71" t="s">
        <v>305</v>
      </c>
      <c r="C71" t="s">
        <v>232</v>
      </c>
      <c r="D71">
        <v>2019</v>
      </c>
      <c r="E71">
        <v>3.97</v>
      </c>
      <c r="F71" s="2">
        <v>43423</v>
      </c>
    </row>
    <row r="72" spans="1:6" hidden="1">
      <c r="A72">
        <v>71</v>
      </c>
      <c r="B72" t="s">
        <v>306</v>
      </c>
      <c r="C72" t="s">
        <v>234</v>
      </c>
      <c r="D72">
        <v>2019</v>
      </c>
      <c r="E72">
        <v>4.59</v>
      </c>
      <c r="F72" s="2">
        <v>44585</v>
      </c>
    </row>
    <row r="73" spans="1:6" hidden="1">
      <c r="A73">
        <v>72</v>
      </c>
      <c r="B73" t="s">
        <v>307</v>
      </c>
      <c r="C73" t="s">
        <v>232</v>
      </c>
      <c r="D73">
        <v>2011</v>
      </c>
      <c r="E73">
        <v>4.8099999999999996</v>
      </c>
      <c r="F73" s="2">
        <v>44691</v>
      </c>
    </row>
    <row r="74" spans="1:6" hidden="1">
      <c r="A74">
        <v>73</v>
      </c>
      <c r="B74" t="s">
        <v>308</v>
      </c>
      <c r="C74" t="s">
        <v>243</v>
      </c>
      <c r="D74">
        <v>2010</v>
      </c>
      <c r="E74">
        <v>4.91</v>
      </c>
      <c r="F74" s="2">
        <v>43646</v>
      </c>
    </row>
    <row r="75" spans="1:6" hidden="1">
      <c r="A75">
        <v>74</v>
      </c>
      <c r="B75" t="s">
        <v>309</v>
      </c>
      <c r="C75" t="s">
        <v>232</v>
      </c>
      <c r="D75">
        <v>2023</v>
      </c>
      <c r="E75">
        <v>4.71</v>
      </c>
      <c r="F75" s="2">
        <v>43389</v>
      </c>
    </row>
    <row r="76" spans="1:6" hidden="1">
      <c r="A76">
        <v>75</v>
      </c>
      <c r="B76" t="s">
        <v>310</v>
      </c>
      <c r="C76" t="s">
        <v>234</v>
      </c>
      <c r="D76">
        <v>2017</v>
      </c>
      <c r="E76">
        <v>4.78</v>
      </c>
      <c r="F76" s="2">
        <v>43910</v>
      </c>
    </row>
    <row r="77" spans="1:6" hidden="1">
      <c r="A77">
        <v>76</v>
      </c>
      <c r="B77" t="s">
        <v>311</v>
      </c>
      <c r="C77" t="s">
        <v>236</v>
      </c>
      <c r="D77">
        <v>2016</v>
      </c>
      <c r="E77">
        <v>4.33</v>
      </c>
      <c r="F77" s="2">
        <v>45148</v>
      </c>
    </row>
    <row r="78" spans="1:6" hidden="1">
      <c r="A78">
        <v>77</v>
      </c>
      <c r="B78" t="s">
        <v>312</v>
      </c>
      <c r="C78" t="s">
        <v>234</v>
      </c>
      <c r="D78">
        <v>2016</v>
      </c>
      <c r="E78">
        <v>4.74</v>
      </c>
      <c r="F78" s="2">
        <v>45018</v>
      </c>
    </row>
    <row r="79" spans="1:6" hidden="1">
      <c r="A79">
        <v>78</v>
      </c>
      <c r="B79" t="s">
        <v>313</v>
      </c>
      <c r="C79" t="s">
        <v>241</v>
      </c>
      <c r="D79">
        <v>2013</v>
      </c>
      <c r="E79">
        <v>3.96</v>
      </c>
      <c r="F79" s="2">
        <v>44784</v>
      </c>
    </row>
    <row r="80" spans="1:6" hidden="1">
      <c r="A80">
        <v>79</v>
      </c>
      <c r="B80" t="s">
        <v>314</v>
      </c>
      <c r="C80" t="s">
        <v>241</v>
      </c>
      <c r="D80">
        <v>2020</v>
      </c>
      <c r="E80">
        <v>4.0999999999999996</v>
      </c>
      <c r="F80" s="2">
        <v>44090</v>
      </c>
    </row>
    <row r="81" spans="1:6">
      <c r="A81">
        <v>80</v>
      </c>
      <c r="B81" t="s">
        <v>315</v>
      </c>
      <c r="C81" t="s">
        <v>241</v>
      </c>
      <c r="D81">
        <v>2018</v>
      </c>
      <c r="E81">
        <v>3.98</v>
      </c>
      <c r="F81" s="2">
        <v>44540</v>
      </c>
    </row>
    <row r="82" spans="1:6" hidden="1">
      <c r="A82">
        <v>81</v>
      </c>
      <c r="B82" t="s">
        <v>316</v>
      </c>
      <c r="C82" t="s">
        <v>241</v>
      </c>
      <c r="D82">
        <v>2015</v>
      </c>
      <c r="E82">
        <v>4.2</v>
      </c>
      <c r="F82" s="2">
        <v>43431</v>
      </c>
    </row>
    <row r="83" spans="1:6" hidden="1">
      <c r="A83">
        <v>82</v>
      </c>
      <c r="B83" t="s">
        <v>317</v>
      </c>
      <c r="C83" t="s">
        <v>243</v>
      </c>
      <c r="D83">
        <v>2011</v>
      </c>
      <c r="E83">
        <v>3.93</v>
      </c>
      <c r="F83" s="2">
        <v>43438</v>
      </c>
    </row>
    <row r="84" spans="1:6" hidden="1">
      <c r="A84">
        <v>83</v>
      </c>
      <c r="B84" t="s">
        <v>318</v>
      </c>
      <c r="C84" t="s">
        <v>236</v>
      </c>
      <c r="D84">
        <v>2023</v>
      </c>
      <c r="E84">
        <v>4.9400000000000004</v>
      </c>
      <c r="F84" s="2">
        <v>44816</v>
      </c>
    </row>
    <row r="85" spans="1:6" hidden="1">
      <c r="A85">
        <v>84</v>
      </c>
      <c r="B85" t="s">
        <v>319</v>
      </c>
      <c r="C85" t="s">
        <v>236</v>
      </c>
      <c r="D85">
        <v>2010</v>
      </c>
      <c r="E85">
        <v>3.97</v>
      </c>
      <c r="F85" s="2">
        <v>43426</v>
      </c>
    </row>
    <row r="86" spans="1:6" hidden="1">
      <c r="A86">
        <v>85</v>
      </c>
      <c r="B86" t="s">
        <v>320</v>
      </c>
      <c r="C86" t="s">
        <v>234</v>
      </c>
      <c r="D86">
        <v>2010</v>
      </c>
      <c r="E86">
        <v>3.65</v>
      </c>
      <c r="F86" s="2">
        <v>43293</v>
      </c>
    </row>
    <row r="87" spans="1:6">
      <c r="A87">
        <v>86</v>
      </c>
      <c r="B87" t="s">
        <v>321</v>
      </c>
      <c r="C87" t="s">
        <v>232</v>
      </c>
      <c r="D87">
        <v>2018</v>
      </c>
      <c r="E87">
        <v>4.29</v>
      </c>
      <c r="F87" s="2">
        <v>43855</v>
      </c>
    </row>
    <row r="88" spans="1:6" hidden="1">
      <c r="A88">
        <v>87</v>
      </c>
      <c r="B88" t="s">
        <v>322</v>
      </c>
      <c r="C88" t="s">
        <v>234</v>
      </c>
      <c r="D88">
        <v>2013</v>
      </c>
      <c r="E88">
        <v>3.59</v>
      </c>
      <c r="F88" s="2">
        <v>44116</v>
      </c>
    </row>
    <row r="89" spans="1:6" hidden="1">
      <c r="A89">
        <v>88</v>
      </c>
      <c r="B89" t="s">
        <v>323</v>
      </c>
      <c r="C89" t="s">
        <v>234</v>
      </c>
      <c r="D89">
        <v>2014</v>
      </c>
      <c r="E89">
        <v>3.67</v>
      </c>
      <c r="F89" s="2">
        <v>44165</v>
      </c>
    </row>
    <row r="90" spans="1:6" hidden="1">
      <c r="A90">
        <v>89</v>
      </c>
      <c r="B90" t="s">
        <v>324</v>
      </c>
      <c r="C90" t="s">
        <v>234</v>
      </c>
      <c r="D90">
        <v>2012</v>
      </c>
      <c r="E90">
        <v>3.83</v>
      </c>
      <c r="F90" s="2">
        <v>44194</v>
      </c>
    </row>
    <row r="91" spans="1:6" hidden="1">
      <c r="A91">
        <v>90</v>
      </c>
      <c r="B91" t="s">
        <v>325</v>
      </c>
      <c r="C91" t="s">
        <v>234</v>
      </c>
      <c r="D91">
        <v>2013</v>
      </c>
      <c r="E91">
        <v>4.2</v>
      </c>
      <c r="F91" s="2">
        <v>44141</v>
      </c>
    </row>
    <row r="92" spans="1:6" hidden="1">
      <c r="A92">
        <v>91</v>
      </c>
      <c r="B92" t="s">
        <v>326</v>
      </c>
      <c r="C92" t="s">
        <v>236</v>
      </c>
      <c r="D92">
        <v>2021</v>
      </c>
      <c r="E92">
        <v>4.1500000000000004</v>
      </c>
      <c r="F92" s="2">
        <v>43558</v>
      </c>
    </row>
    <row r="93" spans="1:6" hidden="1">
      <c r="A93">
        <v>92</v>
      </c>
      <c r="B93" t="s">
        <v>327</v>
      </c>
      <c r="C93" t="s">
        <v>232</v>
      </c>
      <c r="D93">
        <v>2017</v>
      </c>
      <c r="E93">
        <v>4.7</v>
      </c>
      <c r="F93" s="2">
        <v>44627</v>
      </c>
    </row>
    <row r="94" spans="1:6" hidden="1">
      <c r="A94">
        <v>93</v>
      </c>
      <c r="B94" t="s">
        <v>328</v>
      </c>
      <c r="C94" t="s">
        <v>234</v>
      </c>
      <c r="D94">
        <v>2022</v>
      </c>
      <c r="E94">
        <v>4.6100000000000003</v>
      </c>
      <c r="F94" s="2">
        <v>44725</v>
      </c>
    </row>
    <row r="95" spans="1:6" hidden="1">
      <c r="A95">
        <v>94</v>
      </c>
      <c r="B95" t="s">
        <v>329</v>
      </c>
      <c r="C95" t="s">
        <v>236</v>
      </c>
      <c r="D95">
        <v>2013</v>
      </c>
      <c r="E95">
        <v>4.1399999999999997</v>
      </c>
      <c r="F95" s="2">
        <v>43479</v>
      </c>
    </row>
    <row r="96" spans="1:6">
      <c r="A96">
        <v>95</v>
      </c>
      <c r="B96" t="s">
        <v>330</v>
      </c>
      <c r="C96" t="s">
        <v>234</v>
      </c>
      <c r="D96">
        <v>2018</v>
      </c>
      <c r="E96">
        <v>4</v>
      </c>
      <c r="F96" s="2">
        <v>43924</v>
      </c>
    </row>
    <row r="97" spans="1:6">
      <c r="A97">
        <v>96</v>
      </c>
      <c r="B97" t="s">
        <v>331</v>
      </c>
      <c r="C97" t="s">
        <v>241</v>
      </c>
      <c r="D97">
        <v>2018</v>
      </c>
      <c r="E97">
        <v>3.97</v>
      </c>
      <c r="F97" s="2">
        <v>44762</v>
      </c>
    </row>
    <row r="98" spans="1:6" hidden="1">
      <c r="A98">
        <v>97</v>
      </c>
      <c r="B98" t="s">
        <v>332</v>
      </c>
      <c r="C98" t="s">
        <v>234</v>
      </c>
      <c r="D98">
        <v>2015</v>
      </c>
      <c r="E98">
        <v>4.66</v>
      </c>
      <c r="F98" s="2">
        <v>45134</v>
      </c>
    </row>
    <row r="99" spans="1:6" hidden="1">
      <c r="A99">
        <v>98</v>
      </c>
      <c r="B99" t="s">
        <v>333</v>
      </c>
      <c r="C99" t="s">
        <v>234</v>
      </c>
      <c r="D99">
        <v>2011</v>
      </c>
      <c r="E99">
        <v>3.58</v>
      </c>
      <c r="F99" s="2">
        <v>43731</v>
      </c>
    </row>
    <row r="100" spans="1:6" hidden="1">
      <c r="A100">
        <v>99</v>
      </c>
      <c r="B100" t="s">
        <v>334</v>
      </c>
      <c r="C100" t="s">
        <v>243</v>
      </c>
      <c r="D100">
        <v>2021</v>
      </c>
      <c r="E100">
        <v>3.52</v>
      </c>
      <c r="F100" s="2">
        <v>43843</v>
      </c>
    </row>
    <row r="101" spans="1:6" hidden="1">
      <c r="A101">
        <v>100</v>
      </c>
      <c r="B101" t="s">
        <v>335</v>
      </c>
      <c r="C101" t="s">
        <v>241</v>
      </c>
      <c r="D101">
        <v>2019</v>
      </c>
      <c r="E101">
        <v>4.6900000000000004</v>
      </c>
      <c r="F101" s="2">
        <v>44612</v>
      </c>
    </row>
  </sheetData>
  <pageMargins left="0.75" right="0.75" top="1" bottom="1" header="0.5" footer="0.5"/>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54"/>
  <sheetViews>
    <sheetView topLeftCell="A472" workbookViewId="0">
      <selection activeCell="B497" sqref="B497"/>
    </sheetView>
  </sheetViews>
  <sheetFormatPr defaultRowHeight="15"/>
  <cols>
    <col min="1" max="1" width="10" bestFit="1" customWidth="1"/>
    <col min="2" max="2" width="28.140625" customWidth="1"/>
    <col min="3" max="3" width="23.140625" customWidth="1"/>
  </cols>
  <sheetData>
    <row r="1" spans="1:3">
      <c r="A1" s="1" t="s">
        <v>336</v>
      </c>
      <c r="B1" s="1" t="s">
        <v>337</v>
      </c>
      <c r="C1" s="1" t="s">
        <v>338</v>
      </c>
    </row>
    <row r="2" spans="1:3">
      <c r="A2" t="s">
        <v>339</v>
      </c>
      <c r="B2" s="2">
        <v>45292</v>
      </c>
      <c r="C2">
        <v>10163</v>
      </c>
    </row>
    <row r="3" spans="1:3">
      <c r="A3" t="s">
        <v>11</v>
      </c>
      <c r="B3" s="2">
        <v>45292</v>
      </c>
      <c r="C3">
        <v>15358</v>
      </c>
    </row>
    <row r="4" spans="1:3">
      <c r="A4" t="s">
        <v>340</v>
      </c>
      <c r="B4" s="2">
        <v>45292</v>
      </c>
      <c r="C4">
        <v>8668</v>
      </c>
    </row>
    <row r="5" spans="1:3">
      <c r="A5" t="s">
        <v>341</v>
      </c>
      <c r="B5" s="2">
        <v>45292</v>
      </c>
      <c r="C5">
        <v>15016</v>
      </c>
    </row>
    <row r="6" spans="1:3">
      <c r="A6" t="s">
        <v>342</v>
      </c>
      <c r="B6" s="2">
        <v>45292</v>
      </c>
      <c r="C6">
        <v>10001</v>
      </c>
    </row>
    <row r="7" spans="1:3">
      <c r="A7" t="s">
        <v>343</v>
      </c>
      <c r="B7" s="2">
        <v>45292</v>
      </c>
      <c r="C7">
        <v>11921</v>
      </c>
    </row>
    <row r="8" spans="1:3">
      <c r="A8" t="s">
        <v>344</v>
      </c>
      <c r="B8" s="2">
        <v>45292</v>
      </c>
      <c r="C8">
        <v>4191</v>
      </c>
    </row>
    <row r="9" spans="1:3">
      <c r="A9" t="s">
        <v>339</v>
      </c>
      <c r="B9" s="2">
        <v>45293</v>
      </c>
      <c r="C9">
        <v>10859</v>
      </c>
    </row>
    <row r="10" spans="1:3">
      <c r="A10" t="s">
        <v>11</v>
      </c>
      <c r="B10" s="2">
        <v>45293</v>
      </c>
      <c r="C10">
        <v>10872</v>
      </c>
    </row>
    <row r="11" spans="1:3">
      <c r="A11" t="s">
        <v>340</v>
      </c>
      <c r="B11" s="2">
        <v>45293</v>
      </c>
      <c r="C11">
        <v>6922</v>
      </c>
    </row>
    <row r="12" spans="1:3">
      <c r="A12" t="s">
        <v>341</v>
      </c>
      <c r="B12" s="2">
        <v>45293</v>
      </c>
      <c r="C12">
        <v>6392</v>
      </c>
    </row>
    <row r="13" spans="1:3">
      <c r="A13" t="s">
        <v>342</v>
      </c>
      <c r="B13" s="2">
        <v>45293</v>
      </c>
      <c r="C13">
        <v>15541</v>
      </c>
    </row>
    <row r="14" spans="1:3">
      <c r="A14" t="s">
        <v>343</v>
      </c>
      <c r="B14" s="2">
        <v>45293</v>
      </c>
      <c r="C14">
        <v>17015</v>
      </c>
    </row>
    <row r="15" spans="1:3">
      <c r="A15" t="s">
        <v>344</v>
      </c>
      <c r="B15" s="2">
        <v>45293</v>
      </c>
      <c r="C15">
        <v>5227</v>
      </c>
    </row>
    <row r="16" spans="1:3">
      <c r="A16" t="s">
        <v>339</v>
      </c>
      <c r="B16" s="2">
        <v>45294</v>
      </c>
      <c r="C16">
        <v>4024</v>
      </c>
    </row>
    <row r="17" spans="1:3">
      <c r="A17" t="s">
        <v>11</v>
      </c>
      <c r="B17" s="2">
        <v>45294</v>
      </c>
      <c r="C17">
        <v>18713</v>
      </c>
    </row>
    <row r="18" spans="1:3">
      <c r="A18" t="s">
        <v>340</v>
      </c>
      <c r="B18" s="2">
        <v>45294</v>
      </c>
      <c r="C18">
        <v>4486</v>
      </c>
    </row>
    <row r="19" spans="1:3">
      <c r="A19" t="s">
        <v>341</v>
      </c>
      <c r="B19" s="2">
        <v>45294</v>
      </c>
      <c r="C19">
        <v>3155</v>
      </c>
    </row>
    <row r="20" spans="1:3">
      <c r="A20" t="s">
        <v>342</v>
      </c>
      <c r="B20" s="2">
        <v>45294</v>
      </c>
      <c r="C20">
        <v>12082</v>
      </c>
    </row>
    <row r="21" spans="1:3">
      <c r="A21" t="s">
        <v>343</v>
      </c>
      <c r="B21" s="2">
        <v>45294</v>
      </c>
      <c r="C21">
        <v>6477</v>
      </c>
    </row>
    <row r="22" spans="1:3">
      <c r="A22" t="s">
        <v>344</v>
      </c>
      <c r="B22" s="2">
        <v>45294</v>
      </c>
      <c r="C22">
        <v>9086</v>
      </c>
    </row>
    <row r="23" spans="1:3">
      <c r="A23" t="s">
        <v>339</v>
      </c>
      <c r="B23" s="2">
        <v>45295</v>
      </c>
      <c r="C23">
        <v>4317</v>
      </c>
    </row>
    <row r="24" spans="1:3">
      <c r="A24" t="s">
        <v>11</v>
      </c>
      <c r="B24" s="2">
        <v>45295</v>
      </c>
      <c r="C24">
        <v>5621</v>
      </c>
    </row>
    <row r="25" spans="1:3">
      <c r="A25" t="s">
        <v>340</v>
      </c>
      <c r="B25" s="2">
        <v>45295</v>
      </c>
      <c r="C25">
        <v>6491</v>
      </c>
    </row>
    <row r="26" spans="1:3">
      <c r="A26" t="s">
        <v>341</v>
      </c>
      <c r="B26" s="2">
        <v>45295</v>
      </c>
      <c r="C26">
        <v>17916</v>
      </c>
    </row>
    <row r="27" spans="1:3">
      <c r="A27" t="s">
        <v>342</v>
      </c>
      <c r="B27" s="2">
        <v>45295</v>
      </c>
      <c r="C27">
        <v>17248</v>
      </c>
    </row>
    <row r="28" spans="1:3">
      <c r="A28" t="s">
        <v>343</v>
      </c>
      <c r="B28" s="2">
        <v>45295</v>
      </c>
      <c r="C28">
        <v>4511</v>
      </c>
    </row>
    <row r="29" spans="1:3">
      <c r="A29" t="s">
        <v>344</v>
      </c>
      <c r="B29" s="2">
        <v>45295</v>
      </c>
      <c r="C29">
        <v>11546</v>
      </c>
    </row>
    <row r="30" spans="1:3">
      <c r="A30" t="s">
        <v>339</v>
      </c>
      <c r="B30" s="2">
        <v>45296</v>
      </c>
      <c r="C30">
        <v>17612</v>
      </c>
    </row>
    <row r="31" spans="1:3">
      <c r="A31" t="s">
        <v>11</v>
      </c>
      <c r="B31" s="2">
        <v>45296</v>
      </c>
      <c r="C31">
        <v>9848</v>
      </c>
    </row>
    <row r="32" spans="1:3">
      <c r="A32" t="s">
        <v>340</v>
      </c>
      <c r="B32" s="2">
        <v>45296</v>
      </c>
      <c r="C32">
        <v>16274</v>
      </c>
    </row>
    <row r="33" spans="1:3">
      <c r="A33" t="s">
        <v>341</v>
      </c>
      <c r="B33" s="2">
        <v>45296</v>
      </c>
      <c r="C33">
        <v>19677</v>
      </c>
    </row>
    <row r="34" spans="1:3">
      <c r="A34" t="s">
        <v>342</v>
      </c>
      <c r="B34" s="2">
        <v>45296</v>
      </c>
      <c r="C34">
        <v>4465</v>
      </c>
    </row>
    <row r="35" spans="1:3">
      <c r="A35" t="s">
        <v>343</v>
      </c>
      <c r="B35" s="2">
        <v>45296</v>
      </c>
      <c r="C35">
        <v>18304</v>
      </c>
    </row>
    <row r="36" spans="1:3">
      <c r="A36" t="s">
        <v>344</v>
      </c>
      <c r="B36" s="2">
        <v>45296</v>
      </c>
      <c r="C36">
        <v>17669</v>
      </c>
    </row>
    <row r="37" spans="1:3">
      <c r="A37" t="s">
        <v>339</v>
      </c>
      <c r="B37" s="2">
        <v>45297</v>
      </c>
      <c r="C37">
        <v>13294</v>
      </c>
    </row>
    <row r="38" spans="1:3">
      <c r="A38" t="s">
        <v>11</v>
      </c>
      <c r="B38" s="2">
        <v>45297</v>
      </c>
      <c r="C38">
        <v>5175</v>
      </c>
    </row>
    <row r="39" spans="1:3">
      <c r="A39" t="s">
        <v>340</v>
      </c>
      <c r="B39" s="2">
        <v>45297</v>
      </c>
      <c r="C39">
        <v>9849</v>
      </c>
    </row>
    <row r="40" spans="1:3">
      <c r="A40" t="s">
        <v>341</v>
      </c>
      <c r="B40" s="2">
        <v>45297</v>
      </c>
      <c r="C40">
        <v>14473</v>
      </c>
    </row>
    <row r="41" spans="1:3">
      <c r="A41" t="s">
        <v>342</v>
      </c>
      <c r="B41" s="2">
        <v>45297</v>
      </c>
      <c r="C41">
        <v>11425</v>
      </c>
    </row>
    <row r="42" spans="1:3">
      <c r="A42" t="s">
        <v>343</v>
      </c>
      <c r="B42" s="2">
        <v>45297</v>
      </c>
      <c r="C42">
        <v>14222</v>
      </c>
    </row>
    <row r="43" spans="1:3">
      <c r="A43" t="s">
        <v>344</v>
      </c>
      <c r="B43" s="2">
        <v>45297</v>
      </c>
      <c r="C43">
        <v>10444</v>
      </c>
    </row>
    <row r="44" spans="1:3">
      <c r="A44" t="s">
        <v>339</v>
      </c>
      <c r="B44" s="2">
        <v>45298</v>
      </c>
      <c r="C44">
        <v>10210</v>
      </c>
    </row>
    <row r="45" spans="1:3">
      <c r="A45" t="s">
        <v>11</v>
      </c>
      <c r="B45" s="2">
        <v>45298</v>
      </c>
      <c r="C45">
        <v>4759</v>
      </c>
    </row>
    <row r="46" spans="1:3">
      <c r="A46" t="s">
        <v>340</v>
      </c>
      <c r="B46" s="2">
        <v>45298</v>
      </c>
      <c r="C46">
        <v>18091</v>
      </c>
    </row>
    <row r="47" spans="1:3">
      <c r="A47" t="s">
        <v>341</v>
      </c>
      <c r="B47" s="2">
        <v>45298</v>
      </c>
      <c r="C47">
        <v>2002</v>
      </c>
    </row>
    <row r="48" spans="1:3">
      <c r="A48" t="s">
        <v>342</v>
      </c>
      <c r="B48" s="2">
        <v>45298</v>
      </c>
      <c r="C48">
        <v>19643</v>
      </c>
    </row>
    <row r="49" spans="1:3">
      <c r="A49" t="s">
        <v>343</v>
      </c>
      <c r="B49" s="2">
        <v>45298</v>
      </c>
      <c r="C49">
        <v>10190</v>
      </c>
    </row>
    <row r="50" spans="1:3">
      <c r="A50" t="s">
        <v>344</v>
      </c>
      <c r="B50" s="2">
        <v>45298</v>
      </c>
      <c r="C50">
        <v>17248</v>
      </c>
    </row>
    <row r="51" spans="1:3">
      <c r="A51" t="s">
        <v>339</v>
      </c>
      <c r="B51" s="2">
        <v>45299</v>
      </c>
      <c r="C51">
        <v>7773</v>
      </c>
    </row>
    <row r="52" spans="1:3">
      <c r="A52" t="s">
        <v>11</v>
      </c>
      <c r="B52" s="2">
        <v>45299</v>
      </c>
      <c r="C52">
        <v>14786</v>
      </c>
    </row>
    <row r="53" spans="1:3">
      <c r="A53" t="s">
        <v>340</v>
      </c>
      <c r="B53" s="2">
        <v>45299</v>
      </c>
      <c r="C53">
        <v>17037</v>
      </c>
    </row>
    <row r="54" spans="1:3">
      <c r="A54" t="s">
        <v>341</v>
      </c>
      <c r="B54" s="2">
        <v>45299</v>
      </c>
      <c r="C54">
        <v>3885</v>
      </c>
    </row>
    <row r="55" spans="1:3">
      <c r="A55" t="s">
        <v>342</v>
      </c>
      <c r="B55" s="2">
        <v>45299</v>
      </c>
      <c r="C55">
        <v>9060</v>
      </c>
    </row>
    <row r="56" spans="1:3">
      <c r="A56" t="s">
        <v>343</v>
      </c>
      <c r="B56" s="2">
        <v>45299</v>
      </c>
      <c r="C56">
        <v>18331</v>
      </c>
    </row>
    <row r="57" spans="1:3">
      <c r="A57" t="s">
        <v>344</v>
      </c>
      <c r="B57" s="2">
        <v>45299</v>
      </c>
      <c r="C57">
        <v>9844</v>
      </c>
    </row>
    <row r="58" spans="1:3">
      <c r="A58" t="s">
        <v>339</v>
      </c>
      <c r="B58" s="2">
        <v>45300</v>
      </c>
      <c r="C58">
        <v>15450</v>
      </c>
    </row>
    <row r="59" spans="1:3">
      <c r="A59" t="s">
        <v>11</v>
      </c>
      <c r="B59" s="2">
        <v>45300</v>
      </c>
      <c r="C59">
        <v>11491</v>
      </c>
    </row>
    <row r="60" spans="1:3">
      <c r="A60" t="s">
        <v>340</v>
      </c>
      <c r="B60" s="2">
        <v>45300</v>
      </c>
      <c r="C60">
        <v>11268</v>
      </c>
    </row>
    <row r="61" spans="1:3">
      <c r="A61" t="s">
        <v>341</v>
      </c>
      <c r="B61" s="2">
        <v>45300</v>
      </c>
      <c r="C61">
        <v>11139</v>
      </c>
    </row>
    <row r="62" spans="1:3">
      <c r="A62" t="s">
        <v>342</v>
      </c>
      <c r="B62" s="2">
        <v>45300</v>
      </c>
      <c r="C62">
        <v>8791</v>
      </c>
    </row>
    <row r="63" spans="1:3">
      <c r="A63" t="s">
        <v>343</v>
      </c>
      <c r="B63" s="2">
        <v>45300</v>
      </c>
      <c r="C63">
        <v>9171</v>
      </c>
    </row>
    <row r="64" spans="1:3">
      <c r="A64" t="s">
        <v>344</v>
      </c>
      <c r="B64" s="2">
        <v>45300</v>
      </c>
      <c r="C64">
        <v>19253</v>
      </c>
    </row>
    <row r="65" spans="1:3">
      <c r="A65" t="s">
        <v>339</v>
      </c>
      <c r="B65" s="2">
        <v>45301</v>
      </c>
      <c r="C65">
        <v>2093</v>
      </c>
    </row>
    <row r="66" spans="1:3">
      <c r="A66" t="s">
        <v>11</v>
      </c>
      <c r="B66" s="2">
        <v>45301</v>
      </c>
      <c r="C66">
        <v>4987</v>
      </c>
    </row>
    <row r="67" spans="1:3">
      <c r="A67" t="s">
        <v>340</v>
      </c>
      <c r="B67" s="2">
        <v>45301</v>
      </c>
      <c r="C67">
        <v>14847</v>
      </c>
    </row>
    <row r="68" spans="1:3">
      <c r="A68" t="s">
        <v>341</v>
      </c>
      <c r="B68" s="2">
        <v>45301</v>
      </c>
      <c r="C68">
        <v>11967</v>
      </c>
    </row>
    <row r="69" spans="1:3">
      <c r="A69" t="s">
        <v>342</v>
      </c>
      <c r="B69" s="2">
        <v>45301</v>
      </c>
      <c r="C69">
        <v>18218</v>
      </c>
    </row>
    <row r="70" spans="1:3">
      <c r="A70" t="s">
        <v>343</v>
      </c>
      <c r="B70" s="2">
        <v>45301</v>
      </c>
      <c r="C70">
        <v>12452</v>
      </c>
    </row>
    <row r="71" spans="1:3">
      <c r="A71" t="s">
        <v>344</v>
      </c>
      <c r="B71" s="2">
        <v>45301</v>
      </c>
      <c r="C71">
        <v>10627</v>
      </c>
    </row>
    <row r="72" spans="1:3">
      <c r="A72" t="s">
        <v>339</v>
      </c>
      <c r="B72" s="2">
        <v>45302</v>
      </c>
      <c r="C72">
        <v>6947</v>
      </c>
    </row>
    <row r="73" spans="1:3">
      <c r="A73" t="s">
        <v>11</v>
      </c>
      <c r="B73" s="2">
        <v>45302</v>
      </c>
      <c r="C73">
        <v>8651</v>
      </c>
    </row>
    <row r="74" spans="1:3">
      <c r="A74" t="s">
        <v>340</v>
      </c>
      <c r="B74" s="2">
        <v>45302</v>
      </c>
      <c r="C74">
        <v>5144</v>
      </c>
    </row>
    <row r="75" spans="1:3">
      <c r="A75" t="s">
        <v>341</v>
      </c>
      <c r="B75" s="2">
        <v>45302</v>
      </c>
      <c r="C75">
        <v>18460</v>
      </c>
    </row>
    <row r="76" spans="1:3">
      <c r="A76" t="s">
        <v>342</v>
      </c>
      <c r="B76" s="2">
        <v>45302</v>
      </c>
      <c r="C76">
        <v>10959</v>
      </c>
    </row>
    <row r="77" spans="1:3">
      <c r="A77" t="s">
        <v>343</v>
      </c>
      <c r="B77" s="2">
        <v>45302</v>
      </c>
      <c r="C77">
        <v>10297</v>
      </c>
    </row>
    <row r="78" spans="1:3">
      <c r="A78" t="s">
        <v>344</v>
      </c>
      <c r="B78" s="2">
        <v>45302</v>
      </c>
      <c r="C78">
        <v>8694</v>
      </c>
    </row>
    <row r="79" spans="1:3">
      <c r="A79" t="s">
        <v>339</v>
      </c>
      <c r="B79" s="2">
        <v>45303</v>
      </c>
      <c r="C79">
        <v>17835</v>
      </c>
    </row>
    <row r="80" spans="1:3">
      <c r="A80" t="s">
        <v>11</v>
      </c>
      <c r="B80" s="2">
        <v>45303</v>
      </c>
      <c r="C80">
        <v>5346</v>
      </c>
    </row>
    <row r="81" spans="1:3">
      <c r="A81" t="s">
        <v>340</v>
      </c>
      <c r="B81" s="2">
        <v>45303</v>
      </c>
      <c r="C81">
        <v>13340</v>
      </c>
    </row>
    <row r="82" spans="1:3">
      <c r="A82" t="s">
        <v>341</v>
      </c>
      <c r="B82" s="2">
        <v>45303</v>
      </c>
      <c r="C82">
        <v>2244</v>
      </c>
    </row>
    <row r="83" spans="1:3">
      <c r="A83" t="s">
        <v>342</v>
      </c>
      <c r="B83" s="2">
        <v>45303</v>
      </c>
      <c r="C83">
        <v>4625</v>
      </c>
    </row>
    <row r="84" spans="1:3">
      <c r="A84" t="s">
        <v>343</v>
      </c>
      <c r="B84" s="2">
        <v>45303</v>
      </c>
      <c r="C84">
        <v>5849</v>
      </c>
    </row>
    <row r="85" spans="1:3">
      <c r="A85" t="s">
        <v>344</v>
      </c>
      <c r="B85" s="2">
        <v>45303</v>
      </c>
      <c r="C85">
        <v>11597</v>
      </c>
    </row>
    <row r="86" spans="1:3">
      <c r="A86" t="s">
        <v>339</v>
      </c>
      <c r="B86" s="2">
        <v>45304</v>
      </c>
      <c r="C86">
        <v>9737</v>
      </c>
    </row>
    <row r="87" spans="1:3">
      <c r="A87" t="s">
        <v>11</v>
      </c>
      <c r="B87" s="2">
        <v>45304</v>
      </c>
      <c r="C87">
        <v>16024</v>
      </c>
    </row>
    <row r="88" spans="1:3">
      <c r="A88" t="s">
        <v>340</v>
      </c>
      <c r="B88" s="2">
        <v>45304</v>
      </c>
      <c r="C88">
        <v>14000</v>
      </c>
    </row>
    <row r="89" spans="1:3">
      <c r="A89" t="s">
        <v>341</v>
      </c>
      <c r="B89" s="2">
        <v>45304</v>
      </c>
      <c r="C89">
        <v>10333</v>
      </c>
    </row>
    <row r="90" spans="1:3">
      <c r="A90" t="s">
        <v>342</v>
      </c>
      <c r="B90" s="2">
        <v>45304</v>
      </c>
      <c r="C90">
        <v>19276</v>
      </c>
    </row>
    <row r="91" spans="1:3">
      <c r="A91" t="s">
        <v>343</v>
      </c>
      <c r="B91" s="2">
        <v>45304</v>
      </c>
      <c r="C91">
        <v>9310</v>
      </c>
    </row>
    <row r="92" spans="1:3">
      <c r="A92" t="s">
        <v>344</v>
      </c>
      <c r="B92" s="2">
        <v>45304</v>
      </c>
      <c r="C92">
        <v>4399</v>
      </c>
    </row>
    <row r="93" spans="1:3">
      <c r="A93" t="s">
        <v>339</v>
      </c>
      <c r="B93" s="2">
        <v>45305</v>
      </c>
      <c r="C93">
        <v>6640</v>
      </c>
    </row>
    <row r="94" spans="1:3">
      <c r="A94" t="s">
        <v>11</v>
      </c>
      <c r="B94" s="2">
        <v>45305</v>
      </c>
      <c r="C94">
        <v>12391</v>
      </c>
    </row>
    <row r="95" spans="1:3">
      <c r="A95" t="s">
        <v>340</v>
      </c>
      <c r="B95" s="2">
        <v>45305</v>
      </c>
      <c r="C95">
        <v>19853</v>
      </c>
    </row>
    <row r="96" spans="1:3">
      <c r="A96" t="s">
        <v>341</v>
      </c>
      <c r="B96" s="2">
        <v>45305</v>
      </c>
      <c r="C96">
        <v>12892</v>
      </c>
    </row>
    <row r="97" spans="1:3">
      <c r="A97" t="s">
        <v>342</v>
      </c>
      <c r="B97" s="2">
        <v>45305</v>
      </c>
      <c r="C97">
        <v>13197</v>
      </c>
    </row>
    <row r="98" spans="1:3">
      <c r="A98" t="s">
        <v>343</v>
      </c>
      <c r="B98" s="2">
        <v>45305</v>
      </c>
      <c r="C98">
        <v>15050</v>
      </c>
    </row>
    <row r="99" spans="1:3">
      <c r="A99" t="s">
        <v>344</v>
      </c>
      <c r="B99" s="2">
        <v>45305</v>
      </c>
      <c r="C99">
        <v>5374</v>
      </c>
    </row>
    <row r="100" spans="1:3">
      <c r="A100" t="s">
        <v>339</v>
      </c>
      <c r="B100" s="2">
        <v>45306</v>
      </c>
      <c r="C100">
        <v>14911</v>
      </c>
    </row>
    <row r="101" spans="1:3">
      <c r="A101" t="s">
        <v>11</v>
      </c>
      <c r="B101" s="2">
        <v>45306</v>
      </c>
      <c r="C101">
        <v>10847</v>
      </c>
    </row>
    <row r="102" spans="1:3">
      <c r="A102" t="s">
        <v>340</v>
      </c>
      <c r="B102" s="2">
        <v>45306</v>
      </c>
      <c r="C102">
        <v>16785</v>
      </c>
    </row>
    <row r="103" spans="1:3">
      <c r="A103" t="s">
        <v>341</v>
      </c>
      <c r="B103" s="2">
        <v>45306</v>
      </c>
      <c r="C103">
        <v>12960</v>
      </c>
    </row>
    <row r="104" spans="1:3">
      <c r="A104" t="s">
        <v>342</v>
      </c>
      <c r="B104" s="2">
        <v>45306</v>
      </c>
      <c r="C104">
        <v>15535</v>
      </c>
    </row>
    <row r="105" spans="1:3">
      <c r="A105" t="s">
        <v>343</v>
      </c>
      <c r="B105" s="2">
        <v>45306</v>
      </c>
      <c r="C105">
        <v>10234</v>
      </c>
    </row>
    <row r="106" spans="1:3">
      <c r="A106" t="s">
        <v>344</v>
      </c>
      <c r="B106" s="2">
        <v>45306</v>
      </c>
      <c r="C106">
        <v>12503</v>
      </c>
    </row>
    <row r="107" spans="1:3">
      <c r="A107" t="s">
        <v>339</v>
      </c>
      <c r="B107" s="2">
        <v>45307</v>
      </c>
      <c r="C107">
        <v>7122</v>
      </c>
    </row>
    <row r="108" spans="1:3">
      <c r="A108" t="s">
        <v>11</v>
      </c>
      <c r="B108" s="2">
        <v>45307</v>
      </c>
      <c r="C108">
        <v>11852</v>
      </c>
    </row>
    <row r="109" spans="1:3">
      <c r="A109" t="s">
        <v>340</v>
      </c>
      <c r="B109" s="2">
        <v>45307</v>
      </c>
      <c r="C109">
        <v>7387</v>
      </c>
    </row>
    <row r="110" spans="1:3">
      <c r="A110" t="s">
        <v>341</v>
      </c>
      <c r="B110" s="2">
        <v>45307</v>
      </c>
      <c r="C110">
        <v>9631</v>
      </c>
    </row>
    <row r="111" spans="1:3">
      <c r="A111" t="s">
        <v>342</v>
      </c>
      <c r="B111" s="2">
        <v>45307</v>
      </c>
      <c r="C111">
        <v>9226</v>
      </c>
    </row>
    <row r="112" spans="1:3">
      <c r="A112" t="s">
        <v>343</v>
      </c>
      <c r="B112" s="2">
        <v>45307</v>
      </c>
      <c r="C112">
        <v>7108</v>
      </c>
    </row>
    <row r="113" spans="1:3">
      <c r="A113" t="s">
        <v>344</v>
      </c>
      <c r="B113" s="2">
        <v>45307</v>
      </c>
      <c r="C113">
        <v>4110</v>
      </c>
    </row>
    <row r="114" spans="1:3">
      <c r="A114" t="s">
        <v>339</v>
      </c>
      <c r="B114" s="2">
        <v>45308</v>
      </c>
      <c r="C114">
        <v>2957</v>
      </c>
    </row>
    <row r="115" spans="1:3">
      <c r="A115" t="s">
        <v>11</v>
      </c>
      <c r="B115" s="2">
        <v>45308</v>
      </c>
      <c r="C115">
        <v>9146</v>
      </c>
    </row>
    <row r="116" spans="1:3">
      <c r="A116" t="s">
        <v>340</v>
      </c>
      <c r="B116" s="2">
        <v>45308</v>
      </c>
      <c r="C116">
        <v>2560</v>
      </c>
    </row>
    <row r="117" spans="1:3">
      <c r="A117" t="s">
        <v>341</v>
      </c>
      <c r="B117" s="2">
        <v>45308</v>
      </c>
      <c r="C117">
        <v>3312</v>
      </c>
    </row>
    <row r="118" spans="1:3">
      <c r="A118" t="s">
        <v>342</v>
      </c>
      <c r="B118" s="2">
        <v>45308</v>
      </c>
      <c r="C118">
        <v>13595</v>
      </c>
    </row>
    <row r="119" spans="1:3">
      <c r="A119" t="s">
        <v>343</v>
      </c>
      <c r="B119" s="2">
        <v>45308</v>
      </c>
      <c r="C119">
        <v>7374</v>
      </c>
    </row>
    <row r="120" spans="1:3">
      <c r="A120" t="s">
        <v>344</v>
      </c>
      <c r="B120" s="2">
        <v>45308</v>
      </c>
      <c r="C120">
        <v>4651</v>
      </c>
    </row>
    <row r="121" spans="1:3">
      <c r="A121" t="s">
        <v>339</v>
      </c>
      <c r="B121" s="2">
        <v>45309</v>
      </c>
      <c r="C121">
        <v>12006</v>
      </c>
    </row>
    <row r="122" spans="1:3">
      <c r="A122" t="s">
        <v>11</v>
      </c>
      <c r="B122" s="2">
        <v>45309</v>
      </c>
      <c r="C122">
        <v>11933</v>
      </c>
    </row>
    <row r="123" spans="1:3">
      <c r="A123" t="s">
        <v>340</v>
      </c>
      <c r="B123" s="2">
        <v>45309</v>
      </c>
      <c r="C123">
        <v>18172</v>
      </c>
    </row>
    <row r="124" spans="1:3">
      <c r="A124" t="s">
        <v>341</v>
      </c>
      <c r="B124" s="2">
        <v>45309</v>
      </c>
      <c r="C124">
        <v>4877</v>
      </c>
    </row>
    <row r="125" spans="1:3">
      <c r="A125" t="s">
        <v>342</v>
      </c>
      <c r="B125" s="2">
        <v>45309</v>
      </c>
      <c r="C125">
        <v>6083</v>
      </c>
    </row>
    <row r="126" spans="1:3">
      <c r="A126" t="s">
        <v>343</v>
      </c>
      <c r="B126" s="2">
        <v>45309</v>
      </c>
      <c r="C126">
        <v>2745</v>
      </c>
    </row>
    <row r="127" spans="1:3">
      <c r="A127" t="s">
        <v>344</v>
      </c>
      <c r="B127" s="2">
        <v>45309</v>
      </c>
      <c r="C127">
        <v>10749</v>
      </c>
    </row>
    <row r="128" spans="1:3">
      <c r="A128" t="s">
        <v>339</v>
      </c>
      <c r="B128" s="2">
        <v>45310</v>
      </c>
      <c r="C128">
        <v>19325</v>
      </c>
    </row>
    <row r="129" spans="1:3">
      <c r="A129" t="s">
        <v>11</v>
      </c>
      <c r="B129" s="2">
        <v>45310</v>
      </c>
      <c r="C129">
        <v>19323</v>
      </c>
    </row>
    <row r="130" spans="1:3">
      <c r="A130" t="s">
        <v>340</v>
      </c>
      <c r="B130" s="2">
        <v>45310</v>
      </c>
      <c r="C130">
        <v>19994</v>
      </c>
    </row>
    <row r="131" spans="1:3">
      <c r="A131" t="s">
        <v>341</v>
      </c>
      <c r="B131" s="2">
        <v>45310</v>
      </c>
      <c r="C131">
        <v>3725</v>
      </c>
    </row>
    <row r="132" spans="1:3">
      <c r="A132" t="s">
        <v>342</v>
      </c>
      <c r="B132" s="2">
        <v>45310</v>
      </c>
      <c r="C132">
        <v>14213</v>
      </c>
    </row>
    <row r="133" spans="1:3">
      <c r="A133" t="s">
        <v>343</v>
      </c>
      <c r="B133" s="2">
        <v>45310</v>
      </c>
      <c r="C133">
        <v>11528</v>
      </c>
    </row>
    <row r="134" spans="1:3">
      <c r="A134" t="s">
        <v>344</v>
      </c>
      <c r="B134" s="2">
        <v>45310</v>
      </c>
      <c r="C134">
        <v>16162</v>
      </c>
    </row>
    <row r="135" spans="1:3">
      <c r="A135" t="s">
        <v>339</v>
      </c>
      <c r="B135" s="2">
        <v>45311</v>
      </c>
      <c r="C135">
        <v>10853</v>
      </c>
    </row>
    <row r="136" spans="1:3">
      <c r="A136" t="s">
        <v>11</v>
      </c>
      <c r="B136" s="2">
        <v>45311</v>
      </c>
      <c r="C136">
        <v>9187</v>
      </c>
    </row>
    <row r="137" spans="1:3">
      <c r="A137" t="s">
        <v>340</v>
      </c>
      <c r="B137" s="2">
        <v>45311</v>
      </c>
      <c r="C137">
        <v>2032</v>
      </c>
    </row>
    <row r="138" spans="1:3">
      <c r="A138" t="s">
        <v>341</v>
      </c>
      <c r="B138" s="2">
        <v>45311</v>
      </c>
      <c r="C138">
        <v>16893</v>
      </c>
    </row>
    <row r="139" spans="1:3">
      <c r="A139" t="s">
        <v>342</v>
      </c>
      <c r="B139" s="2">
        <v>45311</v>
      </c>
      <c r="C139">
        <v>16408</v>
      </c>
    </row>
    <row r="140" spans="1:3">
      <c r="A140" t="s">
        <v>343</v>
      </c>
      <c r="B140" s="2">
        <v>45311</v>
      </c>
      <c r="C140">
        <v>17160</v>
      </c>
    </row>
    <row r="141" spans="1:3">
      <c r="A141" t="s">
        <v>344</v>
      </c>
      <c r="B141" s="2">
        <v>45311</v>
      </c>
      <c r="C141">
        <v>5414</v>
      </c>
    </row>
    <row r="142" spans="1:3">
      <c r="A142" t="s">
        <v>339</v>
      </c>
      <c r="B142" s="2">
        <v>45312</v>
      </c>
      <c r="C142">
        <v>19540</v>
      </c>
    </row>
    <row r="143" spans="1:3">
      <c r="A143" t="s">
        <v>11</v>
      </c>
      <c r="B143" s="2">
        <v>45312</v>
      </c>
      <c r="C143">
        <v>14120</v>
      </c>
    </row>
    <row r="144" spans="1:3">
      <c r="A144" t="s">
        <v>340</v>
      </c>
      <c r="B144" s="2">
        <v>45312</v>
      </c>
      <c r="C144">
        <v>3543</v>
      </c>
    </row>
    <row r="145" spans="1:3">
      <c r="A145" t="s">
        <v>341</v>
      </c>
      <c r="B145" s="2">
        <v>45312</v>
      </c>
      <c r="C145">
        <v>2271</v>
      </c>
    </row>
    <row r="146" spans="1:3">
      <c r="A146" t="s">
        <v>342</v>
      </c>
      <c r="B146" s="2">
        <v>45312</v>
      </c>
      <c r="C146">
        <v>7295</v>
      </c>
    </row>
    <row r="147" spans="1:3">
      <c r="A147" t="s">
        <v>343</v>
      </c>
      <c r="B147" s="2">
        <v>45312</v>
      </c>
      <c r="C147">
        <v>16963</v>
      </c>
    </row>
    <row r="148" spans="1:3">
      <c r="A148" t="s">
        <v>344</v>
      </c>
      <c r="B148" s="2">
        <v>45312</v>
      </c>
      <c r="C148">
        <v>13580</v>
      </c>
    </row>
    <row r="149" spans="1:3">
      <c r="A149" t="s">
        <v>339</v>
      </c>
      <c r="B149" s="2">
        <v>45313</v>
      </c>
      <c r="C149">
        <v>14597</v>
      </c>
    </row>
    <row r="150" spans="1:3">
      <c r="A150" t="s">
        <v>11</v>
      </c>
      <c r="B150" s="2">
        <v>45313</v>
      </c>
      <c r="C150">
        <v>14045</v>
      </c>
    </row>
    <row r="151" spans="1:3">
      <c r="A151" t="s">
        <v>340</v>
      </c>
      <c r="B151" s="2">
        <v>45313</v>
      </c>
      <c r="C151">
        <v>15603</v>
      </c>
    </row>
    <row r="152" spans="1:3">
      <c r="A152" t="s">
        <v>341</v>
      </c>
      <c r="B152" s="2">
        <v>45313</v>
      </c>
      <c r="C152">
        <v>11937</v>
      </c>
    </row>
    <row r="153" spans="1:3">
      <c r="A153" t="s">
        <v>342</v>
      </c>
      <c r="B153" s="2">
        <v>45313</v>
      </c>
      <c r="C153">
        <v>16830</v>
      </c>
    </row>
    <row r="154" spans="1:3">
      <c r="A154" t="s">
        <v>343</v>
      </c>
      <c r="B154" s="2">
        <v>45313</v>
      </c>
      <c r="C154">
        <v>8722</v>
      </c>
    </row>
    <row r="155" spans="1:3">
      <c r="A155" t="s">
        <v>344</v>
      </c>
      <c r="B155" s="2">
        <v>45313</v>
      </c>
      <c r="C155">
        <v>10201</v>
      </c>
    </row>
    <row r="156" spans="1:3">
      <c r="A156" t="s">
        <v>339</v>
      </c>
      <c r="B156" s="2">
        <v>45314</v>
      </c>
      <c r="C156">
        <v>6144</v>
      </c>
    </row>
    <row r="157" spans="1:3">
      <c r="A157" t="s">
        <v>11</v>
      </c>
      <c r="B157" s="2">
        <v>45314</v>
      </c>
      <c r="C157">
        <v>7606</v>
      </c>
    </row>
    <row r="158" spans="1:3">
      <c r="A158" t="s">
        <v>340</v>
      </c>
      <c r="B158" s="2">
        <v>45314</v>
      </c>
      <c r="C158">
        <v>8766</v>
      </c>
    </row>
    <row r="159" spans="1:3">
      <c r="A159" t="s">
        <v>341</v>
      </c>
      <c r="B159" s="2">
        <v>45314</v>
      </c>
      <c r="C159">
        <v>19114</v>
      </c>
    </row>
    <row r="160" spans="1:3">
      <c r="A160" t="s">
        <v>342</v>
      </c>
      <c r="B160" s="2">
        <v>45314</v>
      </c>
      <c r="C160">
        <v>17928</v>
      </c>
    </row>
    <row r="161" spans="1:3">
      <c r="A161" t="s">
        <v>343</v>
      </c>
      <c r="B161" s="2">
        <v>45314</v>
      </c>
      <c r="C161">
        <v>3648</v>
      </c>
    </row>
    <row r="162" spans="1:3">
      <c r="A162" t="s">
        <v>344</v>
      </c>
      <c r="B162" s="2">
        <v>45314</v>
      </c>
      <c r="C162">
        <v>4130</v>
      </c>
    </row>
    <row r="163" spans="1:3">
      <c r="A163" t="s">
        <v>339</v>
      </c>
      <c r="B163" s="2">
        <v>45315</v>
      </c>
      <c r="C163">
        <v>16392</v>
      </c>
    </row>
    <row r="164" spans="1:3">
      <c r="A164" t="s">
        <v>11</v>
      </c>
      <c r="B164" s="2">
        <v>45315</v>
      </c>
      <c r="C164">
        <v>12588</v>
      </c>
    </row>
    <row r="165" spans="1:3">
      <c r="A165" t="s">
        <v>340</v>
      </c>
      <c r="B165" s="2">
        <v>45315</v>
      </c>
      <c r="C165">
        <v>6366</v>
      </c>
    </row>
    <row r="166" spans="1:3">
      <c r="A166" t="s">
        <v>341</v>
      </c>
      <c r="B166" s="2">
        <v>45315</v>
      </c>
      <c r="C166">
        <v>3506</v>
      </c>
    </row>
    <row r="167" spans="1:3">
      <c r="A167" t="s">
        <v>342</v>
      </c>
      <c r="B167" s="2">
        <v>45315</v>
      </c>
      <c r="C167">
        <v>17222</v>
      </c>
    </row>
    <row r="168" spans="1:3">
      <c r="A168" t="s">
        <v>343</v>
      </c>
      <c r="B168" s="2">
        <v>45315</v>
      </c>
      <c r="C168">
        <v>14363</v>
      </c>
    </row>
    <row r="169" spans="1:3">
      <c r="A169" t="s">
        <v>344</v>
      </c>
      <c r="B169" s="2">
        <v>45315</v>
      </c>
      <c r="C169">
        <v>13795</v>
      </c>
    </row>
    <row r="170" spans="1:3">
      <c r="A170" t="s">
        <v>339</v>
      </c>
      <c r="B170" s="2">
        <v>45316</v>
      </c>
      <c r="C170">
        <v>11858</v>
      </c>
    </row>
    <row r="171" spans="1:3">
      <c r="A171" t="s">
        <v>11</v>
      </c>
      <c r="B171" s="2">
        <v>45316</v>
      </c>
      <c r="C171">
        <v>14616</v>
      </c>
    </row>
    <row r="172" spans="1:3">
      <c r="A172" t="s">
        <v>340</v>
      </c>
      <c r="B172" s="2">
        <v>45316</v>
      </c>
      <c r="C172">
        <v>6136</v>
      </c>
    </row>
    <row r="173" spans="1:3">
      <c r="A173" t="s">
        <v>341</v>
      </c>
      <c r="B173" s="2">
        <v>45316</v>
      </c>
      <c r="C173">
        <v>15478</v>
      </c>
    </row>
    <row r="174" spans="1:3">
      <c r="A174" t="s">
        <v>342</v>
      </c>
      <c r="B174" s="2">
        <v>45316</v>
      </c>
      <c r="C174">
        <v>13161</v>
      </c>
    </row>
    <row r="175" spans="1:3">
      <c r="A175" t="s">
        <v>343</v>
      </c>
      <c r="B175" s="2">
        <v>45316</v>
      </c>
      <c r="C175">
        <v>4689</v>
      </c>
    </row>
    <row r="176" spans="1:3">
      <c r="A176" t="s">
        <v>344</v>
      </c>
      <c r="B176" s="2">
        <v>45316</v>
      </c>
      <c r="C176">
        <v>4810</v>
      </c>
    </row>
    <row r="177" spans="1:3">
      <c r="A177" t="s">
        <v>339</v>
      </c>
      <c r="B177" s="2">
        <v>45317</v>
      </c>
      <c r="C177">
        <v>13663</v>
      </c>
    </row>
    <row r="178" spans="1:3">
      <c r="A178" t="s">
        <v>11</v>
      </c>
      <c r="B178" s="2">
        <v>45317</v>
      </c>
      <c r="C178">
        <v>8152</v>
      </c>
    </row>
    <row r="179" spans="1:3">
      <c r="A179" t="s">
        <v>340</v>
      </c>
      <c r="B179" s="2">
        <v>45317</v>
      </c>
      <c r="C179">
        <v>2012</v>
      </c>
    </row>
    <row r="180" spans="1:3">
      <c r="A180" t="s">
        <v>341</v>
      </c>
      <c r="B180" s="2">
        <v>45317</v>
      </c>
      <c r="C180">
        <v>13162</v>
      </c>
    </row>
    <row r="181" spans="1:3">
      <c r="A181" t="s">
        <v>342</v>
      </c>
      <c r="B181" s="2">
        <v>45317</v>
      </c>
      <c r="C181">
        <v>9999</v>
      </c>
    </row>
    <row r="182" spans="1:3">
      <c r="A182" t="s">
        <v>343</v>
      </c>
      <c r="B182" s="2">
        <v>45317</v>
      </c>
      <c r="C182">
        <v>9219</v>
      </c>
    </row>
    <row r="183" spans="1:3">
      <c r="A183" t="s">
        <v>344</v>
      </c>
      <c r="B183" s="2">
        <v>45317</v>
      </c>
      <c r="C183">
        <v>7328</v>
      </c>
    </row>
    <row r="184" spans="1:3">
      <c r="A184" t="s">
        <v>339</v>
      </c>
      <c r="B184" s="2">
        <v>45318</v>
      </c>
      <c r="C184">
        <v>5621</v>
      </c>
    </row>
    <row r="185" spans="1:3">
      <c r="A185" t="s">
        <v>11</v>
      </c>
      <c r="B185" s="2">
        <v>45318</v>
      </c>
      <c r="C185">
        <v>13665</v>
      </c>
    </row>
    <row r="186" spans="1:3">
      <c r="A186" t="s">
        <v>340</v>
      </c>
      <c r="B186" s="2">
        <v>45318</v>
      </c>
      <c r="C186">
        <v>13314</v>
      </c>
    </row>
    <row r="187" spans="1:3">
      <c r="A187" t="s">
        <v>341</v>
      </c>
      <c r="B187" s="2">
        <v>45318</v>
      </c>
      <c r="C187">
        <v>2652</v>
      </c>
    </row>
    <row r="188" spans="1:3">
      <c r="A188" t="s">
        <v>342</v>
      </c>
      <c r="B188" s="2">
        <v>45318</v>
      </c>
      <c r="C188">
        <v>18182</v>
      </c>
    </row>
    <row r="189" spans="1:3">
      <c r="A189" t="s">
        <v>343</v>
      </c>
      <c r="B189" s="2">
        <v>45318</v>
      </c>
      <c r="C189">
        <v>10812</v>
      </c>
    </row>
    <row r="190" spans="1:3">
      <c r="A190" t="s">
        <v>344</v>
      </c>
      <c r="B190" s="2">
        <v>45318</v>
      </c>
      <c r="C190">
        <v>5790</v>
      </c>
    </row>
    <row r="191" spans="1:3">
      <c r="A191" t="s">
        <v>339</v>
      </c>
      <c r="B191" s="2">
        <v>45319</v>
      </c>
      <c r="C191">
        <v>17659</v>
      </c>
    </row>
    <row r="192" spans="1:3">
      <c r="A192" t="s">
        <v>11</v>
      </c>
      <c r="B192" s="2">
        <v>45319</v>
      </c>
      <c r="C192">
        <v>3645</v>
      </c>
    </row>
    <row r="193" spans="1:3">
      <c r="A193" t="s">
        <v>340</v>
      </c>
      <c r="B193" s="2">
        <v>45319</v>
      </c>
      <c r="C193">
        <v>12435</v>
      </c>
    </row>
    <row r="194" spans="1:3">
      <c r="A194" t="s">
        <v>341</v>
      </c>
      <c r="B194" s="2">
        <v>45319</v>
      </c>
      <c r="C194">
        <v>5688</v>
      </c>
    </row>
    <row r="195" spans="1:3">
      <c r="A195" t="s">
        <v>342</v>
      </c>
      <c r="B195" s="2">
        <v>45319</v>
      </c>
      <c r="C195">
        <v>9689</v>
      </c>
    </row>
    <row r="196" spans="1:3">
      <c r="A196" t="s">
        <v>343</v>
      </c>
      <c r="B196" s="2">
        <v>45319</v>
      </c>
      <c r="C196">
        <v>3379</v>
      </c>
    </row>
    <row r="197" spans="1:3">
      <c r="A197" t="s">
        <v>344</v>
      </c>
      <c r="B197" s="2">
        <v>45319</v>
      </c>
      <c r="C197">
        <v>6243</v>
      </c>
    </row>
    <row r="198" spans="1:3">
      <c r="A198" t="s">
        <v>339</v>
      </c>
      <c r="B198" s="2">
        <v>45320</v>
      </c>
      <c r="C198">
        <v>12237</v>
      </c>
    </row>
    <row r="199" spans="1:3">
      <c r="A199" t="s">
        <v>11</v>
      </c>
      <c r="B199" s="2">
        <v>45320</v>
      </c>
      <c r="C199">
        <v>18330</v>
      </c>
    </row>
    <row r="200" spans="1:3">
      <c r="A200" t="s">
        <v>340</v>
      </c>
      <c r="B200" s="2">
        <v>45320</v>
      </c>
      <c r="C200">
        <v>7611</v>
      </c>
    </row>
    <row r="201" spans="1:3">
      <c r="A201" t="s">
        <v>341</v>
      </c>
      <c r="B201" s="2">
        <v>45320</v>
      </c>
      <c r="C201">
        <v>14516</v>
      </c>
    </row>
    <row r="202" spans="1:3">
      <c r="A202" t="s">
        <v>342</v>
      </c>
      <c r="B202" s="2">
        <v>45320</v>
      </c>
      <c r="C202">
        <v>15886</v>
      </c>
    </row>
    <row r="203" spans="1:3">
      <c r="A203" t="s">
        <v>343</v>
      </c>
      <c r="B203" s="2">
        <v>45320</v>
      </c>
      <c r="C203">
        <v>15716</v>
      </c>
    </row>
    <row r="204" spans="1:3">
      <c r="A204" t="s">
        <v>344</v>
      </c>
      <c r="B204" s="2">
        <v>45320</v>
      </c>
      <c r="C204">
        <v>7912</v>
      </c>
    </row>
    <row r="205" spans="1:3">
      <c r="A205" t="s">
        <v>339</v>
      </c>
      <c r="B205" s="2">
        <v>45321</v>
      </c>
      <c r="C205">
        <v>8449</v>
      </c>
    </row>
    <row r="206" spans="1:3">
      <c r="A206" t="s">
        <v>11</v>
      </c>
      <c r="B206" s="2">
        <v>45321</v>
      </c>
      <c r="C206">
        <v>3725</v>
      </c>
    </row>
    <row r="207" spans="1:3">
      <c r="A207" t="s">
        <v>340</v>
      </c>
      <c r="B207" s="2">
        <v>45321</v>
      </c>
      <c r="C207">
        <v>17870</v>
      </c>
    </row>
    <row r="208" spans="1:3">
      <c r="A208" t="s">
        <v>341</v>
      </c>
      <c r="B208" s="2">
        <v>45321</v>
      </c>
      <c r="C208">
        <v>11304</v>
      </c>
    </row>
    <row r="209" spans="1:3">
      <c r="A209" t="s">
        <v>342</v>
      </c>
      <c r="B209" s="2">
        <v>45321</v>
      </c>
      <c r="C209">
        <v>9522</v>
      </c>
    </row>
    <row r="210" spans="1:3">
      <c r="A210" t="s">
        <v>343</v>
      </c>
      <c r="B210" s="2">
        <v>45321</v>
      </c>
      <c r="C210">
        <v>15663</v>
      </c>
    </row>
    <row r="211" spans="1:3">
      <c r="A211" t="s">
        <v>344</v>
      </c>
      <c r="B211" s="2">
        <v>45321</v>
      </c>
      <c r="C211">
        <v>6784</v>
      </c>
    </row>
    <row r="212" spans="1:3">
      <c r="A212" t="s">
        <v>339</v>
      </c>
      <c r="B212" s="2">
        <v>45322</v>
      </c>
      <c r="C212">
        <v>11472</v>
      </c>
    </row>
    <row r="213" spans="1:3">
      <c r="A213" t="s">
        <v>11</v>
      </c>
      <c r="B213" s="2">
        <v>45322</v>
      </c>
      <c r="C213">
        <v>19616</v>
      </c>
    </row>
    <row r="214" spans="1:3">
      <c r="A214" t="s">
        <v>340</v>
      </c>
      <c r="B214" s="2">
        <v>45322</v>
      </c>
      <c r="C214">
        <v>12055</v>
      </c>
    </row>
    <row r="215" spans="1:3">
      <c r="A215" t="s">
        <v>341</v>
      </c>
      <c r="B215" s="2">
        <v>45322</v>
      </c>
      <c r="C215">
        <v>14676</v>
      </c>
    </row>
    <row r="216" spans="1:3">
      <c r="A216" t="s">
        <v>342</v>
      </c>
      <c r="B216" s="2">
        <v>45322</v>
      </c>
      <c r="C216">
        <v>9446</v>
      </c>
    </row>
    <row r="217" spans="1:3">
      <c r="A217" t="s">
        <v>343</v>
      </c>
      <c r="B217" s="2">
        <v>45322</v>
      </c>
      <c r="C217">
        <v>6725</v>
      </c>
    </row>
    <row r="218" spans="1:3">
      <c r="A218" t="s">
        <v>344</v>
      </c>
      <c r="B218" s="2">
        <v>45322</v>
      </c>
      <c r="C218">
        <v>16769</v>
      </c>
    </row>
    <row r="219" spans="1:3">
      <c r="A219" t="s">
        <v>339</v>
      </c>
      <c r="B219" s="2">
        <v>45323</v>
      </c>
      <c r="C219">
        <v>3409</v>
      </c>
    </row>
    <row r="220" spans="1:3">
      <c r="A220" t="s">
        <v>11</v>
      </c>
      <c r="B220" s="2">
        <v>45323</v>
      </c>
      <c r="C220">
        <v>10205</v>
      </c>
    </row>
    <row r="221" spans="1:3">
      <c r="A221" t="s">
        <v>340</v>
      </c>
      <c r="B221" s="2">
        <v>45323</v>
      </c>
      <c r="C221">
        <v>18365</v>
      </c>
    </row>
    <row r="222" spans="1:3">
      <c r="A222" t="s">
        <v>341</v>
      </c>
      <c r="B222" s="2">
        <v>45323</v>
      </c>
      <c r="C222">
        <v>2256</v>
      </c>
    </row>
    <row r="223" spans="1:3">
      <c r="A223" t="s">
        <v>342</v>
      </c>
      <c r="B223" s="2">
        <v>45323</v>
      </c>
      <c r="C223">
        <v>17704</v>
      </c>
    </row>
    <row r="224" spans="1:3">
      <c r="A224" t="s">
        <v>343</v>
      </c>
      <c r="B224" s="2">
        <v>45323</v>
      </c>
      <c r="C224">
        <v>19807</v>
      </c>
    </row>
    <row r="225" spans="1:3">
      <c r="A225" t="s">
        <v>344</v>
      </c>
      <c r="B225" s="2">
        <v>45323</v>
      </c>
      <c r="C225">
        <v>4990</v>
      </c>
    </row>
    <row r="226" spans="1:3">
      <c r="A226" t="s">
        <v>339</v>
      </c>
      <c r="B226" s="2">
        <v>45324</v>
      </c>
      <c r="C226">
        <v>3195</v>
      </c>
    </row>
    <row r="227" spans="1:3">
      <c r="A227" t="s">
        <v>11</v>
      </c>
      <c r="B227" s="2">
        <v>45324</v>
      </c>
      <c r="C227">
        <v>3244</v>
      </c>
    </row>
    <row r="228" spans="1:3">
      <c r="A228" t="s">
        <v>340</v>
      </c>
      <c r="B228" s="2">
        <v>45324</v>
      </c>
      <c r="C228">
        <v>13415</v>
      </c>
    </row>
    <row r="229" spans="1:3">
      <c r="A229" t="s">
        <v>341</v>
      </c>
      <c r="B229" s="2">
        <v>45324</v>
      </c>
      <c r="C229">
        <v>8766</v>
      </c>
    </row>
    <row r="230" spans="1:3">
      <c r="A230" t="s">
        <v>342</v>
      </c>
      <c r="B230" s="2">
        <v>45324</v>
      </c>
      <c r="C230">
        <v>13662</v>
      </c>
    </row>
    <row r="231" spans="1:3">
      <c r="A231" t="s">
        <v>343</v>
      </c>
      <c r="B231" s="2">
        <v>45324</v>
      </c>
      <c r="C231">
        <v>18210</v>
      </c>
    </row>
    <row r="232" spans="1:3">
      <c r="A232" t="s">
        <v>344</v>
      </c>
      <c r="B232" s="2">
        <v>45324</v>
      </c>
      <c r="C232">
        <v>19690</v>
      </c>
    </row>
    <row r="233" spans="1:3">
      <c r="A233" t="s">
        <v>339</v>
      </c>
      <c r="B233" s="2">
        <v>45325</v>
      </c>
      <c r="C233">
        <v>12313</v>
      </c>
    </row>
    <row r="234" spans="1:3">
      <c r="A234" t="s">
        <v>11</v>
      </c>
      <c r="B234" s="2">
        <v>45325</v>
      </c>
      <c r="C234">
        <v>4402</v>
      </c>
    </row>
    <row r="235" spans="1:3">
      <c r="A235" t="s">
        <v>340</v>
      </c>
      <c r="B235" s="2">
        <v>45325</v>
      </c>
      <c r="C235">
        <v>18880</v>
      </c>
    </row>
    <row r="236" spans="1:3">
      <c r="A236" t="s">
        <v>341</v>
      </c>
      <c r="B236" s="2">
        <v>45325</v>
      </c>
      <c r="C236">
        <v>15275</v>
      </c>
    </row>
    <row r="237" spans="1:3">
      <c r="A237" t="s">
        <v>342</v>
      </c>
      <c r="B237" s="2">
        <v>45325</v>
      </c>
      <c r="C237">
        <v>16915</v>
      </c>
    </row>
    <row r="238" spans="1:3">
      <c r="A238" t="s">
        <v>343</v>
      </c>
      <c r="B238" s="2">
        <v>45325</v>
      </c>
      <c r="C238">
        <v>2909</v>
      </c>
    </row>
    <row r="239" spans="1:3">
      <c r="A239" t="s">
        <v>344</v>
      </c>
      <c r="B239" s="2">
        <v>45325</v>
      </c>
      <c r="C239">
        <v>17806</v>
      </c>
    </row>
    <row r="240" spans="1:3">
      <c r="A240" t="s">
        <v>339</v>
      </c>
      <c r="B240" s="2">
        <v>45326</v>
      </c>
      <c r="C240">
        <v>2372</v>
      </c>
    </row>
    <row r="241" spans="1:3">
      <c r="A241" t="s">
        <v>11</v>
      </c>
      <c r="B241" s="2">
        <v>45326</v>
      </c>
      <c r="C241">
        <v>3344</v>
      </c>
    </row>
    <row r="242" spans="1:3">
      <c r="A242" t="s">
        <v>340</v>
      </c>
      <c r="B242" s="2">
        <v>45326</v>
      </c>
      <c r="C242">
        <v>10515</v>
      </c>
    </row>
    <row r="243" spans="1:3">
      <c r="A243" t="s">
        <v>341</v>
      </c>
      <c r="B243" s="2">
        <v>45326</v>
      </c>
      <c r="C243">
        <v>4431</v>
      </c>
    </row>
    <row r="244" spans="1:3">
      <c r="A244" t="s">
        <v>342</v>
      </c>
      <c r="B244" s="2">
        <v>45326</v>
      </c>
      <c r="C244">
        <v>12585</v>
      </c>
    </row>
    <row r="245" spans="1:3">
      <c r="A245" t="s">
        <v>343</v>
      </c>
      <c r="B245" s="2">
        <v>45326</v>
      </c>
      <c r="C245">
        <v>17462</v>
      </c>
    </row>
    <row r="246" spans="1:3">
      <c r="A246" t="s">
        <v>344</v>
      </c>
      <c r="B246" s="2">
        <v>45326</v>
      </c>
      <c r="C246">
        <v>3695</v>
      </c>
    </row>
    <row r="247" spans="1:3">
      <c r="A247" t="s">
        <v>339</v>
      </c>
      <c r="B247" s="2">
        <v>45327</v>
      </c>
      <c r="C247">
        <v>3907</v>
      </c>
    </row>
    <row r="248" spans="1:3">
      <c r="A248" t="s">
        <v>11</v>
      </c>
      <c r="B248" s="2">
        <v>45327</v>
      </c>
      <c r="C248">
        <v>19164</v>
      </c>
    </row>
    <row r="249" spans="1:3">
      <c r="A249" t="s">
        <v>340</v>
      </c>
      <c r="B249" s="2">
        <v>45327</v>
      </c>
      <c r="C249">
        <v>3019</v>
      </c>
    </row>
    <row r="250" spans="1:3">
      <c r="A250" t="s">
        <v>341</v>
      </c>
      <c r="B250" s="2">
        <v>45327</v>
      </c>
      <c r="C250">
        <v>13457</v>
      </c>
    </row>
    <row r="251" spans="1:3">
      <c r="A251" t="s">
        <v>342</v>
      </c>
      <c r="B251" s="2">
        <v>45327</v>
      </c>
      <c r="C251">
        <v>3403</v>
      </c>
    </row>
    <row r="252" spans="1:3">
      <c r="A252" t="s">
        <v>343</v>
      </c>
      <c r="B252" s="2">
        <v>45327</v>
      </c>
      <c r="C252">
        <v>19810</v>
      </c>
    </row>
    <row r="253" spans="1:3">
      <c r="A253" t="s">
        <v>344</v>
      </c>
      <c r="B253" s="2">
        <v>45327</v>
      </c>
      <c r="C253">
        <v>10855</v>
      </c>
    </row>
    <row r="254" spans="1:3">
      <c r="A254" t="s">
        <v>339</v>
      </c>
      <c r="B254" s="2">
        <v>45328</v>
      </c>
      <c r="C254">
        <v>7868</v>
      </c>
    </row>
    <row r="255" spans="1:3">
      <c r="A255" t="s">
        <v>11</v>
      </c>
      <c r="B255" s="2">
        <v>45328</v>
      </c>
      <c r="C255">
        <v>12839</v>
      </c>
    </row>
    <row r="256" spans="1:3">
      <c r="A256" t="s">
        <v>340</v>
      </c>
      <c r="B256" s="2">
        <v>45328</v>
      </c>
      <c r="C256">
        <v>2010</v>
      </c>
    </row>
    <row r="257" spans="1:3">
      <c r="A257" t="s">
        <v>341</v>
      </c>
      <c r="B257" s="2">
        <v>45328</v>
      </c>
      <c r="C257">
        <v>8330</v>
      </c>
    </row>
    <row r="258" spans="1:3">
      <c r="A258" t="s">
        <v>342</v>
      </c>
      <c r="B258" s="2">
        <v>45328</v>
      </c>
      <c r="C258">
        <v>17061</v>
      </c>
    </row>
    <row r="259" spans="1:3">
      <c r="A259" t="s">
        <v>343</v>
      </c>
      <c r="B259" s="2">
        <v>45328</v>
      </c>
      <c r="C259">
        <v>11230</v>
      </c>
    </row>
    <row r="260" spans="1:3">
      <c r="A260" t="s">
        <v>344</v>
      </c>
      <c r="B260" s="2">
        <v>45328</v>
      </c>
      <c r="C260">
        <v>9464</v>
      </c>
    </row>
    <row r="261" spans="1:3">
      <c r="A261" t="s">
        <v>339</v>
      </c>
      <c r="B261" s="2">
        <v>45329</v>
      </c>
      <c r="C261">
        <v>16746</v>
      </c>
    </row>
    <row r="262" spans="1:3">
      <c r="A262" t="s">
        <v>11</v>
      </c>
      <c r="B262" s="2">
        <v>45329</v>
      </c>
      <c r="C262">
        <v>5003</v>
      </c>
    </row>
    <row r="263" spans="1:3">
      <c r="A263" t="s">
        <v>340</v>
      </c>
      <c r="B263" s="2">
        <v>45329</v>
      </c>
      <c r="C263">
        <v>9195</v>
      </c>
    </row>
    <row r="264" spans="1:3">
      <c r="A264" t="s">
        <v>341</v>
      </c>
      <c r="B264" s="2">
        <v>45329</v>
      </c>
      <c r="C264">
        <v>15662</v>
      </c>
    </row>
    <row r="265" spans="1:3">
      <c r="A265" t="s">
        <v>342</v>
      </c>
      <c r="B265" s="2">
        <v>45329</v>
      </c>
      <c r="C265">
        <v>15739</v>
      </c>
    </row>
    <row r="266" spans="1:3">
      <c r="A266" t="s">
        <v>343</v>
      </c>
      <c r="B266" s="2">
        <v>45329</v>
      </c>
      <c r="C266">
        <v>17588</v>
      </c>
    </row>
    <row r="267" spans="1:3">
      <c r="A267" t="s">
        <v>344</v>
      </c>
      <c r="B267" s="2">
        <v>45329</v>
      </c>
      <c r="C267">
        <v>3789</v>
      </c>
    </row>
    <row r="268" spans="1:3">
      <c r="A268" t="s">
        <v>339</v>
      </c>
      <c r="B268" s="2">
        <v>45330</v>
      </c>
      <c r="C268">
        <v>9598</v>
      </c>
    </row>
    <row r="269" spans="1:3">
      <c r="A269" t="s">
        <v>11</v>
      </c>
      <c r="B269" s="2">
        <v>45330</v>
      </c>
      <c r="C269">
        <v>6838</v>
      </c>
    </row>
    <row r="270" spans="1:3">
      <c r="A270" t="s">
        <v>340</v>
      </c>
      <c r="B270" s="2">
        <v>45330</v>
      </c>
      <c r="C270">
        <v>7872</v>
      </c>
    </row>
    <row r="271" spans="1:3">
      <c r="A271" t="s">
        <v>341</v>
      </c>
      <c r="B271" s="2">
        <v>45330</v>
      </c>
      <c r="C271">
        <v>13367</v>
      </c>
    </row>
    <row r="272" spans="1:3">
      <c r="A272" t="s">
        <v>342</v>
      </c>
      <c r="B272" s="2">
        <v>45330</v>
      </c>
      <c r="C272">
        <v>6299</v>
      </c>
    </row>
    <row r="273" spans="1:3">
      <c r="A273" t="s">
        <v>343</v>
      </c>
      <c r="B273" s="2">
        <v>45330</v>
      </c>
      <c r="C273">
        <v>19357</v>
      </c>
    </row>
    <row r="274" spans="1:3">
      <c r="A274" t="s">
        <v>344</v>
      </c>
      <c r="B274" s="2">
        <v>45330</v>
      </c>
      <c r="C274">
        <v>9083</v>
      </c>
    </row>
    <row r="275" spans="1:3">
      <c r="A275" t="s">
        <v>339</v>
      </c>
      <c r="B275" s="2">
        <v>45331</v>
      </c>
      <c r="C275">
        <v>7494</v>
      </c>
    </row>
    <row r="276" spans="1:3">
      <c r="A276" t="s">
        <v>11</v>
      </c>
      <c r="B276" s="2">
        <v>45331</v>
      </c>
      <c r="C276">
        <v>13317</v>
      </c>
    </row>
    <row r="277" spans="1:3">
      <c r="A277" t="s">
        <v>340</v>
      </c>
      <c r="B277" s="2">
        <v>45331</v>
      </c>
      <c r="C277">
        <v>5129</v>
      </c>
    </row>
    <row r="278" spans="1:3">
      <c r="A278" t="s">
        <v>341</v>
      </c>
      <c r="B278" s="2">
        <v>45331</v>
      </c>
      <c r="C278">
        <v>2104</v>
      </c>
    </row>
    <row r="279" spans="1:3">
      <c r="A279" t="s">
        <v>342</v>
      </c>
      <c r="B279" s="2">
        <v>45331</v>
      </c>
      <c r="C279">
        <v>9433</v>
      </c>
    </row>
    <row r="280" spans="1:3">
      <c r="A280" t="s">
        <v>343</v>
      </c>
      <c r="B280" s="2">
        <v>45331</v>
      </c>
      <c r="C280">
        <v>9689</v>
      </c>
    </row>
    <row r="281" spans="1:3">
      <c r="A281" t="s">
        <v>344</v>
      </c>
      <c r="B281" s="2">
        <v>45331</v>
      </c>
      <c r="C281">
        <v>5567</v>
      </c>
    </row>
    <row r="282" spans="1:3">
      <c r="A282" t="s">
        <v>339</v>
      </c>
      <c r="B282" s="2">
        <v>45332</v>
      </c>
      <c r="C282">
        <v>19565</v>
      </c>
    </row>
    <row r="283" spans="1:3">
      <c r="A283" t="s">
        <v>11</v>
      </c>
      <c r="B283" s="2">
        <v>45332</v>
      </c>
      <c r="C283">
        <v>6644</v>
      </c>
    </row>
    <row r="284" spans="1:3">
      <c r="A284" t="s">
        <v>340</v>
      </c>
      <c r="B284" s="2">
        <v>45332</v>
      </c>
      <c r="C284">
        <v>16966</v>
      </c>
    </row>
    <row r="285" spans="1:3">
      <c r="A285" t="s">
        <v>341</v>
      </c>
      <c r="B285" s="2">
        <v>45332</v>
      </c>
      <c r="C285">
        <v>13330</v>
      </c>
    </row>
    <row r="286" spans="1:3">
      <c r="A286" t="s">
        <v>342</v>
      </c>
      <c r="B286" s="2">
        <v>45332</v>
      </c>
      <c r="C286">
        <v>6394</v>
      </c>
    </row>
    <row r="287" spans="1:3">
      <c r="A287" t="s">
        <v>343</v>
      </c>
      <c r="B287" s="2">
        <v>45332</v>
      </c>
      <c r="C287">
        <v>5534</v>
      </c>
    </row>
    <row r="288" spans="1:3">
      <c r="A288" t="s">
        <v>344</v>
      </c>
      <c r="B288" s="2">
        <v>45332</v>
      </c>
      <c r="C288">
        <v>14388</v>
      </c>
    </row>
    <row r="289" spans="1:3">
      <c r="A289" t="s">
        <v>339</v>
      </c>
      <c r="B289" s="2">
        <v>45333</v>
      </c>
      <c r="C289">
        <v>13319</v>
      </c>
    </row>
    <row r="290" spans="1:3">
      <c r="A290" t="s">
        <v>11</v>
      </c>
      <c r="B290" s="2">
        <v>45333</v>
      </c>
      <c r="C290">
        <v>8475</v>
      </c>
    </row>
    <row r="291" spans="1:3">
      <c r="A291" t="s">
        <v>340</v>
      </c>
      <c r="B291" s="2">
        <v>45333</v>
      </c>
      <c r="C291">
        <v>16728</v>
      </c>
    </row>
    <row r="292" spans="1:3">
      <c r="A292" t="s">
        <v>341</v>
      </c>
      <c r="B292" s="2">
        <v>45333</v>
      </c>
      <c r="C292">
        <v>14006</v>
      </c>
    </row>
    <row r="293" spans="1:3">
      <c r="A293" t="s">
        <v>342</v>
      </c>
      <c r="B293" s="2">
        <v>45333</v>
      </c>
      <c r="C293">
        <v>18150</v>
      </c>
    </row>
    <row r="294" spans="1:3">
      <c r="A294" t="s">
        <v>343</v>
      </c>
      <c r="B294" s="2">
        <v>45333</v>
      </c>
      <c r="C294">
        <v>2446</v>
      </c>
    </row>
    <row r="295" spans="1:3">
      <c r="A295" t="s">
        <v>344</v>
      </c>
      <c r="B295" s="2">
        <v>45333</v>
      </c>
      <c r="C295">
        <v>2108</v>
      </c>
    </row>
    <row r="296" spans="1:3">
      <c r="A296" t="s">
        <v>339</v>
      </c>
      <c r="B296" s="2">
        <v>45334</v>
      </c>
      <c r="C296">
        <v>5239</v>
      </c>
    </row>
    <row r="297" spans="1:3">
      <c r="A297" t="s">
        <v>11</v>
      </c>
      <c r="B297" s="2">
        <v>45334</v>
      </c>
      <c r="C297">
        <v>7931</v>
      </c>
    </row>
    <row r="298" spans="1:3">
      <c r="A298" t="s">
        <v>340</v>
      </c>
      <c r="B298" s="2">
        <v>45334</v>
      </c>
      <c r="C298">
        <v>6053</v>
      </c>
    </row>
    <row r="299" spans="1:3">
      <c r="A299" t="s">
        <v>341</v>
      </c>
      <c r="B299" s="2">
        <v>45334</v>
      </c>
      <c r="C299">
        <v>15746</v>
      </c>
    </row>
    <row r="300" spans="1:3">
      <c r="A300" t="s">
        <v>342</v>
      </c>
      <c r="B300" s="2">
        <v>45334</v>
      </c>
      <c r="C300">
        <v>3245</v>
      </c>
    </row>
    <row r="301" spans="1:3">
      <c r="A301" t="s">
        <v>343</v>
      </c>
      <c r="B301" s="2">
        <v>45334</v>
      </c>
      <c r="C301">
        <v>15839</v>
      </c>
    </row>
    <row r="302" spans="1:3">
      <c r="A302" t="s">
        <v>344</v>
      </c>
      <c r="B302" s="2">
        <v>45334</v>
      </c>
      <c r="C302">
        <v>14856</v>
      </c>
    </row>
    <row r="303" spans="1:3">
      <c r="A303" t="s">
        <v>339</v>
      </c>
      <c r="B303" s="2">
        <v>45335</v>
      </c>
      <c r="C303">
        <v>7105</v>
      </c>
    </row>
    <row r="304" spans="1:3">
      <c r="A304" t="s">
        <v>11</v>
      </c>
      <c r="B304" s="2">
        <v>45335</v>
      </c>
      <c r="C304">
        <v>4922</v>
      </c>
    </row>
    <row r="305" spans="1:3">
      <c r="A305" t="s">
        <v>340</v>
      </c>
      <c r="B305" s="2">
        <v>45335</v>
      </c>
      <c r="C305">
        <v>4513</v>
      </c>
    </row>
    <row r="306" spans="1:3">
      <c r="A306" t="s">
        <v>341</v>
      </c>
      <c r="B306" s="2">
        <v>45335</v>
      </c>
      <c r="C306">
        <v>4801</v>
      </c>
    </row>
    <row r="307" spans="1:3">
      <c r="A307" t="s">
        <v>342</v>
      </c>
      <c r="B307" s="2">
        <v>45335</v>
      </c>
      <c r="C307">
        <v>15895</v>
      </c>
    </row>
    <row r="308" spans="1:3">
      <c r="A308" t="s">
        <v>343</v>
      </c>
      <c r="B308" s="2">
        <v>45335</v>
      </c>
      <c r="C308">
        <v>8981</v>
      </c>
    </row>
    <row r="309" spans="1:3">
      <c r="A309" t="s">
        <v>344</v>
      </c>
      <c r="B309" s="2">
        <v>45335</v>
      </c>
      <c r="C309">
        <v>10221</v>
      </c>
    </row>
    <row r="310" spans="1:3">
      <c r="A310" t="s">
        <v>339</v>
      </c>
      <c r="B310" s="2">
        <v>45336</v>
      </c>
      <c r="C310">
        <v>8038</v>
      </c>
    </row>
    <row r="311" spans="1:3">
      <c r="A311" t="s">
        <v>11</v>
      </c>
      <c r="B311" s="2">
        <v>45336</v>
      </c>
      <c r="C311">
        <v>17082</v>
      </c>
    </row>
    <row r="312" spans="1:3">
      <c r="A312" t="s">
        <v>340</v>
      </c>
      <c r="B312" s="2">
        <v>45336</v>
      </c>
      <c r="C312">
        <v>16648</v>
      </c>
    </row>
    <row r="313" spans="1:3">
      <c r="A313" t="s">
        <v>341</v>
      </c>
      <c r="B313" s="2">
        <v>45336</v>
      </c>
      <c r="C313">
        <v>2364</v>
      </c>
    </row>
    <row r="314" spans="1:3">
      <c r="A314" t="s">
        <v>342</v>
      </c>
      <c r="B314" s="2">
        <v>45336</v>
      </c>
      <c r="C314">
        <v>3800</v>
      </c>
    </row>
    <row r="315" spans="1:3">
      <c r="A315" t="s">
        <v>343</v>
      </c>
      <c r="B315" s="2">
        <v>45336</v>
      </c>
      <c r="C315">
        <v>16110</v>
      </c>
    </row>
    <row r="316" spans="1:3">
      <c r="A316" t="s">
        <v>344</v>
      </c>
      <c r="B316" s="2">
        <v>45336</v>
      </c>
      <c r="C316">
        <v>7958</v>
      </c>
    </row>
    <row r="317" spans="1:3">
      <c r="A317" t="s">
        <v>339</v>
      </c>
      <c r="B317" s="2">
        <v>45337</v>
      </c>
      <c r="C317">
        <v>11096</v>
      </c>
    </row>
    <row r="318" spans="1:3">
      <c r="A318" t="s">
        <v>11</v>
      </c>
      <c r="B318" s="2">
        <v>45337</v>
      </c>
      <c r="C318">
        <v>9436</v>
      </c>
    </row>
    <row r="319" spans="1:3">
      <c r="A319" t="s">
        <v>340</v>
      </c>
      <c r="B319" s="2">
        <v>45337</v>
      </c>
      <c r="C319">
        <v>14638</v>
      </c>
    </row>
    <row r="320" spans="1:3">
      <c r="A320" t="s">
        <v>341</v>
      </c>
      <c r="B320" s="2">
        <v>45337</v>
      </c>
      <c r="C320">
        <v>2179</v>
      </c>
    </row>
    <row r="321" spans="1:3">
      <c r="A321" t="s">
        <v>342</v>
      </c>
      <c r="B321" s="2">
        <v>45337</v>
      </c>
      <c r="C321">
        <v>5873</v>
      </c>
    </row>
    <row r="322" spans="1:3">
      <c r="A322" t="s">
        <v>343</v>
      </c>
      <c r="B322" s="2">
        <v>45337</v>
      </c>
      <c r="C322">
        <v>19570</v>
      </c>
    </row>
    <row r="323" spans="1:3">
      <c r="A323" t="s">
        <v>344</v>
      </c>
      <c r="B323" s="2">
        <v>45337</v>
      </c>
      <c r="C323">
        <v>17455</v>
      </c>
    </row>
    <row r="324" spans="1:3">
      <c r="A324" t="s">
        <v>339</v>
      </c>
      <c r="B324" s="2">
        <v>45338</v>
      </c>
      <c r="C324">
        <v>19157</v>
      </c>
    </row>
    <row r="325" spans="1:3">
      <c r="A325" t="s">
        <v>11</v>
      </c>
      <c r="B325" s="2">
        <v>45338</v>
      </c>
      <c r="C325">
        <v>14797</v>
      </c>
    </row>
    <row r="326" spans="1:3">
      <c r="A326" t="s">
        <v>340</v>
      </c>
      <c r="B326" s="2">
        <v>45338</v>
      </c>
      <c r="C326">
        <v>6460</v>
      </c>
    </row>
    <row r="327" spans="1:3">
      <c r="A327" t="s">
        <v>341</v>
      </c>
      <c r="B327" s="2">
        <v>45338</v>
      </c>
      <c r="C327">
        <v>17316</v>
      </c>
    </row>
    <row r="328" spans="1:3">
      <c r="A328" t="s">
        <v>342</v>
      </c>
      <c r="B328" s="2">
        <v>45338</v>
      </c>
      <c r="C328">
        <v>2352</v>
      </c>
    </row>
    <row r="329" spans="1:3">
      <c r="A329" t="s">
        <v>343</v>
      </c>
      <c r="B329" s="2">
        <v>45338</v>
      </c>
      <c r="C329">
        <v>7344</v>
      </c>
    </row>
    <row r="330" spans="1:3">
      <c r="A330" t="s">
        <v>344</v>
      </c>
      <c r="B330" s="2">
        <v>45338</v>
      </c>
      <c r="C330">
        <v>6507</v>
      </c>
    </row>
    <row r="331" spans="1:3">
      <c r="A331" t="s">
        <v>339</v>
      </c>
      <c r="B331" s="2">
        <v>45339</v>
      </c>
      <c r="C331">
        <v>6830</v>
      </c>
    </row>
    <row r="332" spans="1:3">
      <c r="A332" t="s">
        <v>11</v>
      </c>
      <c r="B332" s="2">
        <v>45339</v>
      </c>
      <c r="C332">
        <v>13220</v>
      </c>
    </row>
    <row r="333" spans="1:3">
      <c r="A333" t="s">
        <v>340</v>
      </c>
      <c r="B333" s="2">
        <v>45339</v>
      </c>
      <c r="C333">
        <v>2117</v>
      </c>
    </row>
    <row r="334" spans="1:3">
      <c r="A334" t="s">
        <v>341</v>
      </c>
      <c r="B334" s="2">
        <v>45339</v>
      </c>
      <c r="C334">
        <v>18865</v>
      </c>
    </row>
    <row r="335" spans="1:3">
      <c r="A335" t="s">
        <v>342</v>
      </c>
      <c r="B335" s="2">
        <v>45339</v>
      </c>
      <c r="C335">
        <v>6287</v>
      </c>
    </row>
    <row r="336" spans="1:3">
      <c r="A336" t="s">
        <v>343</v>
      </c>
      <c r="B336" s="2">
        <v>45339</v>
      </c>
      <c r="C336">
        <v>6477</v>
      </c>
    </row>
    <row r="337" spans="1:3">
      <c r="A337" t="s">
        <v>344</v>
      </c>
      <c r="B337" s="2">
        <v>45339</v>
      </c>
      <c r="C337">
        <v>8533</v>
      </c>
    </row>
    <row r="338" spans="1:3">
      <c r="A338" t="s">
        <v>339</v>
      </c>
      <c r="B338" s="2">
        <v>45340</v>
      </c>
      <c r="C338">
        <v>18627</v>
      </c>
    </row>
    <row r="339" spans="1:3">
      <c r="A339" t="s">
        <v>11</v>
      </c>
      <c r="B339" s="2">
        <v>45340</v>
      </c>
      <c r="C339">
        <v>14755</v>
      </c>
    </row>
    <row r="340" spans="1:3">
      <c r="A340" t="s">
        <v>340</v>
      </c>
      <c r="B340" s="2">
        <v>45340</v>
      </c>
      <c r="C340">
        <v>2865</v>
      </c>
    </row>
    <row r="341" spans="1:3">
      <c r="A341" t="s">
        <v>341</v>
      </c>
      <c r="B341" s="2">
        <v>45340</v>
      </c>
      <c r="C341">
        <v>13173</v>
      </c>
    </row>
    <row r="342" spans="1:3">
      <c r="A342" t="s">
        <v>342</v>
      </c>
      <c r="B342" s="2">
        <v>45340</v>
      </c>
      <c r="C342">
        <v>7329</v>
      </c>
    </row>
    <row r="343" spans="1:3">
      <c r="A343" t="s">
        <v>343</v>
      </c>
      <c r="B343" s="2">
        <v>45340</v>
      </c>
      <c r="C343">
        <v>2603</v>
      </c>
    </row>
    <row r="344" spans="1:3">
      <c r="A344" t="s">
        <v>344</v>
      </c>
      <c r="B344" s="2">
        <v>45340</v>
      </c>
      <c r="C344">
        <v>7756</v>
      </c>
    </row>
    <row r="345" spans="1:3">
      <c r="A345" t="s">
        <v>339</v>
      </c>
      <c r="B345" s="2">
        <v>45341</v>
      </c>
      <c r="C345">
        <v>13254</v>
      </c>
    </row>
    <row r="346" spans="1:3">
      <c r="A346" t="s">
        <v>11</v>
      </c>
      <c r="B346" s="2">
        <v>45341</v>
      </c>
      <c r="C346">
        <v>6018</v>
      </c>
    </row>
    <row r="347" spans="1:3">
      <c r="A347" t="s">
        <v>340</v>
      </c>
      <c r="B347" s="2">
        <v>45341</v>
      </c>
      <c r="C347">
        <v>7192</v>
      </c>
    </row>
    <row r="348" spans="1:3">
      <c r="A348" t="s">
        <v>341</v>
      </c>
      <c r="B348" s="2">
        <v>45341</v>
      </c>
      <c r="C348">
        <v>4015</v>
      </c>
    </row>
    <row r="349" spans="1:3">
      <c r="A349" t="s">
        <v>342</v>
      </c>
      <c r="B349" s="2">
        <v>45341</v>
      </c>
      <c r="C349">
        <v>11850</v>
      </c>
    </row>
    <row r="350" spans="1:3">
      <c r="A350" t="s">
        <v>343</v>
      </c>
      <c r="B350" s="2">
        <v>45341</v>
      </c>
      <c r="C350">
        <v>5380</v>
      </c>
    </row>
    <row r="351" spans="1:3">
      <c r="A351" t="s">
        <v>344</v>
      </c>
      <c r="B351" s="2">
        <v>45341</v>
      </c>
      <c r="C351">
        <v>5770</v>
      </c>
    </row>
    <row r="352" spans="1:3">
      <c r="A352" t="s">
        <v>339</v>
      </c>
      <c r="B352" s="2">
        <v>45342</v>
      </c>
      <c r="C352">
        <v>7829</v>
      </c>
    </row>
    <row r="353" spans="1:3">
      <c r="A353" t="s">
        <v>11</v>
      </c>
      <c r="B353" s="2">
        <v>45342</v>
      </c>
      <c r="C353">
        <v>3613</v>
      </c>
    </row>
    <row r="354" spans="1:3">
      <c r="A354" t="s">
        <v>340</v>
      </c>
      <c r="B354" s="2">
        <v>45342</v>
      </c>
      <c r="C354">
        <v>15147</v>
      </c>
    </row>
    <row r="355" spans="1:3">
      <c r="A355" t="s">
        <v>341</v>
      </c>
      <c r="B355" s="2">
        <v>45342</v>
      </c>
      <c r="C355">
        <v>17545</v>
      </c>
    </row>
    <row r="356" spans="1:3">
      <c r="A356" t="s">
        <v>342</v>
      </c>
      <c r="B356" s="2">
        <v>45342</v>
      </c>
      <c r="C356">
        <v>7372</v>
      </c>
    </row>
    <row r="357" spans="1:3">
      <c r="A357" t="s">
        <v>343</v>
      </c>
      <c r="B357" s="2">
        <v>45342</v>
      </c>
      <c r="C357">
        <v>12538</v>
      </c>
    </row>
    <row r="358" spans="1:3">
      <c r="A358" t="s">
        <v>344</v>
      </c>
      <c r="B358" s="2">
        <v>45342</v>
      </c>
      <c r="C358">
        <v>2148</v>
      </c>
    </row>
    <row r="359" spans="1:3">
      <c r="A359" t="s">
        <v>339</v>
      </c>
      <c r="B359" s="2">
        <v>45343</v>
      </c>
      <c r="C359">
        <v>3754</v>
      </c>
    </row>
    <row r="360" spans="1:3">
      <c r="A360" t="s">
        <v>11</v>
      </c>
      <c r="B360" s="2">
        <v>45343</v>
      </c>
      <c r="C360">
        <v>9378</v>
      </c>
    </row>
    <row r="361" spans="1:3">
      <c r="A361" t="s">
        <v>340</v>
      </c>
      <c r="B361" s="2">
        <v>45343</v>
      </c>
      <c r="C361">
        <v>15591</v>
      </c>
    </row>
    <row r="362" spans="1:3">
      <c r="A362" t="s">
        <v>341</v>
      </c>
      <c r="B362" s="2">
        <v>45343</v>
      </c>
      <c r="C362">
        <v>11371</v>
      </c>
    </row>
    <row r="363" spans="1:3">
      <c r="A363" t="s">
        <v>342</v>
      </c>
      <c r="B363" s="2">
        <v>45343</v>
      </c>
      <c r="C363">
        <v>14779</v>
      </c>
    </row>
    <row r="364" spans="1:3">
      <c r="A364" t="s">
        <v>343</v>
      </c>
      <c r="B364" s="2">
        <v>45343</v>
      </c>
      <c r="C364">
        <v>11795</v>
      </c>
    </row>
    <row r="365" spans="1:3">
      <c r="A365" t="s">
        <v>344</v>
      </c>
      <c r="B365" s="2">
        <v>45343</v>
      </c>
      <c r="C365">
        <v>7692</v>
      </c>
    </row>
    <row r="366" spans="1:3">
      <c r="A366" t="s">
        <v>339</v>
      </c>
      <c r="B366" s="2">
        <v>45344</v>
      </c>
      <c r="C366">
        <v>6218</v>
      </c>
    </row>
    <row r="367" spans="1:3">
      <c r="A367" t="s">
        <v>11</v>
      </c>
      <c r="B367" s="2">
        <v>45344</v>
      </c>
      <c r="C367">
        <v>6803</v>
      </c>
    </row>
    <row r="368" spans="1:3">
      <c r="A368" t="s">
        <v>340</v>
      </c>
      <c r="B368" s="2">
        <v>45344</v>
      </c>
      <c r="C368">
        <v>13672</v>
      </c>
    </row>
    <row r="369" spans="1:3">
      <c r="A369" t="s">
        <v>341</v>
      </c>
      <c r="B369" s="2">
        <v>45344</v>
      </c>
      <c r="C369">
        <v>5182</v>
      </c>
    </row>
    <row r="370" spans="1:3">
      <c r="A370" t="s">
        <v>342</v>
      </c>
      <c r="B370" s="2">
        <v>45344</v>
      </c>
      <c r="C370">
        <v>13009</v>
      </c>
    </row>
    <row r="371" spans="1:3">
      <c r="A371" t="s">
        <v>343</v>
      </c>
      <c r="B371" s="2">
        <v>45344</v>
      </c>
      <c r="C371">
        <v>16328</v>
      </c>
    </row>
    <row r="372" spans="1:3">
      <c r="A372" t="s">
        <v>344</v>
      </c>
      <c r="B372" s="2">
        <v>45344</v>
      </c>
      <c r="C372">
        <v>4586</v>
      </c>
    </row>
    <row r="373" spans="1:3">
      <c r="A373" t="s">
        <v>339</v>
      </c>
      <c r="B373" s="2">
        <v>45345</v>
      </c>
      <c r="C373">
        <v>4648</v>
      </c>
    </row>
    <row r="374" spans="1:3">
      <c r="A374" t="s">
        <v>11</v>
      </c>
      <c r="B374" s="2">
        <v>45345</v>
      </c>
      <c r="C374">
        <v>9313</v>
      </c>
    </row>
    <row r="375" spans="1:3">
      <c r="A375" t="s">
        <v>340</v>
      </c>
      <c r="B375" s="2">
        <v>45345</v>
      </c>
      <c r="C375">
        <v>14544</v>
      </c>
    </row>
    <row r="376" spans="1:3">
      <c r="A376" t="s">
        <v>341</v>
      </c>
      <c r="B376" s="2">
        <v>45345</v>
      </c>
      <c r="C376">
        <v>9407</v>
      </c>
    </row>
    <row r="377" spans="1:3">
      <c r="A377" t="s">
        <v>342</v>
      </c>
      <c r="B377" s="2">
        <v>45345</v>
      </c>
      <c r="C377">
        <v>19254</v>
      </c>
    </row>
    <row r="378" spans="1:3">
      <c r="A378" t="s">
        <v>343</v>
      </c>
      <c r="B378" s="2">
        <v>45345</v>
      </c>
      <c r="C378">
        <v>17234</v>
      </c>
    </row>
    <row r="379" spans="1:3">
      <c r="A379" t="s">
        <v>344</v>
      </c>
      <c r="B379" s="2">
        <v>45345</v>
      </c>
      <c r="C379">
        <v>17012</v>
      </c>
    </row>
    <row r="380" spans="1:3">
      <c r="A380" t="s">
        <v>339</v>
      </c>
      <c r="B380" s="2">
        <v>45346</v>
      </c>
      <c r="C380">
        <v>11735</v>
      </c>
    </row>
    <row r="381" spans="1:3">
      <c r="A381" t="s">
        <v>11</v>
      </c>
      <c r="B381" s="2">
        <v>45346</v>
      </c>
      <c r="C381">
        <v>15425</v>
      </c>
    </row>
    <row r="382" spans="1:3">
      <c r="A382" t="s">
        <v>340</v>
      </c>
      <c r="B382" s="2">
        <v>45346</v>
      </c>
      <c r="C382">
        <v>17698</v>
      </c>
    </row>
    <row r="383" spans="1:3">
      <c r="A383" t="s">
        <v>341</v>
      </c>
      <c r="B383" s="2">
        <v>45346</v>
      </c>
      <c r="C383">
        <v>17321</v>
      </c>
    </row>
    <row r="384" spans="1:3">
      <c r="A384" t="s">
        <v>342</v>
      </c>
      <c r="B384" s="2">
        <v>45346</v>
      </c>
      <c r="C384">
        <v>14646</v>
      </c>
    </row>
    <row r="385" spans="1:3">
      <c r="A385" t="s">
        <v>343</v>
      </c>
      <c r="B385" s="2">
        <v>45346</v>
      </c>
      <c r="C385">
        <v>6893</v>
      </c>
    </row>
    <row r="386" spans="1:3">
      <c r="A386" t="s">
        <v>344</v>
      </c>
      <c r="B386" s="2">
        <v>45346</v>
      </c>
      <c r="C386">
        <v>11476</v>
      </c>
    </row>
    <row r="387" spans="1:3">
      <c r="A387" t="s">
        <v>339</v>
      </c>
      <c r="B387" s="2">
        <v>45347</v>
      </c>
      <c r="C387">
        <v>19270</v>
      </c>
    </row>
    <row r="388" spans="1:3">
      <c r="A388" t="s">
        <v>11</v>
      </c>
      <c r="B388" s="2">
        <v>45347</v>
      </c>
      <c r="C388">
        <v>6382</v>
      </c>
    </row>
    <row r="389" spans="1:3">
      <c r="A389" t="s">
        <v>340</v>
      </c>
      <c r="B389" s="2">
        <v>45347</v>
      </c>
      <c r="C389">
        <v>3785</v>
      </c>
    </row>
    <row r="390" spans="1:3">
      <c r="A390" t="s">
        <v>341</v>
      </c>
      <c r="B390" s="2">
        <v>45347</v>
      </c>
      <c r="C390">
        <v>15030</v>
      </c>
    </row>
    <row r="391" spans="1:3">
      <c r="A391" t="s">
        <v>342</v>
      </c>
      <c r="B391" s="2">
        <v>45347</v>
      </c>
      <c r="C391">
        <v>13735</v>
      </c>
    </row>
    <row r="392" spans="1:3">
      <c r="A392" t="s">
        <v>343</v>
      </c>
      <c r="B392" s="2">
        <v>45347</v>
      </c>
      <c r="C392">
        <v>18679</v>
      </c>
    </row>
    <row r="393" spans="1:3">
      <c r="A393" t="s">
        <v>344</v>
      </c>
      <c r="B393" s="2">
        <v>45347</v>
      </c>
      <c r="C393">
        <v>12245</v>
      </c>
    </row>
    <row r="394" spans="1:3">
      <c r="A394" t="s">
        <v>339</v>
      </c>
      <c r="B394" s="2">
        <v>45348</v>
      </c>
      <c r="C394">
        <v>4597</v>
      </c>
    </row>
    <row r="395" spans="1:3">
      <c r="A395" t="s">
        <v>11</v>
      </c>
      <c r="B395" s="2">
        <v>45348</v>
      </c>
      <c r="C395">
        <v>19064</v>
      </c>
    </row>
    <row r="396" spans="1:3">
      <c r="A396" t="s">
        <v>340</v>
      </c>
      <c r="B396" s="2">
        <v>45348</v>
      </c>
      <c r="C396">
        <v>2324</v>
      </c>
    </row>
    <row r="397" spans="1:3">
      <c r="A397" t="s">
        <v>341</v>
      </c>
      <c r="B397" s="2">
        <v>45348</v>
      </c>
      <c r="C397">
        <v>17160</v>
      </c>
    </row>
    <row r="398" spans="1:3">
      <c r="A398" t="s">
        <v>342</v>
      </c>
      <c r="B398" s="2">
        <v>45348</v>
      </c>
      <c r="C398">
        <v>14614</v>
      </c>
    </row>
    <row r="399" spans="1:3">
      <c r="A399" t="s">
        <v>343</v>
      </c>
      <c r="B399" s="2">
        <v>45348</v>
      </c>
      <c r="C399">
        <v>2986</v>
      </c>
    </row>
    <row r="400" spans="1:3">
      <c r="A400" t="s">
        <v>344</v>
      </c>
      <c r="B400" s="2">
        <v>45348</v>
      </c>
      <c r="C400">
        <v>2760</v>
      </c>
    </row>
    <row r="401" spans="1:3">
      <c r="A401" t="s">
        <v>339</v>
      </c>
      <c r="B401" s="2">
        <v>45349</v>
      </c>
      <c r="C401">
        <v>13885</v>
      </c>
    </row>
    <row r="402" spans="1:3">
      <c r="A402" t="s">
        <v>11</v>
      </c>
      <c r="B402" s="2">
        <v>45349</v>
      </c>
      <c r="C402">
        <v>11228</v>
      </c>
    </row>
    <row r="403" spans="1:3">
      <c r="A403" t="s">
        <v>340</v>
      </c>
      <c r="B403" s="2">
        <v>45349</v>
      </c>
      <c r="C403">
        <v>19290</v>
      </c>
    </row>
    <row r="404" spans="1:3">
      <c r="A404" t="s">
        <v>341</v>
      </c>
      <c r="B404" s="2">
        <v>45349</v>
      </c>
      <c r="C404">
        <v>7499</v>
      </c>
    </row>
    <row r="405" spans="1:3">
      <c r="A405" t="s">
        <v>342</v>
      </c>
      <c r="B405" s="2">
        <v>45349</v>
      </c>
      <c r="C405">
        <v>2364</v>
      </c>
    </row>
    <row r="406" spans="1:3">
      <c r="A406" t="s">
        <v>343</v>
      </c>
      <c r="B406" s="2">
        <v>45349</v>
      </c>
      <c r="C406">
        <v>10027</v>
      </c>
    </row>
    <row r="407" spans="1:3">
      <c r="A407" t="s">
        <v>344</v>
      </c>
      <c r="B407" s="2">
        <v>45349</v>
      </c>
      <c r="C407">
        <v>15532</v>
      </c>
    </row>
    <row r="408" spans="1:3">
      <c r="A408" t="s">
        <v>339</v>
      </c>
      <c r="B408" s="2">
        <v>45350</v>
      </c>
      <c r="C408">
        <v>16408</v>
      </c>
    </row>
    <row r="409" spans="1:3">
      <c r="A409" t="s">
        <v>11</v>
      </c>
      <c r="B409" s="2">
        <v>45350</v>
      </c>
      <c r="C409">
        <v>18105</v>
      </c>
    </row>
    <row r="410" spans="1:3">
      <c r="A410" t="s">
        <v>340</v>
      </c>
      <c r="B410" s="2">
        <v>45350</v>
      </c>
      <c r="C410">
        <v>9939</v>
      </c>
    </row>
    <row r="411" spans="1:3">
      <c r="A411" t="s">
        <v>341</v>
      </c>
      <c r="B411" s="2">
        <v>45350</v>
      </c>
      <c r="C411">
        <v>15936</v>
      </c>
    </row>
    <row r="412" spans="1:3">
      <c r="A412" t="s">
        <v>342</v>
      </c>
      <c r="B412" s="2">
        <v>45350</v>
      </c>
      <c r="C412">
        <v>11261</v>
      </c>
    </row>
    <row r="413" spans="1:3">
      <c r="A413" t="s">
        <v>343</v>
      </c>
      <c r="B413" s="2">
        <v>45350</v>
      </c>
      <c r="C413">
        <v>17863</v>
      </c>
    </row>
    <row r="414" spans="1:3">
      <c r="A414" t="s">
        <v>344</v>
      </c>
      <c r="B414" s="2">
        <v>45350</v>
      </c>
      <c r="C414">
        <v>14561</v>
      </c>
    </row>
    <row r="415" spans="1:3">
      <c r="A415" t="s">
        <v>339</v>
      </c>
      <c r="B415" s="2">
        <v>45351</v>
      </c>
      <c r="C415">
        <v>12447</v>
      </c>
    </row>
    <row r="416" spans="1:3">
      <c r="A416" t="s">
        <v>11</v>
      </c>
      <c r="B416" s="2">
        <v>45351</v>
      </c>
      <c r="C416">
        <v>16172</v>
      </c>
    </row>
    <row r="417" spans="1:3">
      <c r="A417" t="s">
        <v>340</v>
      </c>
      <c r="B417" s="2">
        <v>45351</v>
      </c>
      <c r="C417">
        <v>13878</v>
      </c>
    </row>
    <row r="418" spans="1:3">
      <c r="A418" t="s">
        <v>341</v>
      </c>
      <c r="B418" s="2">
        <v>45351</v>
      </c>
      <c r="C418">
        <v>14411</v>
      </c>
    </row>
    <row r="419" spans="1:3">
      <c r="A419" t="s">
        <v>342</v>
      </c>
      <c r="B419" s="2">
        <v>45351</v>
      </c>
      <c r="C419">
        <v>7448</v>
      </c>
    </row>
    <row r="420" spans="1:3">
      <c r="A420" t="s">
        <v>343</v>
      </c>
      <c r="B420" s="2">
        <v>45351</v>
      </c>
      <c r="C420">
        <v>4107</v>
      </c>
    </row>
    <row r="421" spans="1:3">
      <c r="A421" t="s">
        <v>344</v>
      </c>
      <c r="B421" s="2">
        <v>45351</v>
      </c>
      <c r="C421">
        <v>9928</v>
      </c>
    </row>
    <row r="422" spans="1:3">
      <c r="A422" t="s">
        <v>339</v>
      </c>
      <c r="B422" s="2">
        <v>45352</v>
      </c>
      <c r="C422">
        <v>17234</v>
      </c>
    </row>
    <row r="423" spans="1:3">
      <c r="A423" t="s">
        <v>11</v>
      </c>
      <c r="B423" s="2">
        <v>45352</v>
      </c>
      <c r="C423">
        <v>18310</v>
      </c>
    </row>
    <row r="424" spans="1:3">
      <c r="A424" t="s">
        <v>340</v>
      </c>
      <c r="B424" s="2">
        <v>45352</v>
      </c>
      <c r="C424">
        <v>15528</v>
      </c>
    </row>
    <row r="425" spans="1:3">
      <c r="A425" t="s">
        <v>341</v>
      </c>
      <c r="B425" s="2">
        <v>45352</v>
      </c>
      <c r="C425">
        <v>15313</v>
      </c>
    </row>
    <row r="426" spans="1:3">
      <c r="A426" t="s">
        <v>342</v>
      </c>
      <c r="B426" s="2">
        <v>45352</v>
      </c>
      <c r="C426">
        <v>3559</v>
      </c>
    </row>
    <row r="427" spans="1:3">
      <c r="A427" t="s">
        <v>343</v>
      </c>
      <c r="B427" s="2">
        <v>45352</v>
      </c>
      <c r="C427">
        <v>17167</v>
      </c>
    </row>
    <row r="428" spans="1:3">
      <c r="A428" t="s">
        <v>344</v>
      </c>
      <c r="B428" s="2">
        <v>45352</v>
      </c>
      <c r="C428">
        <v>17343</v>
      </c>
    </row>
    <row r="429" spans="1:3">
      <c r="A429" t="s">
        <v>339</v>
      </c>
      <c r="B429" s="2">
        <v>45353</v>
      </c>
      <c r="C429">
        <v>7830</v>
      </c>
    </row>
    <row r="430" spans="1:3">
      <c r="A430" t="s">
        <v>11</v>
      </c>
      <c r="B430" s="2">
        <v>45353</v>
      </c>
      <c r="C430">
        <v>9523</v>
      </c>
    </row>
    <row r="431" spans="1:3">
      <c r="A431" t="s">
        <v>340</v>
      </c>
      <c r="B431" s="2">
        <v>45353</v>
      </c>
      <c r="C431">
        <v>19009</v>
      </c>
    </row>
    <row r="432" spans="1:3">
      <c r="A432" t="s">
        <v>341</v>
      </c>
      <c r="B432" s="2">
        <v>45353</v>
      </c>
      <c r="C432">
        <v>17524</v>
      </c>
    </row>
    <row r="433" spans="1:3">
      <c r="A433" t="s">
        <v>342</v>
      </c>
      <c r="B433" s="2">
        <v>45353</v>
      </c>
      <c r="C433">
        <v>15285</v>
      </c>
    </row>
    <row r="434" spans="1:3">
      <c r="A434" t="s">
        <v>343</v>
      </c>
      <c r="B434" s="2">
        <v>45353</v>
      </c>
      <c r="C434">
        <v>12973</v>
      </c>
    </row>
    <row r="435" spans="1:3">
      <c r="A435" t="s">
        <v>344</v>
      </c>
      <c r="B435" s="2">
        <v>45353</v>
      </c>
      <c r="C435">
        <v>5006</v>
      </c>
    </row>
    <row r="436" spans="1:3">
      <c r="A436" t="s">
        <v>339</v>
      </c>
      <c r="B436" s="2">
        <v>45354</v>
      </c>
      <c r="C436">
        <v>6302</v>
      </c>
    </row>
    <row r="437" spans="1:3">
      <c r="A437" t="s">
        <v>11</v>
      </c>
      <c r="B437" s="2">
        <v>45354</v>
      </c>
      <c r="C437">
        <v>19472</v>
      </c>
    </row>
    <row r="438" spans="1:3">
      <c r="A438" t="s">
        <v>340</v>
      </c>
      <c r="B438" s="2">
        <v>45354</v>
      </c>
      <c r="C438">
        <v>6611</v>
      </c>
    </row>
    <row r="439" spans="1:3">
      <c r="A439" t="s">
        <v>341</v>
      </c>
      <c r="B439" s="2">
        <v>45354</v>
      </c>
      <c r="C439">
        <v>11372</v>
      </c>
    </row>
    <row r="440" spans="1:3">
      <c r="A440" t="s">
        <v>342</v>
      </c>
      <c r="B440" s="2">
        <v>45354</v>
      </c>
      <c r="C440">
        <v>16080</v>
      </c>
    </row>
    <row r="441" spans="1:3">
      <c r="A441" t="s">
        <v>343</v>
      </c>
      <c r="B441" s="2">
        <v>45354</v>
      </c>
      <c r="C441">
        <v>17082</v>
      </c>
    </row>
    <row r="442" spans="1:3">
      <c r="A442" t="s">
        <v>344</v>
      </c>
      <c r="B442" s="2">
        <v>45354</v>
      </c>
      <c r="C442">
        <v>16641</v>
      </c>
    </row>
    <row r="443" spans="1:3">
      <c r="A443" t="s">
        <v>339</v>
      </c>
      <c r="B443" s="2">
        <v>45355</v>
      </c>
      <c r="C443">
        <v>12093</v>
      </c>
    </row>
    <row r="444" spans="1:3">
      <c r="A444" t="s">
        <v>11</v>
      </c>
      <c r="B444" s="2">
        <v>45355</v>
      </c>
      <c r="C444">
        <v>10378</v>
      </c>
    </row>
    <row r="445" spans="1:3">
      <c r="A445" t="s">
        <v>340</v>
      </c>
      <c r="B445" s="2">
        <v>45355</v>
      </c>
      <c r="C445">
        <v>3597</v>
      </c>
    </row>
    <row r="446" spans="1:3">
      <c r="A446" t="s">
        <v>341</v>
      </c>
      <c r="B446" s="2">
        <v>45355</v>
      </c>
      <c r="C446">
        <v>13600</v>
      </c>
    </row>
    <row r="447" spans="1:3">
      <c r="A447" t="s">
        <v>342</v>
      </c>
      <c r="B447" s="2">
        <v>45355</v>
      </c>
      <c r="C447">
        <v>5747</v>
      </c>
    </row>
    <row r="448" spans="1:3">
      <c r="A448" t="s">
        <v>343</v>
      </c>
      <c r="B448" s="2">
        <v>45355</v>
      </c>
      <c r="C448">
        <v>15879</v>
      </c>
    </row>
    <row r="449" spans="1:3">
      <c r="A449" t="s">
        <v>344</v>
      </c>
      <c r="B449" s="2">
        <v>45355</v>
      </c>
      <c r="C449">
        <v>15017</v>
      </c>
    </row>
    <row r="450" spans="1:3">
      <c r="A450" t="s">
        <v>339</v>
      </c>
      <c r="B450" s="2">
        <v>45356</v>
      </c>
      <c r="C450">
        <v>9432</v>
      </c>
    </row>
    <row r="451" spans="1:3">
      <c r="A451" t="s">
        <v>11</v>
      </c>
      <c r="B451" s="2">
        <v>45356</v>
      </c>
      <c r="C451">
        <v>6725</v>
      </c>
    </row>
    <row r="452" spans="1:3">
      <c r="A452" t="s">
        <v>340</v>
      </c>
      <c r="B452" s="2">
        <v>45356</v>
      </c>
      <c r="C452">
        <v>12437</v>
      </c>
    </row>
    <row r="453" spans="1:3">
      <c r="A453" t="s">
        <v>341</v>
      </c>
      <c r="B453" s="2">
        <v>45356</v>
      </c>
      <c r="C453">
        <v>15269</v>
      </c>
    </row>
    <row r="454" spans="1:3">
      <c r="A454" t="s">
        <v>342</v>
      </c>
      <c r="B454" s="2">
        <v>45356</v>
      </c>
      <c r="C454">
        <v>15092</v>
      </c>
    </row>
    <row r="455" spans="1:3">
      <c r="A455" t="s">
        <v>343</v>
      </c>
      <c r="B455" s="2">
        <v>45356</v>
      </c>
      <c r="C455">
        <v>9002</v>
      </c>
    </row>
    <row r="456" spans="1:3">
      <c r="A456" t="s">
        <v>344</v>
      </c>
      <c r="B456" s="2">
        <v>45356</v>
      </c>
      <c r="C456">
        <v>8131</v>
      </c>
    </row>
    <row r="457" spans="1:3">
      <c r="A457" t="s">
        <v>339</v>
      </c>
      <c r="B457" s="2">
        <v>45357</v>
      </c>
      <c r="C457">
        <v>15261</v>
      </c>
    </row>
    <row r="458" spans="1:3">
      <c r="A458" t="s">
        <v>11</v>
      </c>
      <c r="B458" s="2">
        <v>45357</v>
      </c>
      <c r="C458">
        <v>14612</v>
      </c>
    </row>
    <row r="459" spans="1:3">
      <c r="A459" t="s">
        <v>340</v>
      </c>
      <c r="B459" s="2">
        <v>45357</v>
      </c>
      <c r="C459">
        <v>6537</v>
      </c>
    </row>
    <row r="460" spans="1:3">
      <c r="A460" t="s">
        <v>341</v>
      </c>
      <c r="B460" s="2">
        <v>45357</v>
      </c>
      <c r="C460">
        <v>15091</v>
      </c>
    </row>
    <row r="461" spans="1:3">
      <c r="A461" t="s">
        <v>342</v>
      </c>
      <c r="B461" s="2">
        <v>45357</v>
      </c>
      <c r="C461">
        <v>4335</v>
      </c>
    </row>
    <row r="462" spans="1:3">
      <c r="A462" t="s">
        <v>343</v>
      </c>
      <c r="B462" s="2">
        <v>45357</v>
      </c>
      <c r="C462">
        <v>6321</v>
      </c>
    </row>
    <row r="463" spans="1:3">
      <c r="A463" t="s">
        <v>344</v>
      </c>
      <c r="B463" s="2">
        <v>45357</v>
      </c>
      <c r="C463">
        <v>15254</v>
      </c>
    </row>
    <row r="464" spans="1:3">
      <c r="A464" t="s">
        <v>339</v>
      </c>
      <c r="B464" s="2">
        <v>45358</v>
      </c>
      <c r="C464">
        <v>2559</v>
      </c>
    </row>
    <row r="465" spans="1:3">
      <c r="A465" t="s">
        <v>11</v>
      </c>
      <c r="B465" s="2">
        <v>45358</v>
      </c>
      <c r="C465">
        <v>2713</v>
      </c>
    </row>
    <row r="466" spans="1:3">
      <c r="A466" t="s">
        <v>340</v>
      </c>
      <c r="B466" s="2">
        <v>45358</v>
      </c>
      <c r="C466">
        <v>6593</v>
      </c>
    </row>
    <row r="467" spans="1:3">
      <c r="A467" t="s">
        <v>341</v>
      </c>
      <c r="B467" s="2">
        <v>45358</v>
      </c>
      <c r="C467">
        <v>17184</v>
      </c>
    </row>
    <row r="468" spans="1:3">
      <c r="A468" t="s">
        <v>342</v>
      </c>
      <c r="B468" s="2">
        <v>45358</v>
      </c>
      <c r="C468">
        <v>17261</v>
      </c>
    </row>
    <row r="469" spans="1:3">
      <c r="A469" t="s">
        <v>343</v>
      </c>
      <c r="B469" s="2">
        <v>45358</v>
      </c>
      <c r="C469">
        <v>2256</v>
      </c>
    </row>
    <row r="470" spans="1:3">
      <c r="A470" t="s">
        <v>344</v>
      </c>
      <c r="B470" s="2">
        <v>45358</v>
      </c>
      <c r="C470">
        <v>16574</v>
      </c>
    </row>
    <row r="471" spans="1:3">
      <c r="A471" t="s">
        <v>339</v>
      </c>
      <c r="B471" s="2">
        <v>45359</v>
      </c>
      <c r="C471">
        <v>2037</v>
      </c>
    </row>
    <row r="472" spans="1:3">
      <c r="A472" t="s">
        <v>11</v>
      </c>
      <c r="B472" s="2">
        <v>45359</v>
      </c>
      <c r="C472">
        <v>12264</v>
      </c>
    </row>
    <row r="473" spans="1:3">
      <c r="A473" t="s">
        <v>340</v>
      </c>
      <c r="B473" s="2">
        <v>45359</v>
      </c>
      <c r="C473">
        <v>14697</v>
      </c>
    </row>
    <row r="474" spans="1:3">
      <c r="A474" t="s">
        <v>341</v>
      </c>
      <c r="B474" s="2">
        <v>45359</v>
      </c>
      <c r="C474">
        <v>10652</v>
      </c>
    </row>
    <row r="475" spans="1:3">
      <c r="A475" t="s">
        <v>342</v>
      </c>
      <c r="B475" s="2">
        <v>45359</v>
      </c>
      <c r="C475">
        <v>17930</v>
      </c>
    </row>
    <row r="476" spans="1:3">
      <c r="A476" t="s">
        <v>343</v>
      </c>
      <c r="B476" s="2">
        <v>45359</v>
      </c>
      <c r="C476">
        <v>3832</v>
      </c>
    </row>
    <row r="477" spans="1:3">
      <c r="A477" t="s">
        <v>344</v>
      </c>
      <c r="B477" s="2">
        <v>45359</v>
      </c>
      <c r="C477">
        <v>17517</v>
      </c>
    </row>
    <row r="478" spans="1:3">
      <c r="A478" t="s">
        <v>339</v>
      </c>
      <c r="B478" s="2">
        <v>45360</v>
      </c>
      <c r="C478">
        <v>7167</v>
      </c>
    </row>
    <row r="479" spans="1:3">
      <c r="A479" t="s">
        <v>11</v>
      </c>
      <c r="B479" s="2">
        <v>45360</v>
      </c>
      <c r="C479">
        <v>2432</v>
      </c>
    </row>
    <row r="480" spans="1:3">
      <c r="A480" t="s">
        <v>340</v>
      </c>
      <c r="B480" s="2">
        <v>45360</v>
      </c>
      <c r="C480">
        <v>6151</v>
      </c>
    </row>
    <row r="481" spans="1:3">
      <c r="A481" t="s">
        <v>341</v>
      </c>
      <c r="B481" s="2">
        <v>45360</v>
      </c>
      <c r="C481">
        <v>16912</v>
      </c>
    </row>
    <row r="482" spans="1:3">
      <c r="A482" t="s">
        <v>342</v>
      </c>
      <c r="B482" s="2">
        <v>45360</v>
      </c>
      <c r="C482">
        <v>8411</v>
      </c>
    </row>
    <row r="483" spans="1:3">
      <c r="A483" t="s">
        <v>343</v>
      </c>
      <c r="B483" s="2">
        <v>45360</v>
      </c>
      <c r="C483">
        <v>2256</v>
      </c>
    </row>
    <row r="484" spans="1:3">
      <c r="A484" t="s">
        <v>344</v>
      </c>
      <c r="B484" s="2">
        <v>45360</v>
      </c>
      <c r="C484">
        <v>2671</v>
      </c>
    </row>
    <row r="485" spans="1:3">
      <c r="A485" t="s">
        <v>339</v>
      </c>
      <c r="B485" s="2">
        <v>45361</v>
      </c>
      <c r="C485">
        <v>2489</v>
      </c>
    </row>
    <row r="486" spans="1:3">
      <c r="A486" t="s">
        <v>11</v>
      </c>
      <c r="B486" s="2">
        <v>45361</v>
      </c>
      <c r="C486">
        <v>8889</v>
      </c>
    </row>
    <row r="487" spans="1:3">
      <c r="A487" t="s">
        <v>340</v>
      </c>
      <c r="B487" s="2">
        <v>45361</v>
      </c>
      <c r="C487">
        <v>13906</v>
      </c>
    </row>
    <row r="488" spans="1:3">
      <c r="A488" t="s">
        <v>341</v>
      </c>
      <c r="B488" s="2">
        <v>45361</v>
      </c>
      <c r="C488">
        <v>14603</v>
      </c>
    </row>
    <row r="489" spans="1:3">
      <c r="A489" t="s">
        <v>342</v>
      </c>
      <c r="B489" s="2">
        <v>45361</v>
      </c>
      <c r="C489">
        <v>4460</v>
      </c>
    </row>
    <row r="490" spans="1:3">
      <c r="A490" t="s">
        <v>343</v>
      </c>
      <c r="B490" s="2">
        <v>45361</v>
      </c>
      <c r="C490">
        <v>6529</v>
      </c>
    </row>
    <row r="491" spans="1:3">
      <c r="A491" t="s">
        <v>344</v>
      </c>
      <c r="B491" s="2">
        <v>45361</v>
      </c>
      <c r="C491">
        <v>3975</v>
      </c>
    </row>
    <row r="492" spans="1:3">
      <c r="A492" t="s">
        <v>339</v>
      </c>
      <c r="B492" s="2">
        <v>45362</v>
      </c>
      <c r="C492">
        <v>5216</v>
      </c>
    </row>
    <row r="493" spans="1:3">
      <c r="A493" t="s">
        <v>11</v>
      </c>
      <c r="B493" s="2">
        <v>45362</v>
      </c>
      <c r="C493">
        <v>16267</v>
      </c>
    </row>
    <row r="494" spans="1:3">
      <c r="A494" t="s">
        <v>340</v>
      </c>
      <c r="B494" s="2">
        <v>45362</v>
      </c>
      <c r="C494">
        <v>11581</v>
      </c>
    </row>
    <row r="495" spans="1:3">
      <c r="A495" t="s">
        <v>341</v>
      </c>
      <c r="B495" s="2">
        <v>45362</v>
      </c>
      <c r="C495">
        <v>6515</v>
      </c>
    </row>
    <row r="496" spans="1:3">
      <c r="A496" t="s">
        <v>342</v>
      </c>
      <c r="B496" s="2">
        <v>45362</v>
      </c>
      <c r="C496">
        <v>14048</v>
      </c>
    </row>
    <row r="497" spans="1:3">
      <c r="A497" t="s">
        <v>343</v>
      </c>
      <c r="B497" s="2">
        <v>45362</v>
      </c>
      <c r="C497">
        <v>11776</v>
      </c>
    </row>
    <row r="498" spans="1:3">
      <c r="A498" t="s">
        <v>344</v>
      </c>
      <c r="B498" s="2">
        <v>45362</v>
      </c>
      <c r="C498">
        <v>4963</v>
      </c>
    </row>
    <row r="499" spans="1:3">
      <c r="A499" t="s">
        <v>339</v>
      </c>
      <c r="B499" s="2">
        <v>45363</v>
      </c>
      <c r="C499">
        <v>8786</v>
      </c>
    </row>
    <row r="500" spans="1:3">
      <c r="A500" t="s">
        <v>11</v>
      </c>
      <c r="B500" s="2">
        <v>45363</v>
      </c>
      <c r="C500">
        <v>15866</v>
      </c>
    </row>
    <row r="501" spans="1:3">
      <c r="A501" t="s">
        <v>340</v>
      </c>
      <c r="B501" s="2">
        <v>45363</v>
      </c>
      <c r="C501">
        <v>8200</v>
      </c>
    </row>
    <row r="502" spans="1:3">
      <c r="A502" t="s">
        <v>341</v>
      </c>
      <c r="B502" s="2">
        <v>45363</v>
      </c>
      <c r="C502">
        <v>19360</v>
      </c>
    </row>
    <row r="503" spans="1:3">
      <c r="A503" t="s">
        <v>342</v>
      </c>
      <c r="B503" s="2">
        <v>45363</v>
      </c>
      <c r="C503">
        <v>9345</v>
      </c>
    </row>
    <row r="504" spans="1:3">
      <c r="A504" t="s">
        <v>343</v>
      </c>
      <c r="B504" s="2">
        <v>45363</v>
      </c>
      <c r="C504">
        <v>2045</v>
      </c>
    </row>
    <row r="505" spans="1:3">
      <c r="A505" t="s">
        <v>344</v>
      </c>
      <c r="B505" s="2">
        <v>45363</v>
      </c>
      <c r="C505">
        <v>3193</v>
      </c>
    </row>
    <row r="506" spans="1:3">
      <c r="A506" t="s">
        <v>339</v>
      </c>
      <c r="B506" s="2">
        <v>45364</v>
      </c>
      <c r="C506">
        <v>6512</v>
      </c>
    </row>
    <row r="507" spans="1:3">
      <c r="A507" t="s">
        <v>11</v>
      </c>
      <c r="B507" s="2">
        <v>45364</v>
      </c>
      <c r="C507">
        <v>18630</v>
      </c>
    </row>
    <row r="508" spans="1:3">
      <c r="A508" t="s">
        <v>340</v>
      </c>
      <c r="B508" s="2">
        <v>45364</v>
      </c>
      <c r="C508">
        <v>10983</v>
      </c>
    </row>
    <row r="509" spans="1:3">
      <c r="A509" t="s">
        <v>341</v>
      </c>
      <c r="B509" s="2">
        <v>45364</v>
      </c>
      <c r="C509">
        <v>2636</v>
      </c>
    </row>
    <row r="510" spans="1:3">
      <c r="A510" t="s">
        <v>342</v>
      </c>
      <c r="B510" s="2">
        <v>45364</v>
      </c>
      <c r="C510">
        <v>5775</v>
      </c>
    </row>
    <row r="511" spans="1:3">
      <c r="A511" t="s">
        <v>343</v>
      </c>
      <c r="B511" s="2">
        <v>45364</v>
      </c>
      <c r="C511">
        <v>4421</v>
      </c>
    </row>
    <row r="512" spans="1:3">
      <c r="A512" t="s">
        <v>344</v>
      </c>
      <c r="B512" s="2">
        <v>45364</v>
      </c>
      <c r="C512">
        <v>15025</v>
      </c>
    </row>
    <row r="513" spans="1:3">
      <c r="A513" t="s">
        <v>339</v>
      </c>
      <c r="B513" s="2">
        <v>45365</v>
      </c>
      <c r="C513">
        <v>11280</v>
      </c>
    </row>
    <row r="514" spans="1:3">
      <c r="A514" t="s">
        <v>11</v>
      </c>
      <c r="B514" s="2">
        <v>45365</v>
      </c>
      <c r="C514">
        <v>6183</v>
      </c>
    </row>
    <row r="515" spans="1:3">
      <c r="A515" t="s">
        <v>340</v>
      </c>
      <c r="B515" s="2">
        <v>45365</v>
      </c>
      <c r="C515">
        <v>13351</v>
      </c>
    </row>
    <row r="516" spans="1:3">
      <c r="A516" t="s">
        <v>341</v>
      </c>
      <c r="B516" s="2">
        <v>45365</v>
      </c>
      <c r="C516">
        <v>19096</v>
      </c>
    </row>
    <row r="517" spans="1:3">
      <c r="A517" t="s">
        <v>342</v>
      </c>
      <c r="B517" s="2">
        <v>45365</v>
      </c>
      <c r="C517">
        <v>7323</v>
      </c>
    </row>
    <row r="518" spans="1:3">
      <c r="A518" t="s">
        <v>343</v>
      </c>
      <c r="B518" s="2">
        <v>45365</v>
      </c>
      <c r="C518">
        <v>14888</v>
      </c>
    </row>
    <row r="519" spans="1:3">
      <c r="A519" t="s">
        <v>344</v>
      </c>
      <c r="B519" s="2">
        <v>45365</v>
      </c>
      <c r="C519">
        <v>5644</v>
      </c>
    </row>
    <row r="520" spans="1:3">
      <c r="A520" t="s">
        <v>339</v>
      </c>
      <c r="B520" s="2">
        <v>45366</v>
      </c>
      <c r="C520">
        <v>18142</v>
      </c>
    </row>
    <row r="521" spans="1:3">
      <c r="A521" t="s">
        <v>11</v>
      </c>
      <c r="B521" s="2">
        <v>45366</v>
      </c>
      <c r="C521">
        <v>9773</v>
      </c>
    </row>
    <row r="522" spans="1:3">
      <c r="A522" t="s">
        <v>340</v>
      </c>
      <c r="B522" s="2">
        <v>45366</v>
      </c>
      <c r="C522">
        <v>12778</v>
      </c>
    </row>
    <row r="523" spans="1:3">
      <c r="A523" t="s">
        <v>341</v>
      </c>
      <c r="B523" s="2">
        <v>45366</v>
      </c>
      <c r="C523">
        <v>14501</v>
      </c>
    </row>
    <row r="524" spans="1:3">
      <c r="A524" t="s">
        <v>342</v>
      </c>
      <c r="B524" s="2">
        <v>45366</v>
      </c>
      <c r="C524">
        <v>16409</v>
      </c>
    </row>
    <row r="525" spans="1:3">
      <c r="A525" t="s">
        <v>343</v>
      </c>
      <c r="B525" s="2">
        <v>45366</v>
      </c>
      <c r="C525">
        <v>4108</v>
      </c>
    </row>
    <row r="526" spans="1:3">
      <c r="A526" t="s">
        <v>344</v>
      </c>
      <c r="B526" s="2">
        <v>45366</v>
      </c>
      <c r="C526">
        <v>5614</v>
      </c>
    </row>
    <row r="527" spans="1:3">
      <c r="A527" t="s">
        <v>339</v>
      </c>
      <c r="B527" s="2">
        <v>45367</v>
      </c>
      <c r="C527">
        <v>12251</v>
      </c>
    </row>
    <row r="528" spans="1:3">
      <c r="A528" t="s">
        <v>11</v>
      </c>
      <c r="B528" s="2">
        <v>45367</v>
      </c>
      <c r="C528">
        <v>13678</v>
      </c>
    </row>
    <row r="529" spans="1:3">
      <c r="A529" t="s">
        <v>340</v>
      </c>
      <c r="B529" s="2">
        <v>45367</v>
      </c>
      <c r="C529">
        <v>16367</v>
      </c>
    </row>
    <row r="530" spans="1:3">
      <c r="A530" t="s">
        <v>341</v>
      </c>
      <c r="B530" s="2">
        <v>45367</v>
      </c>
      <c r="C530">
        <v>6332</v>
      </c>
    </row>
    <row r="531" spans="1:3">
      <c r="A531" t="s">
        <v>342</v>
      </c>
      <c r="B531" s="2">
        <v>45367</v>
      </c>
      <c r="C531">
        <v>14002</v>
      </c>
    </row>
    <row r="532" spans="1:3">
      <c r="A532" t="s">
        <v>343</v>
      </c>
      <c r="B532" s="2">
        <v>45367</v>
      </c>
      <c r="C532">
        <v>17700</v>
      </c>
    </row>
    <row r="533" spans="1:3">
      <c r="A533" t="s">
        <v>344</v>
      </c>
      <c r="B533" s="2">
        <v>45367</v>
      </c>
      <c r="C533">
        <v>15769</v>
      </c>
    </row>
    <row r="534" spans="1:3">
      <c r="A534" t="s">
        <v>339</v>
      </c>
      <c r="B534" s="2">
        <v>45368</v>
      </c>
      <c r="C534">
        <v>8963</v>
      </c>
    </row>
    <row r="535" spans="1:3">
      <c r="A535" t="s">
        <v>11</v>
      </c>
      <c r="B535" s="2">
        <v>45368</v>
      </c>
      <c r="C535">
        <v>9838</v>
      </c>
    </row>
    <row r="536" spans="1:3">
      <c r="A536" t="s">
        <v>340</v>
      </c>
      <c r="B536" s="2">
        <v>45368</v>
      </c>
      <c r="C536">
        <v>14399</v>
      </c>
    </row>
    <row r="537" spans="1:3">
      <c r="A537" t="s">
        <v>341</v>
      </c>
      <c r="B537" s="2">
        <v>45368</v>
      </c>
      <c r="C537">
        <v>14243</v>
      </c>
    </row>
    <row r="538" spans="1:3">
      <c r="A538" t="s">
        <v>342</v>
      </c>
      <c r="B538" s="2">
        <v>45368</v>
      </c>
      <c r="C538">
        <v>3845</v>
      </c>
    </row>
    <row r="539" spans="1:3">
      <c r="A539" t="s">
        <v>343</v>
      </c>
      <c r="B539" s="2">
        <v>45368</v>
      </c>
      <c r="C539">
        <v>15942</v>
      </c>
    </row>
    <row r="540" spans="1:3">
      <c r="A540" t="s">
        <v>344</v>
      </c>
      <c r="B540" s="2">
        <v>45368</v>
      </c>
      <c r="C540">
        <v>18766</v>
      </c>
    </row>
    <row r="541" spans="1:3">
      <c r="A541" t="s">
        <v>339</v>
      </c>
      <c r="B541" s="2">
        <v>45369</v>
      </c>
      <c r="C541">
        <v>6112</v>
      </c>
    </row>
    <row r="542" spans="1:3">
      <c r="A542" t="s">
        <v>11</v>
      </c>
      <c r="B542" s="2">
        <v>45369</v>
      </c>
      <c r="C542">
        <v>14780</v>
      </c>
    </row>
    <row r="543" spans="1:3">
      <c r="A543" t="s">
        <v>340</v>
      </c>
      <c r="B543" s="2">
        <v>45369</v>
      </c>
      <c r="C543">
        <v>17690</v>
      </c>
    </row>
    <row r="544" spans="1:3">
      <c r="A544" t="s">
        <v>341</v>
      </c>
      <c r="B544" s="2">
        <v>45369</v>
      </c>
      <c r="C544">
        <v>12088</v>
      </c>
    </row>
    <row r="545" spans="1:3">
      <c r="A545" t="s">
        <v>342</v>
      </c>
      <c r="B545" s="2">
        <v>45369</v>
      </c>
      <c r="C545">
        <v>3509</v>
      </c>
    </row>
    <row r="546" spans="1:3">
      <c r="A546" t="s">
        <v>343</v>
      </c>
      <c r="B546" s="2">
        <v>45369</v>
      </c>
      <c r="C546">
        <v>14404</v>
      </c>
    </row>
    <row r="547" spans="1:3">
      <c r="A547" t="s">
        <v>344</v>
      </c>
      <c r="B547" s="2">
        <v>45369</v>
      </c>
      <c r="C547">
        <v>3578</v>
      </c>
    </row>
    <row r="548" spans="1:3">
      <c r="A548" t="s">
        <v>339</v>
      </c>
      <c r="B548" s="2">
        <v>45370</v>
      </c>
      <c r="C548">
        <v>19263</v>
      </c>
    </row>
    <row r="549" spans="1:3">
      <c r="A549" t="s">
        <v>11</v>
      </c>
      <c r="B549" s="2">
        <v>45370</v>
      </c>
      <c r="C549">
        <v>16106</v>
      </c>
    </row>
    <row r="550" spans="1:3">
      <c r="A550" t="s">
        <v>340</v>
      </c>
      <c r="B550" s="2">
        <v>45370</v>
      </c>
      <c r="C550">
        <v>11840</v>
      </c>
    </row>
    <row r="551" spans="1:3">
      <c r="A551" t="s">
        <v>341</v>
      </c>
      <c r="B551" s="2">
        <v>45370</v>
      </c>
      <c r="C551">
        <v>14931</v>
      </c>
    </row>
    <row r="552" spans="1:3">
      <c r="A552" t="s">
        <v>342</v>
      </c>
      <c r="B552" s="2">
        <v>45370</v>
      </c>
      <c r="C552">
        <v>3359</v>
      </c>
    </row>
    <row r="553" spans="1:3">
      <c r="A553" t="s">
        <v>343</v>
      </c>
      <c r="B553" s="2">
        <v>45370</v>
      </c>
      <c r="C553">
        <v>6242</v>
      </c>
    </row>
    <row r="554" spans="1:3">
      <c r="A554" t="s">
        <v>344</v>
      </c>
      <c r="B554" s="2">
        <v>45370</v>
      </c>
      <c r="C554">
        <v>18464</v>
      </c>
    </row>
    <row r="555" spans="1:3">
      <c r="A555" t="s">
        <v>339</v>
      </c>
      <c r="B555" s="2">
        <v>45371</v>
      </c>
      <c r="C555">
        <v>4709</v>
      </c>
    </row>
    <row r="556" spans="1:3">
      <c r="A556" t="s">
        <v>11</v>
      </c>
      <c r="B556" s="2">
        <v>45371</v>
      </c>
      <c r="C556">
        <v>14791</v>
      </c>
    </row>
    <row r="557" spans="1:3">
      <c r="A557" t="s">
        <v>340</v>
      </c>
      <c r="B557" s="2">
        <v>45371</v>
      </c>
      <c r="C557">
        <v>19051</v>
      </c>
    </row>
    <row r="558" spans="1:3">
      <c r="A558" t="s">
        <v>341</v>
      </c>
      <c r="B558" s="2">
        <v>45371</v>
      </c>
      <c r="C558">
        <v>5499</v>
      </c>
    </row>
    <row r="559" spans="1:3">
      <c r="A559" t="s">
        <v>342</v>
      </c>
      <c r="B559" s="2">
        <v>45371</v>
      </c>
      <c r="C559">
        <v>13690</v>
      </c>
    </row>
    <row r="560" spans="1:3">
      <c r="A560" t="s">
        <v>343</v>
      </c>
      <c r="B560" s="2">
        <v>45371</v>
      </c>
      <c r="C560">
        <v>10080</v>
      </c>
    </row>
    <row r="561" spans="1:3">
      <c r="A561" t="s">
        <v>344</v>
      </c>
      <c r="B561" s="2">
        <v>45371</v>
      </c>
      <c r="C561">
        <v>3189</v>
      </c>
    </row>
    <row r="562" spans="1:3">
      <c r="A562" t="s">
        <v>339</v>
      </c>
      <c r="B562" s="2">
        <v>45372</v>
      </c>
      <c r="C562">
        <v>15908</v>
      </c>
    </row>
    <row r="563" spans="1:3">
      <c r="A563" t="s">
        <v>11</v>
      </c>
      <c r="B563" s="2">
        <v>45372</v>
      </c>
      <c r="C563">
        <v>14751</v>
      </c>
    </row>
    <row r="564" spans="1:3">
      <c r="A564" t="s">
        <v>340</v>
      </c>
      <c r="B564" s="2">
        <v>45372</v>
      </c>
      <c r="C564">
        <v>16714</v>
      </c>
    </row>
    <row r="565" spans="1:3">
      <c r="A565" t="s">
        <v>341</v>
      </c>
      <c r="B565" s="2">
        <v>45372</v>
      </c>
      <c r="C565">
        <v>3025</v>
      </c>
    </row>
    <row r="566" spans="1:3">
      <c r="A566" t="s">
        <v>342</v>
      </c>
      <c r="B566" s="2">
        <v>45372</v>
      </c>
      <c r="C566">
        <v>2071</v>
      </c>
    </row>
    <row r="567" spans="1:3">
      <c r="A567" t="s">
        <v>343</v>
      </c>
      <c r="B567" s="2">
        <v>45372</v>
      </c>
      <c r="C567">
        <v>7546</v>
      </c>
    </row>
    <row r="568" spans="1:3">
      <c r="A568" t="s">
        <v>344</v>
      </c>
      <c r="B568" s="2">
        <v>45372</v>
      </c>
      <c r="C568">
        <v>4685</v>
      </c>
    </row>
    <row r="569" spans="1:3">
      <c r="A569" t="s">
        <v>339</v>
      </c>
      <c r="B569" s="2">
        <v>45373</v>
      </c>
      <c r="C569">
        <v>11385</v>
      </c>
    </row>
    <row r="570" spans="1:3">
      <c r="A570" t="s">
        <v>11</v>
      </c>
      <c r="B570" s="2">
        <v>45373</v>
      </c>
      <c r="C570">
        <v>12576</v>
      </c>
    </row>
    <row r="571" spans="1:3">
      <c r="A571" t="s">
        <v>340</v>
      </c>
      <c r="B571" s="2">
        <v>45373</v>
      </c>
      <c r="C571">
        <v>4022</v>
      </c>
    </row>
    <row r="572" spans="1:3">
      <c r="A572" t="s">
        <v>341</v>
      </c>
      <c r="B572" s="2">
        <v>45373</v>
      </c>
      <c r="C572">
        <v>17831</v>
      </c>
    </row>
    <row r="573" spans="1:3">
      <c r="A573" t="s">
        <v>342</v>
      </c>
      <c r="B573" s="2">
        <v>45373</v>
      </c>
      <c r="C573">
        <v>14940</v>
      </c>
    </row>
    <row r="574" spans="1:3">
      <c r="A574" t="s">
        <v>343</v>
      </c>
      <c r="B574" s="2">
        <v>45373</v>
      </c>
      <c r="C574">
        <v>19682</v>
      </c>
    </row>
    <row r="575" spans="1:3">
      <c r="A575" t="s">
        <v>344</v>
      </c>
      <c r="B575" s="2">
        <v>45373</v>
      </c>
      <c r="C575">
        <v>6102</v>
      </c>
    </row>
    <row r="576" spans="1:3">
      <c r="A576" t="s">
        <v>339</v>
      </c>
      <c r="B576" s="2">
        <v>45374</v>
      </c>
      <c r="C576">
        <v>19288</v>
      </c>
    </row>
    <row r="577" spans="1:3">
      <c r="A577" t="s">
        <v>11</v>
      </c>
      <c r="B577" s="2">
        <v>45374</v>
      </c>
      <c r="C577">
        <v>5026</v>
      </c>
    </row>
    <row r="578" spans="1:3">
      <c r="A578" t="s">
        <v>340</v>
      </c>
      <c r="B578" s="2">
        <v>45374</v>
      </c>
      <c r="C578">
        <v>8709</v>
      </c>
    </row>
    <row r="579" spans="1:3">
      <c r="A579" t="s">
        <v>341</v>
      </c>
      <c r="B579" s="2">
        <v>45374</v>
      </c>
      <c r="C579">
        <v>7969</v>
      </c>
    </row>
    <row r="580" spans="1:3">
      <c r="A580" t="s">
        <v>342</v>
      </c>
      <c r="B580" s="2">
        <v>45374</v>
      </c>
      <c r="C580">
        <v>4620</v>
      </c>
    </row>
    <row r="581" spans="1:3">
      <c r="A581" t="s">
        <v>343</v>
      </c>
      <c r="B581" s="2">
        <v>45374</v>
      </c>
      <c r="C581">
        <v>4646</v>
      </c>
    </row>
    <row r="582" spans="1:3">
      <c r="A582" t="s">
        <v>344</v>
      </c>
      <c r="B582" s="2">
        <v>45374</v>
      </c>
      <c r="C582">
        <v>6865</v>
      </c>
    </row>
    <row r="583" spans="1:3">
      <c r="A583" t="s">
        <v>339</v>
      </c>
      <c r="B583" s="2">
        <v>45375</v>
      </c>
      <c r="C583">
        <v>4289</v>
      </c>
    </row>
    <row r="584" spans="1:3">
      <c r="A584" t="s">
        <v>11</v>
      </c>
      <c r="B584" s="2">
        <v>45375</v>
      </c>
      <c r="C584">
        <v>9370</v>
      </c>
    </row>
    <row r="585" spans="1:3">
      <c r="A585" t="s">
        <v>340</v>
      </c>
      <c r="B585" s="2">
        <v>45375</v>
      </c>
      <c r="C585">
        <v>15854</v>
      </c>
    </row>
    <row r="586" spans="1:3">
      <c r="A586" t="s">
        <v>341</v>
      </c>
      <c r="B586" s="2">
        <v>45375</v>
      </c>
      <c r="C586">
        <v>11677</v>
      </c>
    </row>
    <row r="587" spans="1:3">
      <c r="A587" t="s">
        <v>342</v>
      </c>
      <c r="B587" s="2">
        <v>45375</v>
      </c>
      <c r="C587">
        <v>13343</v>
      </c>
    </row>
    <row r="588" spans="1:3">
      <c r="A588" t="s">
        <v>343</v>
      </c>
      <c r="B588" s="2">
        <v>45375</v>
      </c>
      <c r="C588">
        <v>19824</v>
      </c>
    </row>
    <row r="589" spans="1:3">
      <c r="A589" t="s">
        <v>344</v>
      </c>
      <c r="B589" s="2">
        <v>45375</v>
      </c>
      <c r="C589">
        <v>2765</v>
      </c>
    </row>
    <row r="590" spans="1:3">
      <c r="A590" t="s">
        <v>339</v>
      </c>
      <c r="B590" s="2">
        <v>45376</v>
      </c>
      <c r="C590">
        <v>14671</v>
      </c>
    </row>
    <row r="591" spans="1:3">
      <c r="A591" t="s">
        <v>11</v>
      </c>
      <c r="B591" s="2">
        <v>45376</v>
      </c>
      <c r="C591">
        <v>18158</v>
      </c>
    </row>
    <row r="592" spans="1:3">
      <c r="A592" t="s">
        <v>340</v>
      </c>
      <c r="B592" s="2">
        <v>45376</v>
      </c>
      <c r="C592">
        <v>6092</v>
      </c>
    </row>
    <row r="593" spans="1:3">
      <c r="A593" t="s">
        <v>341</v>
      </c>
      <c r="B593" s="2">
        <v>45376</v>
      </c>
      <c r="C593">
        <v>14975</v>
      </c>
    </row>
    <row r="594" spans="1:3">
      <c r="A594" t="s">
        <v>342</v>
      </c>
      <c r="B594" s="2">
        <v>45376</v>
      </c>
      <c r="C594">
        <v>11341</v>
      </c>
    </row>
    <row r="595" spans="1:3">
      <c r="A595" t="s">
        <v>343</v>
      </c>
      <c r="B595" s="2">
        <v>45376</v>
      </c>
      <c r="C595">
        <v>14334</v>
      </c>
    </row>
    <row r="596" spans="1:3">
      <c r="A596" t="s">
        <v>344</v>
      </c>
      <c r="B596" s="2">
        <v>45376</v>
      </c>
      <c r="C596">
        <v>18077</v>
      </c>
    </row>
    <row r="597" spans="1:3">
      <c r="A597" t="s">
        <v>339</v>
      </c>
      <c r="B597" s="2">
        <v>45377</v>
      </c>
      <c r="C597">
        <v>17835</v>
      </c>
    </row>
    <row r="598" spans="1:3">
      <c r="A598" t="s">
        <v>11</v>
      </c>
      <c r="B598" s="2">
        <v>45377</v>
      </c>
      <c r="C598">
        <v>4666</v>
      </c>
    </row>
    <row r="599" spans="1:3">
      <c r="A599" t="s">
        <v>340</v>
      </c>
      <c r="B599" s="2">
        <v>45377</v>
      </c>
      <c r="C599">
        <v>7968</v>
      </c>
    </row>
    <row r="600" spans="1:3">
      <c r="A600" t="s">
        <v>341</v>
      </c>
      <c r="B600" s="2">
        <v>45377</v>
      </c>
      <c r="C600">
        <v>9641</v>
      </c>
    </row>
    <row r="601" spans="1:3">
      <c r="A601" t="s">
        <v>342</v>
      </c>
      <c r="B601" s="2">
        <v>45377</v>
      </c>
      <c r="C601">
        <v>11834</v>
      </c>
    </row>
    <row r="602" spans="1:3">
      <c r="A602" t="s">
        <v>343</v>
      </c>
      <c r="B602" s="2">
        <v>45377</v>
      </c>
      <c r="C602">
        <v>5888</v>
      </c>
    </row>
    <row r="603" spans="1:3">
      <c r="A603" t="s">
        <v>344</v>
      </c>
      <c r="B603" s="2">
        <v>45377</v>
      </c>
      <c r="C603">
        <v>2840</v>
      </c>
    </row>
    <row r="604" spans="1:3">
      <c r="A604" t="s">
        <v>339</v>
      </c>
      <c r="B604" s="2">
        <v>45378</v>
      </c>
      <c r="C604">
        <v>15873</v>
      </c>
    </row>
    <row r="605" spans="1:3">
      <c r="A605" t="s">
        <v>11</v>
      </c>
      <c r="B605" s="2">
        <v>45378</v>
      </c>
      <c r="C605">
        <v>12846</v>
      </c>
    </row>
    <row r="606" spans="1:3">
      <c r="A606" t="s">
        <v>340</v>
      </c>
      <c r="B606" s="2">
        <v>45378</v>
      </c>
      <c r="C606">
        <v>7899</v>
      </c>
    </row>
    <row r="607" spans="1:3">
      <c r="A607" t="s">
        <v>341</v>
      </c>
      <c r="B607" s="2">
        <v>45378</v>
      </c>
      <c r="C607">
        <v>2565</v>
      </c>
    </row>
    <row r="608" spans="1:3">
      <c r="A608" t="s">
        <v>342</v>
      </c>
      <c r="B608" s="2">
        <v>45378</v>
      </c>
      <c r="C608">
        <v>8005</v>
      </c>
    </row>
    <row r="609" spans="1:3">
      <c r="A609" t="s">
        <v>343</v>
      </c>
      <c r="B609" s="2">
        <v>45378</v>
      </c>
      <c r="C609">
        <v>11156</v>
      </c>
    </row>
    <row r="610" spans="1:3">
      <c r="A610" t="s">
        <v>344</v>
      </c>
      <c r="B610" s="2">
        <v>45378</v>
      </c>
      <c r="C610">
        <v>12474</v>
      </c>
    </row>
    <row r="611" spans="1:3">
      <c r="A611" t="s">
        <v>339</v>
      </c>
      <c r="B611" s="2">
        <v>45379</v>
      </c>
      <c r="C611">
        <v>11187</v>
      </c>
    </row>
    <row r="612" spans="1:3">
      <c r="A612" t="s">
        <v>11</v>
      </c>
      <c r="B612" s="2">
        <v>45379</v>
      </c>
      <c r="C612">
        <v>9226</v>
      </c>
    </row>
    <row r="613" spans="1:3">
      <c r="A613" t="s">
        <v>340</v>
      </c>
      <c r="B613" s="2">
        <v>45379</v>
      </c>
      <c r="C613">
        <v>11379</v>
      </c>
    </row>
    <row r="614" spans="1:3">
      <c r="A614" t="s">
        <v>341</v>
      </c>
      <c r="B614" s="2">
        <v>45379</v>
      </c>
      <c r="C614">
        <v>7890</v>
      </c>
    </row>
    <row r="615" spans="1:3">
      <c r="A615" t="s">
        <v>342</v>
      </c>
      <c r="B615" s="2">
        <v>45379</v>
      </c>
      <c r="C615">
        <v>15113</v>
      </c>
    </row>
    <row r="616" spans="1:3">
      <c r="A616" t="s">
        <v>343</v>
      </c>
      <c r="B616" s="2">
        <v>45379</v>
      </c>
      <c r="C616">
        <v>6311</v>
      </c>
    </row>
    <row r="617" spans="1:3">
      <c r="A617" t="s">
        <v>344</v>
      </c>
      <c r="B617" s="2">
        <v>45379</v>
      </c>
      <c r="C617">
        <v>13446</v>
      </c>
    </row>
    <row r="618" spans="1:3">
      <c r="A618" t="s">
        <v>339</v>
      </c>
      <c r="B618" s="2">
        <v>45380</v>
      </c>
      <c r="C618">
        <v>10848</v>
      </c>
    </row>
    <row r="619" spans="1:3">
      <c r="A619" t="s">
        <v>11</v>
      </c>
      <c r="B619" s="2">
        <v>45380</v>
      </c>
      <c r="C619">
        <v>8083</v>
      </c>
    </row>
    <row r="620" spans="1:3">
      <c r="A620" t="s">
        <v>340</v>
      </c>
      <c r="B620" s="2">
        <v>45380</v>
      </c>
      <c r="C620">
        <v>14598</v>
      </c>
    </row>
    <row r="621" spans="1:3">
      <c r="A621" t="s">
        <v>341</v>
      </c>
      <c r="B621" s="2">
        <v>45380</v>
      </c>
      <c r="C621">
        <v>18940</v>
      </c>
    </row>
    <row r="622" spans="1:3">
      <c r="A622" t="s">
        <v>342</v>
      </c>
      <c r="B622" s="2">
        <v>45380</v>
      </c>
      <c r="C622">
        <v>4580</v>
      </c>
    </row>
    <row r="623" spans="1:3">
      <c r="A623" t="s">
        <v>343</v>
      </c>
      <c r="B623" s="2">
        <v>45380</v>
      </c>
      <c r="C623">
        <v>15844</v>
      </c>
    </row>
    <row r="624" spans="1:3">
      <c r="A624" t="s">
        <v>344</v>
      </c>
      <c r="B624" s="2">
        <v>45380</v>
      </c>
      <c r="C624">
        <v>11553</v>
      </c>
    </row>
    <row r="625" spans="1:3">
      <c r="A625" t="s">
        <v>339</v>
      </c>
      <c r="B625" s="2">
        <v>45381</v>
      </c>
      <c r="C625">
        <v>11386</v>
      </c>
    </row>
    <row r="626" spans="1:3">
      <c r="A626" t="s">
        <v>11</v>
      </c>
      <c r="B626" s="2">
        <v>45381</v>
      </c>
      <c r="C626">
        <v>16635</v>
      </c>
    </row>
    <row r="627" spans="1:3">
      <c r="A627" t="s">
        <v>340</v>
      </c>
      <c r="B627" s="2">
        <v>45381</v>
      </c>
      <c r="C627">
        <v>2671</v>
      </c>
    </row>
    <row r="628" spans="1:3">
      <c r="A628" t="s">
        <v>341</v>
      </c>
      <c r="B628" s="2">
        <v>45381</v>
      </c>
      <c r="C628">
        <v>2777</v>
      </c>
    </row>
    <row r="629" spans="1:3">
      <c r="A629" t="s">
        <v>342</v>
      </c>
      <c r="B629" s="2">
        <v>45381</v>
      </c>
      <c r="C629">
        <v>5022</v>
      </c>
    </row>
    <row r="630" spans="1:3">
      <c r="A630" t="s">
        <v>343</v>
      </c>
      <c r="B630" s="2">
        <v>45381</v>
      </c>
      <c r="C630">
        <v>15817</v>
      </c>
    </row>
    <row r="631" spans="1:3">
      <c r="A631" t="s">
        <v>344</v>
      </c>
      <c r="B631" s="2">
        <v>45381</v>
      </c>
      <c r="C631">
        <v>16260</v>
      </c>
    </row>
    <row r="632" spans="1:3">
      <c r="A632" t="s">
        <v>339</v>
      </c>
      <c r="B632" s="2">
        <v>45382</v>
      </c>
      <c r="C632">
        <v>3074</v>
      </c>
    </row>
    <row r="633" spans="1:3">
      <c r="A633" t="s">
        <v>11</v>
      </c>
      <c r="B633" s="2">
        <v>45382</v>
      </c>
      <c r="C633">
        <v>11908</v>
      </c>
    </row>
    <row r="634" spans="1:3">
      <c r="A634" t="s">
        <v>340</v>
      </c>
      <c r="B634" s="2">
        <v>45382</v>
      </c>
      <c r="C634">
        <v>11475</v>
      </c>
    </row>
    <row r="635" spans="1:3">
      <c r="A635" t="s">
        <v>341</v>
      </c>
      <c r="B635" s="2">
        <v>45382</v>
      </c>
      <c r="C635">
        <v>14878</v>
      </c>
    </row>
    <row r="636" spans="1:3">
      <c r="A636" t="s">
        <v>342</v>
      </c>
      <c r="B636" s="2">
        <v>45382</v>
      </c>
      <c r="C636">
        <v>17120</v>
      </c>
    </row>
    <row r="637" spans="1:3">
      <c r="A637" t="s">
        <v>343</v>
      </c>
      <c r="B637" s="2">
        <v>45382</v>
      </c>
      <c r="C637">
        <v>3986</v>
      </c>
    </row>
    <row r="638" spans="1:3">
      <c r="A638" t="s">
        <v>344</v>
      </c>
      <c r="B638" s="2">
        <v>45382</v>
      </c>
      <c r="C638">
        <v>12825</v>
      </c>
    </row>
    <row r="639" spans="1:3">
      <c r="A639" t="s">
        <v>339</v>
      </c>
      <c r="B639" s="2">
        <v>45383</v>
      </c>
      <c r="C639">
        <v>11193</v>
      </c>
    </row>
    <row r="640" spans="1:3">
      <c r="A640" t="s">
        <v>11</v>
      </c>
      <c r="B640" s="2">
        <v>45383</v>
      </c>
      <c r="C640">
        <v>19430</v>
      </c>
    </row>
    <row r="641" spans="1:3">
      <c r="A641" t="s">
        <v>340</v>
      </c>
      <c r="B641" s="2">
        <v>45383</v>
      </c>
      <c r="C641">
        <v>4176</v>
      </c>
    </row>
    <row r="642" spans="1:3">
      <c r="A642" t="s">
        <v>341</v>
      </c>
      <c r="B642" s="2">
        <v>45383</v>
      </c>
      <c r="C642">
        <v>12047</v>
      </c>
    </row>
    <row r="643" spans="1:3">
      <c r="A643" t="s">
        <v>342</v>
      </c>
      <c r="B643" s="2">
        <v>45383</v>
      </c>
      <c r="C643">
        <v>18884</v>
      </c>
    </row>
    <row r="644" spans="1:3">
      <c r="A644" t="s">
        <v>343</v>
      </c>
      <c r="B644" s="2">
        <v>45383</v>
      </c>
      <c r="C644">
        <v>6608</v>
      </c>
    </row>
    <row r="645" spans="1:3">
      <c r="A645" t="s">
        <v>344</v>
      </c>
      <c r="B645" s="2">
        <v>45383</v>
      </c>
      <c r="C645">
        <v>13906</v>
      </c>
    </row>
    <row r="646" spans="1:3">
      <c r="A646" t="s">
        <v>339</v>
      </c>
      <c r="B646" s="2">
        <v>45384</v>
      </c>
      <c r="C646">
        <v>9234</v>
      </c>
    </row>
    <row r="647" spans="1:3">
      <c r="A647" t="s">
        <v>11</v>
      </c>
      <c r="B647" s="2">
        <v>45384</v>
      </c>
      <c r="C647">
        <v>8610</v>
      </c>
    </row>
    <row r="648" spans="1:3">
      <c r="A648" t="s">
        <v>340</v>
      </c>
      <c r="B648" s="2">
        <v>45384</v>
      </c>
      <c r="C648">
        <v>12524</v>
      </c>
    </row>
    <row r="649" spans="1:3">
      <c r="A649" t="s">
        <v>341</v>
      </c>
      <c r="B649" s="2">
        <v>45384</v>
      </c>
      <c r="C649">
        <v>18984</v>
      </c>
    </row>
    <row r="650" spans="1:3">
      <c r="A650" t="s">
        <v>342</v>
      </c>
      <c r="B650" s="2">
        <v>45384</v>
      </c>
      <c r="C650">
        <v>15411</v>
      </c>
    </row>
    <row r="651" spans="1:3">
      <c r="A651" t="s">
        <v>343</v>
      </c>
      <c r="B651" s="2">
        <v>45384</v>
      </c>
      <c r="C651">
        <v>11180</v>
      </c>
    </row>
    <row r="652" spans="1:3">
      <c r="A652" t="s">
        <v>344</v>
      </c>
      <c r="B652" s="2">
        <v>45384</v>
      </c>
      <c r="C652">
        <v>17225</v>
      </c>
    </row>
    <row r="653" spans="1:3">
      <c r="A653" t="s">
        <v>339</v>
      </c>
      <c r="B653" s="2">
        <v>45385</v>
      </c>
      <c r="C653">
        <v>12073</v>
      </c>
    </row>
    <row r="654" spans="1:3">
      <c r="A654" t="s">
        <v>11</v>
      </c>
      <c r="B654" s="2">
        <v>45385</v>
      </c>
      <c r="C654">
        <v>6483</v>
      </c>
    </row>
    <row r="655" spans="1:3">
      <c r="A655" t="s">
        <v>340</v>
      </c>
      <c r="B655" s="2">
        <v>45385</v>
      </c>
      <c r="C655">
        <v>7901</v>
      </c>
    </row>
    <row r="656" spans="1:3">
      <c r="A656" t="s">
        <v>341</v>
      </c>
      <c r="B656" s="2">
        <v>45385</v>
      </c>
      <c r="C656">
        <v>8129</v>
      </c>
    </row>
    <row r="657" spans="1:3">
      <c r="A657" t="s">
        <v>342</v>
      </c>
      <c r="B657" s="2">
        <v>45385</v>
      </c>
      <c r="C657">
        <v>12415</v>
      </c>
    </row>
    <row r="658" spans="1:3">
      <c r="A658" t="s">
        <v>343</v>
      </c>
      <c r="B658" s="2">
        <v>45385</v>
      </c>
      <c r="C658">
        <v>6482</v>
      </c>
    </row>
    <row r="659" spans="1:3">
      <c r="A659" t="s">
        <v>344</v>
      </c>
      <c r="B659" s="2">
        <v>45385</v>
      </c>
      <c r="C659">
        <v>11686</v>
      </c>
    </row>
    <row r="660" spans="1:3">
      <c r="A660" t="s">
        <v>339</v>
      </c>
      <c r="B660" s="2">
        <v>45386</v>
      </c>
      <c r="C660">
        <v>9400</v>
      </c>
    </row>
    <row r="661" spans="1:3">
      <c r="A661" t="s">
        <v>11</v>
      </c>
      <c r="B661" s="2">
        <v>45386</v>
      </c>
      <c r="C661">
        <v>8806</v>
      </c>
    </row>
    <row r="662" spans="1:3">
      <c r="A662" t="s">
        <v>340</v>
      </c>
      <c r="B662" s="2">
        <v>45386</v>
      </c>
      <c r="C662">
        <v>12516</v>
      </c>
    </row>
    <row r="663" spans="1:3">
      <c r="A663" t="s">
        <v>341</v>
      </c>
      <c r="B663" s="2">
        <v>45386</v>
      </c>
      <c r="C663">
        <v>9396</v>
      </c>
    </row>
    <row r="664" spans="1:3">
      <c r="A664" t="s">
        <v>342</v>
      </c>
      <c r="B664" s="2">
        <v>45386</v>
      </c>
      <c r="C664">
        <v>9338</v>
      </c>
    </row>
    <row r="665" spans="1:3">
      <c r="A665" t="s">
        <v>343</v>
      </c>
      <c r="B665" s="2">
        <v>45386</v>
      </c>
      <c r="C665">
        <v>11950</v>
      </c>
    </row>
    <row r="666" spans="1:3">
      <c r="A666" t="s">
        <v>344</v>
      </c>
      <c r="B666" s="2">
        <v>45386</v>
      </c>
      <c r="C666">
        <v>14500</v>
      </c>
    </row>
    <row r="667" spans="1:3">
      <c r="A667" t="s">
        <v>339</v>
      </c>
      <c r="B667" s="2">
        <v>45387</v>
      </c>
      <c r="C667">
        <v>13545</v>
      </c>
    </row>
    <row r="668" spans="1:3">
      <c r="A668" t="s">
        <v>11</v>
      </c>
      <c r="B668" s="2">
        <v>45387</v>
      </c>
      <c r="C668">
        <v>7241</v>
      </c>
    </row>
    <row r="669" spans="1:3">
      <c r="A669" t="s">
        <v>340</v>
      </c>
      <c r="B669" s="2">
        <v>45387</v>
      </c>
      <c r="C669">
        <v>6695</v>
      </c>
    </row>
    <row r="670" spans="1:3">
      <c r="A670" t="s">
        <v>341</v>
      </c>
      <c r="B670" s="2">
        <v>45387</v>
      </c>
      <c r="C670">
        <v>13530</v>
      </c>
    </row>
    <row r="671" spans="1:3">
      <c r="A671" t="s">
        <v>342</v>
      </c>
      <c r="B671" s="2">
        <v>45387</v>
      </c>
      <c r="C671">
        <v>16312</v>
      </c>
    </row>
    <row r="672" spans="1:3">
      <c r="A672" t="s">
        <v>343</v>
      </c>
      <c r="B672" s="2">
        <v>45387</v>
      </c>
      <c r="C672">
        <v>16318</v>
      </c>
    </row>
    <row r="673" spans="1:3">
      <c r="A673" t="s">
        <v>344</v>
      </c>
      <c r="B673" s="2">
        <v>45387</v>
      </c>
      <c r="C673">
        <v>13324</v>
      </c>
    </row>
    <row r="674" spans="1:3">
      <c r="A674" t="s">
        <v>339</v>
      </c>
      <c r="B674" s="2">
        <v>45388</v>
      </c>
      <c r="C674">
        <v>5218</v>
      </c>
    </row>
    <row r="675" spans="1:3">
      <c r="A675" t="s">
        <v>11</v>
      </c>
      <c r="B675" s="2">
        <v>45388</v>
      </c>
      <c r="C675">
        <v>6016</v>
      </c>
    </row>
    <row r="676" spans="1:3">
      <c r="A676" t="s">
        <v>340</v>
      </c>
      <c r="B676" s="2">
        <v>45388</v>
      </c>
      <c r="C676">
        <v>4837</v>
      </c>
    </row>
    <row r="677" spans="1:3">
      <c r="A677" t="s">
        <v>341</v>
      </c>
      <c r="B677" s="2">
        <v>45388</v>
      </c>
      <c r="C677">
        <v>18312</v>
      </c>
    </row>
    <row r="678" spans="1:3">
      <c r="A678" t="s">
        <v>342</v>
      </c>
      <c r="B678" s="2">
        <v>45388</v>
      </c>
      <c r="C678">
        <v>9034</v>
      </c>
    </row>
    <row r="679" spans="1:3">
      <c r="A679" t="s">
        <v>343</v>
      </c>
      <c r="B679" s="2">
        <v>45388</v>
      </c>
      <c r="C679">
        <v>9309</v>
      </c>
    </row>
    <row r="680" spans="1:3">
      <c r="A680" t="s">
        <v>344</v>
      </c>
      <c r="B680" s="2">
        <v>45388</v>
      </c>
      <c r="C680">
        <v>16379</v>
      </c>
    </row>
    <row r="681" spans="1:3">
      <c r="A681" t="s">
        <v>339</v>
      </c>
      <c r="B681" s="2">
        <v>45389</v>
      </c>
      <c r="C681">
        <v>6239</v>
      </c>
    </row>
    <row r="682" spans="1:3">
      <c r="A682" t="s">
        <v>11</v>
      </c>
      <c r="B682" s="2">
        <v>45389</v>
      </c>
      <c r="C682">
        <v>14128</v>
      </c>
    </row>
    <row r="683" spans="1:3">
      <c r="A683" t="s">
        <v>340</v>
      </c>
      <c r="B683" s="2">
        <v>45389</v>
      </c>
      <c r="C683">
        <v>17856</v>
      </c>
    </row>
    <row r="684" spans="1:3">
      <c r="A684" t="s">
        <v>341</v>
      </c>
      <c r="B684" s="2">
        <v>45389</v>
      </c>
      <c r="C684">
        <v>11611</v>
      </c>
    </row>
    <row r="685" spans="1:3">
      <c r="A685" t="s">
        <v>342</v>
      </c>
      <c r="B685" s="2">
        <v>45389</v>
      </c>
      <c r="C685">
        <v>6150</v>
      </c>
    </row>
    <row r="686" spans="1:3">
      <c r="A686" t="s">
        <v>343</v>
      </c>
      <c r="B686" s="2">
        <v>45389</v>
      </c>
      <c r="C686">
        <v>13109</v>
      </c>
    </row>
    <row r="687" spans="1:3">
      <c r="A687" t="s">
        <v>344</v>
      </c>
      <c r="B687" s="2">
        <v>45389</v>
      </c>
      <c r="C687">
        <v>3446</v>
      </c>
    </row>
    <row r="688" spans="1:3">
      <c r="A688" t="s">
        <v>339</v>
      </c>
      <c r="B688" s="2">
        <v>45390</v>
      </c>
      <c r="C688">
        <v>13936</v>
      </c>
    </row>
    <row r="689" spans="1:3">
      <c r="A689" t="s">
        <v>11</v>
      </c>
      <c r="B689" s="2">
        <v>45390</v>
      </c>
      <c r="C689">
        <v>13036</v>
      </c>
    </row>
    <row r="690" spans="1:3">
      <c r="A690" t="s">
        <v>340</v>
      </c>
      <c r="B690" s="2">
        <v>45390</v>
      </c>
      <c r="C690">
        <v>8468</v>
      </c>
    </row>
    <row r="691" spans="1:3">
      <c r="A691" t="s">
        <v>341</v>
      </c>
      <c r="B691" s="2">
        <v>45390</v>
      </c>
      <c r="C691">
        <v>16021</v>
      </c>
    </row>
    <row r="692" spans="1:3">
      <c r="A692" t="s">
        <v>342</v>
      </c>
      <c r="B692" s="2">
        <v>45390</v>
      </c>
      <c r="C692">
        <v>6175</v>
      </c>
    </row>
    <row r="693" spans="1:3">
      <c r="A693" t="s">
        <v>343</v>
      </c>
      <c r="B693" s="2">
        <v>45390</v>
      </c>
      <c r="C693">
        <v>17390</v>
      </c>
    </row>
    <row r="694" spans="1:3">
      <c r="A694" t="s">
        <v>344</v>
      </c>
      <c r="B694" s="2">
        <v>45390</v>
      </c>
      <c r="C694">
        <v>7080</v>
      </c>
    </row>
    <row r="695" spans="1:3">
      <c r="A695" t="s">
        <v>339</v>
      </c>
      <c r="B695" s="2">
        <v>45391</v>
      </c>
      <c r="C695">
        <v>17471</v>
      </c>
    </row>
    <row r="696" spans="1:3">
      <c r="A696" t="s">
        <v>11</v>
      </c>
      <c r="B696" s="2">
        <v>45391</v>
      </c>
      <c r="C696">
        <v>16893</v>
      </c>
    </row>
    <row r="697" spans="1:3">
      <c r="A697" t="s">
        <v>340</v>
      </c>
      <c r="B697" s="2">
        <v>45391</v>
      </c>
      <c r="C697">
        <v>19248</v>
      </c>
    </row>
    <row r="698" spans="1:3">
      <c r="A698" t="s">
        <v>341</v>
      </c>
      <c r="B698" s="2">
        <v>45391</v>
      </c>
      <c r="C698">
        <v>18009</v>
      </c>
    </row>
    <row r="699" spans="1:3">
      <c r="A699" t="s">
        <v>342</v>
      </c>
      <c r="B699" s="2">
        <v>45391</v>
      </c>
      <c r="C699">
        <v>8217</v>
      </c>
    </row>
    <row r="700" spans="1:3">
      <c r="A700" t="s">
        <v>343</v>
      </c>
      <c r="B700" s="2">
        <v>45391</v>
      </c>
      <c r="C700">
        <v>7672</v>
      </c>
    </row>
    <row r="701" spans="1:3">
      <c r="A701" t="s">
        <v>344</v>
      </c>
      <c r="B701" s="2">
        <v>45391</v>
      </c>
      <c r="C701">
        <v>3502</v>
      </c>
    </row>
    <row r="702" spans="1:3">
      <c r="A702" t="s">
        <v>339</v>
      </c>
      <c r="B702" s="2">
        <v>45392</v>
      </c>
      <c r="C702">
        <v>3410</v>
      </c>
    </row>
    <row r="703" spans="1:3">
      <c r="A703" t="s">
        <v>11</v>
      </c>
      <c r="B703" s="2">
        <v>45392</v>
      </c>
      <c r="C703">
        <v>5770</v>
      </c>
    </row>
    <row r="704" spans="1:3">
      <c r="A704" t="s">
        <v>340</v>
      </c>
      <c r="B704" s="2">
        <v>45392</v>
      </c>
      <c r="C704">
        <v>12097</v>
      </c>
    </row>
    <row r="705" spans="1:3">
      <c r="A705" t="s">
        <v>341</v>
      </c>
      <c r="B705" s="2">
        <v>45392</v>
      </c>
      <c r="C705">
        <v>6001</v>
      </c>
    </row>
    <row r="706" spans="1:3">
      <c r="A706" t="s">
        <v>342</v>
      </c>
      <c r="B706" s="2">
        <v>45392</v>
      </c>
      <c r="C706">
        <v>2598</v>
      </c>
    </row>
    <row r="707" spans="1:3">
      <c r="A707" t="s">
        <v>343</v>
      </c>
      <c r="B707" s="2">
        <v>45392</v>
      </c>
      <c r="C707">
        <v>12976</v>
      </c>
    </row>
    <row r="708" spans="1:3">
      <c r="A708" t="s">
        <v>344</v>
      </c>
      <c r="B708" s="2">
        <v>45392</v>
      </c>
      <c r="C708">
        <v>8391</v>
      </c>
    </row>
    <row r="709" spans="1:3">
      <c r="A709" t="s">
        <v>339</v>
      </c>
      <c r="B709" s="2">
        <v>45393</v>
      </c>
      <c r="C709">
        <v>18450</v>
      </c>
    </row>
    <row r="710" spans="1:3">
      <c r="A710" t="s">
        <v>11</v>
      </c>
      <c r="B710" s="2">
        <v>45393</v>
      </c>
      <c r="C710">
        <v>16908</v>
      </c>
    </row>
    <row r="711" spans="1:3">
      <c r="A711" t="s">
        <v>340</v>
      </c>
      <c r="B711" s="2">
        <v>45393</v>
      </c>
      <c r="C711">
        <v>13590</v>
      </c>
    </row>
    <row r="712" spans="1:3">
      <c r="A712" t="s">
        <v>341</v>
      </c>
      <c r="B712" s="2">
        <v>45393</v>
      </c>
      <c r="C712">
        <v>18279</v>
      </c>
    </row>
    <row r="713" spans="1:3">
      <c r="A713" t="s">
        <v>342</v>
      </c>
      <c r="B713" s="2">
        <v>45393</v>
      </c>
      <c r="C713">
        <v>4750</v>
      </c>
    </row>
    <row r="714" spans="1:3">
      <c r="A714" t="s">
        <v>343</v>
      </c>
      <c r="B714" s="2">
        <v>45393</v>
      </c>
      <c r="C714">
        <v>11916</v>
      </c>
    </row>
    <row r="715" spans="1:3">
      <c r="A715" t="s">
        <v>344</v>
      </c>
      <c r="B715" s="2">
        <v>45393</v>
      </c>
      <c r="C715">
        <v>8806</v>
      </c>
    </row>
    <row r="716" spans="1:3">
      <c r="A716" t="s">
        <v>339</v>
      </c>
      <c r="B716" s="2">
        <v>45394</v>
      </c>
      <c r="C716">
        <v>8429</v>
      </c>
    </row>
    <row r="717" spans="1:3">
      <c r="A717" t="s">
        <v>11</v>
      </c>
      <c r="B717" s="2">
        <v>45394</v>
      </c>
      <c r="C717">
        <v>10123</v>
      </c>
    </row>
    <row r="718" spans="1:3">
      <c r="A718" t="s">
        <v>340</v>
      </c>
      <c r="B718" s="2">
        <v>45394</v>
      </c>
      <c r="C718">
        <v>8452</v>
      </c>
    </row>
    <row r="719" spans="1:3">
      <c r="A719" t="s">
        <v>341</v>
      </c>
      <c r="B719" s="2">
        <v>45394</v>
      </c>
      <c r="C719">
        <v>19158</v>
      </c>
    </row>
    <row r="720" spans="1:3">
      <c r="A720" t="s">
        <v>342</v>
      </c>
      <c r="B720" s="2">
        <v>45394</v>
      </c>
      <c r="C720">
        <v>17456</v>
      </c>
    </row>
    <row r="721" spans="1:3">
      <c r="A721" t="s">
        <v>343</v>
      </c>
      <c r="B721" s="2">
        <v>45394</v>
      </c>
      <c r="C721">
        <v>6019</v>
      </c>
    </row>
    <row r="722" spans="1:3">
      <c r="A722" t="s">
        <v>344</v>
      </c>
      <c r="B722" s="2">
        <v>45394</v>
      </c>
      <c r="C722">
        <v>14419</v>
      </c>
    </row>
    <row r="723" spans="1:3">
      <c r="A723" t="s">
        <v>339</v>
      </c>
      <c r="B723" s="2">
        <v>45395</v>
      </c>
      <c r="C723">
        <v>2929</v>
      </c>
    </row>
    <row r="724" spans="1:3">
      <c r="A724" t="s">
        <v>11</v>
      </c>
      <c r="B724" s="2">
        <v>45395</v>
      </c>
      <c r="C724">
        <v>8264</v>
      </c>
    </row>
    <row r="725" spans="1:3">
      <c r="A725" t="s">
        <v>340</v>
      </c>
      <c r="B725" s="2">
        <v>45395</v>
      </c>
      <c r="C725">
        <v>9973</v>
      </c>
    </row>
    <row r="726" spans="1:3">
      <c r="A726" t="s">
        <v>341</v>
      </c>
      <c r="B726" s="2">
        <v>45395</v>
      </c>
      <c r="C726">
        <v>11697</v>
      </c>
    </row>
    <row r="727" spans="1:3">
      <c r="A727" t="s">
        <v>342</v>
      </c>
      <c r="B727" s="2">
        <v>45395</v>
      </c>
      <c r="C727">
        <v>13136</v>
      </c>
    </row>
    <row r="728" spans="1:3">
      <c r="A728" t="s">
        <v>343</v>
      </c>
      <c r="B728" s="2">
        <v>45395</v>
      </c>
      <c r="C728">
        <v>3184</v>
      </c>
    </row>
    <row r="729" spans="1:3">
      <c r="A729" t="s">
        <v>344</v>
      </c>
      <c r="B729" s="2">
        <v>45395</v>
      </c>
      <c r="C729">
        <v>18911</v>
      </c>
    </row>
    <row r="730" spans="1:3">
      <c r="A730" t="s">
        <v>339</v>
      </c>
      <c r="B730" s="2">
        <v>45396</v>
      </c>
      <c r="C730">
        <v>2916</v>
      </c>
    </row>
    <row r="731" spans="1:3">
      <c r="A731" t="s">
        <v>11</v>
      </c>
      <c r="B731" s="2">
        <v>45396</v>
      </c>
      <c r="C731">
        <v>5574</v>
      </c>
    </row>
    <row r="732" spans="1:3">
      <c r="A732" t="s">
        <v>340</v>
      </c>
      <c r="B732" s="2">
        <v>45396</v>
      </c>
      <c r="C732">
        <v>5319</v>
      </c>
    </row>
    <row r="733" spans="1:3">
      <c r="A733" t="s">
        <v>341</v>
      </c>
      <c r="B733" s="2">
        <v>45396</v>
      </c>
      <c r="C733">
        <v>19790</v>
      </c>
    </row>
    <row r="734" spans="1:3">
      <c r="A734" t="s">
        <v>342</v>
      </c>
      <c r="B734" s="2">
        <v>45396</v>
      </c>
      <c r="C734">
        <v>19625</v>
      </c>
    </row>
    <row r="735" spans="1:3">
      <c r="A735" t="s">
        <v>343</v>
      </c>
      <c r="B735" s="2">
        <v>45396</v>
      </c>
      <c r="C735">
        <v>7206</v>
      </c>
    </row>
    <row r="736" spans="1:3">
      <c r="A736" t="s">
        <v>344</v>
      </c>
      <c r="B736" s="2">
        <v>45396</v>
      </c>
      <c r="C736">
        <v>19182</v>
      </c>
    </row>
    <row r="737" spans="1:3">
      <c r="A737" t="s">
        <v>339</v>
      </c>
      <c r="B737" s="2">
        <v>45397</v>
      </c>
      <c r="C737">
        <v>19907</v>
      </c>
    </row>
    <row r="738" spans="1:3">
      <c r="A738" t="s">
        <v>11</v>
      </c>
      <c r="B738" s="2">
        <v>45397</v>
      </c>
      <c r="C738">
        <v>6928</v>
      </c>
    </row>
    <row r="739" spans="1:3">
      <c r="A739" t="s">
        <v>340</v>
      </c>
      <c r="B739" s="2">
        <v>45397</v>
      </c>
      <c r="C739">
        <v>18105</v>
      </c>
    </row>
    <row r="740" spans="1:3">
      <c r="A740" t="s">
        <v>341</v>
      </c>
      <c r="B740" s="2">
        <v>45397</v>
      </c>
      <c r="C740">
        <v>4888</v>
      </c>
    </row>
    <row r="741" spans="1:3">
      <c r="A741" t="s">
        <v>342</v>
      </c>
      <c r="B741" s="2">
        <v>45397</v>
      </c>
      <c r="C741">
        <v>4690</v>
      </c>
    </row>
    <row r="742" spans="1:3">
      <c r="A742" t="s">
        <v>343</v>
      </c>
      <c r="B742" s="2">
        <v>45397</v>
      </c>
      <c r="C742">
        <v>6091</v>
      </c>
    </row>
    <row r="743" spans="1:3">
      <c r="A743" t="s">
        <v>344</v>
      </c>
      <c r="B743" s="2">
        <v>45397</v>
      </c>
      <c r="C743">
        <v>15960</v>
      </c>
    </row>
    <row r="744" spans="1:3">
      <c r="A744" t="s">
        <v>339</v>
      </c>
      <c r="B744" s="2">
        <v>45398</v>
      </c>
      <c r="C744">
        <v>2690</v>
      </c>
    </row>
    <row r="745" spans="1:3">
      <c r="A745" t="s">
        <v>11</v>
      </c>
      <c r="B745" s="2">
        <v>45398</v>
      </c>
      <c r="C745">
        <v>3495</v>
      </c>
    </row>
    <row r="746" spans="1:3">
      <c r="A746" t="s">
        <v>340</v>
      </c>
      <c r="B746" s="2">
        <v>45398</v>
      </c>
      <c r="C746">
        <v>13085</v>
      </c>
    </row>
    <row r="747" spans="1:3">
      <c r="A747" t="s">
        <v>341</v>
      </c>
      <c r="B747" s="2">
        <v>45398</v>
      </c>
      <c r="C747">
        <v>19276</v>
      </c>
    </row>
    <row r="748" spans="1:3">
      <c r="A748" t="s">
        <v>342</v>
      </c>
      <c r="B748" s="2">
        <v>45398</v>
      </c>
      <c r="C748">
        <v>12720</v>
      </c>
    </row>
    <row r="749" spans="1:3">
      <c r="A749" t="s">
        <v>343</v>
      </c>
      <c r="B749" s="2">
        <v>45398</v>
      </c>
      <c r="C749">
        <v>7873</v>
      </c>
    </row>
    <row r="750" spans="1:3">
      <c r="A750" t="s">
        <v>344</v>
      </c>
      <c r="B750" s="2">
        <v>45398</v>
      </c>
      <c r="C750">
        <v>6503</v>
      </c>
    </row>
    <row r="751" spans="1:3">
      <c r="A751" t="s">
        <v>339</v>
      </c>
      <c r="B751" s="2">
        <v>45399</v>
      </c>
      <c r="C751">
        <v>13720</v>
      </c>
    </row>
    <row r="752" spans="1:3">
      <c r="A752" t="s">
        <v>11</v>
      </c>
      <c r="B752" s="2">
        <v>45399</v>
      </c>
      <c r="C752">
        <v>15964</v>
      </c>
    </row>
    <row r="753" spans="1:3">
      <c r="A753" t="s">
        <v>340</v>
      </c>
      <c r="B753" s="2">
        <v>45399</v>
      </c>
      <c r="C753">
        <v>2897</v>
      </c>
    </row>
    <row r="754" spans="1:3">
      <c r="A754" t="s">
        <v>341</v>
      </c>
      <c r="B754" s="2">
        <v>45399</v>
      </c>
      <c r="C754">
        <v>19094</v>
      </c>
    </row>
    <row r="755" spans="1:3">
      <c r="A755" t="s">
        <v>342</v>
      </c>
      <c r="B755" s="2">
        <v>45399</v>
      </c>
      <c r="C755">
        <v>5695</v>
      </c>
    </row>
    <row r="756" spans="1:3">
      <c r="A756" t="s">
        <v>343</v>
      </c>
      <c r="B756" s="2">
        <v>45399</v>
      </c>
      <c r="C756">
        <v>4686</v>
      </c>
    </row>
    <row r="757" spans="1:3">
      <c r="A757" t="s">
        <v>344</v>
      </c>
      <c r="B757" s="2">
        <v>45399</v>
      </c>
      <c r="C757">
        <v>7778</v>
      </c>
    </row>
    <row r="758" spans="1:3">
      <c r="A758" t="s">
        <v>339</v>
      </c>
      <c r="B758" s="2">
        <v>45400</v>
      </c>
      <c r="C758">
        <v>17150</v>
      </c>
    </row>
    <row r="759" spans="1:3">
      <c r="A759" t="s">
        <v>11</v>
      </c>
      <c r="B759" s="2">
        <v>45400</v>
      </c>
      <c r="C759">
        <v>18799</v>
      </c>
    </row>
    <row r="760" spans="1:3">
      <c r="A760" t="s">
        <v>340</v>
      </c>
      <c r="B760" s="2">
        <v>45400</v>
      </c>
      <c r="C760">
        <v>11663</v>
      </c>
    </row>
    <row r="761" spans="1:3">
      <c r="A761" t="s">
        <v>341</v>
      </c>
      <c r="B761" s="2">
        <v>45400</v>
      </c>
      <c r="C761">
        <v>6180</v>
      </c>
    </row>
    <row r="762" spans="1:3">
      <c r="A762" t="s">
        <v>342</v>
      </c>
      <c r="B762" s="2">
        <v>45400</v>
      </c>
      <c r="C762">
        <v>6262</v>
      </c>
    </row>
    <row r="763" spans="1:3">
      <c r="A763" t="s">
        <v>343</v>
      </c>
      <c r="B763" s="2">
        <v>45400</v>
      </c>
      <c r="C763">
        <v>4515</v>
      </c>
    </row>
    <row r="764" spans="1:3">
      <c r="A764" t="s">
        <v>344</v>
      </c>
      <c r="B764" s="2">
        <v>45400</v>
      </c>
      <c r="C764">
        <v>13236</v>
      </c>
    </row>
    <row r="765" spans="1:3">
      <c r="A765" t="s">
        <v>339</v>
      </c>
      <c r="B765" s="2">
        <v>45401</v>
      </c>
      <c r="C765">
        <v>16104</v>
      </c>
    </row>
    <row r="766" spans="1:3">
      <c r="A766" t="s">
        <v>11</v>
      </c>
      <c r="B766" s="2">
        <v>45401</v>
      </c>
      <c r="C766">
        <v>8616</v>
      </c>
    </row>
    <row r="767" spans="1:3">
      <c r="A767" t="s">
        <v>340</v>
      </c>
      <c r="B767" s="2">
        <v>45401</v>
      </c>
      <c r="C767">
        <v>19376</v>
      </c>
    </row>
    <row r="768" spans="1:3">
      <c r="A768" t="s">
        <v>341</v>
      </c>
      <c r="B768" s="2">
        <v>45401</v>
      </c>
      <c r="C768">
        <v>6370</v>
      </c>
    </row>
    <row r="769" spans="1:3">
      <c r="A769" t="s">
        <v>342</v>
      </c>
      <c r="B769" s="2">
        <v>45401</v>
      </c>
      <c r="C769">
        <v>5816</v>
      </c>
    </row>
    <row r="770" spans="1:3">
      <c r="A770" t="s">
        <v>343</v>
      </c>
      <c r="B770" s="2">
        <v>45401</v>
      </c>
      <c r="C770">
        <v>3756</v>
      </c>
    </row>
    <row r="771" spans="1:3">
      <c r="A771" t="s">
        <v>344</v>
      </c>
      <c r="B771" s="2">
        <v>45401</v>
      </c>
      <c r="C771">
        <v>4373</v>
      </c>
    </row>
    <row r="772" spans="1:3">
      <c r="A772" t="s">
        <v>339</v>
      </c>
      <c r="B772" s="2">
        <v>45402</v>
      </c>
      <c r="C772">
        <v>4576</v>
      </c>
    </row>
    <row r="773" spans="1:3">
      <c r="A773" t="s">
        <v>11</v>
      </c>
      <c r="B773" s="2">
        <v>45402</v>
      </c>
      <c r="C773">
        <v>6184</v>
      </c>
    </row>
    <row r="774" spans="1:3">
      <c r="A774" t="s">
        <v>340</v>
      </c>
      <c r="B774" s="2">
        <v>45402</v>
      </c>
      <c r="C774">
        <v>4397</v>
      </c>
    </row>
    <row r="775" spans="1:3">
      <c r="A775" t="s">
        <v>341</v>
      </c>
      <c r="B775" s="2">
        <v>45402</v>
      </c>
      <c r="C775">
        <v>14674</v>
      </c>
    </row>
    <row r="776" spans="1:3">
      <c r="A776" t="s">
        <v>342</v>
      </c>
      <c r="B776" s="2">
        <v>45402</v>
      </c>
      <c r="C776">
        <v>12326</v>
      </c>
    </row>
    <row r="777" spans="1:3">
      <c r="A777" t="s">
        <v>343</v>
      </c>
      <c r="B777" s="2">
        <v>45402</v>
      </c>
      <c r="C777">
        <v>12546</v>
      </c>
    </row>
    <row r="778" spans="1:3">
      <c r="A778" t="s">
        <v>344</v>
      </c>
      <c r="B778" s="2">
        <v>45402</v>
      </c>
      <c r="C778">
        <v>6535</v>
      </c>
    </row>
    <row r="779" spans="1:3">
      <c r="A779" t="s">
        <v>339</v>
      </c>
      <c r="B779" s="2">
        <v>45403</v>
      </c>
      <c r="C779">
        <v>16599</v>
      </c>
    </row>
    <row r="780" spans="1:3">
      <c r="A780" t="s">
        <v>11</v>
      </c>
      <c r="B780" s="2">
        <v>45403</v>
      </c>
      <c r="C780">
        <v>11168</v>
      </c>
    </row>
    <row r="781" spans="1:3">
      <c r="A781" t="s">
        <v>340</v>
      </c>
      <c r="B781" s="2">
        <v>45403</v>
      </c>
      <c r="C781">
        <v>19118</v>
      </c>
    </row>
    <row r="782" spans="1:3">
      <c r="A782" t="s">
        <v>341</v>
      </c>
      <c r="B782" s="2">
        <v>45403</v>
      </c>
      <c r="C782">
        <v>2632</v>
      </c>
    </row>
    <row r="783" spans="1:3">
      <c r="A783" t="s">
        <v>342</v>
      </c>
      <c r="B783" s="2">
        <v>45403</v>
      </c>
      <c r="C783">
        <v>15280</v>
      </c>
    </row>
    <row r="784" spans="1:3">
      <c r="A784" t="s">
        <v>343</v>
      </c>
      <c r="B784" s="2">
        <v>45403</v>
      </c>
      <c r="C784">
        <v>16746</v>
      </c>
    </row>
    <row r="785" spans="1:3">
      <c r="A785" t="s">
        <v>344</v>
      </c>
      <c r="B785" s="2">
        <v>45403</v>
      </c>
      <c r="C785">
        <v>6268</v>
      </c>
    </row>
    <row r="786" spans="1:3">
      <c r="A786" t="s">
        <v>339</v>
      </c>
      <c r="B786" s="2">
        <v>45404</v>
      </c>
      <c r="C786">
        <v>17321</v>
      </c>
    </row>
    <row r="787" spans="1:3">
      <c r="A787" t="s">
        <v>11</v>
      </c>
      <c r="B787" s="2">
        <v>45404</v>
      </c>
      <c r="C787">
        <v>12207</v>
      </c>
    </row>
    <row r="788" spans="1:3">
      <c r="A788" t="s">
        <v>340</v>
      </c>
      <c r="B788" s="2">
        <v>45404</v>
      </c>
      <c r="C788">
        <v>7591</v>
      </c>
    </row>
    <row r="789" spans="1:3">
      <c r="A789" t="s">
        <v>341</v>
      </c>
      <c r="B789" s="2">
        <v>45404</v>
      </c>
      <c r="C789">
        <v>18226</v>
      </c>
    </row>
    <row r="790" spans="1:3">
      <c r="A790" t="s">
        <v>342</v>
      </c>
      <c r="B790" s="2">
        <v>45404</v>
      </c>
      <c r="C790">
        <v>3054</v>
      </c>
    </row>
    <row r="791" spans="1:3">
      <c r="A791" t="s">
        <v>343</v>
      </c>
      <c r="B791" s="2">
        <v>45404</v>
      </c>
      <c r="C791">
        <v>10572</v>
      </c>
    </row>
    <row r="792" spans="1:3">
      <c r="A792" t="s">
        <v>344</v>
      </c>
      <c r="B792" s="2">
        <v>45404</v>
      </c>
      <c r="C792">
        <v>15579</v>
      </c>
    </row>
    <row r="793" spans="1:3">
      <c r="A793" t="s">
        <v>339</v>
      </c>
      <c r="B793" s="2">
        <v>45405</v>
      </c>
      <c r="C793">
        <v>12583</v>
      </c>
    </row>
    <row r="794" spans="1:3">
      <c r="A794" t="s">
        <v>11</v>
      </c>
      <c r="B794" s="2">
        <v>45405</v>
      </c>
      <c r="C794">
        <v>10007</v>
      </c>
    </row>
    <row r="795" spans="1:3">
      <c r="A795" t="s">
        <v>340</v>
      </c>
      <c r="B795" s="2">
        <v>45405</v>
      </c>
      <c r="C795">
        <v>17903</v>
      </c>
    </row>
    <row r="796" spans="1:3">
      <c r="A796" t="s">
        <v>341</v>
      </c>
      <c r="B796" s="2">
        <v>45405</v>
      </c>
      <c r="C796">
        <v>11784</v>
      </c>
    </row>
    <row r="797" spans="1:3">
      <c r="A797" t="s">
        <v>342</v>
      </c>
      <c r="B797" s="2">
        <v>45405</v>
      </c>
      <c r="C797">
        <v>6261</v>
      </c>
    </row>
    <row r="798" spans="1:3">
      <c r="A798" t="s">
        <v>343</v>
      </c>
      <c r="B798" s="2">
        <v>45405</v>
      </c>
      <c r="C798">
        <v>4389</v>
      </c>
    </row>
    <row r="799" spans="1:3">
      <c r="A799" t="s">
        <v>344</v>
      </c>
      <c r="B799" s="2">
        <v>45405</v>
      </c>
      <c r="C799">
        <v>15939</v>
      </c>
    </row>
    <row r="800" spans="1:3">
      <c r="A800" t="s">
        <v>339</v>
      </c>
      <c r="B800" s="2">
        <v>45406</v>
      </c>
      <c r="C800">
        <v>13219</v>
      </c>
    </row>
    <row r="801" spans="1:3">
      <c r="A801" t="s">
        <v>11</v>
      </c>
      <c r="B801" s="2">
        <v>45406</v>
      </c>
      <c r="C801">
        <v>11399</v>
      </c>
    </row>
    <row r="802" spans="1:3">
      <c r="A802" t="s">
        <v>340</v>
      </c>
      <c r="B802" s="2">
        <v>45406</v>
      </c>
      <c r="C802">
        <v>2544</v>
      </c>
    </row>
    <row r="803" spans="1:3">
      <c r="A803" t="s">
        <v>341</v>
      </c>
      <c r="B803" s="2">
        <v>45406</v>
      </c>
      <c r="C803">
        <v>4239</v>
      </c>
    </row>
    <row r="804" spans="1:3">
      <c r="A804" t="s">
        <v>342</v>
      </c>
      <c r="B804" s="2">
        <v>45406</v>
      </c>
      <c r="C804">
        <v>12559</v>
      </c>
    </row>
    <row r="805" spans="1:3">
      <c r="A805" t="s">
        <v>343</v>
      </c>
      <c r="B805" s="2">
        <v>45406</v>
      </c>
      <c r="C805">
        <v>4627</v>
      </c>
    </row>
    <row r="806" spans="1:3">
      <c r="A806" t="s">
        <v>344</v>
      </c>
      <c r="B806" s="2">
        <v>45406</v>
      </c>
      <c r="C806">
        <v>8618</v>
      </c>
    </row>
    <row r="807" spans="1:3">
      <c r="A807" t="s">
        <v>339</v>
      </c>
      <c r="B807" s="2">
        <v>45407</v>
      </c>
      <c r="C807">
        <v>14123</v>
      </c>
    </row>
    <row r="808" spans="1:3">
      <c r="A808" t="s">
        <v>11</v>
      </c>
      <c r="B808" s="2">
        <v>45407</v>
      </c>
      <c r="C808">
        <v>8780</v>
      </c>
    </row>
    <row r="809" spans="1:3">
      <c r="A809" t="s">
        <v>340</v>
      </c>
      <c r="B809" s="2">
        <v>45407</v>
      </c>
      <c r="C809">
        <v>10015</v>
      </c>
    </row>
    <row r="810" spans="1:3">
      <c r="A810" t="s">
        <v>341</v>
      </c>
      <c r="B810" s="2">
        <v>45407</v>
      </c>
      <c r="C810">
        <v>5130</v>
      </c>
    </row>
    <row r="811" spans="1:3">
      <c r="A811" t="s">
        <v>342</v>
      </c>
      <c r="B811" s="2">
        <v>45407</v>
      </c>
      <c r="C811">
        <v>18480</v>
      </c>
    </row>
    <row r="812" spans="1:3">
      <c r="A812" t="s">
        <v>343</v>
      </c>
      <c r="B812" s="2">
        <v>45407</v>
      </c>
      <c r="C812">
        <v>16831</v>
      </c>
    </row>
    <row r="813" spans="1:3">
      <c r="A813" t="s">
        <v>344</v>
      </c>
      <c r="B813" s="2">
        <v>45407</v>
      </c>
      <c r="C813">
        <v>4708</v>
      </c>
    </row>
    <row r="814" spans="1:3">
      <c r="A814" t="s">
        <v>339</v>
      </c>
      <c r="B814" s="2">
        <v>45408</v>
      </c>
      <c r="C814">
        <v>7397</v>
      </c>
    </row>
    <row r="815" spans="1:3">
      <c r="A815" t="s">
        <v>11</v>
      </c>
      <c r="B815" s="2">
        <v>45408</v>
      </c>
      <c r="C815">
        <v>13528</v>
      </c>
    </row>
    <row r="816" spans="1:3">
      <c r="A816" t="s">
        <v>340</v>
      </c>
      <c r="B816" s="2">
        <v>45408</v>
      </c>
      <c r="C816">
        <v>18840</v>
      </c>
    </row>
    <row r="817" spans="1:3">
      <c r="A817" t="s">
        <v>341</v>
      </c>
      <c r="B817" s="2">
        <v>45408</v>
      </c>
      <c r="C817">
        <v>7914</v>
      </c>
    </row>
    <row r="818" spans="1:3">
      <c r="A818" t="s">
        <v>342</v>
      </c>
      <c r="B818" s="2">
        <v>45408</v>
      </c>
      <c r="C818">
        <v>6368</v>
      </c>
    </row>
    <row r="819" spans="1:3">
      <c r="A819" t="s">
        <v>343</v>
      </c>
      <c r="B819" s="2">
        <v>45408</v>
      </c>
      <c r="C819">
        <v>13179</v>
      </c>
    </row>
    <row r="820" spans="1:3">
      <c r="A820" t="s">
        <v>344</v>
      </c>
      <c r="B820" s="2">
        <v>45408</v>
      </c>
      <c r="C820">
        <v>14076</v>
      </c>
    </row>
    <row r="821" spans="1:3">
      <c r="A821" t="s">
        <v>339</v>
      </c>
      <c r="B821" s="2">
        <v>45409</v>
      </c>
      <c r="C821">
        <v>15948</v>
      </c>
    </row>
    <row r="822" spans="1:3">
      <c r="A822" t="s">
        <v>11</v>
      </c>
      <c r="B822" s="2">
        <v>45409</v>
      </c>
      <c r="C822">
        <v>19530</v>
      </c>
    </row>
    <row r="823" spans="1:3">
      <c r="A823" t="s">
        <v>340</v>
      </c>
      <c r="B823" s="2">
        <v>45409</v>
      </c>
      <c r="C823">
        <v>15824</v>
      </c>
    </row>
    <row r="824" spans="1:3">
      <c r="A824" t="s">
        <v>341</v>
      </c>
      <c r="B824" s="2">
        <v>45409</v>
      </c>
      <c r="C824">
        <v>6299</v>
      </c>
    </row>
    <row r="825" spans="1:3">
      <c r="A825" t="s">
        <v>342</v>
      </c>
      <c r="B825" s="2">
        <v>45409</v>
      </c>
      <c r="C825">
        <v>16120</v>
      </c>
    </row>
    <row r="826" spans="1:3">
      <c r="A826" t="s">
        <v>343</v>
      </c>
      <c r="B826" s="2">
        <v>45409</v>
      </c>
      <c r="C826">
        <v>10118</v>
      </c>
    </row>
    <row r="827" spans="1:3">
      <c r="A827" t="s">
        <v>344</v>
      </c>
      <c r="B827" s="2">
        <v>45409</v>
      </c>
      <c r="C827">
        <v>12756</v>
      </c>
    </row>
    <row r="828" spans="1:3">
      <c r="A828" t="s">
        <v>339</v>
      </c>
      <c r="B828" s="2">
        <v>45410</v>
      </c>
      <c r="C828">
        <v>9953</v>
      </c>
    </row>
    <row r="829" spans="1:3">
      <c r="A829" t="s">
        <v>11</v>
      </c>
      <c r="B829" s="2">
        <v>45410</v>
      </c>
      <c r="C829">
        <v>6784</v>
      </c>
    </row>
    <row r="830" spans="1:3">
      <c r="A830" t="s">
        <v>340</v>
      </c>
      <c r="B830" s="2">
        <v>45410</v>
      </c>
      <c r="C830">
        <v>17185</v>
      </c>
    </row>
    <row r="831" spans="1:3">
      <c r="A831" t="s">
        <v>341</v>
      </c>
      <c r="B831" s="2">
        <v>45410</v>
      </c>
      <c r="C831">
        <v>11024</v>
      </c>
    </row>
    <row r="832" spans="1:3">
      <c r="A832" t="s">
        <v>342</v>
      </c>
      <c r="B832" s="2">
        <v>45410</v>
      </c>
      <c r="C832">
        <v>16674</v>
      </c>
    </row>
    <row r="833" spans="1:3">
      <c r="A833" t="s">
        <v>343</v>
      </c>
      <c r="B833" s="2">
        <v>45410</v>
      </c>
      <c r="C833">
        <v>19845</v>
      </c>
    </row>
    <row r="834" spans="1:3">
      <c r="A834" t="s">
        <v>344</v>
      </c>
      <c r="B834" s="2">
        <v>45410</v>
      </c>
      <c r="C834">
        <v>13708</v>
      </c>
    </row>
    <row r="835" spans="1:3">
      <c r="A835" t="s">
        <v>339</v>
      </c>
      <c r="B835" s="2">
        <v>45411</v>
      </c>
      <c r="C835">
        <v>3159</v>
      </c>
    </row>
    <row r="836" spans="1:3">
      <c r="A836" t="s">
        <v>11</v>
      </c>
      <c r="B836" s="2">
        <v>45411</v>
      </c>
      <c r="C836">
        <v>2386</v>
      </c>
    </row>
    <row r="837" spans="1:3">
      <c r="A837" t="s">
        <v>340</v>
      </c>
      <c r="B837" s="2">
        <v>45411</v>
      </c>
      <c r="C837">
        <v>9192</v>
      </c>
    </row>
    <row r="838" spans="1:3">
      <c r="A838" t="s">
        <v>341</v>
      </c>
      <c r="B838" s="2">
        <v>45411</v>
      </c>
      <c r="C838">
        <v>12745</v>
      </c>
    </row>
    <row r="839" spans="1:3">
      <c r="A839" t="s">
        <v>342</v>
      </c>
      <c r="B839" s="2">
        <v>45411</v>
      </c>
      <c r="C839">
        <v>11910</v>
      </c>
    </row>
    <row r="840" spans="1:3">
      <c r="A840" t="s">
        <v>343</v>
      </c>
      <c r="B840" s="2">
        <v>45411</v>
      </c>
      <c r="C840">
        <v>5409</v>
      </c>
    </row>
    <row r="841" spans="1:3">
      <c r="A841" t="s">
        <v>344</v>
      </c>
      <c r="B841" s="2">
        <v>45411</v>
      </c>
      <c r="C841">
        <v>19073</v>
      </c>
    </row>
    <row r="842" spans="1:3">
      <c r="A842" t="s">
        <v>339</v>
      </c>
      <c r="B842" s="2">
        <v>45412</v>
      </c>
      <c r="C842">
        <v>15180</v>
      </c>
    </row>
    <row r="843" spans="1:3">
      <c r="A843" t="s">
        <v>11</v>
      </c>
      <c r="B843" s="2">
        <v>45412</v>
      </c>
      <c r="C843">
        <v>19336</v>
      </c>
    </row>
    <row r="844" spans="1:3">
      <c r="A844" t="s">
        <v>340</v>
      </c>
      <c r="B844" s="2">
        <v>45412</v>
      </c>
      <c r="C844">
        <v>8142</v>
      </c>
    </row>
    <row r="845" spans="1:3">
      <c r="A845" t="s">
        <v>341</v>
      </c>
      <c r="B845" s="2">
        <v>45412</v>
      </c>
      <c r="C845">
        <v>7967</v>
      </c>
    </row>
    <row r="846" spans="1:3">
      <c r="A846" t="s">
        <v>342</v>
      </c>
      <c r="B846" s="2">
        <v>45412</v>
      </c>
      <c r="C846">
        <v>9205</v>
      </c>
    </row>
    <row r="847" spans="1:3">
      <c r="A847" t="s">
        <v>343</v>
      </c>
      <c r="B847" s="2">
        <v>45412</v>
      </c>
      <c r="C847">
        <v>18006</v>
      </c>
    </row>
    <row r="848" spans="1:3">
      <c r="A848" t="s">
        <v>344</v>
      </c>
      <c r="B848" s="2">
        <v>45412</v>
      </c>
      <c r="C848">
        <v>14109</v>
      </c>
    </row>
    <row r="849" spans="1:3">
      <c r="A849" t="s">
        <v>339</v>
      </c>
      <c r="B849" s="2">
        <v>45413</v>
      </c>
      <c r="C849">
        <v>15034</v>
      </c>
    </row>
    <row r="850" spans="1:3">
      <c r="A850" t="s">
        <v>11</v>
      </c>
      <c r="B850" s="2">
        <v>45413</v>
      </c>
      <c r="C850">
        <v>4484</v>
      </c>
    </row>
    <row r="851" spans="1:3">
      <c r="A851" t="s">
        <v>340</v>
      </c>
      <c r="B851" s="2">
        <v>45413</v>
      </c>
      <c r="C851">
        <v>3854</v>
      </c>
    </row>
    <row r="852" spans="1:3">
      <c r="A852" t="s">
        <v>341</v>
      </c>
      <c r="B852" s="2">
        <v>45413</v>
      </c>
      <c r="C852">
        <v>13631</v>
      </c>
    </row>
    <row r="853" spans="1:3">
      <c r="A853" t="s">
        <v>342</v>
      </c>
      <c r="B853" s="2">
        <v>45413</v>
      </c>
      <c r="C853">
        <v>4597</v>
      </c>
    </row>
    <row r="854" spans="1:3">
      <c r="A854" t="s">
        <v>343</v>
      </c>
      <c r="B854" s="2">
        <v>45413</v>
      </c>
      <c r="C854">
        <v>9829</v>
      </c>
    </row>
    <row r="855" spans="1:3">
      <c r="A855" t="s">
        <v>344</v>
      </c>
      <c r="B855" s="2">
        <v>45413</v>
      </c>
      <c r="C855">
        <v>10186</v>
      </c>
    </row>
    <row r="856" spans="1:3">
      <c r="A856" t="s">
        <v>339</v>
      </c>
      <c r="B856" s="2">
        <v>45414</v>
      </c>
      <c r="C856">
        <v>5983</v>
      </c>
    </row>
    <row r="857" spans="1:3">
      <c r="A857" t="s">
        <v>11</v>
      </c>
      <c r="B857" s="2">
        <v>45414</v>
      </c>
      <c r="C857">
        <v>8684</v>
      </c>
    </row>
    <row r="858" spans="1:3">
      <c r="A858" t="s">
        <v>340</v>
      </c>
      <c r="B858" s="2">
        <v>45414</v>
      </c>
      <c r="C858">
        <v>12383</v>
      </c>
    </row>
    <row r="859" spans="1:3">
      <c r="A859" t="s">
        <v>341</v>
      </c>
      <c r="B859" s="2">
        <v>45414</v>
      </c>
      <c r="C859">
        <v>19040</v>
      </c>
    </row>
    <row r="860" spans="1:3">
      <c r="A860" t="s">
        <v>342</v>
      </c>
      <c r="B860" s="2">
        <v>45414</v>
      </c>
      <c r="C860">
        <v>14004</v>
      </c>
    </row>
    <row r="861" spans="1:3">
      <c r="A861" t="s">
        <v>343</v>
      </c>
      <c r="B861" s="2">
        <v>45414</v>
      </c>
      <c r="C861">
        <v>14103</v>
      </c>
    </row>
    <row r="862" spans="1:3">
      <c r="A862" t="s">
        <v>344</v>
      </c>
      <c r="B862" s="2">
        <v>45414</v>
      </c>
      <c r="C862">
        <v>8312</v>
      </c>
    </row>
    <row r="863" spans="1:3">
      <c r="A863" t="s">
        <v>339</v>
      </c>
      <c r="B863" s="2">
        <v>45415</v>
      </c>
      <c r="C863">
        <v>9938</v>
      </c>
    </row>
    <row r="864" spans="1:3">
      <c r="A864" t="s">
        <v>11</v>
      </c>
      <c r="B864" s="2">
        <v>45415</v>
      </c>
      <c r="C864">
        <v>11954</v>
      </c>
    </row>
    <row r="865" spans="1:3">
      <c r="A865" t="s">
        <v>340</v>
      </c>
      <c r="B865" s="2">
        <v>45415</v>
      </c>
      <c r="C865">
        <v>11777</v>
      </c>
    </row>
    <row r="866" spans="1:3">
      <c r="A866" t="s">
        <v>341</v>
      </c>
      <c r="B866" s="2">
        <v>45415</v>
      </c>
      <c r="C866">
        <v>5563</v>
      </c>
    </row>
    <row r="867" spans="1:3">
      <c r="A867" t="s">
        <v>342</v>
      </c>
      <c r="B867" s="2">
        <v>45415</v>
      </c>
      <c r="C867">
        <v>7041</v>
      </c>
    </row>
    <row r="868" spans="1:3">
      <c r="A868" t="s">
        <v>343</v>
      </c>
      <c r="B868" s="2">
        <v>45415</v>
      </c>
      <c r="C868">
        <v>13292</v>
      </c>
    </row>
    <row r="869" spans="1:3">
      <c r="A869" t="s">
        <v>344</v>
      </c>
      <c r="B869" s="2">
        <v>45415</v>
      </c>
      <c r="C869">
        <v>10026</v>
      </c>
    </row>
    <row r="870" spans="1:3">
      <c r="A870" t="s">
        <v>339</v>
      </c>
      <c r="B870" s="2">
        <v>45416</v>
      </c>
      <c r="C870">
        <v>15923</v>
      </c>
    </row>
    <row r="871" spans="1:3">
      <c r="A871" t="s">
        <v>11</v>
      </c>
      <c r="B871" s="2">
        <v>45416</v>
      </c>
      <c r="C871">
        <v>19424</v>
      </c>
    </row>
    <row r="872" spans="1:3">
      <c r="A872" t="s">
        <v>340</v>
      </c>
      <c r="B872" s="2">
        <v>45416</v>
      </c>
      <c r="C872">
        <v>5629</v>
      </c>
    </row>
    <row r="873" spans="1:3">
      <c r="A873" t="s">
        <v>341</v>
      </c>
      <c r="B873" s="2">
        <v>45416</v>
      </c>
      <c r="C873">
        <v>4114</v>
      </c>
    </row>
    <row r="874" spans="1:3">
      <c r="A874" t="s">
        <v>342</v>
      </c>
      <c r="B874" s="2">
        <v>45416</v>
      </c>
      <c r="C874">
        <v>3677</v>
      </c>
    </row>
    <row r="875" spans="1:3">
      <c r="A875" t="s">
        <v>343</v>
      </c>
      <c r="B875" s="2">
        <v>45416</v>
      </c>
      <c r="C875">
        <v>5094</v>
      </c>
    </row>
    <row r="876" spans="1:3">
      <c r="A876" t="s">
        <v>344</v>
      </c>
      <c r="B876" s="2">
        <v>45416</v>
      </c>
      <c r="C876">
        <v>4284</v>
      </c>
    </row>
    <row r="877" spans="1:3">
      <c r="A877" t="s">
        <v>339</v>
      </c>
      <c r="B877" s="2">
        <v>45417</v>
      </c>
      <c r="C877">
        <v>7052</v>
      </c>
    </row>
    <row r="878" spans="1:3">
      <c r="A878" t="s">
        <v>11</v>
      </c>
      <c r="B878" s="2">
        <v>45417</v>
      </c>
      <c r="C878">
        <v>19973</v>
      </c>
    </row>
    <row r="879" spans="1:3">
      <c r="A879" t="s">
        <v>340</v>
      </c>
      <c r="B879" s="2">
        <v>45417</v>
      </c>
      <c r="C879">
        <v>14047</v>
      </c>
    </row>
    <row r="880" spans="1:3">
      <c r="A880" t="s">
        <v>341</v>
      </c>
      <c r="B880" s="2">
        <v>45417</v>
      </c>
      <c r="C880">
        <v>2694</v>
      </c>
    </row>
    <row r="881" spans="1:3">
      <c r="A881" t="s">
        <v>342</v>
      </c>
      <c r="B881" s="2">
        <v>45417</v>
      </c>
      <c r="C881">
        <v>17588</v>
      </c>
    </row>
    <row r="882" spans="1:3">
      <c r="A882" t="s">
        <v>343</v>
      </c>
      <c r="B882" s="2">
        <v>45417</v>
      </c>
      <c r="C882">
        <v>15055</v>
      </c>
    </row>
    <row r="883" spans="1:3">
      <c r="A883" t="s">
        <v>344</v>
      </c>
      <c r="B883" s="2">
        <v>45417</v>
      </c>
      <c r="C883">
        <v>18080</v>
      </c>
    </row>
    <row r="884" spans="1:3">
      <c r="A884" t="s">
        <v>339</v>
      </c>
      <c r="B884" s="2">
        <v>45418</v>
      </c>
      <c r="C884">
        <v>8704</v>
      </c>
    </row>
    <row r="885" spans="1:3">
      <c r="A885" t="s">
        <v>11</v>
      </c>
      <c r="B885" s="2">
        <v>45418</v>
      </c>
      <c r="C885">
        <v>9368</v>
      </c>
    </row>
    <row r="886" spans="1:3">
      <c r="A886" t="s">
        <v>340</v>
      </c>
      <c r="B886" s="2">
        <v>45418</v>
      </c>
      <c r="C886">
        <v>3971</v>
      </c>
    </row>
    <row r="887" spans="1:3">
      <c r="A887" t="s">
        <v>341</v>
      </c>
      <c r="B887" s="2">
        <v>45418</v>
      </c>
      <c r="C887">
        <v>16593</v>
      </c>
    </row>
    <row r="888" spans="1:3">
      <c r="A888" t="s">
        <v>342</v>
      </c>
      <c r="B888" s="2">
        <v>45418</v>
      </c>
      <c r="C888">
        <v>10055</v>
      </c>
    </row>
    <row r="889" spans="1:3">
      <c r="A889" t="s">
        <v>343</v>
      </c>
      <c r="B889" s="2">
        <v>45418</v>
      </c>
      <c r="C889">
        <v>13441</v>
      </c>
    </row>
    <row r="890" spans="1:3">
      <c r="A890" t="s">
        <v>344</v>
      </c>
      <c r="B890" s="2">
        <v>45418</v>
      </c>
      <c r="C890">
        <v>16677</v>
      </c>
    </row>
    <row r="891" spans="1:3">
      <c r="A891" t="s">
        <v>339</v>
      </c>
      <c r="B891" s="2">
        <v>45419</v>
      </c>
      <c r="C891">
        <v>3868</v>
      </c>
    </row>
    <row r="892" spans="1:3">
      <c r="A892" t="s">
        <v>11</v>
      </c>
      <c r="B892" s="2">
        <v>45419</v>
      </c>
      <c r="C892">
        <v>3728</v>
      </c>
    </row>
    <row r="893" spans="1:3">
      <c r="A893" t="s">
        <v>340</v>
      </c>
      <c r="B893" s="2">
        <v>45419</v>
      </c>
      <c r="C893">
        <v>9632</v>
      </c>
    </row>
    <row r="894" spans="1:3">
      <c r="A894" t="s">
        <v>341</v>
      </c>
      <c r="B894" s="2">
        <v>45419</v>
      </c>
      <c r="C894">
        <v>14043</v>
      </c>
    </row>
    <row r="895" spans="1:3">
      <c r="A895" t="s">
        <v>342</v>
      </c>
      <c r="B895" s="2">
        <v>45419</v>
      </c>
      <c r="C895">
        <v>8403</v>
      </c>
    </row>
    <row r="896" spans="1:3">
      <c r="A896" t="s">
        <v>343</v>
      </c>
      <c r="B896" s="2">
        <v>45419</v>
      </c>
      <c r="C896">
        <v>17732</v>
      </c>
    </row>
    <row r="897" spans="1:3">
      <c r="A897" t="s">
        <v>344</v>
      </c>
      <c r="B897" s="2">
        <v>45419</v>
      </c>
      <c r="C897">
        <v>11340</v>
      </c>
    </row>
    <row r="898" spans="1:3">
      <c r="A898" t="s">
        <v>339</v>
      </c>
      <c r="B898" s="2">
        <v>45420</v>
      </c>
      <c r="C898">
        <v>8184</v>
      </c>
    </row>
    <row r="899" spans="1:3">
      <c r="A899" t="s">
        <v>11</v>
      </c>
      <c r="B899" s="2">
        <v>45420</v>
      </c>
      <c r="C899">
        <v>2253</v>
      </c>
    </row>
    <row r="900" spans="1:3">
      <c r="A900" t="s">
        <v>340</v>
      </c>
      <c r="B900" s="2">
        <v>45420</v>
      </c>
      <c r="C900">
        <v>6102</v>
      </c>
    </row>
    <row r="901" spans="1:3">
      <c r="A901" t="s">
        <v>341</v>
      </c>
      <c r="B901" s="2">
        <v>45420</v>
      </c>
      <c r="C901">
        <v>5542</v>
      </c>
    </row>
    <row r="902" spans="1:3">
      <c r="A902" t="s">
        <v>342</v>
      </c>
      <c r="B902" s="2">
        <v>45420</v>
      </c>
      <c r="C902">
        <v>8212</v>
      </c>
    </row>
    <row r="903" spans="1:3">
      <c r="A903" t="s">
        <v>343</v>
      </c>
      <c r="B903" s="2">
        <v>45420</v>
      </c>
      <c r="C903">
        <v>6637</v>
      </c>
    </row>
    <row r="904" spans="1:3">
      <c r="A904" t="s">
        <v>344</v>
      </c>
      <c r="B904" s="2">
        <v>45420</v>
      </c>
      <c r="C904">
        <v>13525</v>
      </c>
    </row>
    <row r="905" spans="1:3">
      <c r="A905" t="s">
        <v>339</v>
      </c>
      <c r="B905" s="2">
        <v>45421</v>
      </c>
      <c r="C905">
        <v>13471</v>
      </c>
    </row>
    <row r="906" spans="1:3">
      <c r="A906" t="s">
        <v>11</v>
      </c>
      <c r="B906" s="2">
        <v>45421</v>
      </c>
      <c r="C906">
        <v>14500</v>
      </c>
    </row>
    <row r="907" spans="1:3">
      <c r="A907" t="s">
        <v>340</v>
      </c>
      <c r="B907" s="2">
        <v>45421</v>
      </c>
      <c r="C907">
        <v>17247</v>
      </c>
    </row>
    <row r="908" spans="1:3">
      <c r="A908" t="s">
        <v>341</v>
      </c>
      <c r="B908" s="2">
        <v>45421</v>
      </c>
      <c r="C908">
        <v>12532</v>
      </c>
    </row>
    <row r="909" spans="1:3">
      <c r="A909" t="s">
        <v>342</v>
      </c>
      <c r="B909" s="2">
        <v>45421</v>
      </c>
      <c r="C909">
        <v>15518</v>
      </c>
    </row>
    <row r="910" spans="1:3">
      <c r="A910" t="s">
        <v>343</v>
      </c>
      <c r="B910" s="2">
        <v>45421</v>
      </c>
      <c r="C910">
        <v>8476</v>
      </c>
    </row>
    <row r="911" spans="1:3">
      <c r="A911" t="s">
        <v>344</v>
      </c>
      <c r="B911" s="2">
        <v>45421</v>
      </c>
      <c r="C911">
        <v>3004</v>
      </c>
    </row>
    <row r="912" spans="1:3">
      <c r="A912" t="s">
        <v>339</v>
      </c>
      <c r="B912" s="2">
        <v>45422</v>
      </c>
      <c r="C912">
        <v>12286</v>
      </c>
    </row>
    <row r="913" spans="1:3">
      <c r="A913" t="s">
        <v>11</v>
      </c>
      <c r="B913" s="2">
        <v>45422</v>
      </c>
      <c r="C913">
        <v>6717</v>
      </c>
    </row>
    <row r="914" spans="1:3">
      <c r="A914" t="s">
        <v>340</v>
      </c>
      <c r="B914" s="2">
        <v>45422</v>
      </c>
      <c r="C914">
        <v>5271</v>
      </c>
    </row>
    <row r="915" spans="1:3">
      <c r="A915" t="s">
        <v>341</v>
      </c>
      <c r="B915" s="2">
        <v>45422</v>
      </c>
      <c r="C915">
        <v>14714</v>
      </c>
    </row>
    <row r="916" spans="1:3">
      <c r="A916" t="s">
        <v>342</v>
      </c>
      <c r="B916" s="2">
        <v>45422</v>
      </c>
      <c r="C916">
        <v>2209</v>
      </c>
    </row>
    <row r="917" spans="1:3">
      <c r="A917" t="s">
        <v>343</v>
      </c>
      <c r="B917" s="2">
        <v>45422</v>
      </c>
      <c r="C917">
        <v>7539</v>
      </c>
    </row>
    <row r="918" spans="1:3">
      <c r="A918" t="s">
        <v>344</v>
      </c>
      <c r="B918" s="2">
        <v>45422</v>
      </c>
      <c r="C918">
        <v>18537</v>
      </c>
    </row>
    <row r="919" spans="1:3">
      <c r="A919" t="s">
        <v>339</v>
      </c>
      <c r="B919" s="2">
        <v>45423</v>
      </c>
      <c r="C919">
        <v>10606</v>
      </c>
    </row>
    <row r="920" spans="1:3">
      <c r="A920" t="s">
        <v>11</v>
      </c>
      <c r="B920" s="2">
        <v>45423</v>
      </c>
      <c r="C920">
        <v>13616</v>
      </c>
    </row>
    <row r="921" spans="1:3">
      <c r="A921" t="s">
        <v>340</v>
      </c>
      <c r="B921" s="2">
        <v>45423</v>
      </c>
      <c r="C921">
        <v>3284</v>
      </c>
    </row>
    <row r="922" spans="1:3">
      <c r="A922" t="s">
        <v>341</v>
      </c>
      <c r="B922" s="2">
        <v>45423</v>
      </c>
      <c r="C922">
        <v>5148</v>
      </c>
    </row>
    <row r="923" spans="1:3">
      <c r="A923" t="s">
        <v>342</v>
      </c>
      <c r="B923" s="2">
        <v>45423</v>
      </c>
      <c r="C923">
        <v>2768</v>
      </c>
    </row>
    <row r="924" spans="1:3">
      <c r="A924" t="s">
        <v>343</v>
      </c>
      <c r="B924" s="2">
        <v>45423</v>
      </c>
      <c r="C924">
        <v>7607</v>
      </c>
    </row>
    <row r="925" spans="1:3">
      <c r="A925" t="s">
        <v>344</v>
      </c>
      <c r="B925" s="2">
        <v>45423</v>
      </c>
      <c r="C925">
        <v>9399</v>
      </c>
    </row>
    <row r="926" spans="1:3">
      <c r="A926" t="s">
        <v>339</v>
      </c>
      <c r="B926" s="2">
        <v>45424</v>
      </c>
      <c r="C926">
        <v>2358</v>
      </c>
    </row>
    <row r="927" spans="1:3">
      <c r="A927" t="s">
        <v>11</v>
      </c>
      <c r="B927" s="2">
        <v>45424</v>
      </c>
      <c r="C927">
        <v>2849</v>
      </c>
    </row>
    <row r="928" spans="1:3">
      <c r="A928" t="s">
        <v>340</v>
      </c>
      <c r="B928" s="2">
        <v>45424</v>
      </c>
      <c r="C928">
        <v>9498</v>
      </c>
    </row>
    <row r="929" spans="1:3">
      <c r="A929" t="s">
        <v>341</v>
      </c>
      <c r="B929" s="2">
        <v>45424</v>
      </c>
      <c r="C929">
        <v>6522</v>
      </c>
    </row>
    <row r="930" spans="1:3">
      <c r="A930" t="s">
        <v>342</v>
      </c>
      <c r="B930" s="2">
        <v>45424</v>
      </c>
      <c r="C930">
        <v>14773</v>
      </c>
    </row>
    <row r="931" spans="1:3">
      <c r="A931" t="s">
        <v>343</v>
      </c>
      <c r="B931" s="2">
        <v>45424</v>
      </c>
      <c r="C931">
        <v>19856</v>
      </c>
    </row>
    <row r="932" spans="1:3">
      <c r="A932" t="s">
        <v>344</v>
      </c>
      <c r="B932" s="2">
        <v>45424</v>
      </c>
      <c r="C932">
        <v>11628</v>
      </c>
    </row>
    <row r="933" spans="1:3">
      <c r="A933" t="s">
        <v>339</v>
      </c>
      <c r="B933" s="2">
        <v>45425</v>
      </c>
      <c r="C933">
        <v>2329</v>
      </c>
    </row>
    <row r="934" spans="1:3">
      <c r="A934" t="s">
        <v>11</v>
      </c>
      <c r="B934" s="2">
        <v>45425</v>
      </c>
      <c r="C934">
        <v>7851</v>
      </c>
    </row>
    <row r="935" spans="1:3">
      <c r="A935" t="s">
        <v>340</v>
      </c>
      <c r="B935" s="2">
        <v>45425</v>
      </c>
      <c r="C935">
        <v>9032</v>
      </c>
    </row>
    <row r="936" spans="1:3">
      <c r="A936" t="s">
        <v>341</v>
      </c>
      <c r="B936" s="2">
        <v>45425</v>
      </c>
      <c r="C936">
        <v>17326</v>
      </c>
    </row>
    <row r="937" spans="1:3">
      <c r="A937" t="s">
        <v>342</v>
      </c>
      <c r="B937" s="2">
        <v>45425</v>
      </c>
      <c r="C937">
        <v>7266</v>
      </c>
    </row>
    <row r="938" spans="1:3">
      <c r="A938" t="s">
        <v>343</v>
      </c>
      <c r="B938" s="2">
        <v>45425</v>
      </c>
      <c r="C938">
        <v>6354</v>
      </c>
    </row>
    <row r="939" spans="1:3">
      <c r="A939" t="s">
        <v>344</v>
      </c>
      <c r="B939" s="2">
        <v>45425</v>
      </c>
      <c r="C939">
        <v>17082</v>
      </c>
    </row>
    <row r="940" spans="1:3">
      <c r="A940" t="s">
        <v>339</v>
      </c>
      <c r="B940" s="2">
        <v>45426</v>
      </c>
      <c r="C940">
        <v>6722</v>
      </c>
    </row>
    <row r="941" spans="1:3">
      <c r="A941" t="s">
        <v>11</v>
      </c>
      <c r="B941" s="2">
        <v>45426</v>
      </c>
      <c r="C941">
        <v>19772</v>
      </c>
    </row>
    <row r="942" spans="1:3">
      <c r="A942" t="s">
        <v>340</v>
      </c>
      <c r="B942" s="2">
        <v>45426</v>
      </c>
      <c r="C942">
        <v>10911</v>
      </c>
    </row>
    <row r="943" spans="1:3">
      <c r="A943" t="s">
        <v>341</v>
      </c>
      <c r="B943" s="2">
        <v>45426</v>
      </c>
      <c r="C943">
        <v>5235</v>
      </c>
    </row>
    <row r="944" spans="1:3">
      <c r="A944" t="s">
        <v>342</v>
      </c>
      <c r="B944" s="2">
        <v>45426</v>
      </c>
      <c r="C944">
        <v>6576</v>
      </c>
    </row>
    <row r="945" spans="1:3">
      <c r="A945" t="s">
        <v>343</v>
      </c>
      <c r="B945" s="2">
        <v>45426</v>
      </c>
      <c r="C945">
        <v>3100</v>
      </c>
    </row>
    <row r="946" spans="1:3">
      <c r="A946" t="s">
        <v>344</v>
      </c>
      <c r="B946" s="2">
        <v>45426</v>
      </c>
      <c r="C946">
        <v>10864</v>
      </c>
    </row>
    <row r="947" spans="1:3">
      <c r="A947" t="s">
        <v>339</v>
      </c>
      <c r="B947" s="2">
        <v>45427</v>
      </c>
      <c r="C947">
        <v>10708</v>
      </c>
    </row>
    <row r="948" spans="1:3">
      <c r="A948" t="s">
        <v>11</v>
      </c>
      <c r="B948" s="2">
        <v>45427</v>
      </c>
      <c r="C948">
        <v>19165</v>
      </c>
    </row>
    <row r="949" spans="1:3">
      <c r="A949" t="s">
        <v>340</v>
      </c>
      <c r="B949" s="2">
        <v>45427</v>
      </c>
      <c r="C949">
        <v>16439</v>
      </c>
    </row>
    <row r="950" spans="1:3">
      <c r="A950" t="s">
        <v>341</v>
      </c>
      <c r="B950" s="2">
        <v>45427</v>
      </c>
      <c r="C950">
        <v>13750</v>
      </c>
    </row>
    <row r="951" spans="1:3">
      <c r="A951" t="s">
        <v>342</v>
      </c>
      <c r="B951" s="2">
        <v>45427</v>
      </c>
      <c r="C951">
        <v>11781</v>
      </c>
    </row>
    <row r="952" spans="1:3">
      <c r="A952" t="s">
        <v>343</v>
      </c>
      <c r="B952" s="2">
        <v>45427</v>
      </c>
      <c r="C952">
        <v>6995</v>
      </c>
    </row>
    <row r="953" spans="1:3">
      <c r="A953" t="s">
        <v>344</v>
      </c>
      <c r="B953" s="2">
        <v>45427</v>
      </c>
      <c r="C953">
        <v>19885</v>
      </c>
    </row>
    <row r="954" spans="1:3">
      <c r="A954" t="s">
        <v>339</v>
      </c>
      <c r="B954" s="2">
        <v>45428</v>
      </c>
      <c r="C954">
        <v>13986</v>
      </c>
    </row>
    <row r="955" spans="1:3">
      <c r="A955" t="s">
        <v>11</v>
      </c>
      <c r="B955" s="2">
        <v>45428</v>
      </c>
      <c r="C955">
        <v>14510</v>
      </c>
    </row>
    <row r="956" spans="1:3">
      <c r="A956" t="s">
        <v>340</v>
      </c>
      <c r="B956" s="2">
        <v>45428</v>
      </c>
      <c r="C956">
        <v>11268</v>
      </c>
    </row>
    <row r="957" spans="1:3">
      <c r="A957" t="s">
        <v>341</v>
      </c>
      <c r="B957" s="2">
        <v>45428</v>
      </c>
      <c r="C957">
        <v>2502</v>
      </c>
    </row>
    <row r="958" spans="1:3">
      <c r="A958" t="s">
        <v>342</v>
      </c>
      <c r="B958" s="2">
        <v>45428</v>
      </c>
      <c r="C958">
        <v>11531</v>
      </c>
    </row>
    <row r="959" spans="1:3">
      <c r="A959" t="s">
        <v>343</v>
      </c>
      <c r="B959" s="2">
        <v>45428</v>
      </c>
      <c r="C959">
        <v>10009</v>
      </c>
    </row>
    <row r="960" spans="1:3">
      <c r="A960" t="s">
        <v>344</v>
      </c>
      <c r="B960" s="2">
        <v>45428</v>
      </c>
      <c r="C960">
        <v>19007</v>
      </c>
    </row>
    <row r="961" spans="1:3">
      <c r="A961" t="s">
        <v>339</v>
      </c>
      <c r="B961" s="2">
        <v>45429</v>
      </c>
      <c r="C961">
        <v>13542</v>
      </c>
    </row>
    <row r="962" spans="1:3">
      <c r="A962" t="s">
        <v>11</v>
      </c>
      <c r="B962" s="2">
        <v>45429</v>
      </c>
      <c r="C962">
        <v>19434</v>
      </c>
    </row>
    <row r="963" spans="1:3">
      <c r="A963" t="s">
        <v>340</v>
      </c>
      <c r="B963" s="2">
        <v>45429</v>
      </c>
      <c r="C963">
        <v>19713</v>
      </c>
    </row>
    <row r="964" spans="1:3">
      <c r="A964" t="s">
        <v>341</v>
      </c>
      <c r="B964" s="2">
        <v>45429</v>
      </c>
      <c r="C964">
        <v>15435</v>
      </c>
    </row>
    <row r="965" spans="1:3">
      <c r="A965" t="s">
        <v>342</v>
      </c>
      <c r="B965" s="2">
        <v>45429</v>
      </c>
      <c r="C965">
        <v>6114</v>
      </c>
    </row>
    <row r="966" spans="1:3">
      <c r="A966" t="s">
        <v>343</v>
      </c>
      <c r="B966" s="2">
        <v>45429</v>
      </c>
      <c r="C966">
        <v>15568</v>
      </c>
    </row>
    <row r="967" spans="1:3">
      <c r="A967" t="s">
        <v>344</v>
      </c>
      <c r="B967" s="2">
        <v>45429</v>
      </c>
      <c r="C967">
        <v>5367</v>
      </c>
    </row>
    <row r="968" spans="1:3">
      <c r="A968" t="s">
        <v>339</v>
      </c>
      <c r="B968" s="2">
        <v>45430</v>
      </c>
      <c r="C968">
        <v>10095</v>
      </c>
    </row>
    <row r="969" spans="1:3">
      <c r="A969" t="s">
        <v>11</v>
      </c>
      <c r="B969" s="2">
        <v>45430</v>
      </c>
      <c r="C969">
        <v>7141</v>
      </c>
    </row>
    <row r="970" spans="1:3">
      <c r="A970" t="s">
        <v>340</v>
      </c>
      <c r="B970" s="2">
        <v>45430</v>
      </c>
      <c r="C970">
        <v>5951</v>
      </c>
    </row>
    <row r="971" spans="1:3">
      <c r="A971" t="s">
        <v>341</v>
      </c>
      <c r="B971" s="2">
        <v>45430</v>
      </c>
      <c r="C971">
        <v>16887</v>
      </c>
    </row>
    <row r="972" spans="1:3">
      <c r="A972" t="s">
        <v>342</v>
      </c>
      <c r="B972" s="2">
        <v>45430</v>
      </c>
      <c r="C972">
        <v>3573</v>
      </c>
    </row>
    <row r="973" spans="1:3">
      <c r="A973" t="s">
        <v>343</v>
      </c>
      <c r="B973" s="2">
        <v>45430</v>
      </c>
      <c r="C973">
        <v>15359</v>
      </c>
    </row>
    <row r="974" spans="1:3">
      <c r="A974" t="s">
        <v>344</v>
      </c>
      <c r="B974" s="2">
        <v>45430</v>
      </c>
      <c r="C974">
        <v>4768</v>
      </c>
    </row>
    <row r="975" spans="1:3">
      <c r="A975" t="s">
        <v>339</v>
      </c>
      <c r="B975" s="2">
        <v>45431</v>
      </c>
      <c r="C975">
        <v>7302</v>
      </c>
    </row>
    <row r="976" spans="1:3">
      <c r="A976" t="s">
        <v>11</v>
      </c>
      <c r="B976" s="2">
        <v>45431</v>
      </c>
      <c r="C976">
        <v>15746</v>
      </c>
    </row>
    <row r="977" spans="1:3">
      <c r="A977" t="s">
        <v>340</v>
      </c>
      <c r="B977" s="2">
        <v>45431</v>
      </c>
      <c r="C977">
        <v>3211</v>
      </c>
    </row>
    <row r="978" spans="1:3">
      <c r="A978" t="s">
        <v>341</v>
      </c>
      <c r="B978" s="2">
        <v>45431</v>
      </c>
      <c r="C978">
        <v>17445</v>
      </c>
    </row>
    <row r="979" spans="1:3">
      <c r="A979" t="s">
        <v>342</v>
      </c>
      <c r="B979" s="2">
        <v>45431</v>
      </c>
      <c r="C979">
        <v>17815</v>
      </c>
    </row>
    <row r="980" spans="1:3">
      <c r="A980" t="s">
        <v>343</v>
      </c>
      <c r="B980" s="2">
        <v>45431</v>
      </c>
      <c r="C980">
        <v>3160</v>
      </c>
    </row>
    <row r="981" spans="1:3">
      <c r="A981" t="s">
        <v>344</v>
      </c>
      <c r="B981" s="2">
        <v>45431</v>
      </c>
      <c r="C981">
        <v>9041</v>
      </c>
    </row>
    <row r="982" spans="1:3">
      <c r="A982" t="s">
        <v>339</v>
      </c>
      <c r="B982" s="2">
        <v>45432</v>
      </c>
      <c r="C982">
        <v>12846</v>
      </c>
    </row>
    <row r="983" spans="1:3">
      <c r="A983" t="s">
        <v>11</v>
      </c>
      <c r="B983" s="2">
        <v>45432</v>
      </c>
      <c r="C983">
        <v>7876</v>
      </c>
    </row>
    <row r="984" spans="1:3">
      <c r="A984" t="s">
        <v>340</v>
      </c>
      <c r="B984" s="2">
        <v>45432</v>
      </c>
      <c r="C984">
        <v>14889</v>
      </c>
    </row>
    <row r="985" spans="1:3">
      <c r="A985" t="s">
        <v>341</v>
      </c>
      <c r="B985" s="2">
        <v>45432</v>
      </c>
      <c r="C985">
        <v>15882</v>
      </c>
    </row>
    <row r="986" spans="1:3">
      <c r="A986" t="s">
        <v>342</v>
      </c>
      <c r="B986" s="2">
        <v>45432</v>
      </c>
      <c r="C986">
        <v>16738</v>
      </c>
    </row>
    <row r="987" spans="1:3">
      <c r="A987" t="s">
        <v>343</v>
      </c>
      <c r="B987" s="2">
        <v>45432</v>
      </c>
      <c r="C987">
        <v>3095</v>
      </c>
    </row>
    <row r="988" spans="1:3">
      <c r="A988" t="s">
        <v>344</v>
      </c>
      <c r="B988" s="2">
        <v>45432</v>
      </c>
      <c r="C988">
        <v>7901</v>
      </c>
    </row>
    <row r="989" spans="1:3">
      <c r="A989" t="s">
        <v>339</v>
      </c>
      <c r="B989" s="2">
        <v>45433</v>
      </c>
      <c r="C989">
        <v>10215</v>
      </c>
    </row>
    <row r="990" spans="1:3">
      <c r="A990" t="s">
        <v>11</v>
      </c>
      <c r="B990" s="2">
        <v>45433</v>
      </c>
      <c r="C990">
        <v>14911</v>
      </c>
    </row>
    <row r="991" spans="1:3">
      <c r="A991" t="s">
        <v>340</v>
      </c>
      <c r="B991" s="2">
        <v>45433</v>
      </c>
      <c r="C991">
        <v>16123</v>
      </c>
    </row>
    <row r="992" spans="1:3">
      <c r="A992" t="s">
        <v>341</v>
      </c>
      <c r="B992" s="2">
        <v>45433</v>
      </c>
      <c r="C992">
        <v>3079</v>
      </c>
    </row>
    <row r="993" spans="1:3">
      <c r="A993" t="s">
        <v>342</v>
      </c>
      <c r="B993" s="2">
        <v>45433</v>
      </c>
      <c r="C993">
        <v>14510</v>
      </c>
    </row>
    <row r="994" spans="1:3">
      <c r="A994" t="s">
        <v>343</v>
      </c>
      <c r="B994" s="2">
        <v>45433</v>
      </c>
      <c r="C994">
        <v>3473</v>
      </c>
    </row>
    <row r="995" spans="1:3">
      <c r="A995" t="s">
        <v>344</v>
      </c>
      <c r="B995" s="2">
        <v>45433</v>
      </c>
      <c r="C995">
        <v>6888</v>
      </c>
    </row>
    <row r="996" spans="1:3">
      <c r="A996" t="s">
        <v>339</v>
      </c>
      <c r="B996" s="2">
        <v>45434</v>
      </c>
      <c r="C996">
        <v>6979</v>
      </c>
    </row>
    <row r="997" spans="1:3">
      <c r="A997" t="s">
        <v>11</v>
      </c>
      <c r="B997" s="2">
        <v>45434</v>
      </c>
      <c r="C997">
        <v>3212</v>
      </c>
    </row>
    <row r="998" spans="1:3">
      <c r="A998" t="s">
        <v>340</v>
      </c>
      <c r="B998" s="2">
        <v>45434</v>
      </c>
      <c r="C998">
        <v>11001</v>
      </c>
    </row>
    <row r="999" spans="1:3">
      <c r="A999" t="s">
        <v>341</v>
      </c>
      <c r="B999" s="2">
        <v>45434</v>
      </c>
      <c r="C999">
        <v>15248</v>
      </c>
    </row>
    <row r="1000" spans="1:3">
      <c r="A1000" t="s">
        <v>342</v>
      </c>
      <c r="B1000" s="2">
        <v>45434</v>
      </c>
      <c r="C1000">
        <v>2419</v>
      </c>
    </row>
    <row r="1001" spans="1:3">
      <c r="A1001" t="s">
        <v>343</v>
      </c>
      <c r="B1001" s="2">
        <v>45434</v>
      </c>
      <c r="C1001">
        <v>17608</v>
      </c>
    </row>
    <row r="1002" spans="1:3">
      <c r="A1002" t="s">
        <v>344</v>
      </c>
      <c r="B1002" s="2">
        <v>45434</v>
      </c>
      <c r="C1002">
        <v>5659</v>
      </c>
    </row>
    <row r="1003" spans="1:3">
      <c r="A1003" t="s">
        <v>339</v>
      </c>
      <c r="B1003" s="2">
        <v>45435</v>
      </c>
      <c r="C1003">
        <v>7283</v>
      </c>
    </row>
    <row r="1004" spans="1:3">
      <c r="A1004" t="s">
        <v>11</v>
      </c>
      <c r="B1004" s="2">
        <v>45435</v>
      </c>
      <c r="C1004">
        <v>12715</v>
      </c>
    </row>
    <row r="1005" spans="1:3">
      <c r="A1005" t="s">
        <v>340</v>
      </c>
      <c r="B1005" s="2">
        <v>45435</v>
      </c>
      <c r="C1005">
        <v>18165</v>
      </c>
    </row>
    <row r="1006" spans="1:3">
      <c r="A1006" t="s">
        <v>341</v>
      </c>
      <c r="B1006" s="2">
        <v>45435</v>
      </c>
      <c r="C1006">
        <v>3340</v>
      </c>
    </row>
    <row r="1007" spans="1:3">
      <c r="A1007" t="s">
        <v>342</v>
      </c>
      <c r="B1007" s="2">
        <v>45435</v>
      </c>
      <c r="C1007">
        <v>16805</v>
      </c>
    </row>
    <row r="1008" spans="1:3">
      <c r="A1008" t="s">
        <v>343</v>
      </c>
      <c r="B1008" s="2">
        <v>45435</v>
      </c>
      <c r="C1008">
        <v>12584</v>
      </c>
    </row>
    <row r="1009" spans="1:3">
      <c r="A1009" t="s">
        <v>344</v>
      </c>
      <c r="B1009" s="2">
        <v>45435</v>
      </c>
      <c r="C1009">
        <v>16780</v>
      </c>
    </row>
    <row r="1010" spans="1:3">
      <c r="A1010" t="s">
        <v>339</v>
      </c>
      <c r="B1010" s="2">
        <v>45436</v>
      </c>
      <c r="C1010">
        <v>7137</v>
      </c>
    </row>
    <row r="1011" spans="1:3">
      <c r="A1011" t="s">
        <v>11</v>
      </c>
      <c r="B1011" s="2">
        <v>45436</v>
      </c>
      <c r="C1011">
        <v>19745</v>
      </c>
    </row>
    <row r="1012" spans="1:3">
      <c r="A1012" t="s">
        <v>340</v>
      </c>
      <c r="B1012" s="2">
        <v>45436</v>
      </c>
      <c r="C1012">
        <v>2591</v>
      </c>
    </row>
    <row r="1013" spans="1:3">
      <c r="A1013" t="s">
        <v>341</v>
      </c>
      <c r="B1013" s="2">
        <v>45436</v>
      </c>
      <c r="C1013">
        <v>2526</v>
      </c>
    </row>
    <row r="1014" spans="1:3">
      <c r="A1014" t="s">
        <v>342</v>
      </c>
      <c r="B1014" s="2">
        <v>45436</v>
      </c>
      <c r="C1014">
        <v>9855</v>
      </c>
    </row>
    <row r="1015" spans="1:3">
      <c r="A1015" t="s">
        <v>343</v>
      </c>
      <c r="B1015" s="2">
        <v>45436</v>
      </c>
      <c r="C1015">
        <v>12695</v>
      </c>
    </row>
    <row r="1016" spans="1:3">
      <c r="A1016" t="s">
        <v>344</v>
      </c>
      <c r="B1016" s="2">
        <v>45436</v>
      </c>
      <c r="C1016">
        <v>3292</v>
      </c>
    </row>
    <row r="1017" spans="1:3">
      <c r="A1017" t="s">
        <v>339</v>
      </c>
      <c r="B1017" s="2">
        <v>45437</v>
      </c>
      <c r="C1017">
        <v>18571</v>
      </c>
    </row>
    <row r="1018" spans="1:3">
      <c r="A1018" t="s">
        <v>11</v>
      </c>
      <c r="B1018" s="2">
        <v>45437</v>
      </c>
      <c r="C1018">
        <v>10625</v>
      </c>
    </row>
    <row r="1019" spans="1:3">
      <c r="A1019" t="s">
        <v>340</v>
      </c>
      <c r="B1019" s="2">
        <v>45437</v>
      </c>
      <c r="C1019">
        <v>8431</v>
      </c>
    </row>
    <row r="1020" spans="1:3">
      <c r="A1020" t="s">
        <v>341</v>
      </c>
      <c r="B1020" s="2">
        <v>45437</v>
      </c>
      <c r="C1020">
        <v>17926</v>
      </c>
    </row>
    <row r="1021" spans="1:3">
      <c r="A1021" t="s">
        <v>342</v>
      </c>
      <c r="B1021" s="2">
        <v>45437</v>
      </c>
      <c r="C1021">
        <v>13704</v>
      </c>
    </row>
    <row r="1022" spans="1:3">
      <c r="A1022" t="s">
        <v>343</v>
      </c>
      <c r="B1022" s="2">
        <v>45437</v>
      </c>
      <c r="C1022">
        <v>2437</v>
      </c>
    </row>
    <row r="1023" spans="1:3">
      <c r="A1023" t="s">
        <v>344</v>
      </c>
      <c r="B1023" s="2">
        <v>45437</v>
      </c>
      <c r="C1023">
        <v>12780</v>
      </c>
    </row>
    <row r="1024" spans="1:3">
      <c r="A1024" t="s">
        <v>339</v>
      </c>
      <c r="B1024" s="2">
        <v>45438</v>
      </c>
      <c r="C1024">
        <v>19216</v>
      </c>
    </row>
    <row r="1025" spans="1:3">
      <c r="A1025" t="s">
        <v>11</v>
      </c>
      <c r="B1025" s="2">
        <v>45438</v>
      </c>
      <c r="C1025">
        <v>10988</v>
      </c>
    </row>
    <row r="1026" spans="1:3">
      <c r="A1026" t="s">
        <v>340</v>
      </c>
      <c r="B1026" s="2">
        <v>45438</v>
      </c>
      <c r="C1026">
        <v>10953</v>
      </c>
    </row>
    <row r="1027" spans="1:3">
      <c r="A1027" t="s">
        <v>341</v>
      </c>
      <c r="B1027" s="2">
        <v>45438</v>
      </c>
      <c r="C1027">
        <v>7794</v>
      </c>
    </row>
    <row r="1028" spans="1:3">
      <c r="A1028" t="s">
        <v>342</v>
      </c>
      <c r="B1028" s="2">
        <v>45438</v>
      </c>
      <c r="C1028">
        <v>5574</v>
      </c>
    </row>
    <row r="1029" spans="1:3">
      <c r="A1029" t="s">
        <v>343</v>
      </c>
      <c r="B1029" s="2">
        <v>45438</v>
      </c>
      <c r="C1029">
        <v>18301</v>
      </c>
    </row>
    <row r="1030" spans="1:3">
      <c r="A1030" t="s">
        <v>344</v>
      </c>
      <c r="B1030" s="2">
        <v>45438</v>
      </c>
      <c r="C1030">
        <v>2684</v>
      </c>
    </row>
    <row r="1031" spans="1:3">
      <c r="A1031" t="s">
        <v>339</v>
      </c>
      <c r="B1031" s="2">
        <v>45439</v>
      </c>
      <c r="C1031">
        <v>6233</v>
      </c>
    </row>
    <row r="1032" spans="1:3">
      <c r="A1032" t="s">
        <v>11</v>
      </c>
      <c r="B1032" s="2">
        <v>45439</v>
      </c>
      <c r="C1032">
        <v>18961</v>
      </c>
    </row>
    <row r="1033" spans="1:3">
      <c r="A1033" t="s">
        <v>340</v>
      </c>
      <c r="B1033" s="2">
        <v>45439</v>
      </c>
      <c r="C1033">
        <v>14997</v>
      </c>
    </row>
    <row r="1034" spans="1:3">
      <c r="A1034" t="s">
        <v>341</v>
      </c>
      <c r="B1034" s="2">
        <v>45439</v>
      </c>
      <c r="C1034">
        <v>10007</v>
      </c>
    </row>
    <row r="1035" spans="1:3">
      <c r="A1035" t="s">
        <v>342</v>
      </c>
      <c r="B1035" s="2">
        <v>45439</v>
      </c>
      <c r="C1035">
        <v>18611</v>
      </c>
    </row>
    <row r="1036" spans="1:3">
      <c r="A1036" t="s">
        <v>343</v>
      </c>
      <c r="B1036" s="2">
        <v>45439</v>
      </c>
      <c r="C1036">
        <v>4328</v>
      </c>
    </row>
    <row r="1037" spans="1:3">
      <c r="A1037" t="s">
        <v>344</v>
      </c>
      <c r="B1037" s="2">
        <v>45439</v>
      </c>
      <c r="C1037">
        <v>11019</v>
      </c>
    </row>
    <row r="1038" spans="1:3">
      <c r="A1038" t="s">
        <v>339</v>
      </c>
      <c r="B1038" s="2">
        <v>45440</v>
      </c>
      <c r="C1038">
        <v>18814</v>
      </c>
    </row>
    <row r="1039" spans="1:3">
      <c r="A1039" t="s">
        <v>11</v>
      </c>
      <c r="B1039" s="2">
        <v>45440</v>
      </c>
      <c r="C1039">
        <v>11255</v>
      </c>
    </row>
    <row r="1040" spans="1:3">
      <c r="A1040" t="s">
        <v>340</v>
      </c>
      <c r="B1040" s="2">
        <v>45440</v>
      </c>
      <c r="C1040">
        <v>7782</v>
      </c>
    </row>
    <row r="1041" spans="1:3">
      <c r="A1041" t="s">
        <v>341</v>
      </c>
      <c r="B1041" s="2">
        <v>45440</v>
      </c>
      <c r="C1041">
        <v>3234</v>
      </c>
    </row>
    <row r="1042" spans="1:3">
      <c r="A1042" t="s">
        <v>342</v>
      </c>
      <c r="B1042" s="2">
        <v>45440</v>
      </c>
      <c r="C1042">
        <v>7205</v>
      </c>
    </row>
    <row r="1043" spans="1:3">
      <c r="A1043" t="s">
        <v>343</v>
      </c>
      <c r="B1043" s="2">
        <v>45440</v>
      </c>
      <c r="C1043">
        <v>3420</v>
      </c>
    </row>
    <row r="1044" spans="1:3">
      <c r="A1044" t="s">
        <v>344</v>
      </c>
      <c r="B1044" s="2">
        <v>45440</v>
      </c>
      <c r="C1044">
        <v>19152</v>
      </c>
    </row>
    <row r="1045" spans="1:3">
      <c r="A1045" t="s">
        <v>339</v>
      </c>
      <c r="B1045" s="2">
        <v>45441</v>
      </c>
      <c r="C1045">
        <v>11596</v>
      </c>
    </row>
    <row r="1046" spans="1:3">
      <c r="A1046" t="s">
        <v>11</v>
      </c>
      <c r="B1046" s="2">
        <v>45441</v>
      </c>
      <c r="C1046">
        <v>6355</v>
      </c>
    </row>
    <row r="1047" spans="1:3">
      <c r="A1047" t="s">
        <v>340</v>
      </c>
      <c r="B1047" s="2">
        <v>45441</v>
      </c>
      <c r="C1047">
        <v>19922</v>
      </c>
    </row>
    <row r="1048" spans="1:3">
      <c r="A1048" t="s">
        <v>341</v>
      </c>
      <c r="B1048" s="2">
        <v>45441</v>
      </c>
      <c r="C1048">
        <v>19715</v>
      </c>
    </row>
    <row r="1049" spans="1:3">
      <c r="A1049" t="s">
        <v>342</v>
      </c>
      <c r="B1049" s="2">
        <v>45441</v>
      </c>
      <c r="C1049">
        <v>10261</v>
      </c>
    </row>
    <row r="1050" spans="1:3">
      <c r="A1050" t="s">
        <v>343</v>
      </c>
      <c r="B1050" s="2">
        <v>45441</v>
      </c>
      <c r="C1050">
        <v>15765</v>
      </c>
    </row>
    <row r="1051" spans="1:3">
      <c r="A1051" t="s">
        <v>344</v>
      </c>
      <c r="B1051" s="2">
        <v>45441</v>
      </c>
      <c r="C1051">
        <v>7944</v>
      </c>
    </row>
    <row r="1052" spans="1:3">
      <c r="A1052" t="s">
        <v>339</v>
      </c>
      <c r="B1052" s="2">
        <v>45442</v>
      </c>
      <c r="C1052">
        <v>9126</v>
      </c>
    </row>
    <row r="1053" spans="1:3">
      <c r="A1053" t="s">
        <v>11</v>
      </c>
      <c r="B1053" s="2">
        <v>45442</v>
      </c>
      <c r="C1053">
        <v>18864</v>
      </c>
    </row>
    <row r="1054" spans="1:3">
      <c r="A1054" t="s">
        <v>340</v>
      </c>
      <c r="B1054" s="2">
        <v>45442</v>
      </c>
      <c r="C1054">
        <v>7263</v>
      </c>
    </row>
    <row r="1055" spans="1:3">
      <c r="A1055" t="s">
        <v>341</v>
      </c>
      <c r="B1055" s="2">
        <v>45442</v>
      </c>
      <c r="C1055">
        <v>17300</v>
      </c>
    </row>
    <row r="1056" spans="1:3">
      <c r="A1056" t="s">
        <v>342</v>
      </c>
      <c r="B1056" s="2">
        <v>45442</v>
      </c>
      <c r="C1056">
        <v>4793</v>
      </c>
    </row>
    <row r="1057" spans="1:3">
      <c r="A1057" t="s">
        <v>343</v>
      </c>
      <c r="B1057" s="2">
        <v>45442</v>
      </c>
      <c r="C1057">
        <v>4892</v>
      </c>
    </row>
    <row r="1058" spans="1:3">
      <c r="A1058" t="s">
        <v>344</v>
      </c>
      <c r="B1058" s="2">
        <v>45442</v>
      </c>
      <c r="C1058">
        <v>3198</v>
      </c>
    </row>
    <row r="1059" spans="1:3">
      <c r="A1059" t="s">
        <v>339</v>
      </c>
      <c r="B1059" s="2">
        <v>45443</v>
      </c>
      <c r="C1059">
        <v>3883</v>
      </c>
    </row>
    <row r="1060" spans="1:3">
      <c r="A1060" t="s">
        <v>11</v>
      </c>
      <c r="B1060" s="2">
        <v>45443</v>
      </c>
      <c r="C1060">
        <v>2797</v>
      </c>
    </row>
    <row r="1061" spans="1:3">
      <c r="A1061" t="s">
        <v>340</v>
      </c>
      <c r="B1061" s="2">
        <v>45443</v>
      </c>
      <c r="C1061">
        <v>10209</v>
      </c>
    </row>
    <row r="1062" spans="1:3">
      <c r="A1062" t="s">
        <v>341</v>
      </c>
      <c r="B1062" s="2">
        <v>45443</v>
      </c>
      <c r="C1062">
        <v>10235</v>
      </c>
    </row>
    <row r="1063" spans="1:3">
      <c r="A1063" t="s">
        <v>342</v>
      </c>
      <c r="B1063" s="2">
        <v>45443</v>
      </c>
      <c r="C1063">
        <v>18538</v>
      </c>
    </row>
    <row r="1064" spans="1:3">
      <c r="A1064" t="s">
        <v>343</v>
      </c>
      <c r="B1064" s="2">
        <v>45443</v>
      </c>
      <c r="C1064">
        <v>17257</v>
      </c>
    </row>
    <row r="1065" spans="1:3">
      <c r="A1065" t="s">
        <v>344</v>
      </c>
      <c r="B1065" s="2">
        <v>45443</v>
      </c>
      <c r="C1065">
        <v>10050</v>
      </c>
    </row>
    <row r="1066" spans="1:3">
      <c r="A1066" t="s">
        <v>339</v>
      </c>
      <c r="B1066" s="2">
        <v>45444</v>
      </c>
      <c r="C1066">
        <v>7947</v>
      </c>
    </row>
    <row r="1067" spans="1:3">
      <c r="A1067" t="s">
        <v>11</v>
      </c>
      <c r="B1067" s="2">
        <v>45444</v>
      </c>
      <c r="C1067">
        <v>11617</v>
      </c>
    </row>
    <row r="1068" spans="1:3">
      <c r="A1068" t="s">
        <v>340</v>
      </c>
      <c r="B1068" s="2">
        <v>45444</v>
      </c>
      <c r="C1068">
        <v>3892</v>
      </c>
    </row>
    <row r="1069" spans="1:3">
      <c r="A1069" t="s">
        <v>341</v>
      </c>
      <c r="B1069" s="2">
        <v>45444</v>
      </c>
      <c r="C1069">
        <v>5424</v>
      </c>
    </row>
    <row r="1070" spans="1:3">
      <c r="A1070" t="s">
        <v>342</v>
      </c>
      <c r="B1070" s="2">
        <v>45444</v>
      </c>
      <c r="C1070">
        <v>11450</v>
      </c>
    </row>
    <row r="1071" spans="1:3">
      <c r="A1071" t="s">
        <v>343</v>
      </c>
      <c r="B1071" s="2">
        <v>45444</v>
      </c>
      <c r="C1071">
        <v>15418</v>
      </c>
    </row>
    <row r="1072" spans="1:3">
      <c r="A1072" t="s">
        <v>344</v>
      </c>
      <c r="B1072" s="2">
        <v>45444</v>
      </c>
      <c r="C1072">
        <v>4015</v>
      </c>
    </row>
    <row r="1073" spans="1:3">
      <c r="A1073" t="s">
        <v>339</v>
      </c>
      <c r="B1073" s="2">
        <v>45445</v>
      </c>
      <c r="C1073">
        <v>6833</v>
      </c>
    </row>
    <row r="1074" spans="1:3">
      <c r="A1074" t="s">
        <v>11</v>
      </c>
      <c r="B1074" s="2">
        <v>45445</v>
      </c>
      <c r="C1074">
        <v>11894</v>
      </c>
    </row>
    <row r="1075" spans="1:3">
      <c r="A1075" t="s">
        <v>340</v>
      </c>
      <c r="B1075" s="2">
        <v>45445</v>
      </c>
      <c r="C1075">
        <v>17942</v>
      </c>
    </row>
    <row r="1076" spans="1:3">
      <c r="A1076" t="s">
        <v>341</v>
      </c>
      <c r="B1076" s="2">
        <v>45445</v>
      </c>
      <c r="C1076">
        <v>11065</v>
      </c>
    </row>
    <row r="1077" spans="1:3">
      <c r="A1077" t="s">
        <v>342</v>
      </c>
      <c r="B1077" s="2">
        <v>45445</v>
      </c>
      <c r="C1077">
        <v>2565</v>
      </c>
    </row>
    <row r="1078" spans="1:3">
      <c r="A1078" t="s">
        <v>343</v>
      </c>
      <c r="B1078" s="2">
        <v>45445</v>
      </c>
      <c r="C1078">
        <v>9412</v>
      </c>
    </row>
    <row r="1079" spans="1:3">
      <c r="A1079" t="s">
        <v>344</v>
      </c>
      <c r="B1079" s="2">
        <v>45445</v>
      </c>
      <c r="C1079">
        <v>12077</v>
      </c>
    </row>
    <row r="1080" spans="1:3">
      <c r="A1080" t="s">
        <v>339</v>
      </c>
      <c r="B1080" s="2">
        <v>45446</v>
      </c>
      <c r="C1080">
        <v>12315</v>
      </c>
    </row>
    <row r="1081" spans="1:3">
      <c r="A1081" t="s">
        <v>11</v>
      </c>
      <c r="B1081" s="2">
        <v>45446</v>
      </c>
      <c r="C1081">
        <v>14834</v>
      </c>
    </row>
    <row r="1082" spans="1:3">
      <c r="A1082" t="s">
        <v>340</v>
      </c>
      <c r="B1082" s="2">
        <v>45446</v>
      </c>
      <c r="C1082">
        <v>4314</v>
      </c>
    </row>
    <row r="1083" spans="1:3">
      <c r="A1083" t="s">
        <v>341</v>
      </c>
      <c r="B1083" s="2">
        <v>45446</v>
      </c>
      <c r="C1083">
        <v>6412</v>
      </c>
    </row>
    <row r="1084" spans="1:3">
      <c r="A1084" t="s">
        <v>342</v>
      </c>
      <c r="B1084" s="2">
        <v>45446</v>
      </c>
      <c r="C1084">
        <v>5883</v>
      </c>
    </row>
    <row r="1085" spans="1:3">
      <c r="A1085" t="s">
        <v>343</v>
      </c>
      <c r="B1085" s="2">
        <v>45446</v>
      </c>
      <c r="C1085">
        <v>13384</v>
      </c>
    </row>
    <row r="1086" spans="1:3">
      <c r="A1086" t="s">
        <v>344</v>
      </c>
      <c r="B1086" s="2">
        <v>45446</v>
      </c>
      <c r="C1086">
        <v>12051</v>
      </c>
    </row>
    <row r="1087" spans="1:3">
      <c r="A1087" t="s">
        <v>339</v>
      </c>
      <c r="B1087" s="2">
        <v>45447</v>
      </c>
      <c r="C1087">
        <v>10216</v>
      </c>
    </row>
    <row r="1088" spans="1:3">
      <c r="A1088" t="s">
        <v>11</v>
      </c>
      <c r="B1088" s="2">
        <v>45447</v>
      </c>
      <c r="C1088">
        <v>13695</v>
      </c>
    </row>
    <row r="1089" spans="1:3">
      <c r="A1089" t="s">
        <v>340</v>
      </c>
      <c r="B1089" s="2">
        <v>45447</v>
      </c>
      <c r="C1089">
        <v>9902</v>
      </c>
    </row>
    <row r="1090" spans="1:3">
      <c r="A1090" t="s">
        <v>341</v>
      </c>
      <c r="B1090" s="2">
        <v>45447</v>
      </c>
      <c r="C1090">
        <v>15187</v>
      </c>
    </row>
    <row r="1091" spans="1:3">
      <c r="A1091" t="s">
        <v>342</v>
      </c>
      <c r="B1091" s="2">
        <v>45447</v>
      </c>
      <c r="C1091">
        <v>19573</v>
      </c>
    </row>
    <row r="1092" spans="1:3">
      <c r="A1092" t="s">
        <v>343</v>
      </c>
      <c r="B1092" s="2">
        <v>45447</v>
      </c>
      <c r="C1092">
        <v>14288</v>
      </c>
    </row>
    <row r="1093" spans="1:3">
      <c r="A1093" t="s">
        <v>344</v>
      </c>
      <c r="B1093" s="2">
        <v>45447</v>
      </c>
      <c r="C1093">
        <v>16210</v>
      </c>
    </row>
    <row r="1094" spans="1:3">
      <c r="A1094" t="s">
        <v>339</v>
      </c>
      <c r="B1094" s="2">
        <v>45448</v>
      </c>
      <c r="C1094">
        <v>8884</v>
      </c>
    </row>
    <row r="1095" spans="1:3">
      <c r="A1095" t="s">
        <v>11</v>
      </c>
      <c r="B1095" s="2">
        <v>45448</v>
      </c>
      <c r="C1095">
        <v>12559</v>
      </c>
    </row>
    <row r="1096" spans="1:3">
      <c r="A1096" t="s">
        <v>340</v>
      </c>
      <c r="B1096" s="2">
        <v>45448</v>
      </c>
      <c r="C1096">
        <v>5688</v>
      </c>
    </row>
    <row r="1097" spans="1:3">
      <c r="A1097" t="s">
        <v>341</v>
      </c>
      <c r="B1097" s="2">
        <v>45448</v>
      </c>
      <c r="C1097">
        <v>16114</v>
      </c>
    </row>
    <row r="1098" spans="1:3">
      <c r="A1098" t="s">
        <v>342</v>
      </c>
      <c r="B1098" s="2">
        <v>45448</v>
      </c>
      <c r="C1098">
        <v>7369</v>
      </c>
    </row>
    <row r="1099" spans="1:3">
      <c r="A1099" t="s">
        <v>343</v>
      </c>
      <c r="B1099" s="2">
        <v>45448</v>
      </c>
      <c r="C1099">
        <v>13938</v>
      </c>
    </row>
    <row r="1100" spans="1:3">
      <c r="A1100" t="s">
        <v>344</v>
      </c>
      <c r="B1100" s="2">
        <v>45448</v>
      </c>
      <c r="C1100">
        <v>6023</v>
      </c>
    </row>
    <row r="1101" spans="1:3">
      <c r="A1101" t="s">
        <v>339</v>
      </c>
      <c r="B1101" s="2">
        <v>45449</v>
      </c>
      <c r="C1101">
        <v>17982</v>
      </c>
    </row>
    <row r="1102" spans="1:3">
      <c r="A1102" t="s">
        <v>11</v>
      </c>
      <c r="B1102" s="2">
        <v>45449</v>
      </c>
      <c r="C1102">
        <v>19100</v>
      </c>
    </row>
    <row r="1103" spans="1:3">
      <c r="A1103" t="s">
        <v>340</v>
      </c>
      <c r="B1103" s="2">
        <v>45449</v>
      </c>
      <c r="C1103">
        <v>5967</v>
      </c>
    </row>
    <row r="1104" spans="1:3">
      <c r="A1104" t="s">
        <v>341</v>
      </c>
      <c r="B1104" s="2">
        <v>45449</v>
      </c>
      <c r="C1104">
        <v>9423</v>
      </c>
    </row>
    <row r="1105" spans="1:3">
      <c r="A1105" t="s">
        <v>342</v>
      </c>
      <c r="B1105" s="2">
        <v>45449</v>
      </c>
      <c r="C1105">
        <v>8450</v>
      </c>
    </row>
    <row r="1106" spans="1:3">
      <c r="A1106" t="s">
        <v>343</v>
      </c>
      <c r="B1106" s="2">
        <v>45449</v>
      </c>
      <c r="C1106">
        <v>14213</v>
      </c>
    </row>
    <row r="1107" spans="1:3">
      <c r="A1107" t="s">
        <v>344</v>
      </c>
      <c r="B1107" s="2">
        <v>45449</v>
      </c>
      <c r="C1107">
        <v>5215</v>
      </c>
    </row>
    <row r="1108" spans="1:3">
      <c r="A1108" t="s">
        <v>339</v>
      </c>
      <c r="B1108" s="2">
        <v>45450</v>
      </c>
      <c r="C1108">
        <v>2390</v>
      </c>
    </row>
    <row r="1109" spans="1:3">
      <c r="A1109" t="s">
        <v>11</v>
      </c>
      <c r="B1109" s="2">
        <v>45450</v>
      </c>
      <c r="C1109">
        <v>2232</v>
      </c>
    </row>
    <row r="1110" spans="1:3">
      <c r="A1110" t="s">
        <v>340</v>
      </c>
      <c r="B1110" s="2">
        <v>45450</v>
      </c>
      <c r="C1110">
        <v>9634</v>
      </c>
    </row>
    <row r="1111" spans="1:3">
      <c r="A1111" t="s">
        <v>341</v>
      </c>
      <c r="B1111" s="2">
        <v>45450</v>
      </c>
      <c r="C1111">
        <v>13498</v>
      </c>
    </row>
    <row r="1112" spans="1:3">
      <c r="A1112" t="s">
        <v>342</v>
      </c>
      <c r="B1112" s="2">
        <v>45450</v>
      </c>
      <c r="C1112">
        <v>12916</v>
      </c>
    </row>
    <row r="1113" spans="1:3">
      <c r="A1113" t="s">
        <v>343</v>
      </c>
      <c r="B1113" s="2">
        <v>45450</v>
      </c>
      <c r="C1113">
        <v>2233</v>
      </c>
    </row>
    <row r="1114" spans="1:3">
      <c r="A1114" t="s">
        <v>344</v>
      </c>
      <c r="B1114" s="2">
        <v>45450</v>
      </c>
      <c r="C1114">
        <v>3391</v>
      </c>
    </row>
    <row r="1115" spans="1:3">
      <c r="A1115" t="s">
        <v>339</v>
      </c>
      <c r="B1115" s="2">
        <v>45451</v>
      </c>
      <c r="C1115">
        <v>13084</v>
      </c>
    </row>
    <row r="1116" spans="1:3">
      <c r="A1116" t="s">
        <v>11</v>
      </c>
      <c r="B1116" s="2">
        <v>45451</v>
      </c>
      <c r="C1116">
        <v>11447</v>
      </c>
    </row>
    <row r="1117" spans="1:3">
      <c r="A1117" t="s">
        <v>340</v>
      </c>
      <c r="B1117" s="2">
        <v>45451</v>
      </c>
      <c r="C1117">
        <v>16184</v>
      </c>
    </row>
    <row r="1118" spans="1:3">
      <c r="A1118" t="s">
        <v>341</v>
      </c>
      <c r="B1118" s="2">
        <v>45451</v>
      </c>
      <c r="C1118">
        <v>13882</v>
      </c>
    </row>
    <row r="1119" spans="1:3">
      <c r="A1119" t="s">
        <v>342</v>
      </c>
      <c r="B1119" s="2">
        <v>45451</v>
      </c>
      <c r="C1119">
        <v>16838</v>
      </c>
    </row>
    <row r="1120" spans="1:3">
      <c r="A1120" t="s">
        <v>343</v>
      </c>
      <c r="B1120" s="2">
        <v>45451</v>
      </c>
      <c r="C1120">
        <v>19273</v>
      </c>
    </row>
    <row r="1121" spans="1:3">
      <c r="A1121" t="s">
        <v>344</v>
      </c>
      <c r="B1121" s="2">
        <v>45451</v>
      </c>
      <c r="C1121">
        <v>9902</v>
      </c>
    </row>
    <row r="1122" spans="1:3">
      <c r="A1122" t="s">
        <v>339</v>
      </c>
      <c r="B1122" s="2">
        <v>45452</v>
      </c>
      <c r="C1122">
        <v>14879</v>
      </c>
    </row>
    <row r="1123" spans="1:3">
      <c r="A1123" t="s">
        <v>11</v>
      </c>
      <c r="B1123" s="2">
        <v>45452</v>
      </c>
      <c r="C1123">
        <v>19129</v>
      </c>
    </row>
    <row r="1124" spans="1:3">
      <c r="A1124" t="s">
        <v>340</v>
      </c>
      <c r="B1124" s="2">
        <v>45452</v>
      </c>
      <c r="C1124">
        <v>11911</v>
      </c>
    </row>
    <row r="1125" spans="1:3">
      <c r="A1125" t="s">
        <v>341</v>
      </c>
      <c r="B1125" s="2">
        <v>45452</v>
      </c>
      <c r="C1125">
        <v>2427</v>
      </c>
    </row>
    <row r="1126" spans="1:3">
      <c r="A1126" t="s">
        <v>342</v>
      </c>
      <c r="B1126" s="2">
        <v>45452</v>
      </c>
      <c r="C1126">
        <v>2731</v>
      </c>
    </row>
    <row r="1127" spans="1:3">
      <c r="A1127" t="s">
        <v>343</v>
      </c>
      <c r="B1127" s="2">
        <v>45452</v>
      </c>
      <c r="C1127">
        <v>2799</v>
      </c>
    </row>
    <row r="1128" spans="1:3">
      <c r="A1128" t="s">
        <v>344</v>
      </c>
      <c r="B1128" s="2">
        <v>45452</v>
      </c>
      <c r="C1128">
        <v>9025</v>
      </c>
    </row>
    <row r="1129" spans="1:3">
      <c r="A1129" t="s">
        <v>339</v>
      </c>
      <c r="B1129" s="2">
        <v>45453</v>
      </c>
      <c r="C1129">
        <v>16481</v>
      </c>
    </row>
    <row r="1130" spans="1:3">
      <c r="A1130" t="s">
        <v>11</v>
      </c>
      <c r="B1130" s="2">
        <v>45453</v>
      </c>
      <c r="C1130">
        <v>9624</v>
      </c>
    </row>
    <row r="1131" spans="1:3">
      <c r="A1131" t="s">
        <v>340</v>
      </c>
      <c r="B1131" s="2">
        <v>45453</v>
      </c>
      <c r="C1131">
        <v>16961</v>
      </c>
    </row>
    <row r="1132" spans="1:3">
      <c r="A1132" t="s">
        <v>341</v>
      </c>
      <c r="B1132" s="2">
        <v>45453</v>
      </c>
      <c r="C1132">
        <v>10232</v>
      </c>
    </row>
    <row r="1133" spans="1:3">
      <c r="A1133" t="s">
        <v>342</v>
      </c>
      <c r="B1133" s="2">
        <v>45453</v>
      </c>
      <c r="C1133">
        <v>5367</v>
      </c>
    </row>
    <row r="1134" spans="1:3">
      <c r="A1134" t="s">
        <v>343</v>
      </c>
      <c r="B1134" s="2">
        <v>45453</v>
      </c>
      <c r="C1134">
        <v>15262</v>
      </c>
    </row>
    <row r="1135" spans="1:3">
      <c r="A1135" t="s">
        <v>344</v>
      </c>
      <c r="B1135" s="2">
        <v>45453</v>
      </c>
      <c r="C1135">
        <v>7229</v>
      </c>
    </row>
    <row r="1136" spans="1:3">
      <c r="A1136" t="s">
        <v>339</v>
      </c>
      <c r="B1136" s="2">
        <v>45454</v>
      </c>
      <c r="C1136">
        <v>15747</v>
      </c>
    </row>
    <row r="1137" spans="1:3">
      <c r="A1137" t="s">
        <v>11</v>
      </c>
      <c r="B1137" s="2">
        <v>45454</v>
      </c>
      <c r="C1137">
        <v>6261</v>
      </c>
    </row>
    <row r="1138" spans="1:3">
      <c r="A1138" t="s">
        <v>340</v>
      </c>
      <c r="B1138" s="2">
        <v>45454</v>
      </c>
      <c r="C1138">
        <v>5466</v>
      </c>
    </row>
    <row r="1139" spans="1:3">
      <c r="A1139" t="s">
        <v>341</v>
      </c>
      <c r="B1139" s="2">
        <v>45454</v>
      </c>
      <c r="C1139">
        <v>15785</v>
      </c>
    </row>
    <row r="1140" spans="1:3">
      <c r="A1140" t="s">
        <v>342</v>
      </c>
      <c r="B1140" s="2">
        <v>45454</v>
      </c>
      <c r="C1140">
        <v>5088</v>
      </c>
    </row>
    <row r="1141" spans="1:3">
      <c r="A1141" t="s">
        <v>343</v>
      </c>
      <c r="B1141" s="2">
        <v>45454</v>
      </c>
      <c r="C1141">
        <v>15015</v>
      </c>
    </row>
    <row r="1142" spans="1:3">
      <c r="A1142" t="s">
        <v>344</v>
      </c>
      <c r="B1142" s="2">
        <v>45454</v>
      </c>
      <c r="C1142">
        <v>3115</v>
      </c>
    </row>
    <row r="1143" spans="1:3">
      <c r="A1143" t="s">
        <v>339</v>
      </c>
      <c r="B1143" s="2">
        <v>45455</v>
      </c>
      <c r="C1143">
        <v>6578</v>
      </c>
    </row>
    <row r="1144" spans="1:3">
      <c r="A1144" t="s">
        <v>11</v>
      </c>
      <c r="B1144" s="2">
        <v>45455</v>
      </c>
      <c r="C1144">
        <v>4590</v>
      </c>
    </row>
    <row r="1145" spans="1:3">
      <c r="A1145" t="s">
        <v>340</v>
      </c>
      <c r="B1145" s="2">
        <v>45455</v>
      </c>
      <c r="C1145">
        <v>9372</v>
      </c>
    </row>
    <row r="1146" spans="1:3">
      <c r="A1146" t="s">
        <v>341</v>
      </c>
      <c r="B1146" s="2">
        <v>45455</v>
      </c>
      <c r="C1146">
        <v>5573</v>
      </c>
    </row>
    <row r="1147" spans="1:3">
      <c r="A1147" t="s">
        <v>342</v>
      </c>
      <c r="B1147" s="2">
        <v>45455</v>
      </c>
      <c r="C1147">
        <v>4978</v>
      </c>
    </row>
    <row r="1148" spans="1:3">
      <c r="A1148" t="s">
        <v>343</v>
      </c>
      <c r="B1148" s="2">
        <v>45455</v>
      </c>
      <c r="C1148">
        <v>12639</v>
      </c>
    </row>
    <row r="1149" spans="1:3">
      <c r="A1149" t="s">
        <v>344</v>
      </c>
      <c r="B1149" s="2">
        <v>45455</v>
      </c>
      <c r="C1149">
        <v>11422</v>
      </c>
    </row>
    <row r="1150" spans="1:3">
      <c r="A1150" t="s">
        <v>339</v>
      </c>
      <c r="B1150" s="2">
        <v>45456</v>
      </c>
      <c r="C1150">
        <v>12858</v>
      </c>
    </row>
    <row r="1151" spans="1:3">
      <c r="A1151" t="s">
        <v>11</v>
      </c>
      <c r="B1151" s="2">
        <v>45456</v>
      </c>
      <c r="C1151">
        <v>6975</v>
      </c>
    </row>
    <row r="1152" spans="1:3">
      <c r="A1152" t="s">
        <v>340</v>
      </c>
      <c r="B1152" s="2">
        <v>45456</v>
      </c>
      <c r="C1152">
        <v>6925</v>
      </c>
    </row>
    <row r="1153" spans="1:3">
      <c r="A1153" t="s">
        <v>341</v>
      </c>
      <c r="B1153" s="2">
        <v>45456</v>
      </c>
      <c r="C1153">
        <v>12786</v>
      </c>
    </row>
    <row r="1154" spans="1:3">
      <c r="A1154" t="s">
        <v>342</v>
      </c>
      <c r="B1154" s="2">
        <v>45456</v>
      </c>
      <c r="C1154">
        <v>16716</v>
      </c>
    </row>
    <row r="1155" spans="1:3">
      <c r="A1155" t="s">
        <v>343</v>
      </c>
      <c r="B1155" s="2">
        <v>45456</v>
      </c>
      <c r="C1155">
        <v>3995</v>
      </c>
    </row>
    <row r="1156" spans="1:3">
      <c r="A1156" t="s">
        <v>344</v>
      </c>
      <c r="B1156" s="2">
        <v>45456</v>
      </c>
      <c r="C1156">
        <v>15844</v>
      </c>
    </row>
    <row r="1157" spans="1:3">
      <c r="A1157" t="s">
        <v>339</v>
      </c>
      <c r="B1157" s="2">
        <v>45457</v>
      </c>
      <c r="C1157">
        <v>5891</v>
      </c>
    </row>
    <row r="1158" spans="1:3">
      <c r="A1158" t="s">
        <v>11</v>
      </c>
      <c r="B1158" s="2">
        <v>45457</v>
      </c>
      <c r="C1158">
        <v>17522</v>
      </c>
    </row>
    <row r="1159" spans="1:3">
      <c r="A1159" t="s">
        <v>340</v>
      </c>
      <c r="B1159" s="2">
        <v>45457</v>
      </c>
      <c r="C1159">
        <v>9145</v>
      </c>
    </row>
    <row r="1160" spans="1:3">
      <c r="A1160" t="s">
        <v>341</v>
      </c>
      <c r="B1160" s="2">
        <v>45457</v>
      </c>
      <c r="C1160">
        <v>10498</v>
      </c>
    </row>
    <row r="1161" spans="1:3">
      <c r="A1161" t="s">
        <v>342</v>
      </c>
      <c r="B1161" s="2">
        <v>45457</v>
      </c>
      <c r="C1161">
        <v>11554</v>
      </c>
    </row>
    <row r="1162" spans="1:3">
      <c r="A1162" t="s">
        <v>343</v>
      </c>
      <c r="B1162" s="2">
        <v>45457</v>
      </c>
      <c r="C1162">
        <v>4102</v>
      </c>
    </row>
    <row r="1163" spans="1:3">
      <c r="A1163" t="s">
        <v>344</v>
      </c>
      <c r="B1163" s="2">
        <v>45457</v>
      </c>
      <c r="C1163">
        <v>5030</v>
      </c>
    </row>
    <row r="1164" spans="1:3">
      <c r="A1164" t="s">
        <v>339</v>
      </c>
      <c r="B1164" s="2">
        <v>45458</v>
      </c>
      <c r="C1164">
        <v>10524</v>
      </c>
    </row>
    <row r="1165" spans="1:3">
      <c r="A1165" t="s">
        <v>11</v>
      </c>
      <c r="B1165" s="2">
        <v>45458</v>
      </c>
      <c r="C1165">
        <v>10107</v>
      </c>
    </row>
    <row r="1166" spans="1:3">
      <c r="A1166" t="s">
        <v>340</v>
      </c>
      <c r="B1166" s="2">
        <v>45458</v>
      </c>
      <c r="C1166">
        <v>18626</v>
      </c>
    </row>
    <row r="1167" spans="1:3">
      <c r="A1167" t="s">
        <v>341</v>
      </c>
      <c r="B1167" s="2">
        <v>45458</v>
      </c>
      <c r="C1167">
        <v>16935</v>
      </c>
    </row>
    <row r="1168" spans="1:3">
      <c r="A1168" t="s">
        <v>342</v>
      </c>
      <c r="B1168" s="2">
        <v>45458</v>
      </c>
      <c r="C1168">
        <v>11624</v>
      </c>
    </row>
    <row r="1169" spans="1:3">
      <c r="A1169" t="s">
        <v>343</v>
      </c>
      <c r="B1169" s="2">
        <v>45458</v>
      </c>
      <c r="C1169">
        <v>17823</v>
      </c>
    </row>
    <row r="1170" spans="1:3">
      <c r="A1170" t="s">
        <v>344</v>
      </c>
      <c r="B1170" s="2">
        <v>45458</v>
      </c>
      <c r="C1170">
        <v>9863</v>
      </c>
    </row>
    <row r="1171" spans="1:3">
      <c r="A1171" t="s">
        <v>339</v>
      </c>
      <c r="B1171" s="2">
        <v>45459</v>
      </c>
      <c r="C1171">
        <v>5109</v>
      </c>
    </row>
    <row r="1172" spans="1:3">
      <c r="A1172" t="s">
        <v>11</v>
      </c>
      <c r="B1172" s="2">
        <v>45459</v>
      </c>
      <c r="C1172">
        <v>14482</v>
      </c>
    </row>
    <row r="1173" spans="1:3">
      <c r="A1173" t="s">
        <v>340</v>
      </c>
      <c r="B1173" s="2">
        <v>45459</v>
      </c>
      <c r="C1173">
        <v>3550</v>
      </c>
    </row>
    <row r="1174" spans="1:3">
      <c r="A1174" t="s">
        <v>341</v>
      </c>
      <c r="B1174" s="2">
        <v>45459</v>
      </c>
      <c r="C1174">
        <v>2646</v>
      </c>
    </row>
    <row r="1175" spans="1:3">
      <c r="A1175" t="s">
        <v>342</v>
      </c>
      <c r="B1175" s="2">
        <v>45459</v>
      </c>
      <c r="C1175">
        <v>15407</v>
      </c>
    </row>
    <row r="1176" spans="1:3">
      <c r="A1176" t="s">
        <v>343</v>
      </c>
      <c r="B1176" s="2">
        <v>45459</v>
      </c>
      <c r="C1176">
        <v>14700</v>
      </c>
    </row>
    <row r="1177" spans="1:3">
      <c r="A1177" t="s">
        <v>344</v>
      </c>
      <c r="B1177" s="2">
        <v>45459</v>
      </c>
      <c r="C1177">
        <v>2537</v>
      </c>
    </row>
    <row r="1178" spans="1:3">
      <c r="A1178" t="s">
        <v>339</v>
      </c>
      <c r="B1178" s="2">
        <v>45460</v>
      </c>
      <c r="C1178">
        <v>16166</v>
      </c>
    </row>
    <row r="1179" spans="1:3">
      <c r="A1179" t="s">
        <v>11</v>
      </c>
      <c r="B1179" s="2">
        <v>45460</v>
      </c>
      <c r="C1179">
        <v>8572</v>
      </c>
    </row>
    <row r="1180" spans="1:3">
      <c r="A1180" t="s">
        <v>340</v>
      </c>
      <c r="B1180" s="2">
        <v>45460</v>
      </c>
      <c r="C1180">
        <v>2234</v>
      </c>
    </row>
    <row r="1181" spans="1:3">
      <c r="A1181" t="s">
        <v>341</v>
      </c>
      <c r="B1181" s="2">
        <v>45460</v>
      </c>
      <c r="C1181">
        <v>16067</v>
      </c>
    </row>
    <row r="1182" spans="1:3">
      <c r="A1182" t="s">
        <v>342</v>
      </c>
      <c r="B1182" s="2">
        <v>45460</v>
      </c>
      <c r="C1182">
        <v>11696</v>
      </c>
    </row>
    <row r="1183" spans="1:3">
      <c r="A1183" t="s">
        <v>343</v>
      </c>
      <c r="B1183" s="2">
        <v>45460</v>
      </c>
      <c r="C1183">
        <v>16150</v>
      </c>
    </row>
    <row r="1184" spans="1:3">
      <c r="A1184" t="s">
        <v>344</v>
      </c>
      <c r="B1184" s="2">
        <v>45460</v>
      </c>
      <c r="C1184">
        <v>19758</v>
      </c>
    </row>
    <row r="1185" spans="1:3">
      <c r="A1185" t="s">
        <v>339</v>
      </c>
      <c r="B1185" s="2">
        <v>45461</v>
      </c>
      <c r="C1185">
        <v>3909</v>
      </c>
    </row>
    <row r="1186" spans="1:3">
      <c r="A1186" t="s">
        <v>11</v>
      </c>
      <c r="B1186" s="2">
        <v>45461</v>
      </c>
      <c r="C1186">
        <v>14150</v>
      </c>
    </row>
    <row r="1187" spans="1:3">
      <c r="A1187" t="s">
        <v>340</v>
      </c>
      <c r="B1187" s="2">
        <v>45461</v>
      </c>
      <c r="C1187">
        <v>2080</v>
      </c>
    </row>
    <row r="1188" spans="1:3">
      <c r="A1188" t="s">
        <v>341</v>
      </c>
      <c r="B1188" s="2">
        <v>45461</v>
      </c>
      <c r="C1188">
        <v>4083</v>
      </c>
    </row>
    <row r="1189" spans="1:3">
      <c r="A1189" t="s">
        <v>342</v>
      </c>
      <c r="B1189" s="2">
        <v>45461</v>
      </c>
      <c r="C1189">
        <v>15378</v>
      </c>
    </row>
    <row r="1190" spans="1:3">
      <c r="A1190" t="s">
        <v>343</v>
      </c>
      <c r="B1190" s="2">
        <v>45461</v>
      </c>
      <c r="C1190">
        <v>17217</v>
      </c>
    </row>
    <row r="1191" spans="1:3">
      <c r="A1191" t="s">
        <v>344</v>
      </c>
      <c r="B1191" s="2">
        <v>45461</v>
      </c>
      <c r="C1191">
        <v>19140</v>
      </c>
    </row>
    <row r="1192" spans="1:3">
      <c r="A1192" t="s">
        <v>339</v>
      </c>
      <c r="B1192" s="2">
        <v>45462</v>
      </c>
      <c r="C1192">
        <v>4670</v>
      </c>
    </row>
    <row r="1193" spans="1:3">
      <c r="A1193" t="s">
        <v>11</v>
      </c>
      <c r="B1193" s="2">
        <v>45462</v>
      </c>
      <c r="C1193">
        <v>5751</v>
      </c>
    </row>
    <row r="1194" spans="1:3">
      <c r="A1194" t="s">
        <v>340</v>
      </c>
      <c r="B1194" s="2">
        <v>45462</v>
      </c>
      <c r="C1194">
        <v>13744</v>
      </c>
    </row>
    <row r="1195" spans="1:3">
      <c r="A1195" t="s">
        <v>341</v>
      </c>
      <c r="B1195" s="2">
        <v>45462</v>
      </c>
      <c r="C1195">
        <v>7261</v>
      </c>
    </row>
    <row r="1196" spans="1:3">
      <c r="A1196" t="s">
        <v>342</v>
      </c>
      <c r="B1196" s="2">
        <v>45462</v>
      </c>
      <c r="C1196">
        <v>16691</v>
      </c>
    </row>
    <row r="1197" spans="1:3">
      <c r="A1197" t="s">
        <v>343</v>
      </c>
      <c r="B1197" s="2">
        <v>45462</v>
      </c>
      <c r="C1197">
        <v>8852</v>
      </c>
    </row>
    <row r="1198" spans="1:3">
      <c r="A1198" t="s">
        <v>344</v>
      </c>
      <c r="B1198" s="2">
        <v>45462</v>
      </c>
      <c r="C1198">
        <v>3494</v>
      </c>
    </row>
    <row r="1199" spans="1:3">
      <c r="A1199" t="s">
        <v>339</v>
      </c>
      <c r="B1199" s="2">
        <v>45463</v>
      </c>
      <c r="C1199">
        <v>19285</v>
      </c>
    </row>
    <row r="1200" spans="1:3">
      <c r="A1200" t="s">
        <v>11</v>
      </c>
      <c r="B1200" s="2">
        <v>45463</v>
      </c>
      <c r="C1200">
        <v>2672</v>
      </c>
    </row>
    <row r="1201" spans="1:3">
      <c r="A1201" t="s">
        <v>340</v>
      </c>
      <c r="B1201" s="2">
        <v>45463</v>
      </c>
      <c r="C1201">
        <v>10630</v>
      </c>
    </row>
    <row r="1202" spans="1:3">
      <c r="A1202" t="s">
        <v>341</v>
      </c>
      <c r="B1202" s="2">
        <v>45463</v>
      </c>
      <c r="C1202">
        <v>12268</v>
      </c>
    </row>
    <row r="1203" spans="1:3">
      <c r="A1203" t="s">
        <v>342</v>
      </c>
      <c r="B1203" s="2">
        <v>45463</v>
      </c>
      <c r="C1203">
        <v>2444</v>
      </c>
    </row>
    <row r="1204" spans="1:3">
      <c r="A1204" t="s">
        <v>343</v>
      </c>
      <c r="B1204" s="2">
        <v>45463</v>
      </c>
      <c r="C1204">
        <v>11157</v>
      </c>
    </row>
    <row r="1205" spans="1:3">
      <c r="A1205" t="s">
        <v>344</v>
      </c>
      <c r="B1205" s="2">
        <v>45463</v>
      </c>
      <c r="C1205">
        <v>13982</v>
      </c>
    </row>
    <row r="1206" spans="1:3">
      <c r="A1206" t="s">
        <v>339</v>
      </c>
      <c r="B1206" s="2">
        <v>45464</v>
      </c>
      <c r="C1206">
        <v>10655</v>
      </c>
    </row>
    <row r="1207" spans="1:3">
      <c r="A1207" t="s">
        <v>11</v>
      </c>
      <c r="B1207" s="2">
        <v>45464</v>
      </c>
      <c r="C1207">
        <v>4287</v>
      </c>
    </row>
    <row r="1208" spans="1:3">
      <c r="A1208" t="s">
        <v>340</v>
      </c>
      <c r="B1208" s="2">
        <v>45464</v>
      </c>
      <c r="C1208">
        <v>13957</v>
      </c>
    </row>
    <row r="1209" spans="1:3">
      <c r="A1209" t="s">
        <v>341</v>
      </c>
      <c r="B1209" s="2">
        <v>45464</v>
      </c>
      <c r="C1209">
        <v>6008</v>
      </c>
    </row>
    <row r="1210" spans="1:3">
      <c r="A1210" t="s">
        <v>342</v>
      </c>
      <c r="B1210" s="2">
        <v>45464</v>
      </c>
      <c r="C1210">
        <v>13696</v>
      </c>
    </row>
    <row r="1211" spans="1:3">
      <c r="A1211" t="s">
        <v>343</v>
      </c>
      <c r="B1211" s="2">
        <v>45464</v>
      </c>
      <c r="C1211">
        <v>11104</v>
      </c>
    </row>
    <row r="1212" spans="1:3">
      <c r="A1212" t="s">
        <v>344</v>
      </c>
      <c r="B1212" s="2">
        <v>45464</v>
      </c>
      <c r="C1212">
        <v>2496</v>
      </c>
    </row>
    <row r="1213" spans="1:3">
      <c r="A1213" t="s">
        <v>339</v>
      </c>
      <c r="B1213" s="2">
        <v>45465</v>
      </c>
      <c r="C1213">
        <v>3463</v>
      </c>
    </row>
    <row r="1214" spans="1:3">
      <c r="A1214" t="s">
        <v>11</v>
      </c>
      <c r="B1214" s="2">
        <v>45465</v>
      </c>
      <c r="C1214">
        <v>14459</v>
      </c>
    </row>
    <row r="1215" spans="1:3">
      <c r="A1215" t="s">
        <v>340</v>
      </c>
      <c r="B1215" s="2">
        <v>45465</v>
      </c>
      <c r="C1215">
        <v>18877</v>
      </c>
    </row>
    <row r="1216" spans="1:3">
      <c r="A1216" t="s">
        <v>341</v>
      </c>
      <c r="B1216" s="2">
        <v>45465</v>
      </c>
      <c r="C1216">
        <v>19810</v>
      </c>
    </row>
    <row r="1217" spans="1:3">
      <c r="A1217" t="s">
        <v>342</v>
      </c>
      <c r="B1217" s="2">
        <v>45465</v>
      </c>
      <c r="C1217">
        <v>11884</v>
      </c>
    </row>
    <row r="1218" spans="1:3">
      <c r="A1218" t="s">
        <v>343</v>
      </c>
      <c r="B1218" s="2">
        <v>45465</v>
      </c>
      <c r="C1218">
        <v>4723</v>
      </c>
    </row>
    <row r="1219" spans="1:3">
      <c r="A1219" t="s">
        <v>344</v>
      </c>
      <c r="B1219" s="2">
        <v>45465</v>
      </c>
      <c r="C1219">
        <v>19042</v>
      </c>
    </row>
    <row r="1220" spans="1:3">
      <c r="A1220" t="s">
        <v>339</v>
      </c>
      <c r="B1220" s="2">
        <v>45466</v>
      </c>
      <c r="C1220">
        <v>6761</v>
      </c>
    </row>
    <row r="1221" spans="1:3">
      <c r="A1221" t="s">
        <v>11</v>
      </c>
      <c r="B1221" s="2">
        <v>45466</v>
      </c>
      <c r="C1221">
        <v>9630</v>
      </c>
    </row>
    <row r="1222" spans="1:3">
      <c r="A1222" t="s">
        <v>340</v>
      </c>
      <c r="B1222" s="2">
        <v>45466</v>
      </c>
      <c r="C1222">
        <v>18375</v>
      </c>
    </row>
    <row r="1223" spans="1:3">
      <c r="A1223" t="s">
        <v>341</v>
      </c>
      <c r="B1223" s="2">
        <v>45466</v>
      </c>
      <c r="C1223">
        <v>10741</v>
      </c>
    </row>
    <row r="1224" spans="1:3">
      <c r="A1224" t="s">
        <v>342</v>
      </c>
      <c r="B1224" s="2">
        <v>45466</v>
      </c>
      <c r="C1224">
        <v>6350</v>
      </c>
    </row>
    <row r="1225" spans="1:3">
      <c r="A1225" t="s">
        <v>343</v>
      </c>
      <c r="B1225" s="2">
        <v>45466</v>
      </c>
      <c r="C1225">
        <v>2207</v>
      </c>
    </row>
    <row r="1226" spans="1:3">
      <c r="A1226" t="s">
        <v>344</v>
      </c>
      <c r="B1226" s="2">
        <v>45466</v>
      </c>
      <c r="C1226">
        <v>6190</v>
      </c>
    </row>
    <row r="1227" spans="1:3">
      <c r="A1227" t="s">
        <v>339</v>
      </c>
      <c r="B1227" s="2">
        <v>45467</v>
      </c>
      <c r="C1227">
        <v>3883</v>
      </c>
    </row>
    <row r="1228" spans="1:3">
      <c r="A1228" t="s">
        <v>11</v>
      </c>
      <c r="B1228" s="2">
        <v>45467</v>
      </c>
      <c r="C1228">
        <v>4886</v>
      </c>
    </row>
    <row r="1229" spans="1:3">
      <c r="A1229" t="s">
        <v>340</v>
      </c>
      <c r="B1229" s="2">
        <v>45467</v>
      </c>
      <c r="C1229">
        <v>18861</v>
      </c>
    </row>
    <row r="1230" spans="1:3">
      <c r="A1230" t="s">
        <v>341</v>
      </c>
      <c r="B1230" s="2">
        <v>45467</v>
      </c>
      <c r="C1230">
        <v>10953</v>
      </c>
    </row>
    <row r="1231" spans="1:3">
      <c r="A1231" t="s">
        <v>342</v>
      </c>
      <c r="B1231" s="2">
        <v>45467</v>
      </c>
      <c r="C1231">
        <v>10381</v>
      </c>
    </row>
    <row r="1232" spans="1:3">
      <c r="A1232" t="s">
        <v>343</v>
      </c>
      <c r="B1232" s="2">
        <v>45467</v>
      </c>
      <c r="C1232">
        <v>15795</v>
      </c>
    </row>
    <row r="1233" spans="1:3">
      <c r="A1233" t="s">
        <v>344</v>
      </c>
      <c r="B1233" s="2">
        <v>45467</v>
      </c>
      <c r="C1233">
        <v>19139</v>
      </c>
    </row>
    <row r="1234" spans="1:3">
      <c r="A1234" t="s">
        <v>339</v>
      </c>
      <c r="B1234" s="2">
        <v>45468</v>
      </c>
      <c r="C1234">
        <v>11638</v>
      </c>
    </row>
    <row r="1235" spans="1:3">
      <c r="A1235" t="s">
        <v>11</v>
      </c>
      <c r="B1235" s="2">
        <v>45468</v>
      </c>
      <c r="C1235">
        <v>6931</v>
      </c>
    </row>
    <row r="1236" spans="1:3">
      <c r="A1236" t="s">
        <v>340</v>
      </c>
      <c r="B1236" s="2">
        <v>45468</v>
      </c>
      <c r="C1236">
        <v>11855</v>
      </c>
    </row>
    <row r="1237" spans="1:3">
      <c r="A1237" t="s">
        <v>341</v>
      </c>
      <c r="B1237" s="2">
        <v>45468</v>
      </c>
      <c r="C1237">
        <v>7724</v>
      </c>
    </row>
    <row r="1238" spans="1:3">
      <c r="A1238" t="s">
        <v>342</v>
      </c>
      <c r="B1238" s="2">
        <v>45468</v>
      </c>
      <c r="C1238">
        <v>14420</v>
      </c>
    </row>
    <row r="1239" spans="1:3">
      <c r="A1239" t="s">
        <v>343</v>
      </c>
      <c r="B1239" s="2">
        <v>45468</v>
      </c>
      <c r="C1239">
        <v>6060</v>
      </c>
    </row>
    <row r="1240" spans="1:3">
      <c r="A1240" t="s">
        <v>344</v>
      </c>
      <c r="B1240" s="2">
        <v>45468</v>
      </c>
      <c r="C1240">
        <v>6765</v>
      </c>
    </row>
    <row r="1241" spans="1:3">
      <c r="A1241" t="s">
        <v>339</v>
      </c>
      <c r="B1241" s="2">
        <v>45469</v>
      </c>
      <c r="C1241">
        <v>8553</v>
      </c>
    </row>
    <row r="1242" spans="1:3">
      <c r="A1242" t="s">
        <v>11</v>
      </c>
      <c r="B1242" s="2">
        <v>45469</v>
      </c>
      <c r="C1242">
        <v>9378</v>
      </c>
    </row>
    <row r="1243" spans="1:3">
      <c r="A1243" t="s">
        <v>340</v>
      </c>
      <c r="B1243" s="2">
        <v>45469</v>
      </c>
      <c r="C1243">
        <v>19700</v>
      </c>
    </row>
    <row r="1244" spans="1:3">
      <c r="A1244" t="s">
        <v>341</v>
      </c>
      <c r="B1244" s="2">
        <v>45469</v>
      </c>
      <c r="C1244">
        <v>9130</v>
      </c>
    </row>
    <row r="1245" spans="1:3">
      <c r="A1245" t="s">
        <v>342</v>
      </c>
      <c r="B1245" s="2">
        <v>45469</v>
      </c>
      <c r="C1245">
        <v>5186</v>
      </c>
    </row>
    <row r="1246" spans="1:3">
      <c r="A1246" t="s">
        <v>343</v>
      </c>
      <c r="B1246" s="2">
        <v>45469</v>
      </c>
      <c r="C1246">
        <v>7789</v>
      </c>
    </row>
    <row r="1247" spans="1:3">
      <c r="A1247" t="s">
        <v>344</v>
      </c>
      <c r="B1247" s="2">
        <v>45469</v>
      </c>
      <c r="C1247">
        <v>18122</v>
      </c>
    </row>
    <row r="1248" spans="1:3">
      <c r="A1248" t="s">
        <v>339</v>
      </c>
      <c r="B1248" s="2">
        <v>45470</v>
      </c>
      <c r="C1248">
        <v>19529</v>
      </c>
    </row>
    <row r="1249" spans="1:3">
      <c r="A1249" t="s">
        <v>11</v>
      </c>
      <c r="B1249" s="2">
        <v>45470</v>
      </c>
      <c r="C1249">
        <v>9942</v>
      </c>
    </row>
    <row r="1250" spans="1:3">
      <c r="A1250" t="s">
        <v>340</v>
      </c>
      <c r="B1250" s="2">
        <v>45470</v>
      </c>
      <c r="C1250">
        <v>9548</v>
      </c>
    </row>
    <row r="1251" spans="1:3">
      <c r="A1251" t="s">
        <v>341</v>
      </c>
      <c r="B1251" s="2">
        <v>45470</v>
      </c>
      <c r="C1251">
        <v>18944</v>
      </c>
    </row>
    <row r="1252" spans="1:3">
      <c r="A1252" t="s">
        <v>342</v>
      </c>
      <c r="B1252" s="2">
        <v>45470</v>
      </c>
      <c r="C1252">
        <v>2296</v>
      </c>
    </row>
    <row r="1253" spans="1:3">
      <c r="A1253" t="s">
        <v>343</v>
      </c>
      <c r="B1253" s="2">
        <v>45470</v>
      </c>
      <c r="C1253">
        <v>4409</v>
      </c>
    </row>
    <row r="1254" spans="1:3">
      <c r="A1254" t="s">
        <v>344</v>
      </c>
      <c r="B1254" s="2">
        <v>45470</v>
      </c>
      <c r="C1254">
        <v>3461</v>
      </c>
    </row>
    <row r="1255" spans="1:3">
      <c r="A1255" t="s">
        <v>339</v>
      </c>
      <c r="B1255" s="2">
        <v>45471</v>
      </c>
      <c r="C1255">
        <v>4268</v>
      </c>
    </row>
    <row r="1256" spans="1:3">
      <c r="A1256" t="s">
        <v>11</v>
      </c>
      <c r="B1256" s="2">
        <v>45471</v>
      </c>
      <c r="C1256">
        <v>19378</v>
      </c>
    </row>
    <row r="1257" spans="1:3">
      <c r="A1257" t="s">
        <v>340</v>
      </c>
      <c r="B1257" s="2">
        <v>45471</v>
      </c>
      <c r="C1257">
        <v>8554</v>
      </c>
    </row>
    <row r="1258" spans="1:3">
      <c r="A1258" t="s">
        <v>341</v>
      </c>
      <c r="B1258" s="2">
        <v>45471</v>
      </c>
      <c r="C1258">
        <v>18391</v>
      </c>
    </row>
    <row r="1259" spans="1:3">
      <c r="A1259" t="s">
        <v>342</v>
      </c>
      <c r="B1259" s="2">
        <v>45471</v>
      </c>
      <c r="C1259">
        <v>19801</v>
      </c>
    </row>
    <row r="1260" spans="1:3">
      <c r="A1260" t="s">
        <v>343</v>
      </c>
      <c r="B1260" s="2">
        <v>45471</v>
      </c>
      <c r="C1260">
        <v>9358</v>
      </c>
    </row>
    <row r="1261" spans="1:3">
      <c r="A1261" t="s">
        <v>344</v>
      </c>
      <c r="B1261" s="2">
        <v>45471</v>
      </c>
      <c r="C1261">
        <v>19671</v>
      </c>
    </row>
    <row r="1262" spans="1:3">
      <c r="A1262" t="s">
        <v>339</v>
      </c>
      <c r="B1262" s="2">
        <v>45472</v>
      </c>
      <c r="C1262">
        <v>19502</v>
      </c>
    </row>
    <row r="1263" spans="1:3">
      <c r="A1263" t="s">
        <v>11</v>
      </c>
      <c r="B1263" s="2">
        <v>45472</v>
      </c>
      <c r="C1263">
        <v>9637</v>
      </c>
    </row>
    <row r="1264" spans="1:3">
      <c r="A1264" t="s">
        <v>340</v>
      </c>
      <c r="B1264" s="2">
        <v>45472</v>
      </c>
      <c r="C1264">
        <v>2660</v>
      </c>
    </row>
    <row r="1265" spans="1:3">
      <c r="A1265" t="s">
        <v>341</v>
      </c>
      <c r="B1265" s="2">
        <v>45472</v>
      </c>
      <c r="C1265">
        <v>10907</v>
      </c>
    </row>
    <row r="1266" spans="1:3">
      <c r="A1266" t="s">
        <v>342</v>
      </c>
      <c r="B1266" s="2">
        <v>45472</v>
      </c>
      <c r="C1266">
        <v>8922</v>
      </c>
    </row>
    <row r="1267" spans="1:3">
      <c r="A1267" t="s">
        <v>343</v>
      </c>
      <c r="B1267" s="2">
        <v>45472</v>
      </c>
      <c r="C1267">
        <v>13953</v>
      </c>
    </row>
    <row r="1268" spans="1:3">
      <c r="A1268" t="s">
        <v>344</v>
      </c>
      <c r="B1268" s="2">
        <v>45472</v>
      </c>
      <c r="C1268">
        <v>5970</v>
      </c>
    </row>
    <row r="1269" spans="1:3">
      <c r="A1269" t="s">
        <v>339</v>
      </c>
      <c r="B1269" s="2">
        <v>45473</v>
      </c>
      <c r="C1269">
        <v>5407</v>
      </c>
    </row>
    <row r="1270" spans="1:3">
      <c r="A1270" t="s">
        <v>11</v>
      </c>
      <c r="B1270" s="2">
        <v>45473</v>
      </c>
      <c r="C1270">
        <v>11046</v>
      </c>
    </row>
    <row r="1271" spans="1:3">
      <c r="A1271" t="s">
        <v>340</v>
      </c>
      <c r="B1271" s="2">
        <v>45473</v>
      </c>
      <c r="C1271">
        <v>16547</v>
      </c>
    </row>
    <row r="1272" spans="1:3">
      <c r="A1272" t="s">
        <v>341</v>
      </c>
      <c r="B1272" s="2">
        <v>45473</v>
      </c>
      <c r="C1272">
        <v>6760</v>
      </c>
    </row>
    <row r="1273" spans="1:3">
      <c r="A1273" t="s">
        <v>342</v>
      </c>
      <c r="B1273" s="2">
        <v>45473</v>
      </c>
      <c r="C1273">
        <v>15465</v>
      </c>
    </row>
    <row r="1274" spans="1:3">
      <c r="A1274" t="s">
        <v>343</v>
      </c>
      <c r="B1274" s="2">
        <v>45473</v>
      </c>
      <c r="C1274">
        <v>6087</v>
      </c>
    </row>
    <row r="1275" spans="1:3">
      <c r="A1275" t="s">
        <v>344</v>
      </c>
      <c r="B1275" s="2">
        <v>45473</v>
      </c>
      <c r="C1275">
        <v>9607</v>
      </c>
    </row>
    <row r="1276" spans="1:3">
      <c r="A1276" t="s">
        <v>339</v>
      </c>
      <c r="B1276" s="2">
        <v>45474</v>
      </c>
      <c r="C1276">
        <v>6019</v>
      </c>
    </row>
    <row r="1277" spans="1:3">
      <c r="A1277" t="s">
        <v>11</v>
      </c>
      <c r="B1277" s="2">
        <v>45474</v>
      </c>
      <c r="C1277">
        <v>2815</v>
      </c>
    </row>
    <row r="1278" spans="1:3">
      <c r="A1278" t="s">
        <v>340</v>
      </c>
      <c r="B1278" s="2">
        <v>45474</v>
      </c>
      <c r="C1278">
        <v>14563</v>
      </c>
    </row>
    <row r="1279" spans="1:3">
      <c r="A1279" t="s">
        <v>341</v>
      </c>
      <c r="B1279" s="2">
        <v>45474</v>
      </c>
      <c r="C1279">
        <v>15292</v>
      </c>
    </row>
    <row r="1280" spans="1:3">
      <c r="A1280" t="s">
        <v>342</v>
      </c>
      <c r="B1280" s="2">
        <v>45474</v>
      </c>
      <c r="C1280">
        <v>18158</v>
      </c>
    </row>
    <row r="1281" spans="1:3">
      <c r="A1281" t="s">
        <v>343</v>
      </c>
      <c r="B1281" s="2">
        <v>45474</v>
      </c>
      <c r="C1281">
        <v>2922</v>
      </c>
    </row>
    <row r="1282" spans="1:3">
      <c r="A1282" t="s">
        <v>344</v>
      </c>
      <c r="B1282" s="2">
        <v>45474</v>
      </c>
      <c r="C1282">
        <v>14929</v>
      </c>
    </row>
    <row r="1283" spans="1:3">
      <c r="A1283" t="s">
        <v>339</v>
      </c>
      <c r="B1283" s="2">
        <v>45475</v>
      </c>
      <c r="C1283">
        <v>16925</v>
      </c>
    </row>
    <row r="1284" spans="1:3">
      <c r="A1284" t="s">
        <v>11</v>
      </c>
      <c r="B1284" s="2">
        <v>45475</v>
      </c>
      <c r="C1284">
        <v>19648</v>
      </c>
    </row>
    <row r="1285" spans="1:3">
      <c r="A1285" t="s">
        <v>340</v>
      </c>
      <c r="B1285" s="2">
        <v>45475</v>
      </c>
      <c r="C1285">
        <v>12979</v>
      </c>
    </row>
    <row r="1286" spans="1:3">
      <c r="A1286" t="s">
        <v>341</v>
      </c>
      <c r="B1286" s="2">
        <v>45475</v>
      </c>
      <c r="C1286">
        <v>4722</v>
      </c>
    </row>
    <row r="1287" spans="1:3">
      <c r="A1287" t="s">
        <v>342</v>
      </c>
      <c r="B1287" s="2">
        <v>45475</v>
      </c>
      <c r="C1287">
        <v>7355</v>
      </c>
    </row>
    <row r="1288" spans="1:3">
      <c r="A1288" t="s">
        <v>343</v>
      </c>
      <c r="B1288" s="2">
        <v>45475</v>
      </c>
      <c r="C1288">
        <v>15301</v>
      </c>
    </row>
    <row r="1289" spans="1:3">
      <c r="A1289" t="s">
        <v>344</v>
      </c>
      <c r="B1289" s="2">
        <v>45475</v>
      </c>
      <c r="C1289">
        <v>4550</v>
      </c>
    </row>
    <row r="1290" spans="1:3">
      <c r="A1290" t="s">
        <v>339</v>
      </c>
      <c r="B1290" s="2">
        <v>45476</v>
      </c>
      <c r="C1290">
        <v>13141</v>
      </c>
    </row>
    <row r="1291" spans="1:3">
      <c r="A1291" t="s">
        <v>11</v>
      </c>
      <c r="B1291" s="2">
        <v>45476</v>
      </c>
      <c r="C1291">
        <v>13284</v>
      </c>
    </row>
    <row r="1292" spans="1:3">
      <c r="A1292" t="s">
        <v>340</v>
      </c>
      <c r="B1292" s="2">
        <v>45476</v>
      </c>
      <c r="C1292">
        <v>3384</v>
      </c>
    </row>
    <row r="1293" spans="1:3">
      <c r="A1293" t="s">
        <v>341</v>
      </c>
      <c r="B1293" s="2">
        <v>45476</v>
      </c>
      <c r="C1293">
        <v>10252</v>
      </c>
    </row>
    <row r="1294" spans="1:3">
      <c r="A1294" t="s">
        <v>342</v>
      </c>
      <c r="B1294" s="2">
        <v>45476</v>
      </c>
      <c r="C1294">
        <v>9238</v>
      </c>
    </row>
    <row r="1295" spans="1:3">
      <c r="A1295" t="s">
        <v>343</v>
      </c>
      <c r="B1295" s="2">
        <v>45476</v>
      </c>
      <c r="C1295">
        <v>8026</v>
      </c>
    </row>
    <row r="1296" spans="1:3">
      <c r="A1296" t="s">
        <v>344</v>
      </c>
      <c r="B1296" s="2">
        <v>45476</v>
      </c>
      <c r="C1296">
        <v>12482</v>
      </c>
    </row>
    <row r="1297" spans="1:3">
      <c r="A1297" t="s">
        <v>339</v>
      </c>
      <c r="B1297" s="2">
        <v>45477</v>
      </c>
      <c r="C1297">
        <v>15801</v>
      </c>
    </row>
    <row r="1298" spans="1:3">
      <c r="A1298" t="s">
        <v>11</v>
      </c>
      <c r="B1298" s="2">
        <v>45477</v>
      </c>
      <c r="C1298">
        <v>18120</v>
      </c>
    </row>
    <row r="1299" spans="1:3">
      <c r="A1299" t="s">
        <v>340</v>
      </c>
      <c r="B1299" s="2">
        <v>45477</v>
      </c>
      <c r="C1299">
        <v>17580</v>
      </c>
    </row>
    <row r="1300" spans="1:3">
      <c r="A1300" t="s">
        <v>341</v>
      </c>
      <c r="B1300" s="2">
        <v>45477</v>
      </c>
      <c r="C1300">
        <v>10664</v>
      </c>
    </row>
    <row r="1301" spans="1:3">
      <c r="A1301" t="s">
        <v>342</v>
      </c>
      <c r="B1301" s="2">
        <v>45477</v>
      </c>
      <c r="C1301">
        <v>19342</v>
      </c>
    </row>
    <row r="1302" spans="1:3">
      <c r="A1302" t="s">
        <v>343</v>
      </c>
      <c r="B1302" s="2">
        <v>45477</v>
      </c>
      <c r="C1302">
        <v>2493</v>
      </c>
    </row>
    <row r="1303" spans="1:3">
      <c r="A1303" t="s">
        <v>344</v>
      </c>
      <c r="B1303" s="2">
        <v>45477</v>
      </c>
      <c r="C1303">
        <v>18465</v>
      </c>
    </row>
    <row r="1304" spans="1:3">
      <c r="A1304" t="s">
        <v>339</v>
      </c>
      <c r="B1304" s="2">
        <v>45478</v>
      </c>
      <c r="C1304">
        <v>8999</v>
      </c>
    </row>
    <row r="1305" spans="1:3">
      <c r="A1305" t="s">
        <v>11</v>
      </c>
      <c r="B1305" s="2">
        <v>45478</v>
      </c>
      <c r="C1305">
        <v>15833</v>
      </c>
    </row>
    <row r="1306" spans="1:3">
      <c r="A1306" t="s">
        <v>340</v>
      </c>
      <c r="B1306" s="2">
        <v>45478</v>
      </c>
      <c r="C1306">
        <v>4970</v>
      </c>
    </row>
    <row r="1307" spans="1:3">
      <c r="A1307" t="s">
        <v>341</v>
      </c>
      <c r="B1307" s="2">
        <v>45478</v>
      </c>
      <c r="C1307">
        <v>2011</v>
      </c>
    </row>
    <row r="1308" spans="1:3">
      <c r="A1308" t="s">
        <v>342</v>
      </c>
      <c r="B1308" s="2">
        <v>45478</v>
      </c>
      <c r="C1308">
        <v>17551</v>
      </c>
    </row>
    <row r="1309" spans="1:3">
      <c r="A1309" t="s">
        <v>343</v>
      </c>
      <c r="B1309" s="2">
        <v>45478</v>
      </c>
      <c r="C1309">
        <v>19145</v>
      </c>
    </row>
    <row r="1310" spans="1:3">
      <c r="A1310" t="s">
        <v>344</v>
      </c>
      <c r="B1310" s="2">
        <v>45478</v>
      </c>
      <c r="C1310">
        <v>5185</v>
      </c>
    </row>
    <row r="1311" spans="1:3">
      <c r="A1311" t="s">
        <v>339</v>
      </c>
      <c r="B1311" s="2">
        <v>45479</v>
      </c>
      <c r="C1311">
        <v>18409</v>
      </c>
    </row>
    <row r="1312" spans="1:3">
      <c r="A1312" t="s">
        <v>11</v>
      </c>
      <c r="B1312" s="2">
        <v>45479</v>
      </c>
      <c r="C1312">
        <v>3806</v>
      </c>
    </row>
    <row r="1313" spans="1:3">
      <c r="A1313" t="s">
        <v>340</v>
      </c>
      <c r="B1313" s="2">
        <v>45479</v>
      </c>
      <c r="C1313">
        <v>7664</v>
      </c>
    </row>
    <row r="1314" spans="1:3">
      <c r="A1314" t="s">
        <v>341</v>
      </c>
      <c r="B1314" s="2">
        <v>45479</v>
      </c>
      <c r="C1314">
        <v>16126</v>
      </c>
    </row>
    <row r="1315" spans="1:3">
      <c r="A1315" t="s">
        <v>342</v>
      </c>
      <c r="B1315" s="2">
        <v>45479</v>
      </c>
      <c r="C1315">
        <v>14894</v>
      </c>
    </row>
    <row r="1316" spans="1:3">
      <c r="A1316" t="s">
        <v>343</v>
      </c>
      <c r="B1316" s="2">
        <v>45479</v>
      </c>
      <c r="C1316">
        <v>7154</v>
      </c>
    </row>
    <row r="1317" spans="1:3">
      <c r="A1317" t="s">
        <v>344</v>
      </c>
      <c r="B1317" s="2">
        <v>45479</v>
      </c>
      <c r="C1317">
        <v>15767</v>
      </c>
    </row>
    <row r="1318" spans="1:3">
      <c r="A1318" t="s">
        <v>339</v>
      </c>
      <c r="B1318" s="2">
        <v>45480</v>
      </c>
      <c r="C1318">
        <v>17226</v>
      </c>
    </row>
    <row r="1319" spans="1:3">
      <c r="A1319" t="s">
        <v>11</v>
      </c>
      <c r="B1319" s="2">
        <v>45480</v>
      </c>
      <c r="C1319">
        <v>3525</v>
      </c>
    </row>
    <row r="1320" spans="1:3">
      <c r="A1320" t="s">
        <v>340</v>
      </c>
      <c r="B1320" s="2">
        <v>45480</v>
      </c>
      <c r="C1320">
        <v>2760</v>
      </c>
    </row>
    <row r="1321" spans="1:3">
      <c r="A1321" t="s">
        <v>341</v>
      </c>
      <c r="B1321" s="2">
        <v>45480</v>
      </c>
      <c r="C1321">
        <v>18978</v>
      </c>
    </row>
    <row r="1322" spans="1:3">
      <c r="A1322" t="s">
        <v>342</v>
      </c>
      <c r="B1322" s="2">
        <v>45480</v>
      </c>
      <c r="C1322">
        <v>15880</v>
      </c>
    </row>
    <row r="1323" spans="1:3">
      <c r="A1323" t="s">
        <v>343</v>
      </c>
      <c r="B1323" s="2">
        <v>45480</v>
      </c>
      <c r="C1323">
        <v>3055</v>
      </c>
    </row>
    <row r="1324" spans="1:3">
      <c r="A1324" t="s">
        <v>344</v>
      </c>
      <c r="B1324" s="2">
        <v>45480</v>
      </c>
      <c r="C1324">
        <v>12046</v>
      </c>
    </row>
    <row r="1325" spans="1:3">
      <c r="A1325" t="s">
        <v>339</v>
      </c>
      <c r="B1325" s="2">
        <v>45481</v>
      </c>
      <c r="C1325">
        <v>5083</v>
      </c>
    </row>
    <row r="1326" spans="1:3">
      <c r="A1326" t="s">
        <v>11</v>
      </c>
      <c r="B1326" s="2">
        <v>45481</v>
      </c>
      <c r="C1326">
        <v>17678</v>
      </c>
    </row>
    <row r="1327" spans="1:3">
      <c r="A1327" t="s">
        <v>340</v>
      </c>
      <c r="B1327" s="2">
        <v>45481</v>
      </c>
      <c r="C1327">
        <v>14108</v>
      </c>
    </row>
    <row r="1328" spans="1:3">
      <c r="A1328" t="s">
        <v>341</v>
      </c>
      <c r="B1328" s="2">
        <v>45481</v>
      </c>
      <c r="C1328">
        <v>11650</v>
      </c>
    </row>
    <row r="1329" spans="1:3">
      <c r="A1329" t="s">
        <v>342</v>
      </c>
      <c r="B1329" s="2">
        <v>45481</v>
      </c>
      <c r="C1329">
        <v>7957</v>
      </c>
    </row>
    <row r="1330" spans="1:3">
      <c r="A1330" t="s">
        <v>343</v>
      </c>
      <c r="B1330" s="2">
        <v>45481</v>
      </c>
      <c r="C1330">
        <v>7255</v>
      </c>
    </row>
    <row r="1331" spans="1:3">
      <c r="A1331" t="s">
        <v>344</v>
      </c>
      <c r="B1331" s="2">
        <v>45481</v>
      </c>
      <c r="C1331">
        <v>11411</v>
      </c>
    </row>
    <row r="1332" spans="1:3">
      <c r="A1332" t="s">
        <v>339</v>
      </c>
      <c r="B1332" s="2">
        <v>45482</v>
      </c>
      <c r="C1332">
        <v>18344</v>
      </c>
    </row>
    <row r="1333" spans="1:3">
      <c r="A1333" t="s">
        <v>11</v>
      </c>
      <c r="B1333" s="2">
        <v>45482</v>
      </c>
      <c r="C1333">
        <v>11691</v>
      </c>
    </row>
    <row r="1334" spans="1:3">
      <c r="A1334" t="s">
        <v>340</v>
      </c>
      <c r="B1334" s="2">
        <v>45482</v>
      </c>
      <c r="C1334">
        <v>5395</v>
      </c>
    </row>
    <row r="1335" spans="1:3">
      <c r="A1335" t="s">
        <v>341</v>
      </c>
      <c r="B1335" s="2">
        <v>45482</v>
      </c>
      <c r="C1335">
        <v>3203</v>
      </c>
    </row>
    <row r="1336" spans="1:3">
      <c r="A1336" t="s">
        <v>342</v>
      </c>
      <c r="B1336" s="2">
        <v>45482</v>
      </c>
      <c r="C1336">
        <v>5044</v>
      </c>
    </row>
    <row r="1337" spans="1:3">
      <c r="A1337" t="s">
        <v>343</v>
      </c>
      <c r="B1337" s="2">
        <v>45482</v>
      </c>
      <c r="C1337">
        <v>9272</v>
      </c>
    </row>
    <row r="1338" spans="1:3">
      <c r="A1338" t="s">
        <v>344</v>
      </c>
      <c r="B1338" s="2">
        <v>45482</v>
      </c>
      <c r="C1338">
        <v>5514</v>
      </c>
    </row>
    <row r="1339" spans="1:3">
      <c r="A1339" t="s">
        <v>339</v>
      </c>
      <c r="B1339" s="2">
        <v>45483</v>
      </c>
      <c r="C1339">
        <v>11990</v>
      </c>
    </row>
    <row r="1340" spans="1:3">
      <c r="A1340" t="s">
        <v>11</v>
      </c>
      <c r="B1340" s="2">
        <v>45483</v>
      </c>
      <c r="C1340">
        <v>8192</v>
      </c>
    </row>
    <row r="1341" spans="1:3">
      <c r="A1341" t="s">
        <v>340</v>
      </c>
      <c r="B1341" s="2">
        <v>45483</v>
      </c>
      <c r="C1341">
        <v>12767</v>
      </c>
    </row>
    <row r="1342" spans="1:3">
      <c r="A1342" t="s">
        <v>341</v>
      </c>
      <c r="B1342" s="2">
        <v>45483</v>
      </c>
      <c r="C1342">
        <v>18528</v>
      </c>
    </row>
    <row r="1343" spans="1:3">
      <c r="A1343" t="s">
        <v>342</v>
      </c>
      <c r="B1343" s="2">
        <v>45483</v>
      </c>
      <c r="C1343">
        <v>9507</v>
      </c>
    </row>
    <row r="1344" spans="1:3">
      <c r="A1344" t="s">
        <v>343</v>
      </c>
      <c r="B1344" s="2">
        <v>45483</v>
      </c>
      <c r="C1344">
        <v>6857</v>
      </c>
    </row>
    <row r="1345" spans="1:3">
      <c r="A1345" t="s">
        <v>344</v>
      </c>
      <c r="B1345" s="2">
        <v>45483</v>
      </c>
      <c r="C1345">
        <v>14118</v>
      </c>
    </row>
    <row r="1346" spans="1:3">
      <c r="A1346" t="s">
        <v>339</v>
      </c>
      <c r="B1346" s="2">
        <v>45484</v>
      </c>
      <c r="C1346">
        <v>19761</v>
      </c>
    </row>
    <row r="1347" spans="1:3">
      <c r="A1347" t="s">
        <v>11</v>
      </c>
      <c r="B1347" s="2">
        <v>45484</v>
      </c>
      <c r="C1347">
        <v>5146</v>
      </c>
    </row>
    <row r="1348" spans="1:3">
      <c r="A1348" t="s">
        <v>340</v>
      </c>
      <c r="B1348" s="2">
        <v>45484</v>
      </c>
      <c r="C1348">
        <v>19177</v>
      </c>
    </row>
    <row r="1349" spans="1:3">
      <c r="A1349" t="s">
        <v>341</v>
      </c>
      <c r="B1349" s="2">
        <v>45484</v>
      </c>
      <c r="C1349">
        <v>7756</v>
      </c>
    </row>
    <row r="1350" spans="1:3">
      <c r="A1350" t="s">
        <v>342</v>
      </c>
      <c r="B1350" s="2">
        <v>45484</v>
      </c>
      <c r="C1350">
        <v>6414</v>
      </c>
    </row>
    <row r="1351" spans="1:3">
      <c r="A1351" t="s">
        <v>343</v>
      </c>
      <c r="B1351" s="2">
        <v>45484</v>
      </c>
      <c r="C1351">
        <v>19494</v>
      </c>
    </row>
    <row r="1352" spans="1:3">
      <c r="A1352" t="s">
        <v>344</v>
      </c>
      <c r="B1352" s="2">
        <v>45484</v>
      </c>
      <c r="C1352">
        <v>5937</v>
      </c>
    </row>
    <row r="1353" spans="1:3">
      <c r="A1353" t="s">
        <v>339</v>
      </c>
      <c r="B1353" s="2">
        <v>45485</v>
      </c>
      <c r="C1353">
        <v>5963</v>
      </c>
    </row>
    <row r="1354" spans="1:3">
      <c r="A1354" t="s">
        <v>11</v>
      </c>
      <c r="B1354" s="2">
        <v>45485</v>
      </c>
      <c r="C1354">
        <v>7897</v>
      </c>
    </row>
    <row r="1355" spans="1:3">
      <c r="A1355" t="s">
        <v>340</v>
      </c>
      <c r="B1355" s="2">
        <v>45485</v>
      </c>
      <c r="C1355">
        <v>10974</v>
      </c>
    </row>
    <row r="1356" spans="1:3">
      <c r="A1356" t="s">
        <v>341</v>
      </c>
      <c r="B1356" s="2">
        <v>45485</v>
      </c>
      <c r="C1356">
        <v>16377</v>
      </c>
    </row>
    <row r="1357" spans="1:3">
      <c r="A1357" t="s">
        <v>342</v>
      </c>
      <c r="B1357" s="2">
        <v>45485</v>
      </c>
      <c r="C1357">
        <v>19500</v>
      </c>
    </row>
    <row r="1358" spans="1:3">
      <c r="A1358" t="s">
        <v>343</v>
      </c>
      <c r="B1358" s="2">
        <v>45485</v>
      </c>
      <c r="C1358">
        <v>18056</v>
      </c>
    </row>
    <row r="1359" spans="1:3">
      <c r="A1359" t="s">
        <v>344</v>
      </c>
      <c r="B1359" s="2">
        <v>45485</v>
      </c>
      <c r="C1359">
        <v>3750</v>
      </c>
    </row>
    <row r="1360" spans="1:3">
      <c r="A1360" t="s">
        <v>339</v>
      </c>
      <c r="B1360" s="2">
        <v>45486</v>
      </c>
      <c r="C1360">
        <v>6027</v>
      </c>
    </row>
    <row r="1361" spans="1:3">
      <c r="A1361" t="s">
        <v>11</v>
      </c>
      <c r="B1361" s="2">
        <v>45486</v>
      </c>
      <c r="C1361">
        <v>13528</v>
      </c>
    </row>
    <row r="1362" spans="1:3">
      <c r="A1362" t="s">
        <v>340</v>
      </c>
      <c r="B1362" s="2">
        <v>45486</v>
      </c>
      <c r="C1362">
        <v>7745</v>
      </c>
    </row>
    <row r="1363" spans="1:3">
      <c r="A1363" t="s">
        <v>341</v>
      </c>
      <c r="B1363" s="2">
        <v>45486</v>
      </c>
      <c r="C1363">
        <v>11679</v>
      </c>
    </row>
    <row r="1364" spans="1:3">
      <c r="A1364" t="s">
        <v>342</v>
      </c>
      <c r="B1364" s="2">
        <v>45486</v>
      </c>
      <c r="C1364">
        <v>7938</v>
      </c>
    </row>
    <row r="1365" spans="1:3">
      <c r="A1365" t="s">
        <v>343</v>
      </c>
      <c r="B1365" s="2">
        <v>45486</v>
      </c>
      <c r="C1365">
        <v>14150</v>
      </c>
    </row>
    <row r="1366" spans="1:3">
      <c r="A1366" t="s">
        <v>344</v>
      </c>
      <c r="B1366" s="2">
        <v>45486</v>
      </c>
      <c r="C1366">
        <v>15406</v>
      </c>
    </row>
    <row r="1367" spans="1:3">
      <c r="A1367" t="s">
        <v>339</v>
      </c>
      <c r="B1367" s="2">
        <v>45487</v>
      </c>
      <c r="C1367">
        <v>19743</v>
      </c>
    </row>
    <row r="1368" spans="1:3">
      <c r="A1368" t="s">
        <v>11</v>
      </c>
      <c r="B1368" s="2">
        <v>45487</v>
      </c>
      <c r="C1368">
        <v>6853</v>
      </c>
    </row>
    <row r="1369" spans="1:3">
      <c r="A1369" t="s">
        <v>340</v>
      </c>
      <c r="B1369" s="2">
        <v>45487</v>
      </c>
      <c r="C1369">
        <v>5148</v>
      </c>
    </row>
    <row r="1370" spans="1:3">
      <c r="A1370" t="s">
        <v>341</v>
      </c>
      <c r="B1370" s="2">
        <v>45487</v>
      </c>
      <c r="C1370">
        <v>18243</v>
      </c>
    </row>
    <row r="1371" spans="1:3">
      <c r="A1371" t="s">
        <v>342</v>
      </c>
      <c r="B1371" s="2">
        <v>45487</v>
      </c>
      <c r="C1371">
        <v>9933</v>
      </c>
    </row>
    <row r="1372" spans="1:3">
      <c r="A1372" t="s">
        <v>343</v>
      </c>
      <c r="B1372" s="2">
        <v>45487</v>
      </c>
      <c r="C1372">
        <v>11436</v>
      </c>
    </row>
    <row r="1373" spans="1:3">
      <c r="A1373" t="s">
        <v>344</v>
      </c>
      <c r="B1373" s="2">
        <v>45487</v>
      </c>
      <c r="C1373">
        <v>19669</v>
      </c>
    </row>
    <row r="1374" spans="1:3">
      <c r="A1374" t="s">
        <v>339</v>
      </c>
      <c r="B1374" s="2">
        <v>45488</v>
      </c>
      <c r="C1374">
        <v>8474</v>
      </c>
    </row>
    <row r="1375" spans="1:3">
      <c r="A1375" t="s">
        <v>11</v>
      </c>
      <c r="B1375" s="2">
        <v>45488</v>
      </c>
      <c r="C1375">
        <v>16679</v>
      </c>
    </row>
    <row r="1376" spans="1:3">
      <c r="A1376" t="s">
        <v>340</v>
      </c>
      <c r="B1376" s="2">
        <v>45488</v>
      </c>
      <c r="C1376">
        <v>13228</v>
      </c>
    </row>
    <row r="1377" spans="1:3">
      <c r="A1377" t="s">
        <v>341</v>
      </c>
      <c r="B1377" s="2">
        <v>45488</v>
      </c>
      <c r="C1377">
        <v>2770</v>
      </c>
    </row>
    <row r="1378" spans="1:3">
      <c r="A1378" t="s">
        <v>342</v>
      </c>
      <c r="B1378" s="2">
        <v>45488</v>
      </c>
      <c r="C1378">
        <v>3843</v>
      </c>
    </row>
    <row r="1379" spans="1:3">
      <c r="A1379" t="s">
        <v>343</v>
      </c>
      <c r="B1379" s="2">
        <v>45488</v>
      </c>
      <c r="C1379">
        <v>2073</v>
      </c>
    </row>
    <row r="1380" spans="1:3">
      <c r="A1380" t="s">
        <v>344</v>
      </c>
      <c r="B1380" s="2">
        <v>45488</v>
      </c>
      <c r="C1380">
        <v>18059</v>
      </c>
    </row>
    <row r="1381" spans="1:3">
      <c r="A1381" t="s">
        <v>339</v>
      </c>
      <c r="B1381" s="2">
        <v>45489</v>
      </c>
      <c r="C1381">
        <v>10000</v>
      </c>
    </row>
    <row r="1382" spans="1:3">
      <c r="A1382" t="s">
        <v>11</v>
      </c>
      <c r="B1382" s="2">
        <v>45489</v>
      </c>
      <c r="C1382">
        <v>15273</v>
      </c>
    </row>
    <row r="1383" spans="1:3">
      <c r="A1383" t="s">
        <v>340</v>
      </c>
      <c r="B1383" s="2">
        <v>45489</v>
      </c>
      <c r="C1383">
        <v>18121</v>
      </c>
    </row>
    <row r="1384" spans="1:3">
      <c r="A1384" t="s">
        <v>341</v>
      </c>
      <c r="B1384" s="2">
        <v>45489</v>
      </c>
      <c r="C1384">
        <v>2331</v>
      </c>
    </row>
    <row r="1385" spans="1:3">
      <c r="A1385" t="s">
        <v>342</v>
      </c>
      <c r="B1385" s="2">
        <v>45489</v>
      </c>
      <c r="C1385">
        <v>19805</v>
      </c>
    </row>
    <row r="1386" spans="1:3">
      <c r="A1386" t="s">
        <v>343</v>
      </c>
      <c r="B1386" s="2">
        <v>45489</v>
      </c>
      <c r="C1386">
        <v>9512</v>
      </c>
    </row>
    <row r="1387" spans="1:3">
      <c r="A1387" t="s">
        <v>344</v>
      </c>
      <c r="B1387" s="2">
        <v>45489</v>
      </c>
      <c r="C1387">
        <v>6931</v>
      </c>
    </row>
    <row r="1388" spans="1:3">
      <c r="A1388" t="s">
        <v>339</v>
      </c>
      <c r="B1388" s="2">
        <v>45490</v>
      </c>
      <c r="C1388">
        <v>14742</v>
      </c>
    </row>
    <row r="1389" spans="1:3">
      <c r="A1389" t="s">
        <v>11</v>
      </c>
      <c r="B1389" s="2">
        <v>45490</v>
      </c>
      <c r="C1389">
        <v>15426</v>
      </c>
    </row>
    <row r="1390" spans="1:3">
      <c r="A1390" t="s">
        <v>340</v>
      </c>
      <c r="B1390" s="2">
        <v>45490</v>
      </c>
      <c r="C1390">
        <v>7113</v>
      </c>
    </row>
    <row r="1391" spans="1:3">
      <c r="A1391" t="s">
        <v>341</v>
      </c>
      <c r="B1391" s="2">
        <v>45490</v>
      </c>
      <c r="C1391">
        <v>10419</v>
      </c>
    </row>
    <row r="1392" spans="1:3">
      <c r="A1392" t="s">
        <v>342</v>
      </c>
      <c r="B1392" s="2">
        <v>45490</v>
      </c>
      <c r="C1392">
        <v>4881</v>
      </c>
    </row>
    <row r="1393" spans="1:3">
      <c r="A1393" t="s">
        <v>343</v>
      </c>
      <c r="B1393" s="2">
        <v>45490</v>
      </c>
      <c r="C1393">
        <v>15145</v>
      </c>
    </row>
    <row r="1394" spans="1:3">
      <c r="A1394" t="s">
        <v>344</v>
      </c>
      <c r="B1394" s="2">
        <v>45490</v>
      </c>
      <c r="C1394">
        <v>15556</v>
      </c>
    </row>
    <row r="1395" spans="1:3">
      <c r="A1395" t="s">
        <v>339</v>
      </c>
      <c r="B1395" s="2">
        <v>45491</v>
      </c>
      <c r="C1395">
        <v>4575</v>
      </c>
    </row>
    <row r="1396" spans="1:3">
      <c r="A1396" t="s">
        <v>11</v>
      </c>
      <c r="B1396" s="2">
        <v>45491</v>
      </c>
      <c r="C1396">
        <v>14714</v>
      </c>
    </row>
    <row r="1397" spans="1:3">
      <c r="A1397" t="s">
        <v>340</v>
      </c>
      <c r="B1397" s="2">
        <v>45491</v>
      </c>
      <c r="C1397">
        <v>8185</v>
      </c>
    </row>
    <row r="1398" spans="1:3">
      <c r="A1398" t="s">
        <v>341</v>
      </c>
      <c r="B1398" s="2">
        <v>45491</v>
      </c>
      <c r="C1398">
        <v>10656</v>
      </c>
    </row>
    <row r="1399" spans="1:3">
      <c r="A1399" t="s">
        <v>342</v>
      </c>
      <c r="B1399" s="2">
        <v>45491</v>
      </c>
      <c r="C1399">
        <v>7741</v>
      </c>
    </row>
    <row r="1400" spans="1:3">
      <c r="A1400" t="s">
        <v>343</v>
      </c>
      <c r="B1400" s="2">
        <v>45491</v>
      </c>
      <c r="C1400">
        <v>18661</v>
      </c>
    </row>
    <row r="1401" spans="1:3">
      <c r="A1401" t="s">
        <v>344</v>
      </c>
      <c r="B1401" s="2">
        <v>45491</v>
      </c>
      <c r="C1401">
        <v>2065</v>
      </c>
    </row>
    <row r="1402" spans="1:3">
      <c r="A1402" t="s">
        <v>339</v>
      </c>
      <c r="B1402" s="2">
        <v>45492</v>
      </c>
      <c r="C1402">
        <v>6262</v>
      </c>
    </row>
    <row r="1403" spans="1:3">
      <c r="A1403" t="s">
        <v>11</v>
      </c>
      <c r="B1403" s="2">
        <v>45492</v>
      </c>
      <c r="C1403">
        <v>7704</v>
      </c>
    </row>
    <row r="1404" spans="1:3">
      <c r="A1404" t="s">
        <v>340</v>
      </c>
      <c r="B1404" s="2">
        <v>45492</v>
      </c>
      <c r="C1404">
        <v>17355</v>
      </c>
    </row>
    <row r="1405" spans="1:3">
      <c r="A1405" t="s">
        <v>341</v>
      </c>
      <c r="B1405" s="2">
        <v>45492</v>
      </c>
      <c r="C1405">
        <v>10594</v>
      </c>
    </row>
    <row r="1406" spans="1:3">
      <c r="A1406" t="s">
        <v>342</v>
      </c>
      <c r="B1406" s="2">
        <v>45492</v>
      </c>
      <c r="C1406">
        <v>14175</v>
      </c>
    </row>
    <row r="1407" spans="1:3">
      <c r="A1407" t="s">
        <v>343</v>
      </c>
      <c r="B1407" s="2">
        <v>45492</v>
      </c>
      <c r="C1407">
        <v>14696</v>
      </c>
    </row>
    <row r="1408" spans="1:3">
      <c r="A1408" t="s">
        <v>344</v>
      </c>
      <c r="B1408" s="2">
        <v>45492</v>
      </c>
      <c r="C1408">
        <v>8255</v>
      </c>
    </row>
    <row r="1409" spans="1:3">
      <c r="A1409" t="s">
        <v>339</v>
      </c>
      <c r="B1409" s="2">
        <v>45493</v>
      </c>
      <c r="C1409">
        <v>9441</v>
      </c>
    </row>
    <row r="1410" spans="1:3">
      <c r="A1410" t="s">
        <v>11</v>
      </c>
      <c r="B1410" s="2">
        <v>45493</v>
      </c>
      <c r="C1410">
        <v>16986</v>
      </c>
    </row>
    <row r="1411" spans="1:3">
      <c r="A1411" t="s">
        <v>340</v>
      </c>
      <c r="B1411" s="2">
        <v>45493</v>
      </c>
      <c r="C1411">
        <v>15350</v>
      </c>
    </row>
    <row r="1412" spans="1:3">
      <c r="A1412" t="s">
        <v>341</v>
      </c>
      <c r="B1412" s="2">
        <v>45493</v>
      </c>
      <c r="C1412">
        <v>16440</v>
      </c>
    </row>
    <row r="1413" spans="1:3">
      <c r="A1413" t="s">
        <v>342</v>
      </c>
      <c r="B1413" s="2">
        <v>45493</v>
      </c>
      <c r="C1413">
        <v>9960</v>
      </c>
    </row>
    <row r="1414" spans="1:3">
      <c r="A1414" t="s">
        <v>343</v>
      </c>
      <c r="B1414" s="2">
        <v>45493</v>
      </c>
      <c r="C1414">
        <v>19821</v>
      </c>
    </row>
    <row r="1415" spans="1:3">
      <c r="A1415" t="s">
        <v>344</v>
      </c>
      <c r="B1415" s="2">
        <v>45493</v>
      </c>
      <c r="C1415">
        <v>15665</v>
      </c>
    </row>
    <row r="1416" spans="1:3">
      <c r="A1416" t="s">
        <v>339</v>
      </c>
      <c r="B1416" s="2">
        <v>45494</v>
      </c>
      <c r="C1416">
        <v>8629</v>
      </c>
    </row>
    <row r="1417" spans="1:3">
      <c r="A1417" t="s">
        <v>11</v>
      </c>
      <c r="B1417" s="2">
        <v>45494</v>
      </c>
      <c r="C1417">
        <v>15828</v>
      </c>
    </row>
    <row r="1418" spans="1:3">
      <c r="A1418" t="s">
        <v>340</v>
      </c>
      <c r="B1418" s="2">
        <v>45494</v>
      </c>
      <c r="C1418">
        <v>6541</v>
      </c>
    </row>
    <row r="1419" spans="1:3">
      <c r="A1419" t="s">
        <v>341</v>
      </c>
      <c r="B1419" s="2">
        <v>45494</v>
      </c>
      <c r="C1419">
        <v>9876</v>
      </c>
    </row>
    <row r="1420" spans="1:3">
      <c r="A1420" t="s">
        <v>342</v>
      </c>
      <c r="B1420" s="2">
        <v>45494</v>
      </c>
      <c r="C1420">
        <v>15311</v>
      </c>
    </row>
    <row r="1421" spans="1:3">
      <c r="A1421" t="s">
        <v>343</v>
      </c>
      <c r="B1421" s="2">
        <v>45494</v>
      </c>
      <c r="C1421">
        <v>16588</v>
      </c>
    </row>
    <row r="1422" spans="1:3">
      <c r="A1422" t="s">
        <v>344</v>
      </c>
      <c r="B1422" s="2">
        <v>45494</v>
      </c>
      <c r="C1422">
        <v>18648</v>
      </c>
    </row>
    <row r="1423" spans="1:3">
      <c r="A1423" t="s">
        <v>339</v>
      </c>
      <c r="B1423" s="2">
        <v>45495</v>
      </c>
      <c r="C1423">
        <v>14380</v>
      </c>
    </row>
    <row r="1424" spans="1:3">
      <c r="A1424" t="s">
        <v>11</v>
      </c>
      <c r="B1424" s="2">
        <v>45495</v>
      </c>
      <c r="C1424">
        <v>11877</v>
      </c>
    </row>
    <row r="1425" spans="1:3">
      <c r="A1425" t="s">
        <v>340</v>
      </c>
      <c r="B1425" s="2">
        <v>45495</v>
      </c>
      <c r="C1425">
        <v>19818</v>
      </c>
    </row>
    <row r="1426" spans="1:3">
      <c r="A1426" t="s">
        <v>341</v>
      </c>
      <c r="B1426" s="2">
        <v>45495</v>
      </c>
      <c r="C1426">
        <v>7097</v>
      </c>
    </row>
    <row r="1427" spans="1:3">
      <c r="A1427" t="s">
        <v>342</v>
      </c>
      <c r="B1427" s="2">
        <v>45495</v>
      </c>
      <c r="C1427">
        <v>8461</v>
      </c>
    </row>
    <row r="1428" spans="1:3">
      <c r="A1428" t="s">
        <v>343</v>
      </c>
      <c r="B1428" s="2">
        <v>45495</v>
      </c>
      <c r="C1428">
        <v>9044</v>
      </c>
    </row>
    <row r="1429" spans="1:3">
      <c r="A1429" t="s">
        <v>344</v>
      </c>
      <c r="B1429" s="2">
        <v>45495</v>
      </c>
      <c r="C1429">
        <v>7497</v>
      </c>
    </row>
    <row r="1430" spans="1:3">
      <c r="A1430" t="s">
        <v>339</v>
      </c>
      <c r="B1430" s="2">
        <v>45496</v>
      </c>
      <c r="C1430">
        <v>15751</v>
      </c>
    </row>
    <row r="1431" spans="1:3">
      <c r="A1431" t="s">
        <v>11</v>
      </c>
      <c r="B1431" s="2">
        <v>45496</v>
      </c>
      <c r="C1431">
        <v>11304</v>
      </c>
    </row>
    <row r="1432" spans="1:3">
      <c r="A1432" t="s">
        <v>340</v>
      </c>
      <c r="B1432" s="2">
        <v>45496</v>
      </c>
      <c r="C1432">
        <v>12426</v>
      </c>
    </row>
    <row r="1433" spans="1:3">
      <c r="A1433" t="s">
        <v>341</v>
      </c>
      <c r="B1433" s="2">
        <v>45496</v>
      </c>
      <c r="C1433">
        <v>13058</v>
      </c>
    </row>
    <row r="1434" spans="1:3">
      <c r="A1434" t="s">
        <v>342</v>
      </c>
      <c r="B1434" s="2">
        <v>45496</v>
      </c>
      <c r="C1434">
        <v>13260</v>
      </c>
    </row>
    <row r="1435" spans="1:3">
      <c r="A1435" t="s">
        <v>343</v>
      </c>
      <c r="B1435" s="2">
        <v>45496</v>
      </c>
      <c r="C1435">
        <v>2634</v>
      </c>
    </row>
    <row r="1436" spans="1:3">
      <c r="A1436" t="s">
        <v>344</v>
      </c>
      <c r="B1436" s="2">
        <v>45496</v>
      </c>
      <c r="C1436">
        <v>12057</v>
      </c>
    </row>
    <row r="1437" spans="1:3">
      <c r="A1437" t="s">
        <v>339</v>
      </c>
      <c r="B1437" s="2">
        <v>45497</v>
      </c>
      <c r="C1437">
        <v>15345</v>
      </c>
    </row>
    <row r="1438" spans="1:3">
      <c r="A1438" t="s">
        <v>11</v>
      </c>
      <c r="B1438" s="2">
        <v>45497</v>
      </c>
      <c r="C1438">
        <v>12147</v>
      </c>
    </row>
    <row r="1439" spans="1:3">
      <c r="A1439" t="s">
        <v>340</v>
      </c>
      <c r="B1439" s="2">
        <v>45497</v>
      </c>
      <c r="C1439">
        <v>3389</v>
      </c>
    </row>
    <row r="1440" spans="1:3">
      <c r="A1440" t="s">
        <v>341</v>
      </c>
      <c r="B1440" s="2">
        <v>45497</v>
      </c>
      <c r="C1440">
        <v>15071</v>
      </c>
    </row>
    <row r="1441" spans="1:3">
      <c r="A1441" t="s">
        <v>342</v>
      </c>
      <c r="B1441" s="2">
        <v>45497</v>
      </c>
      <c r="C1441">
        <v>13322</v>
      </c>
    </row>
    <row r="1442" spans="1:3">
      <c r="A1442" t="s">
        <v>343</v>
      </c>
      <c r="B1442" s="2">
        <v>45497</v>
      </c>
      <c r="C1442">
        <v>6276</v>
      </c>
    </row>
    <row r="1443" spans="1:3">
      <c r="A1443" t="s">
        <v>344</v>
      </c>
      <c r="B1443" s="2">
        <v>45497</v>
      </c>
      <c r="C1443">
        <v>14306</v>
      </c>
    </row>
    <row r="1444" spans="1:3">
      <c r="A1444" t="s">
        <v>339</v>
      </c>
      <c r="B1444" s="2">
        <v>45498</v>
      </c>
      <c r="C1444">
        <v>3249</v>
      </c>
    </row>
    <row r="1445" spans="1:3">
      <c r="A1445" t="s">
        <v>11</v>
      </c>
      <c r="B1445" s="2">
        <v>45498</v>
      </c>
      <c r="C1445">
        <v>19629</v>
      </c>
    </row>
    <row r="1446" spans="1:3">
      <c r="A1446" t="s">
        <v>340</v>
      </c>
      <c r="B1446" s="2">
        <v>45498</v>
      </c>
      <c r="C1446">
        <v>10245</v>
      </c>
    </row>
    <row r="1447" spans="1:3">
      <c r="A1447" t="s">
        <v>341</v>
      </c>
      <c r="B1447" s="2">
        <v>45498</v>
      </c>
      <c r="C1447">
        <v>13102</v>
      </c>
    </row>
    <row r="1448" spans="1:3">
      <c r="A1448" t="s">
        <v>342</v>
      </c>
      <c r="B1448" s="2">
        <v>45498</v>
      </c>
      <c r="C1448">
        <v>18226</v>
      </c>
    </row>
    <row r="1449" spans="1:3">
      <c r="A1449" t="s">
        <v>343</v>
      </c>
      <c r="B1449" s="2">
        <v>45498</v>
      </c>
      <c r="C1449">
        <v>12588</v>
      </c>
    </row>
    <row r="1450" spans="1:3">
      <c r="A1450" t="s">
        <v>344</v>
      </c>
      <c r="B1450" s="2">
        <v>45498</v>
      </c>
      <c r="C1450">
        <v>2442</v>
      </c>
    </row>
    <row r="1451" spans="1:3">
      <c r="A1451" t="s">
        <v>339</v>
      </c>
      <c r="B1451" s="2">
        <v>45499</v>
      </c>
      <c r="C1451">
        <v>8976</v>
      </c>
    </row>
    <row r="1452" spans="1:3">
      <c r="A1452" t="s">
        <v>11</v>
      </c>
      <c r="B1452" s="2">
        <v>45499</v>
      </c>
      <c r="C1452">
        <v>6675</v>
      </c>
    </row>
    <row r="1453" spans="1:3">
      <c r="A1453" t="s">
        <v>340</v>
      </c>
      <c r="B1453" s="2">
        <v>45499</v>
      </c>
      <c r="C1453">
        <v>13803</v>
      </c>
    </row>
    <row r="1454" spans="1:3">
      <c r="A1454" t="s">
        <v>341</v>
      </c>
      <c r="B1454" s="2">
        <v>45499</v>
      </c>
      <c r="C1454">
        <v>9953</v>
      </c>
    </row>
    <row r="1455" spans="1:3">
      <c r="A1455" t="s">
        <v>342</v>
      </c>
      <c r="B1455" s="2">
        <v>45499</v>
      </c>
      <c r="C1455">
        <v>6377</v>
      </c>
    </row>
    <row r="1456" spans="1:3">
      <c r="A1456" t="s">
        <v>343</v>
      </c>
      <c r="B1456" s="2">
        <v>45499</v>
      </c>
      <c r="C1456">
        <v>12599</v>
      </c>
    </row>
    <row r="1457" spans="1:3">
      <c r="A1457" t="s">
        <v>344</v>
      </c>
      <c r="B1457" s="2">
        <v>45499</v>
      </c>
      <c r="C1457">
        <v>9058</v>
      </c>
    </row>
    <row r="1458" spans="1:3">
      <c r="A1458" t="s">
        <v>339</v>
      </c>
      <c r="B1458" s="2">
        <v>45500</v>
      </c>
      <c r="C1458">
        <v>19206</v>
      </c>
    </row>
    <row r="1459" spans="1:3">
      <c r="A1459" t="s">
        <v>11</v>
      </c>
      <c r="B1459" s="2">
        <v>45500</v>
      </c>
      <c r="C1459">
        <v>13894</v>
      </c>
    </row>
    <row r="1460" spans="1:3">
      <c r="A1460" t="s">
        <v>340</v>
      </c>
      <c r="B1460" s="2">
        <v>45500</v>
      </c>
      <c r="C1460">
        <v>4939</v>
      </c>
    </row>
    <row r="1461" spans="1:3">
      <c r="A1461" t="s">
        <v>341</v>
      </c>
      <c r="B1461" s="2">
        <v>45500</v>
      </c>
      <c r="C1461">
        <v>3031</v>
      </c>
    </row>
    <row r="1462" spans="1:3">
      <c r="A1462" t="s">
        <v>342</v>
      </c>
      <c r="B1462" s="2">
        <v>45500</v>
      </c>
      <c r="C1462">
        <v>12208</v>
      </c>
    </row>
    <row r="1463" spans="1:3">
      <c r="A1463" t="s">
        <v>343</v>
      </c>
      <c r="B1463" s="2">
        <v>45500</v>
      </c>
      <c r="C1463">
        <v>2562</v>
      </c>
    </row>
    <row r="1464" spans="1:3">
      <c r="A1464" t="s">
        <v>344</v>
      </c>
      <c r="B1464" s="2">
        <v>45500</v>
      </c>
      <c r="C1464">
        <v>12730</v>
      </c>
    </row>
    <row r="1465" spans="1:3">
      <c r="A1465" t="s">
        <v>339</v>
      </c>
      <c r="B1465" s="2">
        <v>45501</v>
      </c>
      <c r="C1465">
        <v>18724</v>
      </c>
    </row>
    <row r="1466" spans="1:3">
      <c r="A1466" t="s">
        <v>11</v>
      </c>
      <c r="B1466" s="2">
        <v>45501</v>
      </c>
      <c r="C1466">
        <v>18152</v>
      </c>
    </row>
    <row r="1467" spans="1:3">
      <c r="A1467" t="s">
        <v>340</v>
      </c>
      <c r="B1467" s="2">
        <v>45501</v>
      </c>
      <c r="C1467">
        <v>15998</v>
      </c>
    </row>
    <row r="1468" spans="1:3">
      <c r="A1468" t="s">
        <v>341</v>
      </c>
      <c r="B1468" s="2">
        <v>45501</v>
      </c>
      <c r="C1468">
        <v>18618</v>
      </c>
    </row>
    <row r="1469" spans="1:3">
      <c r="A1469" t="s">
        <v>342</v>
      </c>
      <c r="B1469" s="2">
        <v>45501</v>
      </c>
      <c r="C1469">
        <v>11308</v>
      </c>
    </row>
    <row r="1470" spans="1:3">
      <c r="A1470" t="s">
        <v>343</v>
      </c>
      <c r="B1470" s="2">
        <v>45501</v>
      </c>
      <c r="C1470">
        <v>11609</v>
      </c>
    </row>
    <row r="1471" spans="1:3">
      <c r="A1471" t="s">
        <v>344</v>
      </c>
      <c r="B1471" s="2">
        <v>45501</v>
      </c>
      <c r="C1471">
        <v>19675</v>
      </c>
    </row>
    <row r="1472" spans="1:3">
      <c r="A1472" t="s">
        <v>339</v>
      </c>
      <c r="B1472" s="2">
        <v>45502</v>
      </c>
      <c r="C1472">
        <v>10720</v>
      </c>
    </row>
    <row r="1473" spans="1:3">
      <c r="A1473" t="s">
        <v>11</v>
      </c>
      <c r="B1473" s="2">
        <v>45502</v>
      </c>
      <c r="C1473">
        <v>12172</v>
      </c>
    </row>
    <row r="1474" spans="1:3">
      <c r="A1474" t="s">
        <v>340</v>
      </c>
      <c r="B1474" s="2">
        <v>45502</v>
      </c>
      <c r="C1474">
        <v>16457</v>
      </c>
    </row>
    <row r="1475" spans="1:3">
      <c r="A1475" t="s">
        <v>341</v>
      </c>
      <c r="B1475" s="2">
        <v>45502</v>
      </c>
      <c r="C1475">
        <v>4939</v>
      </c>
    </row>
    <row r="1476" spans="1:3">
      <c r="A1476" t="s">
        <v>342</v>
      </c>
      <c r="B1476" s="2">
        <v>45502</v>
      </c>
      <c r="C1476">
        <v>16345</v>
      </c>
    </row>
    <row r="1477" spans="1:3">
      <c r="A1477" t="s">
        <v>343</v>
      </c>
      <c r="B1477" s="2">
        <v>45502</v>
      </c>
      <c r="C1477">
        <v>18158</v>
      </c>
    </row>
    <row r="1478" spans="1:3">
      <c r="A1478" t="s">
        <v>344</v>
      </c>
      <c r="B1478" s="2">
        <v>45502</v>
      </c>
      <c r="C1478">
        <v>7435</v>
      </c>
    </row>
    <row r="1479" spans="1:3">
      <c r="A1479" t="s">
        <v>339</v>
      </c>
      <c r="B1479" s="2">
        <v>45503</v>
      </c>
      <c r="C1479">
        <v>7392</v>
      </c>
    </row>
    <row r="1480" spans="1:3">
      <c r="A1480" t="s">
        <v>11</v>
      </c>
      <c r="B1480" s="2">
        <v>45503</v>
      </c>
      <c r="C1480">
        <v>9972</v>
      </c>
    </row>
    <row r="1481" spans="1:3">
      <c r="A1481" t="s">
        <v>340</v>
      </c>
      <c r="B1481" s="2">
        <v>45503</v>
      </c>
      <c r="C1481">
        <v>19617</v>
      </c>
    </row>
    <row r="1482" spans="1:3">
      <c r="A1482" t="s">
        <v>341</v>
      </c>
      <c r="B1482" s="2">
        <v>45503</v>
      </c>
      <c r="C1482">
        <v>16799</v>
      </c>
    </row>
    <row r="1483" spans="1:3">
      <c r="A1483" t="s">
        <v>342</v>
      </c>
      <c r="B1483" s="2">
        <v>45503</v>
      </c>
      <c r="C1483">
        <v>17052</v>
      </c>
    </row>
    <row r="1484" spans="1:3">
      <c r="A1484" t="s">
        <v>343</v>
      </c>
      <c r="B1484" s="2">
        <v>45503</v>
      </c>
      <c r="C1484">
        <v>8044</v>
      </c>
    </row>
    <row r="1485" spans="1:3">
      <c r="A1485" t="s">
        <v>344</v>
      </c>
      <c r="B1485" s="2">
        <v>45503</v>
      </c>
      <c r="C1485">
        <v>16415</v>
      </c>
    </row>
    <row r="1486" spans="1:3">
      <c r="A1486" t="s">
        <v>339</v>
      </c>
      <c r="B1486" s="2">
        <v>45504</v>
      </c>
      <c r="C1486">
        <v>19274</v>
      </c>
    </row>
    <row r="1487" spans="1:3">
      <c r="A1487" t="s">
        <v>11</v>
      </c>
      <c r="B1487" s="2">
        <v>45504</v>
      </c>
      <c r="C1487">
        <v>15858</v>
      </c>
    </row>
    <row r="1488" spans="1:3">
      <c r="A1488" t="s">
        <v>340</v>
      </c>
      <c r="B1488" s="2">
        <v>45504</v>
      </c>
      <c r="C1488">
        <v>19572</v>
      </c>
    </row>
    <row r="1489" spans="1:3">
      <c r="A1489" t="s">
        <v>341</v>
      </c>
      <c r="B1489" s="2">
        <v>45504</v>
      </c>
      <c r="C1489">
        <v>7644</v>
      </c>
    </row>
    <row r="1490" spans="1:3">
      <c r="A1490" t="s">
        <v>342</v>
      </c>
      <c r="B1490" s="2">
        <v>45504</v>
      </c>
      <c r="C1490">
        <v>19124</v>
      </c>
    </row>
    <row r="1491" spans="1:3">
      <c r="A1491" t="s">
        <v>343</v>
      </c>
      <c r="B1491" s="2">
        <v>45504</v>
      </c>
      <c r="C1491">
        <v>19753</v>
      </c>
    </row>
    <row r="1492" spans="1:3">
      <c r="A1492" t="s">
        <v>344</v>
      </c>
      <c r="B1492" s="2">
        <v>45504</v>
      </c>
      <c r="C1492">
        <v>19855</v>
      </c>
    </row>
    <row r="1493" spans="1:3">
      <c r="A1493" t="s">
        <v>339</v>
      </c>
      <c r="B1493" s="2">
        <v>45505</v>
      </c>
      <c r="C1493">
        <v>19920</v>
      </c>
    </row>
    <row r="1494" spans="1:3">
      <c r="A1494" t="s">
        <v>11</v>
      </c>
      <c r="B1494" s="2">
        <v>45505</v>
      </c>
      <c r="C1494">
        <v>18702</v>
      </c>
    </row>
    <row r="1495" spans="1:3">
      <c r="A1495" t="s">
        <v>340</v>
      </c>
      <c r="B1495" s="2">
        <v>45505</v>
      </c>
      <c r="C1495">
        <v>7153</v>
      </c>
    </row>
    <row r="1496" spans="1:3">
      <c r="A1496" t="s">
        <v>341</v>
      </c>
      <c r="B1496" s="2">
        <v>45505</v>
      </c>
      <c r="C1496">
        <v>3894</v>
      </c>
    </row>
    <row r="1497" spans="1:3">
      <c r="A1497" t="s">
        <v>342</v>
      </c>
      <c r="B1497" s="2">
        <v>45505</v>
      </c>
      <c r="C1497">
        <v>9991</v>
      </c>
    </row>
    <row r="1498" spans="1:3">
      <c r="A1498" t="s">
        <v>343</v>
      </c>
      <c r="B1498" s="2">
        <v>45505</v>
      </c>
      <c r="C1498">
        <v>17439</v>
      </c>
    </row>
    <row r="1499" spans="1:3">
      <c r="A1499" t="s">
        <v>344</v>
      </c>
      <c r="B1499" s="2">
        <v>45505</v>
      </c>
      <c r="C1499">
        <v>11467</v>
      </c>
    </row>
    <row r="1500" spans="1:3">
      <c r="A1500" t="s">
        <v>339</v>
      </c>
      <c r="B1500" s="2">
        <v>45506</v>
      </c>
      <c r="C1500">
        <v>7935</v>
      </c>
    </row>
    <row r="1501" spans="1:3">
      <c r="A1501" t="s">
        <v>11</v>
      </c>
      <c r="B1501" s="2">
        <v>45506</v>
      </c>
      <c r="C1501">
        <v>19107</v>
      </c>
    </row>
    <row r="1502" spans="1:3">
      <c r="A1502" t="s">
        <v>340</v>
      </c>
      <c r="B1502" s="2">
        <v>45506</v>
      </c>
      <c r="C1502">
        <v>4329</v>
      </c>
    </row>
    <row r="1503" spans="1:3">
      <c r="A1503" t="s">
        <v>341</v>
      </c>
      <c r="B1503" s="2">
        <v>45506</v>
      </c>
      <c r="C1503">
        <v>11327</v>
      </c>
    </row>
    <row r="1504" spans="1:3">
      <c r="A1504" t="s">
        <v>342</v>
      </c>
      <c r="B1504" s="2">
        <v>45506</v>
      </c>
      <c r="C1504">
        <v>4770</v>
      </c>
    </row>
    <row r="1505" spans="1:3">
      <c r="A1505" t="s">
        <v>343</v>
      </c>
      <c r="B1505" s="2">
        <v>45506</v>
      </c>
      <c r="C1505">
        <v>6846</v>
      </c>
    </row>
    <row r="1506" spans="1:3">
      <c r="A1506" t="s">
        <v>344</v>
      </c>
      <c r="B1506" s="2">
        <v>45506</v>
      </c>
      <c r="C1506">
        <v>18651</v>
      </c>
    </row>
    <row r="1507" spans="1:3">
      <c r="A1507" t="s">
        <v>339</v>
      </c>
      <c r="B1507" s="2">
        <v>45507</v>
      </c>
      <c r="C1507">
        <v>18276</v>
      </c>
    </row>
    <row r="1508" spans="1:3">
      <c r="A1508" t="s">
        <v>11</v>
      </c>
      <c r="B1508" s="2">
        <v>45507</v>
      </c>
      <c r="C1508">
        <v>16633</v>
      </c>
    </row>
    <row r="1509" spans="1:3">
      <c r="A1509" t="s">
        <v>340</v>
      </c>
      <c r="B1509" s="2">
        <v>45507</v>
      </c>
      <c r="C1509">
        <v>15628</v>
      </c>
    </row>
    <row r="1510" spans="1:3">
      <c r="A1510" t="s">
        <v>341</v>
      </c>
      <c r="B1510" s="2">
        <v>45507</v>
      </c>
      <c r="C1510">
        <v>2569</v>
      </c>
    </row>
    <row r="1511" spans="1:3">
      <c r="A1511" t="s">
        <v>342</v>
      </c>
      <c r="B1511" s="2">
        <v>45507</v>
      </c>
      <c r="C1511">
        <v>3973</v>
      </c>
    </row>
    <row r="1512" spans="1:3">
      <c r="A1512" t="s">
        <v>343</v>
      </c>
      <c r="B1512" s="2">
        <v>45507</v>
      </c>
      <c r="C1512">
        <v>4822</v>
      </c>
    </row>
    <row r="1513" spans="1:3">
      <c r="A1513" t="s">
        <v>344</v>
      </c>
      <c r="B1513" s="2">
        <v>45507</v>
      </c>
      <c r="C1513">
        <v>2270</v>
      </c>
    </row>
    <row r="1514" spans="1:3">
      <c r="A1514" t="s">
        <v>339</v>
      </c>
      <c r="B1514" s="2">
        <v>45508</v>
      </c>
      <c r="C1514">
        <v>18320</v>
      </c>
    </row>
    <row r="1515" spans="1:3">
      <c r="A1515" t="s">
        <v>11</v>
      </c>
      <c r="B1515" s="2">
        <v>45508</v>
      </c>
      <c r="C1515">
        <v>9641</v>
      </c>
    </row>
    <row r="1516" spans="1:3">
      <c r="A1516" t="s">
        <v>340</v>
      </c>
      <c r="B1516" s="2">
        <v>45508</v>
      </c>
      <c r="C1516">
        <v>10930</v>
      </c>
    </row>
    <row r="1517" spans="1:3">
      <c r="A1517" t="s">
        <v>341</v>
      </c>
      <c r="B1517" s="2">
        <v>45508</v>
      </c>
      <c r="C1517">
        <v>8680</v>
      </c>
    </row>
    <row r="1518" spans="1:3">
      <c r="A1518" t="s">
        <v>342</v>
      </c>
      <c r="B1518" s="2">
        <v>45508</v>
      </c>
      <c r="C1518">
        <v>3257</v>
      </c>
    </row>
    <row r="1519" spans="1:3">
      <c r="A1519" t="s">
        <v>343</v>
      </c>
      <c r="B1519" s="2">
        <v>45508</v>
      </c>
      <c r="C1519">
        <v>10250</v>
      </c>
    </row>
    <row r="1520" spans="1:3">
      <c r="A1520" t="s">
        <v>344</v>
      </c>
      <c r="B1520" s="2">
        <v>45508</v>
      </c>
      <c r="C1520">
        <v>7370</v>
      </c>
    </row>
    <row r="1521" spans="1:3">
      <c r="A1521" t="s">
        <v>339</v>
      </c>
      <c r="B1521" s="2">
        <v>45509</v>
      </c>
      <c r="C1521">
        <v>6858</v>
      </c>
    </row>
    <row r="1522" spans="1:3">
      <c r="A1522" t="s">
        <v>11</v>
      </c>
      <c r="B1522" s="2">
        <v>45509</v>
      </c>
      <c r="C1522">
        <v>10581</v>
      </c>
    </row>
    <row r="1523" spans="1:3">
      <c r="A1523" t="s">
        <v>340</v>
      </c>
      <c r="B1523" s="2">
        <v>45509</v>
      </c>
      <c r="C1523">
        <v>15491</v>
      </c>
    </row>
    <row r="1524" spans="1:3">
      <c r="A1524" t="s">
        <v>341</v>
      </c>
      <c r="B1524" s="2">
        <v>45509</v>
      </c>
      <c r="C1524">
        <v>14436</v>
      </c>
    </row>
    <row r="1525" spans="1:3">
      <c r="A1525" t="s">
        <v>342</v>
      </c>
      <c r="B1525" s="2">
        <v>45509</v>
      </c>
      <c r="C1525">
        <v>14870</v>
      </c>
    </row>
    <row r="1526" spans="1:3">
      <c r="A1526" t="s">
        <v>343</v>
      </c>
      <c r="B1526" s="2">
        <v>45509</v>
      </c>
      <c r="C1526">
        <v>18504</v>
      </c>
    </row>
    <row r="1527" spans="1:3">
      <c r="A1527" t="s">
        <v>344</v>
      </c>
      <c r="B1527" s="2">
        <v>45509</v>
      </c>
      <c r="C1527">
        <v>8908</v>
      </c>
    </row>
    <row r="1528" spans="1:3">
      <c r="A1528" t="s">
        <v>339</v>
      </c>
      <c r="B1528" s="2">
        <v>45510</v>
      </c>
      <c r="C1528">
        <v>12844</v>
      </c>
    </row>
    <row r="1529" spans="1:3">
      <c r="A1529" t="s">
        <v>11</v>
      </c>
      <c r="B1529" s="2">
        <v>45510</v>
      </c>
      <c r="C1529">
        <v>6861</v>
      </c>
    </row>
    <row r="1530" spans="1:3">
      <c r="A1530" t="s">
        <v>340</v>
      </c>
      <c r="B1530" s="2">
        <v>45510</v>
      </c>
      <c r="C1530">
        <v>4911</v>
      </c>
    </row>
    <row r="1531" spans="1:3">
      <c r="A1531" t="s">
        <v>341</v>
      </c>
      <c r="B1531" s="2">
        <v>45510</v>
      </c>
      <c r="C1531">
        <v>10991</v>
      </c>
    </row>
    <row r="1532" spans="1:3">
      <c r="A1532" t="s">
        <v>342</v>
      </c>
      <c r="B1532" s="2">
        <v>45510</v>
      </c>
      <c r="C1532">
        <v>13572</v>
      </c>
    </row>
    <row r="1533" spans="1:3">
      <c r="A1533" t="s">
        <v>343</v>
      </c>
      <c r="B1533" s="2">
        <v>45510</v>
      </c>
      <c r="C1533">
        <v>12298</v>
      </c>
    </row>
    <row r="1534" spans="1:3">
      <c r="A1534" t="s">
        <v>344</v>
      </c>
      <c r="B1534" s="2">
        <v>45510</v>
      </c>
      <c r="C1534">
        <v>9236</v>
      </c>
    </row>
    <row r="1535" spans="1:3">
      <c r="A1535" t="s">
        <v>339</v>
      </c>
      <c r="B1535" s="2">
        <v>45511</v>
      </c>
      <c r="C1535">
        <v>7565</v>
      </c>
    </row>
    <row r="1536" spans="1:3">
      <c r="A1536" t="s">
        <v>11</v>
      </c>
      <c r="B1536" s="2">
        <v>45511</v>
      </c>
      <c r="C1536">
        <v>19493</v>
      </c>
    </row>
    <row r="1537" spans="1:3">
      <c r="A1537" t="s">
        <v>340</v>
      </c>
      <c r="B1537" s="2">
        <v>45511</v>
      </c>
      <c r="C1537">
        <v>8929</v>
      </c>
    </row>
    <row r="1538" spans="1:3">
      <c r="A1538" t="s">
        <v>341</v>
      </c>
      <c r="B1538" s="2">
        <v>45511</v>
      </c>
      <c r="C1538">
        <v>19634</v>
      </c>
    </row>
    <row r="1539" spans="1:3">
      <c r="A1539" t="s">
        <v>342</v>
      </c>
      <c r="B1539" s="2">
        <v>45511</v>
      </c>
      <c r="C1539">
        <v>9351</v>
      </c>
    </row>
    <row r="1540" spans="1:3">
      <c r="A1540" t="s">
        <v>343</v>
      </c>
      <c r="B1540" s="2">
        <v>45511</v>
      </c>
      <c r="C1540">
        <v>16901</v>
      </c>
    </row>
    <row r="1541" spans="1:3">
      <c r="A1541" t="s">
        <v>344</v>
      </c>
      <c r="B1541" s="2">
        <v>45511</v>
      </c>
      <c r="C1541">
        <v>12638</v>
      </c>
    </row>
    <row r="1542" spans="1:3">
      <c r="A1542" t="s">
        <v>339</v>
      </c>
      <c r="B1542" s="2">
        <v>45512</v>
      </c>
      <c r="C1542">
        <v>7828</v>
      </c>
    </row>
    <row r="1543" spans="1:3">
      <c r="A1543" t="s">
        <v>11</v>
      </c>
      <c r="B1543" s="2">
        <v>45512</v>
      </c>
      <c r="C1543">
        <v>13556</v>
      </c>
    </row>
    <row r="1544" spans="1:3">
      <c r="A1544" t="s">
        <v>340</v>
      </c>
      <c r="B1544" s="2">
        <v>45512</v>
      </c>
      <c r="C1544">
        <v>10150</v>
      </c>
    </row>
    <row r="1545" spans="1:3">
      <c r="A1545" t="s">
        <v>341</v>
      </c>
      <c r="B1545" s="2">
        <v>45512</v>
      </c>
      <c r="C1545">
        <v>12107</v>
      </c>
    </row>
    <row r="1546" spans="1:3">
      <c r="A1546" t="s">
        <v>342</v>
      </c>
      <c r="B1546" s="2">
        <v>45512</v>
      </c>
      <c r="C1546">
        <v>3757</v>
      </c>
    </row>
    <row r="1547" spans="1:3">
      <c r="A1547" t="s">
        <v>343</v>
      </c>
      <c r="B1547" s="2">
        <v>45512</v>
      </c>
      <c r="C1547">
        <v>13199</v>
      </c>
    </row>
    <row r="1548" spans="1:3">
      <c r="A1548" t="s">
        <v>344</v>
      </c>
      <c r="B1548" s="2">
        <v>45512</v>
      </c>
      <c r="C1548">
        <v>18295</v>
      </c>
    </row>
    <row r="1549" spans="1:3">
      <c r="A1549" t="s">
        <v>339</v>
      </c>
      <c r="B1549" s="2">
        <v>45513</v>
      </c>
      <c r="C1549">
        <v>14807</v>
      </c>
    </row>
    <row r="1550" spans="1:3">
      <c r="A1550" t="s">
        <v>11</v>
      </c>
      <c r="B1550" s="2">
        <v>45513</v>
      </c>
      <c r="C1550">
        <v>19535</v>
      </c>
    </row>
    <row r="1551" spans="1:3">
      <c r="A1551" t="s">
        <v>340</v>
      </c>
      <c r="B1551" s="2">
        <v>45513</v>
      </c>
      <c r="C1551">
        <v>7492</v>
      </c>
    </row>
    <row r="1552" spans="1:3">
      <c r="A1552" t="s">
        <v>341</v>
      </c>
      <c r="B1552" s="2">
        <v>45513</v>
      </c>
      <c r="C1552">
        <v>8302</v>
      </c>
    </row>
    <row r="1553" spans="1:3">
      <c r="A1553" t="s">
        <v>342</v>
      </c>
      <c r="B1553" s="2">
        <v>45513</v>
      </c>
      <c r="C1553">
        <v>17929</v>
      </c>
    </row>
    <row r="1554" spans="1:3">
      <c r="A1554" t="s">
        <v>343</v>
      </c>
      <c r="B1554" s="2">
        <v>45513</v>
      </c>
      <c r="C1554">
        <v>6747</v>
      </c>
    </row>
    <row r="1555" spans="1:3">
      <c r="A1555" t="s">
        <v>344</v>
      </c>
      <c r="B1555" s="2">
        <v>45513</v>
      </c>
      <c r="C1555">
        <v>16238</v>
      </c>
    </row>
    <row r="1556" spans="1:3">
      <c r="A1556" t="s">
        <v>339</v>
      </c>
      <c r="B1556" s="2">
        <v>45514</v>
      </c>
      <c r="C1556">
        <v>10402</v>
      </c>
    </row>
    <row r="1557" spans="1:3">
      <c r="A1557" t="s">
        <v>11</v>
      </c>
      <c r="B1557" s="2">
        <v>45514</v>
      </c>
      <c r="C1557">
        <v>12686</v>
      </c>
    </row>
    <row r="1558" spans="1:3">
      <c r="A1558" t="s">
        <v>340</v>
      </c>
      <c r="B1558" s="2">
        <v>45514</v>
      </c>
      <c r="C1558">
        <v>6681</v>
      </c>
    </row>
    <row r="1559" spans="1:3">
      <c r="A1559" t="s">
        <v>341</v>
      </c>
      <c r="B1559" s="2">
        <v>45514</v>
      </c>
      <c r="C1559">
        <v>5428</v>
      </c>
    </row>
    <row r="1560" spans="1:3">
      <c r="A1560" t="s">
        <v>342</v>
      </c>
      <c r="B1560" s="2">
        <v>45514</v>
      </c>
      <c r="C1560">
        <v>9494</v>
      </c>
    </row>
    <row r="1561" spans="1:3">
      <c r="A1561" t="s">
        <v>343</v>
      </c>
      <c r="B1561" s="2">
        <v>45514</v>
      </c>
      <c r="C1561">
        <v>5955</v>
      </c>
    </row>
    <row r="1562" spans="1:3">
      <c r="A1562" t="s">
        <v>344</v>
      </c>
      <c r="B1562" s="2">
        <v>45514</v>
      </c>
      <c r="C1562">
        <v>16026</v>
      </c>
    </row>
    <row r="1563" spans="1:3">
      <c r="A1563" t="s">
        <v>339</v>
      </c>
      <c r="B1563" s="2">
        <v>45515</v>
      </c>
      <c r="C1563">
        <v>11244</v>
      </c>
    </row>
    <row r="1564" spans="1:3">
      <c r="A1564" t="s">
        <v>11</v>
      </c>
      <c r="B1564" s="2">
        <v>45515</v>
      </c>
      <c r="C1564">
        <v>2713</v>
      </c>
    </row>
    <row r="1565" spans="1:3">
      <c r="A1565" t="s">
        <v>340</v>
      </c>
      <c r="B1565" s="2">
        <v>45515</v>
      </c>
      <c r="C1565">
        <v>13080</v>
      </c>
    </row>
    <row r="1566" spans="1:3">
      <c r="A1566" t="s">
        <v>341</v>
      </c>
      <c r="B1566" s="2">
        <v>45515</v>
      </c>
      <c r="C1566">
        <v>10521</v>
      </c>
    </row>
    <row r="1567" spans="1:3">
      <c r="A1567" t="s">
        <v>342</v>
      </c>
      <c r="B1567" s="2">
        <v>45515</v>
      </c>
      <c r="C1567">
        <v>3746</v>
      </c>
    </row>
    <row r="1568" spans="1:3">
      <c r="A1568" t="s">
        <v>343</v>
      </c>
      <c r="B1568" s="2">
        <v>45515</v>
      </c>
      <c r="C1568">
        <v>19591</v>
      </c>
    </row>
    <row r="1569" spans="1:3">
      <c r="A1569" t="s">
        <v>344</v>
      </c>
      <c r="B1569" s="2">
        <v>45515</v>
      </c>
      <c r="C1569">
        <v>19168</v>
      </c>
    </row>
    <row r="1570" spans="1:3">
      <c r="A1570" t="s">
        <v>339</v>
      </c>
      <c r="B1570" s="2">
        <v>45516</v>
      </c>
      <c r="C1570">
        <v>4696</v>
      </c>
    </row>
    <row r="1571" spans="1:3">
      <c r="A1571" t="s">
        <v>11</v>
      </c>
      <c r="B1571" s="2">
        <v>45516</v>
      </c>
      <c r="C1571">
        <v>14012</v>
      </c>
    </row>
    <row r="1572" spans="1:3">
      <c r="A1572" t="s">
        <v>340</v>
      </c>
      <c r="B1572" s="2">
        <v>45516</v>
      </c>
      <c r="C1572">
        <v>16688</v>
      </c>
    </row>
    <row r="1573" spans="1:3">
      <c r="A1573" t="s">
        <v>341</v>
      </c>
      <c r="B1573" s="2">
        <v>45516</v>
      </c>
      <c r="C1573">
        <v>7036</v>
      </c>
    </row>
    <row r="1574" spans="1:3">
      <c r="A1574" t="s">
        <v>342</v>
      </c>
      <c r="B1574" s="2">
        <v>45516</v>
      </c>
      <c r="C1574">
        <v>9127</v>
      </c>
    </row>
    <row r="1575" spans="1:3">
      <c r="A1575" t="s">
        <v>343</v>
      </c>
      <c r="B1575" s="2">
        <v>45516</v>
      </c>
      <c r="C1575">
        <v>5718</v>
      </c>
    </row>
    <row r="1576" spans="1:3">
      <c r="A1576" t="s">
        <v>344</v>
      </c>
      <c r="B1576" s="2">
        <v>45516</v>
      </c>
      <c r="C1576">
        <v>9910</v>
      </c>
    </row>
    <row r="1577" spans="1:3">
      <c r="A1577" t="s">
        <v>339</v>
      </c>
      <c r="B1577" s="2">
        <v>45517</v>
      </c>
      <c r="C1577">
        <v>4693</v>
      </c>
    </row>
    <row r="1578" spans="1:3">
      <c r="A1578" t="s">
        <v>11</v>
      </c>
      <c r="B1578" s="2">
        <v>45517</v>
      </c>
      <c r="C1578">
        <v>19009</v>
      </c>
    </row>
    <row r="1579" spans="1:3">
      <c r="A1579" t="s">
        <v>340</v>
      </c>
      <c r="B1579" s="2">
        <v>45517</v>
      </c>
      <c r="C1579">
        <v>17858</v>
      </c>
    </row>
    <row r="1580" spans="1:3">
      <c r="A1580" t="s">
        <v>341</v>
      </c>
      <c r="B1580" s="2">
        <v>45517</v>
      </c>
      <c r="C1580">
        <v>17932</v>
      </c>
    </row>
    <row r="1581" spans="1:3">
      <c r="A1581" t="s">
        <v>342</v>
      </c>
      <c r="B1581" s="2">
        <v>45517</v>
      </c>
      <c r="C1581">
        <v>9692</v>
      </c>
    </row>
    <row r="1582" spans="1:3">
      <c r="A1582" t="s">
        <v>343</v>
      </c>
      <c r="B1582" s="2">
        <v>45517</v>
      </c>
      <c r="C1582">
        <v>8398</v>
      </c>
    </row>
    <row r="1583" spans="1:3">
      <c r="A1583" t="s">
        <v>344</v>
      </c>
      <c r="B1583" s="2">
        <v>45517</v>
      </c>
      <c r="C1583">
        <v>9252</v>
      </c>
    </row>
    <row r="1584" spans="1:3">
      <c r="A1584" t="s">
        <v>339</v>
      </c>
      <c r="B1584" s="2">
        <v>45518</v>
      </c>
      <c r="C1584">
        <v>13721</v>
      </c>
    </row>
    <row r="1585" spans="1:3">
      <c r="A1585" t="s">
        <v>11</v>
      </c>
      <c r="B1585" s="2">
        <v>45518</v>
      </c>
      <c r="C1585">
        <v>19939</v>
      </c>
    </row>
    <row r="1586" spans="1:3">
      <c r="A1586" t="s">
        <v>340</v>
      </c>
      <c r="B1586" s="2">
        <v>45518</v>
      </c>
      <c r="C1586">
        <v>13825</v>
      </c>
    </row>
    <row r="1587" spans="1:3">
      <c r="A1587" t="s">
        <v>341</v>
      </c>
      <c r="B1587" s="2">
        <v>45518</v>
      </c>
      <c r="C1587">
        <v>6187</v>
      </c>
    </row>
    <row r="1588" spans="1:3">
      <c r="A1588" t="s">
        <v>342</v>
      </c>
      <c r="B1588" s="2">
        <v>45518</v>
      </c>
      <c r="C1588">
        <v>2036</v>
      </c>
    </row>
    <row r="1589" spans="1:3">
      <c r="A1589" t="s">
        <v>343</v>
      </c>
      <c r="B1589" s="2">
        <v>45518</v>
      </c>
      <c r="C1589">
        <v>8283</v>
      </c>
    </row>
    <row r="1590" spans="1:3">
      <c r="A1590" t="s">
        <v>344</v>
      </c>
      <c r="B1590" s="2">
        <v>45518</v>
      </c>
      <c r="C1590">
        <v>17202</v>
      </c>
    </row>
    <row r="1591" spans="1:3">
      <c r="A1591" t="s">
        <v>339</v>
      </c>
      <c r="B1591" s="2">
        <v>45519</v>
      </c>
      <c r="C1591">
        <v>10060</v>
      </c>
    </row>
    <row r="1592" spans="1:3">
      <c r="A1592" t="s">
        <v>11</v>
      </c>
      <c r="B1592" s="2">
        <v>45519</v>
      </c>
      <c r="C1592">
        <v>10065</v>
      </c>
    </row>
    <row r="1593" spans="1:3">
      <c r="A1593" t="s">
        <v>340</v>
      </c>
      <c r="B1593" s="2">
        <v>45519</v>
      </c>
      <c r="C1593">
        <v>5880</v>
      </c>
    </row>
    <row r="1594" spans="1:3">
      <c r="A1594" t="s">
        <v>341</v>
      </c>
      <c r="B1594" s="2">
        <v>45519</v>
      </c>
      <c r="C1594">
        <v>7932</v>
      </c>
    </row>
    <row r="1595" spans="1:3">
      <c r="A1595" t="s">
        <v>342</v>
      </c>
      <c r="B1595" s="2">
        <v>45519</v>
      </c>
      <c r="C1595">
        <v>10328</v>
      </c>
    </row>
    <row r="1596" spans="1:3">
      <c r="A1596" t="s">
        <v>343</v>
      </c>
      <c r="B1596" s="2">
        <v>45519</v>
      </c>
      <c r="C1596">
        <v>8333</v>
      </c>
    </row>
    <row r="1597" spans="1:3">
      <c r="A1597" t="s">
        <v>344</v>
      </c>
      <c r="B1597" s="2">
        <v>45519</v>
      </c>
      <c r="C1597">
        <v>15870</v>
      </c>
    </row>
    <row r="1598" spans="1:3">
      <c r="A1598" t="s">
        <v>339</v>
      </c>
      <c r="B1598" s="2">
        <v>45520</v>
      </c>
      <c r="C1598">
        <v>13268</v>
      </c>
    </row>
    <row r="1599" spans="1:3">
      <c r="A1599" t="s">
        <v>11</v>
      </c>
      <c r="B1599" s="2">
        <v>45520</v>
      </c>
      <c r="C1599">
        <v>7067</v>
      </c>
    </row>
    <row r="1600" spans="1:3">
      <c r="A1600" t="s">
        <v>340</v>
      </c>
      <c r="B1600" s="2">
        <v>45520</v>
      </c>
      <c r="C1600">
        <v>17616</v>
      </c>
    </row>
    <row r="1601" spans="1:3">
      <c r="A1601" t="s">
        <v>341</v>
      </c>
      <c r="B1601" s="2">
        <v>45520</v>
      </c>
      <c r="C1601">
        <v>14075</v>
      </c>
    </row>
    <row r="1602" spans="1:3">
      <c r="A1602" t="s">
        <v>342</v>
      </c>
      <c r="B1602" s="2">
        <v>45520</v>
      </c>
      <c r="C1602">
        <v>19045</v>
      </c>
    </row>
    <row r="1603" spans="1:3">
      <c r="A1603" t="s">
        <v>343</v>
      </c>
      <c r="B1603" s="2">
        <v>45520</v>
      </c>
      <c r="C1603">
        <v>9973</v>
      </c>
    </row>
    <row r="1604" spans="1:3">
      <c r="A1604" t="s">
        <v>344</v>
      </c>
      <c r="B1604" s="2">
        <v>45520</v>
      </c>
      <c r="C1604">
        <v>12002</v>
      </c>
    </row>
    <row r="1605" spans="1:3">
      <c r="A1605" t="s">
        <v>339</v>
      </c>
      <c r="B1605" s="2">
        <v>45521</v>
      </c>
      <c r="C1605">
        <v>9887</v>
      </c>
    </row>
    <row r="1606" spans="1:3">
      <c r="A1606" t="s">
        <v>11</v>
      </c>
      <c r="B1606" s="2">
        <v>45521</v>
      </c>
      <c r="C1606">
        <v>2414</v>
      </c>
    </row>
    <row r="1607" spans="1:3">
      <c r="A1607" t="s">
        <v>340</v>
      </c>
      <c r="B1607" s="2">
        <v>45521</v>
      </c>
      <c r="C1607">
        <v>8850</v>
      </c>
    </row>
    <row r="1608" spans="1:3">
      <c r="A1608" t="s">
        <v>341</v>
      </c>
      <c r="B1608" s="2">
        <v>45521</v>
      </c>
      <c r="C1608">
        <v>4729</v>
      </c>
    </row>
    <row r="1609" spans="1:3">
      <c r="A1609" t="s">
        <v>342</v>
      </c>
      <c r="B1609" s="2">
        <v>45521</v>
      </c>
      <c r="C1609">
        <v>13929</v>
      </c>
    </row>
    <row r="1610" spans="1:3">
      <c r="A1610" t="s">
        <v>343</v>
      </c>
      <c r="B1610" s="2">
        <v>45521</v>
      </c>
      <c r="C1610">
        <v>16988</v>
      </c>
    </row>
    <row r="1611" spans="1:3">
      <c r="A1611" t="s">
        <v>344</v>
      </c>
      <c r="B1611" s="2">
        <v>45521</v>
      </c>
      <c r="C1611">
        <v>5897</v>
      </c>
    </row>
    <row r="1612" spans="1:3">
      <c r="A1612" t="s">
        <v>339</v>
      </c>
      <c r="B1612" s="2">
        <v>45522</v>
      </c>
      <c r="C1612">
        <v>4169</v>
      </c>
    </row>
    <row r="1613" spans="1:3">
      <c r="A1613" t="s">
        <v>11</v>
      </c>
      <c r="B1613" s="2">
        <v>45522</v>
      </c>
      <c r="C1613">
        <v>15563</v>
      </c>
    </row>
    <row r="1614" spans="1:3">
      <c r="A1614" t="s">
        <v>340</v>
      </c>
      <c r="B1614" s="2">
        <v>45522</v>
      </c>
      <c r="C1614">
        <v>14888</v>
      </c>
    </row>
    <row r="1615" spans="1:3">
      <c r="A1615" t="s">
        <v>341</v>
      </c>
      <c r="B1615" s="2">
        <v>45522</v>
      </c>
      <c r="C1615">
        <v>6570</v>
      </c>
    </row>
    <row r="1616" spans="1:3">
      <c r="A1616" t="s">
        <v>342</v>
      </c>
      <c r="B1616" s="2">
        <v>45522</v>
      </c>
      <c r="C1616">
        <v>3515</v>
      </c>
    </row>
    <row r="1617" spans="1:3">
      <c r="A1617" t="s">
        <v>343</v>
      </c>
      <c r="B1617" s="2">
        <v>45522</v>
      </c>
      <c r="C1617">
        <v>18958</v>
      </c>
    </row>
    <row r="1618" spans="1:3">
      <c r="A1618" t="s">
        <v>344</v>
      </c>
      <c r="B1618" s="2">
        <v>45522</v>
      </c>
      <c r="C1618">
        <v>14634</v>
      </c>
    </row>
    <row r="1619" spans="1:3">
      <c r="A1619" t="s">
        <v>339</v>
      </c>
      <c r="B1619" s="2">
        <v>45523</v>
      </c>
      <c r="C1619">
        <v>15798</v>
      </c>
    </row>
    <row r="1620" spans="1:3">
      <c r="A1620" t="s">
        <v>11</v>
      </c>
      <c r="B1620" s="2">
        <v>45523</v>
      </c>
      <c r="C1620">
        <v>6477</v>
      </c>
    </row>
    <row r="1621" spans="1:3">
      <c r="A1621" t="s">
        <v>340</v>
      </c>
      <c r="B1621" s="2">
        <v>45523</v>
      </c>
      <c r="C1621">
        <v>18455</v>
      </c>
    </row>
    <row r="1622" spans="1:3">
      <c r="A1622" t="s">
        <v>341</v>
      </c>
      <c r="B1622" s="2">
        <v>45523</v>
      </c>
      <c r="C1622">
        <v>11551</v>
      </c>
    </row>
    <row r="1623" spans="1:3">
      <c r="A1623" t="s">
        <v>342</v>
      </c>
      <c r="B1623" s="2">
        <v>45523</v>
      </c>
      <c r="C1623">
        <v>16179</v>
      </c>
    </row>
    <row r="1624" spans="1:3">
      <c r="A1624" t="s">
        <v>343</v>
      </c>
      <c r="B1624" s="2">
        <v>45523</v>
      </c>
      <c r="C1624">
        <v>2039</v>
      </c>
    </row>
    <row r="1625" spans="1:3">
      <c r="A1625" t="s">
        <v>344</v>
      </c>
      <c r="B1625" s="2">
        <v>45523</v>
      </c>
      <c r="C1625">
        <v>12222</v>
      </c>
    </row>
    <row r="1626" spans="1:3">
      <c r="A1626" t="s">
        <v>339</v>
      </c>
      <c r="B1626" s="2">
        <v>45524</v>
      </c>
      <c r="C1626">
        <v>18116</v>
      </c>
    </row>
    <row r="1627" spans="1:3">
      <c r="A1627" t="s">
        <v>11</v>
      </c>
      <c r="B1627" s="2">
        <v>45524</v>
      </c>
      <c r="C1627">
        <v>18049</v>
      </c>
    </row>
    <row r="1628" spans="1:3">
      <c r="A1628" t="s">
        <v>340</v>
      </c>
      <c r="B1628" s="2">
        <v>45524</v>
      </c>
      <c r="C1628">
        <v>6796</v>
      </c>
    </row>
    <row r="1629" spans="1:3">
      <c r="A1629" t="s">
        <v>341</v>
      </c>
      <c r="B1629" s="2">
        <v>45524</v>
      </c>
      <c r="C1629">
        <v>6606</v>
      </c>
    </row>
    <row r="1630" spans="1:3">
      <c r="A1630" t="s">
        <v>342</v>
      </c>
      <c r="B1630" s="2">
        <v>45524</v>
      </c>
      <c r="C1630">
        <v>19667</v>
      </c>
    </row>
    <row r="1631" spans="1:3">
      <c r="A1631" t="s">
        <v>343</v>
      </c>
      <c r="B1631" s="2">
        <v>45524</v>
      </c>
      <c r="C1631">
        <v>10775</v>
      </c>
    </row>
    <row r="1632" spans="1:3">
      <c r="A1632" t="s">
        <v>344</v>
      </c>
      <c r="B1632" s="2">
        <v>45524</v>
      </c>
      <c r="C1632">
        <v>16864</v>
      </c>
    </row>
    <row r="1633" spans="1:3">
      <c r="A1633" t="s">
        <v>339</v>
      </c>
      <c r="B1633" s="2">
        <v>45525</v>
      </c>
      <c r="C1633">
        <v>16193</v>
      </c>
    </row>
    <row r="1634" spans="1:3">
      <c r="A1634" t="s">
        <v>11</v>
      </c>
      <c r="B1634" s="2">
        <v>45525</v>
      </c>
      <c r="C1634">
        <v>16676</v>
      </c>
    </row>
    <row r="1635" spans="1:3">
      <c r="A1635" t="s">
        <v>340</v>
      </c>
      <c r="B1635" s="2">
        <v>45525</v>
      </c>
      <c r="C1635">
        <v>12457</v>
      </c>
    </row>
    <row r="1636" spans="1:3">
      <c r="A1636" t="s">
        <v>341</v>
      </c>
      <c r="B1636" s="2">
        <v>45525</v>
      </c>
      <c r="C1636">
        <v>19199</v>
      </c>
    </row>
    <row r="1637" spans="1:3">
      <c r="A1637" t="s">
        <v>342</v>
      </c>
      <c r="B1637" s="2">
        <v>45525</v>
      </c>
      <c r="C1637">
        <v>18044</v>
      </c>
    </row>
    <row r="1638" spans="1:3">
      <c r="A1638" t="s">
        <v>343</v>
      </c>
      <c r="B1638" s="2">
        <v>45525</v>
      </c>
      <c r="C1638">
        <v>17066</v>
      </c>
    </row>
    <row r="1639" spans="1:3">
      <c r="A1639" t="s">
        <v>344</v>
      </c>
      <c r="B1639" s="2">
        <v>45525</v>
      </c>
      <c r="C1639">
        <v>2246</v>
      </c>
    </row>
    <row r="1640" spans="1:3">
      <c r="A1640" t="s">
        <v>339</v>
      </c>
      <c r="B1640" s="2">
        <v>45526</v>
      </c>
      <c r="C1640">
        <v>8516</v>
      </c>
    </row>
    <row r="1641" spans="1:3">
      <c r="A1641" t="s">
        <v>11</v>
      </c>
      <c r="B1641" s="2">
        <v>45526</v>
      </c>
      <c r="C1641">
        <v>18800</v>
      </c>
    </row>
    <row r="1642" spans="1:3">
      <c r="A1642" t="s">
        <v>340</v>
      </c>
      <c r="B1642" s="2">
        <v>45526</v>
      </c>
      <c r="C1642">
        <v>15342</v>
      </c>
    </row>
    <row r="1643" spans="1:3">
      <c r="A1643" t="s">
        <v>341</v>
      </c>
      <c r="B1643" s="2">
        <v>45526</v>
      </c>
      <c r="C1643">
        <v>18491</v>
      </c>
    </row>
    <row r="1644" spans="1:3">
      <c r="A1644" t="s">
        <v>342</v>
      </c>
      <c r="B1644" s="2">
        <v>45526</v>
      </c>
      <c r="C1644">
        <v>11030</v>
      </c>
    </row>
    <row r="1645" spans="1:3">
      <c r="A1645" t="s">
        <v>343</v>
      </c>
      <c r="B1645" s="2">
        <v>45526</v>
      </c>
      <c r="C1645">
        <v>3421</v>
      </c>
    </row>
    <row r="1646" spans="1:3">
      <c r="A1646" t="s">
        <v>344</v>
      </c>
      <c r="B1646" s="2">
        <v>45526</v>
      </c>
      <c r="C1646">
        <v>14970</v>
      </c>
    </row>
    <row r="1647" spans="1:3">
      <c r="A1647" t="s">
        <v>339</v>
      </c>
      <c r="B1647" s="2">
        <v>45527</v>
      </c>
      <c r="C1647">
        <v>9283</v>
      </c>
    </row>
    <row r="1648" spans="1:3">
      <c r="A1648" t="s">
        <v>11</v>
      </c>
      <c r="B1648" s="2">
        <v>45527</v>
      </c>
      <c r="C1648">
        <v>17945</v>
      </c>
    </row>
    <row r="1649" spans="1:3">
      <c r="A1649" t="s">
        <v>340</v>
      </c>
      <c r="B1649" s="2">
        <v>45527</v>
      </c>
      <c r="C1649">
        <v>2255</v>
      </c>
    </row>
    <row r="1650" spans="1:3">
      <c r="A1650" t="s">
        <v>341</v>
      </c>
      <c r="B1650" s="2">
        <v>45527</v>
      </c>
      <c r="C1650">
        <v>13019</v>
      </c>
    </row>
    <row r="1651" spans="1:3">
      <c r="A1651" t="s">
        <v>342</v>
      </c>
      <c r="B1651" s="2">
        <v>45527</v>
      </c>
      <c r="C1651">
        <v>17487</v>
      </c>
    </row>
    <row r="1652" spans="1:3">
      <c r="A1652" t="s">
        <v>343</v>
      </c>
      <c r="B1652" s="2">
        <v>45527</v>
      </c>
      <c r="C1652">
        <v>11029</v>
      </c>
    </row>
    <row r="1653" spans="1:3">
      <c r="A1653" t="s">
        <v>344</v>
      </c>
      <c r="B1653" s="2">
        <v>45527</v>
      </c>
      <c r="C1653">
        <v>4282</v>
      </c>
    </row>
    <row r="1654" spans="1:3">
      <c r="A1654" t="s">
        <v>339</v>
      </c>
      <c r="B1654" s="2">
        <v>45528</v>
      </c>
      <c r="C1654">
        <v>10744</v>
      </c>
    </row>
    <row r="1655" spans="1:3">
      <c r="A1655" t="s">
        <v>11</v>
      </c>
      <c r="B1655" s="2">
        <v>45528</v>
      </c>
      <c r="C1655">
        <v>19861</v>
      </c>
    </row>
    <row r="1656" spans="1:3">
      <c r="A1656" t="s">
        <v>340</v>
      </c>
      <c r="B1656" s="2">
        <v>45528</v>
      </c>
      <c r="C1656">
        <v>11919</v>
      </c>
    </row>
    <row r="1657" spans="1:3">
      <c r="A1657" t="s">
        <v>341</v>
      </c>
      <c r="B1657" s="2">
        <v>45528</v>
      </c>
      <c r="C1657">
        <v>15335</v>
      </c>
    </row>
    <row r="1658" spans="1:3">
      <c r="A1658" t="s">
        <v>342</v>
      </c>
      <c r="B1658" s="2">
        <v>45528</v>
      </c>
      <c r="C1658">
        <v>2591</v>
      </c>
    </row>
    <row r="1659" spans="1:3">
      <c r="A1659" t="s">
        <v>343</v>
      </c>
      <c r="B1659" s="2">
        <v>45528</v>
      </c>
      <c r="C1659">
        <v>8277</v>
      </c>
    </row>
    <row r="1660" spans="1:3">
      <c r="A1660" t="s">
        <v>344</v>
      </c>
      <c r="B1660" s="2">
        <v>45528</v>
      </c>
      <c r="C1660">
        <v>4260</v>
      </c>
    </row>
    <row r="1661" spans="1:3">
      <c r="A1661" t="s">
        <v>339</v>
      </c>
      <c r="B1661" s="2">
        <v>45529</v>
      </c>
      <c r="C1661">
        <v>13139</v>
      </c>
    </row>
    <row r="1662" spans="1:3">
      <c r="A1662" t="s">
        <v>11</v>
      </c>
      <c r="B1662" s="2">
        <v>45529</v>
      </c>
      <c r="C1662">
        <v>2347</v>
      </c>
    </row>
    <row r="1663" spans="1:3">
      <c r="A1663" t="s">
        <v>340</v>
      </c>
      <c r="B1663" s="2">
        <v>45529</v>
      </c>
      <c r="C1663">
        <v>6443</v>
      </c>
    </row>
    <row r="1664" spans="1:3">
      <c r="A1664" t="s">
        <v>341</v>
      </c>
      <c r="B1664" s="2">
        <v>45529</v>
      </c>
      <c r="C1664">
        <v>13088</v>
      </c>
    </row>
    <row r="1665" spans="1:3">
      <c r="A1665" t="s">
        <v>342</v>
      </c>
      <c r="B1665" s="2">
        <v>45529</v>
      </c>
      <c r="C1665">
        <v>10774</v>
      </c>
    </row>
    <row r="1666" spans="1:3">
      <c r="A1666" t="s">
        <v>343</v>
      </c>
      <c r="B1666" s="2">
        <v>45529</v>
      </c>
      <c r="C1666">
        <v>8869</v>
      </c>
    </row>
    <row r="1667" spans="1:3">
      <c r="A1667" t="s">
        <v>344</v>
      </c>
      <c r="B1667" s="2">
        <v>45529</v>
      </c>
      <c r="C1667">
        <v>4845</v>
      </c>
    </row>
    <row r="1668" spans="1:3">
      <c r="A1668" t="s">
        <v>339</v>
      </c>
      <c r="B1668" s="2">
        <v>45530</v>
      </c>
      <c r="C1668">
        <v>14386</v>
      </c>
    </row>
    <row r="1669" spans="1:3">
      <c r="A1669" t="s">
        <v>11</v>
      </c>
      <c r="B1669" s="2">
        <v>45530</v>
      </c>
      <c r="C1669">
        <v>3265</v>
      </c>
    </row>
    <row r="1670" spans="1:3">
      <c r="A1670" t="s">
        <v>340</v>
      </c>
      <c r="B1670" s="2">
        <v>45530</v>
      </c>
      <c r="C1670">
        <v>14445</v>
      </c>
    </row>
    <row r="1671" spans="1:3">
      <c r="A1671" t="s">
        <v>341</v>
      </c>
      <c r="B1671" s="2">
        <v>45530</v>
      </c>
      <c r="C1671">
        <v>14938</v>
      </c>
    </row>
    <row r="1672" spans="1:3">
      <c r="A1672" t="s">
        <v>342</v>
      </c>
      <c r="B1672" s="2">
        <v>45530</v>
      </c>
      <c r="C1672">
        <v>13159</v>
      </c>
    </row>
    <row r="1673" spans="1:3">
      <c r="A1673" t="s">
        <v>343</v>
      </c>
      <c r="B1673" s="2">
        <v>45530</v>
      </c>
      <c r="C1673">
        <v>4274</v>
      </c>
    </row>
    <row r="1674" spans="1:3">
      <c r="A1674" t="s">
        <v>344</v>
      </c>
      <c r="B1674" s="2">
        <v>45530</v>
      </c>
      <c r="C1674">
        <v>12482</v>
      </c>
    </row>
    <row r="1675" spans="1:3">
      <c r="A1675" t="s">
        <v>339</v>
      </c>
      <c r="B1675" s="2">
        <v>45531</v>
      </c>
      <c r="C1675">
        <v>3068</v>
      </c>
    </row>
    <row r="1676" spans="1:3">
      <c r="A1676" t="s">
        <v>11</v>
      </c>
      <c r="B1676" s="2">
        <v>45531</v>
      </c>
      <c r="C1676">
        <v>16706</v>
      </c>
    </row>
    <row r="1677" spans="1:3">
      <c r="A1677" t="s">
        <v>340</v>
      </c>
      <c r="B1677" s="2">
        <v>45531</v>
      </c>
      <c r="C1677">
        <v>7974</v>
      </c>
    </row>
    <row r="1678" spans="1:3">
      <c r="A1678" t="s">
        <v>341</v>
      </c>
      <c r="B1678" s="2">
        <v>45531</v>
      </c>
      <c r="C1678">
        <v>12928</v>
      </c>
    </row>
    <row r="1679" spans="1:3">
      <c r="A1679" t="s">
        <v>342</v>
      </c>
      <c r="B1679" s="2">
        <v>45531</v>
      </c>
      <c r="C1679">
        <v>3950</v>
      </c>
    </row>
    <row r="1680" spans="1:3">
      <c r="A1680" t="s">
        <v>343</v>
      </c>
      <c r="B1680" s="2">
        <v>45531</v>
      </c>
      <c r="C1680">
        <v>12411</v>
      </c>
    </row>
    <row r="1681" spans="1:3">
      <c r="A1681" t="s">
        <v>344</v>
      </c>
      <c r="B1681" s="2">
        <v>45531</v>
      </c>
      <c r="C1681">
        <v>15388</v>
      </c>
    </row>
    <row r="1682" spans="1:3">
      <c r="A1682" t="s">
        <v>339</v>
      </c>
      <c r="B1682" s="2">
        <v>45532</v>
      </c>
      <c r="C1682">
        <v>19771</v>
      </c>
    </row>
    <row r="1683" spans="1:3">
      <c r="A1683" t="s">
        <v>11</v>
      </c>
      <c r="B1683" s="2">
        <v>45532</v>
      </c>
      <c r="C1683">
        <v>6274</v>
      </c>
    </row>
    <row r="1684" spans="1:3">
      <c r="A1684" t="s">
        <v>340</v>
      </c>
      <c r="B1684" s="2">
        <v>45532</v>
      </c>
      <c r="C1684">
        <v>4285</v>
      </c>
    </row>
    <row r="1685" spans="1:3">
      <c r="A1685" t="s">
        <v>341</v>
      </c>
      <c r="B1685" s="2">
        <v>45532</v>
      </c>
      <c r="C1685">
        <v>9045</v>
      </c>
    </row>
    <row r="1686" spans="1:3">
      <c r="A1686" t="s">
        <v>342</v>
      </c>
      <c r="B1686" s="2">
        <v>45532</v>
      </c>
      <c r="C1686">
        <v>3618</v>
      </c>
    </row>
    <row r="1687" spans="1:3">
      <c r="A1687" t="s">
        <v>343</v>
      </c>
      <c r="B1687" s="2">
        <v>45532</v>
      </c>
      <c r="C1687">
        <v>12979</v>
      </c>
    </row>
    <row r="1688" spans="1:3">
      <c r="A1688" t="s">
        <v>344</v>
      </c>
      <c r="B1688" s="2">
        <v>45532</v>
      </c>
      <c r="C1688">
        <v>10562</v>
      </c>
    </row>
    <row r="1689" spans="1:3">
      <c r="A1689" t="s">
        <v>339</v>
      </c>
      <c r="B1689" s="2">
        <v>45533</v>
      </c>
      <c r="C1689">
        <v>14026</v>
      </c>
    </row>
    <row r="1690" spans="1:3">
      <c r="A1690" t="s">
        <v>11</v>
      </c>
      <c r="B1690" s="2">
        <v>45533</v>
      </c>
      <c r="C1690">
        <v>9843</v>
      </c>
    </row>
    <row r="1691" spans="1:3">
      <c r="A1691" t="s">
        <v>340</v>
      </c>
      <c r="B1691" s="2">
        <v>45533</v>
      </c>
      <c r="C1691">
        <v>11895</v>
      </c>
    </row>
    <row r="1692" spans="1:3">
      <c r="A1692" t="s">
        <v>341</v>
      </c>
      <c r="B1692" s="2">
        <v>45533</v>
      </c>
      <c r="C1692">
        <v>13966</v>
      </c>
    </row>
    <row r="1693" spans="1:3">
      <c r="A1693" t="s">
        <v>342</v>
      </c>
      <c r="B1693" s="2">
        <v>45533</v>
      </c>
      <c r="C1693">
        <v>19732</v>
      </c>
    </row>
    <row r="1694" spans="1:3">
      <c r="A1694" t="s">
        <v>343</v>
      </c>
      <c r="B1694" s="2">
        <v>45533</v>
      </c>
      <c r="C1694">
        <v>7289</v>
      </c>
    </row>
    <row r="1695" spans="1:3">
      <c r="A1695" t="s">
        <v>344</v>
      </c>
      <c r="B1695" s="2">
        <v>45533</v>
      </c>
      <c r="C1695">
        <v>5033</v>
      </c>
    </row>
    <row r="1696" spans="1:3">
      <c r="A1696" t="s">
        <v>339</v>
      </c>
      <c r="B1696" s="2">
        <v>45534</v>
      </c>
      <c r="C1696">
        <v>10860</v>
      </c>
    </row>
    <row r="1697" spans="1:3">
      <c r="A1697" t="s">
        <v>11</v>
      </c>
      <c r="B1697" s="2">
        <v>45534</v>
      </c>
      <c r="C1697">
        <v>9813</v>
      </c>
    </row>
    <row r="1698" spans="1:3">
      <c r="A1698" t="s">
        <v>340</v>
      </c>
      <c r="B1698" s="2">
        <v>45534</v>
      </c>
      <c r="C1698">
        <v>19798</v>
      </c>
    </row>
    <row r="1699" spans="1:3">
      <c r="A1699" t="s">
        <v>341</v>
      </c>
      <c r="B1699" s="2">
        <v>45534</v>
      </c>
      <c r="C1699">
        <v>15860</v>
      </c>
    </row>
    <row r="1700" spans="1:3">
      <c r="A1700" t="s">
        <v>342</v>
      </c>
      <c r="B1700" s="2">
        <v>45534</v>
      </c>
      <c r="C1700">
        <v>16294</v>
      </c>
    </row>
    <row r="1701" spans="1:3">
      <c r="A1701" t="s">
        <v>343</v>
      </c>
      <c r="B1701" s="2">
        <v>45534</v>
      </c>
      <c r="C1701">
        <v>5621</v>
      </c>
    </row>
    <row r="1702" spans="1:3">
      <c r="A1702" t="s">
        <v>344</v>
      </c>
      <c r="B1702" s="2">
        <v>45534</v>
      </c>
      <c r="C1702">
        <v>19138</v>
      </c>
    </row>
    <row r="1703" spans="1:3">
      <c r="A1703" t="s">
        <v>339</v>
      </c>
      <c r="B1703" s="2">
        <v>45535</v>
      </c>
      <c r="C1703">
        <v>4347</v>
      </c>
    </row>
    <row r="1704" spans="1:3">
      <c r="A1704" t="s">
        <v>11</v>
      </c>
      <c r="B1704" s="2">
        <v>45535</v>
      </c>
      <c r="C1704">
        <v>16882</v>
      </c>
    </row>
    <row r="1705" spans="1:3">
      <c r="A1705" t="s">
        <v>340</v>
      </c>
      <c r="B1705" s="2">
        <v>45535</v>
      </c>
      <c r="C1705">
        <v>19110</v>
      </c>
    </row>
    <row r="1706" spans="1:3">
      <c r="A1706" t="s">
        <v>341</v>
      </c>
      <c r="B1706" s="2">
        <v>45535</v>
      </c>
      <c r="C1706">
        <v>6923</v>
      </c>
    </row>
    <row r="1707" spans="1:3">
      <c r="A1707" t="s">
        <v>342</v>
      </c>
      <c r="B1707" s="2">
        <v>45535</v>
      </c>
      <c r="C1707">
        <v>17611</v>
      </c>
    </row>
    <row r="1708" spans="1:3">
      <c r="A1708" t="s">
        <v>343</v>
      </c>
      <c r="B1708" s="2">
        <v>45535</v>
      </c>
      <c r="C1708">
        <v>17367</v>
      </c>
    </row>
    <row r="1709" spans="1:3">
      <c r="A1709" t="s">
        <v>344</v>
      </c>
      <c r="B1709" s="2">
        <v>45535</v>
      </c>
      <c r="C1709">
        <v>11066</v>
      </c>
    </row>
    <row r="1710" spans="1:3">
      <c r="A1710" t="s">
        <v>339</v>
      </c>
      <c r="B1710" s="2">
        <v>45536</v>
      </c>
      <c r="C1710">
        <v>5279</v>
      </c>
    </row>
    <row r="1711" spans="1:3">
      <c r="A1711" t="s">
        <v>11</v>
      </c>
      <c r="B1711" s="2">
        <v>45536</v>
      </c>
      <c r="C1711">
        <v>5807</v>
      </c>
    </row>
    <row r="1712" spans="1:3">
      <c r="A1712" t="s">
        <v>340</v>
      </c>
      <c r="B1712" s="2">
        <v>45536</v>
      </c>
      <c r="C1712">
        <v>15965</v>
      </c>
    </row>
    <row r="1713" spans="1:3">
      <c r="A1713" t="s">
        <v>341</v>
      </c>
      <c r="B1713" s="2">
        <v>45536</v>
      </c>
      <c r="C1713">
        <v>18123</v>
      </c>
    </row>
    <row r="1714" spans="1:3">
      <c r="A1714" t="s">
        <v>342</v>
      </c>
      <c r="B1714" s="2">
        <v>45536</v>
      </c>
      <c r="C1714">
        <v>18991</v>
      </c>
    </row>
    <row r="1715" spans="1:3">
      <c r="A1715" t="s">
        <v>343</v>
      </c>
      <c r="B1715" s="2">
        <v>45536</v>
      </c>
      <c r="C1715">
        <v>2634</v>
      </c>
    </row>
    <row r="1716" spans="1:3">
      <c r="A1716" t="s">
        <v>344</v>
      </c>
      <c r="B1716" s="2">
        <v>45536</v>
      </c>
      <c r="C1716">
        <v>14771</v>
      </c>
    </row>
    <row r="1717" spans="1:3">
      <c r="A1717" t="s">
        <v>339</v>
      </c>
      <c r="B1717" s="2">
        <v>45537</v>
      </c>
      <c r="C1717">
        <v>19458</v>
      </c>
    </row>
    <row r="1718" spans="1:3">
      <c r="A1718" t="s">
        <v>11</v>
      </c>
      <c r="B1718" s="2">
        <v>45537</v>
      </c>
      <c r="C1718">
        <v>16340</v>
      </c>
    </row>
    <row r="1719" spans="1:3">
      <c r="A1719" t="s">
        <v>340</v>
      </c>
      <c r="B1719" s="2">
        <v>45537</v>
      </c>
      <c r="C1719">
        <v>2588</v>
      </c>
    </row>
    <row r="1720" spans="1:3">
      <c r="A1720" t="s">
        <v>341</v>
      </c>
      <c r="B1720" s="2">
        <v>45537</v>
      </c>
      <c r="C1720">
        <v>5231</v>
      </c>
    </row>
    <row r="1721" spans="1:3">
      <c r="A1721" t="s">
        <v>342</v>
      </c>
      <c r="B1721" s="2">
        <v>45537</v>
      </c>
      <c r="C1721">
        <v>8351</v>
      </c>
    </row>
    <row r="1722" spans="1:3">
      <c r="A1722" t="s">
        <v>343</v>
      </c>
      <c r="B1722" s="2">
        <v>45537</v>
      </c>
      <c r="C1722">
        <v>5838</v>
      </c>
    </row>
    <row r="1723" spans="1:3">
      <c r="A1723" t="s">
        <v>344</v>
      </c>
      <c r="B1723" s="2">
        <v>45537</v>
      </c>
      <c r="C1723">
        <v>3973</v>
      </c>
    </row>
    <row r="1724" spans="1:3">
      <c r="A1724" t="s">
        <v>339</v>
      </c>
      <c r="B1724" s="2">
        <v>45538</v>
      </c>
      <c r="C1724">
        <v>16346</v>
      </c>
    </row>
    <row r="1725" spans="1:3">
      <c r="A1725" t="s">
        <v>11</v>
      </c>
      <c r="B1725" s="2">
        <v>45538</v>
      </c>
      <c r="C1725">
        <v>7044</v>
      </c>
    </row>
    <row r="1726" spans="1:3">
      <c r="A1726" t="s">
        <v>340</v>
      </c>
      <c r="B1726" s="2">
        <v>45538</v>
      </c>
      <c r="C1726">
        <v>12247</v>
      </c>
    </row>
    <row r="1727" spans="1:3">
      <c r="A1727" t="s">
        <v>341</v>
      </c>
      <c r="B1727" s="2">
        <v>45538</v>
      </c>
      <c r="C1727">
        <v>13672</v>
      </c>
    </row>
    <row r="1728" spans="1:3">
      <c r="A1728" t="s">
        <v>342</v>
      </c>
      <c r="B1728" s="2">
        <v>45538</v>
      </c>
      <c r="C1728">
        <v>12271</v>
      </c>
    </row>
    <row r="1729" spans="1:3">
      <c r="A1729" t="s">
        <v>343</v>
      </c>
      <c r="B1729" s="2">
        <v>45538</v>
      </c>
      <c r="C1729">
        <v>8683</v>
      </c>
    </row>
    <row r="1730" spans="1:3">
      <c r="A1730" t="s">
        <v>344</v>
      </c>
      <c r="B1730" s="2">
        <v>45538</v>
      </c>
      <c r="C1730">
        <v>13244</v>
      </c>
    </row>
    <row r="1731" spans="1:3">
      <c r="A1731" t="s">
        <v>339</v>
      </c>
      <c r="B1731" s="2">
        <v>45539</v>
      </c>
      <c r="C1731">
        <v>8783</v>
      </c>
    </row>
    <row r="1732" spans="1:3">
      <c r="A1732" t="s">
        <v>11</v>
      </c>
      <c r="B1732" s="2">
        <v>45539</v>
      </c>
      <c r="C1732">
        <v>7594</v>
      </c>
    </row>
    <row r="1733" spans="1:3">
      <c r="A1733" t="s">
        <v>340</v>
      </c>
      <c r="B1733" s="2">
        <v>45539</v>
      </c>
      <c r="C1733">
        <v>5822</v>
      </c>
    </row>
    <row r="1734" spans="1:3">
      <c r="A1734" t="s">
        <v>341</v>
      </c>
      <c r="B1734" s="2">
        <v>45539</v>
      </c>
      <c r="C1734">
        <v>5389</v>
      </c>
    </row>
    <row r="1735" spans="1:3">
      <c r="A1735" t="s">
        <v>342</v>
      </c>
      <c r="B1735" s="2">
        <v>45539</v>
      </c>
      <c r="C1735">
        <v>7914</v>
      </c>
    </row>
    <row r="1736" spans="1:3">
      <c r="A1736" t="s">
        <v>343</v>
      </c>
      <c r="B1736" s="2">
        <v>45539</v>
      </c>
      <c r="C1736">
        <v>5688</v>
      </c>
    </row>
    <row r="1737" spans="1:3">
      <c r="A1737" t="s">
        <v>344</v>
      </c>
      <c r="B1737" s="2">
        <v>45539</v>
      </c>
      <c r="C1737">
        <v>16683</v>
      </c>
    </row>
    <row r="1738" spans="1:3">
      <c r="A1738" t="s">
        <v>339</v>
      </c>
      <c r="B1738" s="2">
        <v>45540</v>
      </c>
      <c r="C1738">
        <v>15080</v>
      </c>
    </row>
    <row r="1739" spans="1:3">
      <c r="A1739" t="s">
        <v>11</v>
      </c>
      <c r="B1739" s="2">
        <v>45540</v>
      </c>
      <c r="C1739">
        <v>11916</v>
      </c>
    </row>
    <row r="1740" spans="1:3">
      <c r="A1740" t="s">
        <v>340</v>
      </c>
      <c r="B1740" s="2">
        <v>45540</v>
      </c>
      <c r="C1740">
        <v>7037</v>
      </c>
    </row>
    <row r="1741" spans="1:3">
      <c r="A1741" t="s">
        <v>341</v>
      </c>
      <c r="B1741" s="2">
        <v>45540</v>
      </c>
      <c r="C1741">
        <v>15453</v>
      </c>
    </row>
    <row r="1742" spans="1:3">
      <c r="A1742" t="s">
        <v>342</v>
      </c>
      <c r="B1742" s="2">
        <v>45540</v>
      </c>
      <c r="C1742">
        <v>10640</v>
      </c>
    </row>
    <row r="1743" spans="1:3">
      <c r="A1743" t="s">
        <v>343</v>
      </c>
      <c r="B1743" s="2">
        <v>45540</v>
      </c>
      <c r="C1743">
        <v>2081</v>
      </c>
    </row>
    <row r="1744" spans="1:3">
      <c r="A1744" t="s">
        <v>344</v>
      </c>
      <c r="B1744" s="2">
        <v>45540</v>
      </c>
      <c r="C1744">
        <v>8278</v>
      </c>
    </row>
    <row r="1745" spans="1:3">
      <c r="A1745" t="s">
        <v>339</v>
      </c>
      <c r="B1745" s="2">
        <v>45541</v>
      </c>
      <c r="C1745">
        <v>18078</v>
      </c>
    </row>
    <row r="1746" spans="1:3">
      <c r="A1746" t="s">
        <v>11</v>
      </c>
      <c r="B1746" s="2">
        <v>45541</v>
      </c>
      <c r="C1746">
        <v>17536</v>
      </c>
    </row>
    <row r="1747" spans="1:3">
      <c r="A1747" t="s">
        <v>340</v>
      </c>
      <c r="B1747" s="2">
        <v>45541</v>
      </c>
      <c r="C1747">
        <v>19790</v>
      </c>
    </row>
    <row r="1748" spans="1:3">
      <c r="A1748" t="s">
        <v>341</v>
      </c>
      <c r="B1748" s="2">
        <v>45541</v>
      </c>
      <c r="C1748">
        <v>9410</v>
      </c>
    </row>
    <row r="1749" spans="1:3">
      <c r="A1749" t="s">
        <v>342</v>
      </c>
      <c r="B1749" s="2">
        <v>45541</v>
      </c>
      <c r="C1749">
        <v>17926</v>
      </c>
    </row>
    <row r="1750" spans="1:3">
      <c r="A1750" t="s">
        <v>343</v>
      </c>
      <c r="B1750" s="2">
        <v>45541</v>
      </c>
      <c r="C1750">
        <v>17500</v>
      </c>
    </row>
    <row r="1751" spans="1:3">
      <c r="A1751" t="s">
        <v>344</v>
      </c>
      <c r="B1751" s="2">
        <v>45541</v>
      </c>
      <c r="C1751">
        <v>3480</v>
      </c>
    </row>
    <row r="1752" spans="1:3">
      <c r="A1752" t="s">
        <v>339</v>
      </c>
      <c r="B1752" s="2">
        <v>45542</v>
      </c>
      <c r="C1752">
        <v>11271</v>
      </c>
    </row>
    <row r="1753" spans="1:3">
      <c r="A1753" t="s">
        <v>11</v>
      </c>
      <c r="B1753" s="2">
        <v>45542</v>
      </c>
      <c r="C1753">
        <v>5598</v>
      </c>
    </row>
    <row r="1754" spans="1:3">
      <c r="A1754" t="s">
        <v>340</v>
      </c>
      <c r="B1754" s="2">
        <v>45542</v>
      </c>
      <c r="C1754">
        <v>17032</v>
      </c>
    </row>
    <row r="1755" spans="1:3">
      <c r="A1755" t="s">
        <v>341</v>
      </c>
      <c r="B1755" s="2">
        <v>45542</v>
      </c>
      <c r="C1755">
        <v>9993</v>
      </c>
    </row>
    <row r="1756" spans="1:3">
      <c r="A1756" t="s">
        <v>342</v>
      </c>
      <c r="B1756" s="2">
        <v>45542</v>
      </c>
      <c r="C1756">
        <v>12895</v>
      </c>
    </row>
    <row r="1757" spans="1:3">
      <c r="A1757" t="s">
        <v>343</v>
      </c>
      <c r="B1757" s="2">
        <v>45542</v>
      </c>
      <c r="C1757">
        <v>17367</v>
      </c>
    </row>
    <row r="1758" spans="1:3">
      <c r="A1758" t="s">
        <v>344</v>
      </c>
      <c r="B1758" s="2">
        <v>45542</v>
      </c>
      <c r="C1758">
        <v>9644</v>
      </c>
    </row>
    <row r="1759" spans="1:3">
      <c r="A1759" t="s">
        <v>339</v>
      </c>
      <c r="B1759" s="2">
        <v>45543</v>
      </c>
      <c r="C1759">
        <v>13948</v>
      </c>
    </row>
    <row r="1760" spans="1:3">
      <c r="A1760" t="s">
        <v>11</v>
      </c>
      <c r="B1760" s="2">
        <v>45543</v>
      </c>
      <c r="C1760">
        <v>4599</v>
      </c>
    </row>
    <row r="1761" spans="1:3">
      <c r="A1761" t="s">
        <v>340</v>
      </c>
      <c r="B1761" s="2">
        <v>45543</v>
      </c>
      <c r="C1761">
        <v>7813</v>
      </c>
    </row>
    <row r="1762" spans="1:3">
      <c r="A1762" t="s">
        <v>341</v>
      </c>
      <c r="B1762" s="2">
        <v>45543</v>
      </c>
      <c r="C1762">
        <v>5853</v>
      </c>
    </row>
    <row r="1763" spans="1:3">
      <c r="A1763" t="s">
        <v>342</v>
      </c>
      <c r="B1763" s="2">
        <v>45543</v>
      </c>
      <c r="C1763">
        <v>3501</v>
      </c>
    </row>
    <row r="1764" spans="1:3">
      <c r="A1764" t="s">
        <v>343</v>
      </c>
      <c r="B1764" s="2">
        <v>45543</v>
      </c>
      <c r="C1764">
        <v>10422</v>
      </c>
    </row>
    <row r="1765" spans="1:3">
      <c r="A1765" t="s">
        <v>344</v>
      </c>
      <c r="B1765" s="2">
        <v>45543</v>
      </c>
      <c r="C1765">
        <v>9550</v>
      </c>
    </row>
    <row r="1766" spans="1:3">
      <c r="A1766" t="s">
        <v>339</v>
      </c>
      <c r="B1766" s="2">
        <v>45544</v>
      </c>
      <c r="C1766">
        <v>6250</v>
      </c>
    </row>
    <row r="1767" spans="1:3">
      <c r="A1767" t="s">
        <v>11</v>
      </c>
      <c r="B1767" s="2">
        <v>45544</v>
      </c>
      <c r="C1767">
        <v>8991</v>
      </c>
    </row>
    <row r="1768" spans="1:3">
      <c r="A1768" t="s">
        <v>340</v>
      </c>
      <c r="B1768" s="2">
        <v>45544</v>
      </c>
      <c r="C1768">
        <v>18498</v>
      </c>
    </row>
    <row r="1769" spans="1:3">
      <c r="A1769" t="s">
        <v>341</v>
      </c>
      <c r="B1769" s="2">
        <v>45544</v>
      </c>
      <c r="C1769">
        <v>6406</v>
      </c>
    </row>
    <row r="1770" spans="1:3">
      <c r="A1770" t="s">
        <v>342</v>
      </c>
      <c r="B1770" s="2">
        <v>45544</v>
      </c>
      <c r="C1770">
        <v>3041</v>
      </c>
    </row>
    <row r="1771" spans="1:3">
      <c r="A1771" t="s">
        <v>343</v>
      </c>
      <c r="B1771" s="2">
        <v>45544</v>
      </c>
      <c r="C1771">
        <v>8927</v>
      </c>
    </row>
    <row r="1772" spans="1:3">
      <c r="A1772" t="s">
        <v>344</v>
      </c>
      <c r="B1772" s="2">
        <v>45544</v>
      </c>
      <c r="C1772">
        <v>18395</v>
      </c>
    </row>
    <row r="1773" spans="1:3">
      <c r="A1773" t="s">
        <v>339</v>
      </c>
      <c r="B1773" s="2">
        <v>45545</v>
      </c>
      <c r="C1773">
        <v>9871</v>
      </c>
    </row>
    <row r="1774" spans="1:3">
      <c r="A1774" t="s">
        <v>11</v>
      </c>
      <c r="B1774" s="2">
        <v>45545</v>
      </c>
      <c r="C1774">
        <v>8375</v>
      </c>
    </row>
    <row r="1775" spans="1:3">
      <c r="A1775" t="s">
        <v>340</v>
      </c>
      <c r="B1775" s="2">
        <v>45545</v>
      </c>
      <c r="C1775">
        <v>5676</v>
      </c>
    </row>
    <row r="1776" spans="1:3">
      <c r="A1776" t="s">
        <v>341</v>
      </c>
      <c r="B1776" s="2">
        <v>45545</v>
      </c>
      <c r="C1776">
        <v>15017</v>
      </c>
    </row>
    <row r="1777" spans="1:3">
      <c r="A1777" t="s">
        <v>342</v>
      </c>
      <c r="B1777" s="2">
        <v>45545</v>
      </c>
      <c r="C1777">
        <v>5065</v>
      </c>
    </row>
    <row r="1778" spans="1:3">
      <c r="A1778" t="s">
        <v>343</v>
      </c>
      <c r="B1778" s="2">
        <v>45545</v>
      </c>
      <c r="C1778">
        <v>4036</v>
      </c>
    </row>
    <row r="1779" spans="1:3">
      <c r="A1779" t="s">
        <v>344</v>
      </c>
      <c r="B1779" s="2">
        <v>45545</v>
      </c>
      <c r="C1779">
        <v>5046</v>
      </c>
    </row>
    <row r="1780" spans="1:3">
      <c r="A1780" t="s">
        <v>339</v>
      </c>
      <c r="B1780" s="2">
        <v>45546</v>
      </c>
      <c r="C1780">
        <v>18924</v>
      </c>
    </row>
    <row r="1781" spans="1:3">
      <c r="A1781" t="s">
        <v>11</v>
      </c>
      <c r="B1781" s="2">
        <v>45546</v>
      </c>
      <c r="C1781">
        <v>2076</v>
      </c>
    </row>
    <row r="1782" spans="1:3">
      <c r="A1782" t="s">
        <v>340</v>
      </c>
      <c r="B1782" s="2">
        <v>45546</v>
      </c>
      <c r="C1782">
        <v>17880</v>
      </c>
    </row>
    <row r="1783" spans="1:3">
      <c r="A1783" t="s">
        <v>341</v>
      </c>
      <c r="B1783" s="2">
        <v>45546</v>
      </c>
      <c r="C1783">
        <v>18407</v>
      </c>
    </row>
    <row r="1784" spans="1:3">
      <c r="A1784" t="s">
        <v>342</v>
      </c>
      <c r="B1784" s="2">
        <v>45546</v>
      </c>
      <c r="C1784">
        <v>19059</v>
      </c>
    </row>
    <row r="1785" spans="1:3">
      <c r="A1785" t="s">
        <v>343</v>
      </c>
      <c r="B1785" s="2">
        <v>45546</v>
      </c>
      <c r="C1785">
        <v>6267</v>
      </c>
    </row>
    <row r="1786" spans="1:3">
      <c r="A1786" t="s">
        <v>344</v>
      </c>
      <c r="B1786" s="2">
        <v>45546</v>
      </c>
      <c r="C1786">
        <v>7988</v>
      </c>
    </row>
    <row r="1787" spans="1:3">
      <c r="A1787" t="s">
        <v>339</v>
      </c>
      <c r="B1787" s="2">
        <v>45547</v>
      </c>
      <c r="C1787">
        <v>10680</v>
      </c>
    </row>
    <row r="1788" spans="1:3">
      <c r="A1788" t="s">
        <v>11</v>
      </c>
      <c r="B1788" s="2">
        <v>45547</v>
      </c>
      <c r="C1788">
        <v>3485</v>
      </c>
    </row>
    <row r="1789" spans="1:3">
      <c r="A1789" t="s">
        <v>340</v>
      </c>
      <c r="B1789" s="2">
        <v>45547</v>
      </c>
      <c r="C1789">
        <v>16713</v>
      </c>
    </row>
    <row r="1790" spans="1:3">
      <c r="A1790" t="s">
        <v>341</v>
      </c>
      <c r="B1790" s="2">
        <v>45547</v>
      </c>
      <c r="C1790">
        <v>4419</v>
      </c>
    </row>
    <row r="1791" spans="1:3">
      <c r="A1791" t="s">
        <v>342</v>
      </c>
      <c r="B1791" s="2">
        <v>45547</v>
      </c>
      <c r="C1791">
        <v>17312</v>
      </c>
    </row>
    <row r="1792" spans="1:3">
      <c r="A1792" t="s">
        <v>343</v>
      </c>
      <c r="B1792" s="2">
        <v>45547</v>
      </c>
      <c r="C1792">
        <v>5495</v>
      </c>
    </row>
    <row r="1793" spans="1:3">
      <c r="A1793" t="s">
        <v>344</v>
      </c>
      <c r="B1793" s="2">
        <v>45547</v>
      </c>
      <c r="C1793">
        <v>19140</v>
      </c>
    </row>
    <row r="1794" spans="1:3">
      <c r="A1794" t="s">
        <v>339</v>
      </c>
      <c r="B1794" s="2">
        <v>45548</v>
      </c>
      <c r="C1794">
        <v>12716</v>
      </c>
    </row>
    <row r="1795" spans="1:3">
      <c r="A1795" t="s">
        <v>11</v>
      </c>
      <c r="B1795" s="2">
        <v>45548</v>
      </c>
      <c r="C1795">
        <v>14442</v>
      </c>
    </row>
    <row r="1796" spans="1:3">
      <c r="A1796" t="s">
        <v>340</v>
      </c>
      <c r="B1796" s="2">
        <v>45548</v>
      </c>
      <c r="C1796">
        <v>14961</v>
      </c>
    </row>
    <row r="1797" spans="1:3">
      <c r="A1797" t="s">
        <v>341</v>
      </c>
      <c r="B1797" s="2">
        <v>45548</v>
      </c>
      <c r="C1797">
        <v>12307</v>
      </c>
    </row>
    <row r="1798" spans="1:3">
      <c r="A1798" t="s">
        <v>342</v>
      </c>
      <c r="B1798" s="2">
        <v>45548</v>
      </c>
      <c r="C1798">
        <v>8487</v>
      </c>
    </row>
    <row r="1799" spans="1:3">
      <c r="A1799" t="s">
        <v>343</v>
      </c>
      <c r="B1799" s="2">
        <v>45548</v>
      </c>
      <c r="C1799">
        <v>11664</v>
      </c>
    </row>
    <row r="1800" spans="1:3">
      <c r="A1800" t="s">
        <v>344</v>
      </c>
      <c r="B1800" s="2">
        <v>45548</v>
      </c>
      <c r="C1800">
        <v>18360</v>
      </c>
    </row>
    <row r="1801" spans="1:3">
      <c r="A1801" t="s">
        <v>339</v>
      </c>
      <c r="B1801" s="2">
        <v>45549</v>
      </c>
      <c r="C1801">
        <v>18642</v>
      </c>
    </row>
    <row r="1802" spans="1:3">
      <c r="A1802" t="s">
        <v>11</v>
      </c>
      <c r="B1802" s="2">
        <v>45549</v>
      </c>
      <c r="C1802">
        <v>6075</v>
      </c>
    </row>
    <row r="1803" spans="1:3">
      <c r="A1803" t="s">
        <v>340</v>
      </c>
      <c r="B1803" s="2">
        <v>45549</v>
      </c>
      <c r="C1803">
        <v>19502</v>
      </c>
    </row>
    <row r="1804" spans="1:3">
      <c r="A1804" t="s">
        <v>341</v>
      </c>
      <c r="B1804" s="2">
        <v>45549</v>
      </c>
      <c r="C1804">
        <v>17285</v>
      </c>
    </row>
    <row r="1805" spans="1:3">
      <c r="A1805" t="s">
        <v>342</v>
      </c>
      <c r="B1805" s="2">
        <v>45549</v>
      </c>
      <c r="C1805">
        <v>9631</v>
      </c>
    </row>
    <row r="1806" spans="1:3">
      <c r="A1806" t="s">
        <v>343</v>
      </c>
      <c r="B1806" s="2">
        <v>45549</v>
      </c>
      <c r="C1806">
        <v>5017</v>
      </c>
    </row>
    <row r="1807" spans="1:3">
      <c r="A1807" t="s">
        <v>344</v>
      </c>
      <c r="B1807" s="2">
        <v>45549</v>
      </c>
      <c r="C1807">
        <v>2784</v>
      </c>
    </row>
    <row r="1808" spans="1:3">
      <c r="A1808" t="s">
        <v>339</v>
      </c>
      <c r="B1808" s="2">
        <v>45550</v>
      </c>
      <c r="C1808">
        <v>7691</v>
      </c>
    </row>
    <row r="1809" spans="1:3">
      <c r="A1809" t="s">
        <v>11</v>
      </c>
      <c r="B1809" s="2">
        <v>45550</v>
      </c>
      <c r="C1809">
        <v>17765</v>
      </c>
    </row>
    <row r="1810" spans="1:3">
      <c r="A1810" t="s">
        <v>340</v>
      </c>
      <c r="B1810" s="2">
        <v>45550</v>
      </c>
      <c r="C1810">
        <v>5196</v>
      </c>
    </row>
    <row r="1811" spans="1:3">
      <c r="A1811" t="s">
        <v>341</v>
      </c>
      <c r="B1811" s="2">
        <v>45550</v>
      </c>
      <c r="C1811">
        <v>11552</v>
      </c>
    </row>
    <row r="1812" spans="1:3">
      <c r="A1812" t="s">
        <v>342</v>
      </c>
      <c r="B1812" s="2">
        <v>45550</v>
      </c>
      <c r="C1812">
        <v>10532</v>
      </c>
    </row>
    <row r="1813" spans="1:3">
      <c r="A1813" t="s">
        <v>343</v>
      </c>
      <c r="B1813" s="2">
        <v>45550</v>
      </c>
      <c r="C1813">
        <v>18946</v>
      </c>
    </row>
    <row r="1814" spans="1:3">
      <c r="A1814" t="s">
        <v>344</v>
      </c>
      <c r="B1814" s="2">
        <v>45550</v>
      </c>
      <c r="C1814">
        <v>6746</v>
      </c>
    </row>
    <row r="1815" spans="1:3">
      <c r="A1815" t="s">
        <v>339</v>
      </c>
      <c r="B1815" s="2">
        <v>45551</v>
      </c>
      <c r="C1815">
        <v>4999</v>
      </c>
    </row>
    <row r="1816" spans="1:3">
      <c r="A1816" t="s">
        <v>11</v>
      </c>
      <c r="B1816" s="2">
        <v>45551</v>
      </c>
      <c r="C1816">
        <v>19577</v>
      </c>
    </row>
    <row r="1817" spans="1:3">
      <c r="A1817" t="s">
        <v>340</v>
      </c>
      <c r="B1817" s="2">
        <v>45551</v>
      </c>
      <c r="C1817">
        <v>13302</v>
      </c>
    </row>
    <row r="1818" spans="1:3">
      <c r="A1818" t="s">
        <v>341</v>
      </c>
      <c r="B1818" s="2">
        <v>45551</v>
      </c>
      <c r="C1818">
        <v>18452</v>
      </c>
    </row>
    <row r="1819" spans="1:3">
      <c r="A1819" t="s">
        <v>342</v>
      </c>
      <c r="B1819" s="2">
        <v>45551</v>
      </c>
      <c r="C1819">
        <v>17595</v>
      </c>
    </row>
    <row r="1820" spans="1:3">
      <c r="A1820" t="s">
        <v>343</v>
      </c>
      <c r="B1820" s="2">
        <v>45551</v>
      </c>
      <c r="C1820">
        <v>8200</v>
      </c>
    </row>
    <row r="1821" spans="1:3">
      <c r="A1821" t="s">
        <v>344</v>
      </c>
      <c r="B1821" s="2">
        <v>45551</v>
      </c>
      <c r="C1821">
        <v>7396</v>
      </c>
    </row>
    <row r="1822" spans="1:3">
      <c r="A1822" t="s">
        <v>339</v>
      </c>
      <c r="B1822" s="2">
        <v>45552</v>
      </c>
      <c r="C1822">
        <v>15410</v>
      </c>
    </row>
    <row r="1823" spans="1:3">
      <c r="A1823" t="s">
        <v>11</v>
      </c>
      <c r="B1823" s="2">
        <v>45552</v>
      </c>
      <c r="C1823">
        <v>15203</v>
      </c>
    </row>
    <row r="1824" spans="1:3">
      <c r="A1824" t="s">
        <v>340</v>
      </c>
      <c r="B1824" s="2">
        <v>45552</v>
      </c>
      <c r="C1824">
        <v>5598</v>
      </c>
    </row>
    <row r="1825" spans="1:3">
      <c r="A1825" t="s">
        <v>341</v>
      </c>
      <c r="B1825" s="2">
        <v>45552</v>
      </c>
      <c r="C1825">
        <v>12564</v>
      </c>
    </row>
    <row r="1826" spans="1:3">
      <c r="A1826" t="s">
        <v>342</v>
      </c>
      <c r="B1826" s="2">
        <v>45552</v>
      </c>
      <c r="C1826">
        <v>14748</v>
      </c>
    </row>
    <row r="1827" spans="1:3">
      <c r="A1827" t="s">
        <v>343</v>
      </c>
      <c r="B1827" s="2">
        <v>45552</v>
      </c>
      <c r="C1827">
        <v>18957</v>
      </c>
    </row>
    <row r="1828" spans="1:3">
      <c r="A1828" t="s">
        <v>344</v>
      </c>
      <c r="B1828" s="2">
        <v>45552</v>
      </c>
      <c r="C1828">
        <v>9636</v>
      </c>
    </row>
    <row r="1829" spans="1:3">
      <c r="A1829" t="s">
        <v>339</v>
      </c>
      <c r="B1829" s="2">
        <v>45553</v>
      </c>
      <c r="C1829">
        <v>19862</v>
      </c>
    </row>
    <row r="1830" spans="1:3">
      <c r="A1830" t="s">
        <v>11</v>
      </c>
      <c r="B1830" s="2">
        <v>45553</v>
      </c>
      <c r="C1830">
        <v>12265</v>
      </c>
    </row>
    <row r="1831" spans="1:3">
      <c r="A1831" t="s">
        <v>340</v>
      </c>
      <c r="B1831" s="2">
        <v>45553</v>
      </c>
      <c r="C1831">
        <v>11705</v>
      </c>
    </row>
    <row r="1832" spans="1:3">
      <c r="A1832" t="s">
        <v>341</v>
      </c>
      <c r="B1832" s="2">
        <v>45553</v>
      </c>
      <c r="C1832">
        <v>16298</v>
      </c>
    </row>
    <row r="1833" spans="1:3">
      <c r="A1833" t="s">
        <v>342</v>
      </c>
      <c r="B1833" s="2">
        <v>45553</v>
      </c>
      <c r="C1833">
        <v>11703</v>
      </c>
    </row>
    <row r="1834" spans="1:3">
      <c r="A1834" t="s">
        <v>343</v>
      </c>
      <c r="B1834" s="2">
        <v>45553</v>
      </c>
      <c r="C1834">
        <v>15336</v>
      </c>
    </row>
    <row r="1835" spans="1:3">
      <c r="A1835" t="s">
        <v>344</v>
      </c>
      <c r="B1835" s="2">
        <v>45553</v>
      </c>
      <c r="C1835">
        <v>10166</v>
      </c>
    </row>
    <row r="1836" spans="1:3">
      <c r="A1836" t="s">
        <v>339</v>
      </c>
      <c r="B1836" s="2">
        <v>45554</v>
      </c>
      <c r="C1836">
        <v>18116</v>
      </c>
    </row>
    <row r="1837" spans="1:3">
      <c r="A1837" t="s">
        <v>11</v>
      </c>
      <c r="B1837" s="2">
        <v>45554</v>
      </c>
      <c r="C1837">
        <v>8050</v>
      </c>
    </row>
    <row r="1838" spans="1:3">
      <c r="A1838" t="s">
        <v>340</v>
      </c>
      <c r="B1838" s="2">
        <v>45554</v>
      </c>
      <c r="C1838">
        <v>13184</v>
      </c>
    </row>
    <row r="1839" spans="1:3">
      <c r="A1839" t="s">
        <v>341</v>
      </c>
      <c r="B1839" s="2">
        <v>45554</v>
      </c>
      <c r="C1839">
        <v>14712</v>
      </c>
    </row>
    <row r="1840" spans="1:3">
      <c r="A1840" t="s">
        <v>342</v>
      </c>
      <c r="B1840" s="2">
        <v>45554</v>
      </c>
      <c r="C1840">
        <v>10484</v>
      </c>
    </row>
    <row r="1841" spans="1:3">
      <c r="A1841" t="s">
        <v>343</v>
      </c>
      <c r="B1841" s="2">
        <v>45554</v>
      </c>
      <c r="C1841">
        <v>4593</v>
      </c>
    </row>
    <row r="1842" spans="1:3">
      <c r="A1842" t="s">
        <v>344</v>
      </c>
      <c r="B1842" s="2">
        <v>45554</v>
      </c>
      <c r="C1842">
        <v>12315</v>
      </c>
    </row>
    <row r="1843" spans="1:3">
      <c r="A1843" t="s">
        <v>339</v>
      </c>
      <c r="B1843" s="2">
        <v>45555</v>
      </c>
      <c r="C1843">
        <v>17200</v>
      </c>
    </row>
    <row r="1844" spans="1:3">
      <c r="A1844" t="s">
        <v>11</v>
      </c>
      <c r="B1844" s="2">
        <v>45555</v>
      </c>
      <c r="C1844">
        <v>11107</v>
      </c>
    </row>
    <row r="1845" spans="1:3">
      <c r="A1845" t="s">
        <v>340</v>
      </c>
      <c r="B1845" s="2">
        <v>45555</v>
      </c>
      <c r="C1845">
        <v>5869</v>
      </c>
    </row>
    <row r="1846" spans="1:3">
      <c r="A1846" t="s">
        <v>341</v>
      </c>
      <c r="B1846" s="2">
        <v>45555</v>
      </c>
      <c r="C1846">
        <v>17447</v>
      </c>
    </row>
    <row r="1847" spans="1:3">
      <c r="A1847" t="s">
        <v>342</v>
      </c>
      <c r="B1847" s="2">
        <v>45555</v>
      </c>
      <c r="C1847">
        <v>9971</v>
      </c>
    </row>
    <row r="1848" spans="1:3">
      <c r="A1848" t="s">
        <v>343</v>
      </c>
      <c r="B1848" s="2">
        <v>45555</v>
      </c>
      <c r="C1848">
        <v>4989</v>
      </c>
    </row>
    <row r="1849" spans="1:3">
      <c r="A1849" t="s">
        <v>344</v>
      </c>
      <c r="B1849" s="2">
        <v>45555</v>
      </c>
      <c r="C1849">
        <v>7340</v>
      </c>
    </row>
    <row r="1850" spans="1:3">
      <c r="A1850" t="s">
        <v>339</v>
      </c>
      <c r="B1850" s="2">
        <v>45556</v>
      </c>
      <c r="C1850">
        <v>11643</v>
      </c>
    </row>
    <row r="1851" spans="1:3">
      <c r="A1851" t="s">
        <v>11</v>
      </c>
      <c r="B1851" s="2">
        <v>45556</v>
      </c>
      <c r="C1851">
        <v>5823</v>
      </c>
    </row>
    <row r="1852" spans="1:3">
      <c r="A1852" t="s">
        <v>340</v>
      </c>
      <c r="B1852" s="2">
        <v>45556</v>
      </c>
      <c r="C1852">
        <v>15454</v>
      </c>
    </row>
    <row r="1853" spans="1:3">
      <c r="A1853" t="s">
        <v>341</v>
      </c>
      <c r="B1853" s="2">
        <v>45556</v>
      </c>
      <c r="C1853">
        <v>5932</v>
      </c>
    </row>
    <row r="1854" spans="1:3">
      <c r="A1854" t="s">
        <v>342</v>
      </c>
      <c r="B1854" s="2">
        <v>45556</v>
      </c>
      <c r="C1854">
        <v>12220</v>
      </c>
    </row>
    <row r="1855" spans="1:3">
      <c r="A1855" t="s">
        <v>343</v>
      </c>
      <c r="B1855" s="2">
        <v>45556</v>
      </c>
      <c r="C1855">
        <v>10554</v>
      </c>
    </row>
    <row r="1856" spans="1:3">
      <c r="A1856" t="s">
        <v>344</v>
      </c>
      <c r="B1856" s="2">
        <v>45556</v>
      </c>
      <c r="C1856">
        <v>4429</v>
      </c>
    </row>
    <row r="1857" spans="1:3">
      <c r="A1857" t="s">
        <v>339</v>
      </c>
      <c r="B1857" s="2">
        <v>45557</v>
      </c>
      <c r="C1857">
        <v>9444</v>
      </c>
    </row>
    <row r="1858" spans="1:3">
      <c r="A1858" t="s">
        <v>11</v>
      </c>
      <c r="B1858" s="2">
        <v>45557</v>
      </c>
      <c r="C1858">
        <v>12510</v>
      </c>
    </row>
    <row r="1859" spans="1:3">
      <c r="A1859" t="s">
        <v>340</v>
      </c>
      <c r="B1859" s="2">
        <v>45557</v>
      </c>
      <c r="C1859">
        <v>13277</v>
      </c>
    </row>
    <row r="1860" spans="1:3">
      <c r="A1860" t="s">
        <v>341</v>
      </c>
      <c r="B1860" s="2">
        <v>45557</v>
      </c>
      <c r="C1860">
        <v>12537</v>
      </c>
    </row>
    <row r="1861" spans="1:3">
      <c r="A1861" t="s">
        <v>342</v>
      </c>
      <c r="B1861" s="2">
        <v>45557</v>
      </c>
      <c r="C1861">
        <v>9147</v>
      </c>
    </row>
    <row r="1862" spans="1:3">
      <c r="A1862" t="s">
        <v>343</v>
      </c>
      <c r="B1862" s="2">
        <v>45557</v>
      </c>
      <c r="C1862">
        <v>9631</v>
      </c>
    </row>
    <row r="1863" spans="1:3">
      <c r="A1863" t="s">
        <v>344</v>
      </c>
      <c r="B1863" s="2">
        <v>45557</v>
      </c>
      <c r="C1863">
        <v>5598</v>
      </c>
    </row>
    <row r="1864" spans="1:3">
      <c r="A1864" t="s">
        <v>339</v>
      </c>
      <c r="B1864" s="2">
        <v>45558</v>
      </c>
      <c r="C1864">
        <v>6329</v>
      </c>
    </row>
    <row r="1865" spans="1:3">
      <c r="A1865" t="s">
        <v>11</v>
      </c>
      <c r="B1865" s="2">
        <v>45558</v>
      </c>
      <c r="C1865">
        <v>8718</v>
      </c>
    </row>
    <row r="1866" spans="1:3">
      <c r="A1866" t="s">
        <v>340</v>
      </c>
      <c r="B1866" s="2">
        <v>45558</v>
      </c>
      <c r="C1866">
        <v>11923</v>
      </c>
    </row>
    <row r="1867" spans="1:3">
      <c r="A1867" t="s">
        <v>341</v>
      </c>
      <c r="B1867" s="2">
        <v>45558</v>
      </c>
      <c r="C1867">
        <v>15782</v>
      </c>
    </row>
    <row r="1868" spans="1:3">
      <c r="A1868" t="s">
        <v>342</v>
      </c>
      <c r="B1868" s="2">
        <v>45558</v>
      </c>
      <c r="C1868">
        <v>18476</v>
      </c>
    </row>
    <row r="1869" spans="1:3">
      <c r="A1869" t="s">
        <v>343</v>
      </c>
      <c r="B1869" s="2">
        <v>45558</v>
      </c>
      <c r="C1869">
        <v>2051</v>
      </c>
    </row>
    <row r="1870" spans="1:3">
      <c r="A1870" t="s">
        <v>344</v>
      </c>
      <c r="B1870" s="2">
        <v>45558</v>
      </c>
      <c r="C1870">
        <v>18702</v>
      </c>
    </row>
    <row r="1871" spans="1:3">
      <c r="A1871" t="s">
        <v>339</v>
      </c>
      <c r="B1871" s="2">
        <v>45559</v>
      </c>
      <c r="C1871">
        <v>12184</v>
      </c>
    </row>
    <row r="1872" spans="1:3">
      <c r="A1872" t="s">
        <v>11</v>
      </c>
      <c r="B1872" s="2">
        <v>45559</v>
      </c>
      <c r="C1872">
        <v>14468</v>
      </c>
    </row>
    <row r="1873" spans="1:3">
      <c r="A1873" t="s">
        <v>340</v>
      </c>
      <c r="B1873" s="2">
        <v>45559</v>
      </c>
      <c r="C1873">
        <v>17479</v>
      </c>
    </row>
    <row r="1874" spans="1:3">
      <c r="A1874" t="s">
        <v>341</v>
      </c>
      <c r="B1874" s="2">
        <v>45559</v>
      </c>
      <c r="C1874">
        <v>9210</v>
      </c>
    </row>
    <row r="1875" spans="1:3">
      <c r="A1875" t="s">
        <v>342</v>
      </c>
      <c r="B1875" s="2">
        <v>45559</v>
      </c>
      <c r="C1875">
        <v>14934</v>
      </c>
    </row>
    <row r="1876" spans="1:3">
      <c r="A1876" t="s">
        <v>343</v>
      </c>
      <c r="B1876" s="2">
        <v>45559</v>
      </c>
      <c r="C1876">
        <v>5956</v>
      </c>
    </row>
    <row r="1877" spans="1:3">
      <c r="A1877" t="s">
        <v>344</v>
      </c>
      <c r="B1877" s="2">
        <v>45559</v>
      </c>
      <c r="C1877">
        <v>8057</v>
      </c>
    </row>
    <row r="1878" spans="1:3">
      <c r="A1878" t="s">
        <v>339</v>
      </c>
      <c r="B1878" s="2">
        <v>45560</v>
      </c>
      <c r="C1878">
        <v>13210</v>
      </c>
    </row>
    <row r="1879" spans="1:3">
      <c r="A1879" t="s">
        <v>11</v>
      </c>
      <c r="B1879" s="2">
        <v>45560</v>
      </c>
      <c r="C1879">
        <v>16590</v>
      </c>
    </row>
    <row r="1880" spans="1:3">
      <c r="A1880" t="s">
        <v>340</v>
      </c>
      <c r="B1880" s="2">
        <v>45560</v>
      </c>
      <c r="C1880">
        <v>15864</v>
      </c>
    </row>
    <row r="1881" spans="1:3">
      <c r="A1881" t="s">
        <v>341</v>
      </c>
      <c r="B1881" s="2">
        <v>45560</v>
      </c>
      <c r="C1881">
        <v>3525</v>
      </c>
    </row>
    <row r="1882" spans="1:3">
      <c r="A1882" t="s">
        <v>342</v>
      </c>
      <c r="B1882" s="2">
        <v>45560</v>
      </c>
      <c r="C1882">
        <v>15277</v>
      </c>
    </row>
    <row r="1883" spans="1:3">
      <c r="A1883" t="s">
        <v>343</v>
      </c>
      <c r="B1883" s="2">
        <v>45560</v>
      </c>
      <c r="C1883">
        <v>9043</v>
      </c>
    </row>
    <row r="1884" spans="1:3">
      <c r="A1884" t="s">
        <v>344</v>
      </c>
      <c r="B1884" s="2">
        <v>45560</v>
      </c>
      <c r="C1884">
        <v>19662</v>
      </c>
    </row>
    <row r="1885" spans="1:3">
      <c r="A1885" t="s">
        <v>339</v>
      </c>
      <c r="B1885" s="2">
        <v>45561</v>
      </c>
      <c r="C1885">
        <v>10705</v>
      </c>
    </row>
    <row r="1886" spans="1:3">
      <c r="A1886" t="s">
        <v>11</v>
      </c>
      <c r="B1886" s="2">
        <v>45561</v>
      </c>
      <c r="C1886">
        <v>8125</v>
      </c>
    </row>
    <row r="1887" spans="1:3">
      <c r="A1887" t="s">
        <v>340</v>
      </c>
      <c r="B1887" s="2">
        <v>45561</v>
      </c>
      <c r="C1887">
        <v>9874</v>
      </c>
    </row>
    <row r="1888" spans="1:3">
      <c r="A1888" t="s">
        <v>341</v>
      </c>
      <c r="B1888" s="2">
        <v>45561</v>
      </c>
      <c r="C1888">
        <v>14529</v>
      </c>
    </row>
    <row r="1889" spans="1:3">
      <c r="A1889" t="s">
        <v>342</v>
      </c>
      <c r="B1889" s="2">
        <v>45561</v>
      </c>
      <c r="C1889">
        <v>16955</v>
      </c>
    </row>
    <row r="1890" spans="1:3">
      <c r="A1890" t="s">
        <v>343</v>
      </c>
      <c r="B1890" s="2">
        <v>45561</v>
      </c>
      <c r="C1890">
        <v>4500</v>
      </c>
    </row>
    <row r="1891" spans="1:3">
      <c r="A1891" t="s">
        <v>344</v>
      </c>
      <c r="B1891" s="2">
        <v>45561</v>
      </c>
      <c r="C1891">
        <v>5464</v>
      </c>
    </row>
    <row r="1892" spans="1:3">
      <c r="A1892" t="s">
        <v>339</v>
      </c>
      <c r="B1892" s="2">
        <v>45562</v>
      </c>
      <c r="C1892">
        <v>17954</v>
      </c>
    </row>
    <row r="1893" spans="1:3">
      <c r="A1893" t="s">
        <v>11</v>
      </c>
      <c r="B1893" s="2">
        <v>45562</v>
      </c>
      <c r="C1893">
        <v>2255</v>
      </c>
    </row>
    <row r="1894" spans="1:3">
      <c r="A1894" t="s">
        <v>340</v>
      </c>
      <c r="B1894" s="2">
        <v>45562</v>
      </c>
      <c r="C1894">
        <v>3502</v>
      </c>
    </row>
    <row r="1895" spans="1:3">
      <c r="A1895" t="s">
        <v>341</v>
      </c>
      <c r="B1895" s="2">
        <v>45562</v>
      </c>
      <c r="C1895">
        <v>6656</v>
      </c>
    </row>
    <row r="1896" spans="1:3">
      <c r="A1896" t="s">
        <v>342</v>
      </c>
      <c r="B1896" s="2">
        <v>45562</v>
      </c>
      <c r="C1896">
        <v>12302</v>
      </c>
    </row>
    <row r="1897" spans="1:3">
      <c r="A1897" t="s">
        <v>343</v>
      </c>
      <c r="B1897" s="2">
        <v>45562</v>
      </c>
      <c r="C1897">
        <v>7430</v>
      </c>
    </row>
    <row r="1898" spans="1:3">
      <c r="A1898" t="s">
        <v>344</v>
      </c>
      <c r="B1898" s="2">
        <v>45562</v>
      </c>
      <c r="C1898">
        <v>10598</v>
      </c>
    </row>
    <row r="1899" spans="1:3">
      <c r="A1899" t="s">
        <v>339</v>
      </c>
      <c r="B1899" s="2">
        <v>45563</v>
      </c>
      <c r="C1899">
        <v>17976</v>
      </c>
    </row>
    <row r="1900" spans="1:3">
      <c r="A1900" t="s">
        <v>11</v>
      </c>
      <c r="B1900" s="2">
        <v>45563</v>
      </c>
      <c r="C1900">
        <v>3860</v>
      </c>
    </row>
    <row r="1901" spans="1:3">
      <c r="A1901" t="s">
        <v>340</v>
      </c>
      <c r="B1901" s="2">
        <v>45563</v>
      </c>
      <c r="C1901">
        <v>8158</v>
      </c>
    </row>
    <row r="1902" spans="1:3">
      <c r="A1902" t="s">
        <v>341</v>
      </c>
      <c r="B1902" s="2">
        <v>45563</v>
      </c>
      <c r="C1902">
        <v>7806</v>
      </c>
    </row>
    <row r="1903" spans="1:3">
      <c r="A1903" t="s">
        <v>342</v>
      </c>
      <c r="B1903" s="2">
        <v>45563</v>
      </c>
      <c r="C1903">
        <v>19106</v>
      </c>
    </row>
    <row r="1904" spans="1:3">
      <c r="A1904" t="s">
        <v>343</v>
      </c>
      <c r="B1904" s="2">
        <v>45563</v>
      </c>
      <c r="C1904">
        <v>11474</v>
      </c>
    </row>
    <row r="1905" spans="1:3">
      <c r="A1905" t="s">
        <v>344</v>
      </c>
      <c r="B1905" s="2">
        <v>45563</v>
      </c>
      <c r="C1905">
        <v>18997</v>
      </c>
    </row>
    <row r="1906" spans="1:3">
      <c r="A1906" t="s">
        <v>339</v>
      </c>
      <c r="B1906" s="2">
        <v>45564</v>
      </c>
      <c r="C1906">
        <v>7790</v>
      </c>
    </row>
    <row r="1907" spans="1:3">
      <c r="A1907" t="s">
        <v>11</v>
      </c>
      <c r="B1907" s="2">
        <v>45564</v>
      </c>
      <c r="C1907">
        <v>12170</v>
      </c>
    </row>
    <row r="1908" spans="1:3">
      <c r="A1908" t="s">
        <v>340</v>
      </c>
      <c r="B1908" s="2">
        <v>45564</v>
      </c>
      <c r="C1908">
        <v>11004</v>
      </c>
    </row>
    <row r="1909" spans="1:3">
      <c r="A1909" t="s">
        <v>341</v>
      </c>
      <c r="B1909" s="2">
        <v>45564</v>
      </c>
      <c r="C1909">
        <v>11978</v>
      </c>
    </row>
    <row r="1910" spans="1:3">
      <c r="A1910" t="s">
        <v>342</v>
      </c>
      <c r="B1910" s="2">
        <v>45564</v>
      </c>
      <c r="C1910">
        <v>18714</v>
      </c>
    </row>
    <row r="1911" spans="1:3">
      <c r="A1911" t="s">
        <v>343</v>
      </c>
      <c r="B1911" s="2">
        <v>45564</v>
      </c>
      <c r="C1911">
        <v>9232</v>
      </c>
    </row>
    <row r="1912" spans="1:3">
      <c r="A1912" t="s">
        <v>344</v>
      </c>
      <c r="B1912" s="2">
        <v>45564</v>
      </c>
      <c r="C1912">
        <v>14674</v>
      </c>
    </row>
    <row r="1913" spans="1:3">
      <c r="A1913" t="s">
        <v>339</v>
      </c>
      <c r="B1913" s="2">
        <v>45565</v>
      </c>
      <c r="C1913">
        <v>18052</v>
      </c>
    </row>
    <row r="1914" spans="1:3">
      <c r="A1914" t="s">
        <v>11</v>
      </c>
      <c r="B1914" s="2">
        <v>45565</v>
      </c>
      <c r="C1914">
        <v>17774</v>
      </c>
    </row>
    <row r="1915" spans="1:3">
      <c r="A1915" t="s">
        <v>340</v>
      </c>
      <c r="B1915" s="2">
        <v>45565</v>
      </c>
      <c r="C1915">
        <v>7913</v>
      </c>
    </row>
    <row r="1916" spans="1:3">
      <c r="A1916" t="s">
        <v>341</v>
      </c>
      <c r="B1916" s="2">
        <v>45565</v>
      </c>
      <c r="C1916">
        <v>16102</v>
      </c>
    </row>
    <row r="1917" spans="1:3">
      <c r="A1917" t="s">
        <v>342</v>
      </c>
      <c r="B1917" s="2">
        <v>45565</v>
      </c>
      <c r="C1917">
        <v>17389</v>
      </c>
    </row>
    <row r="1918" spans="1:3">
      <c r="A1918" t="s">
        <v>343</v>
      </c>
      <c r="B1918" s="2">
        <v>45565</v>
      </c>
      <c r="C1918">
        <v>12567</v>
      </c>
    </row>
    <row r="1919" spans="1:3">
      <c r="A1919" t="s">
        <v>344</v>
      </c>
      <c r="B1919" s="2">
        <v>45565</v>
      </c>
      <c r="C1919">
        <v>7611</v>
      </c>
    </row>
    <row r="1920" spans="1:3">
      <c r="A1920" t="s">
        <v>339</v>
      </c>
      <c r="B1920" s="2">
        <v>45566</v>
      </c>
      <c r="C1920">
        <v>11432</v>
      </c>
    </row>
    <row r="1921" spans="1:3">
      <c r="A1921" t="s">
        <v>11</v>
      </c>
      <c r="B1921" s="2">
        <v>45566</v>
      </c>
      <c r="C1921">
        <v>2319</v>
      </c>
    </row>
    <row r="1922" spans="1:3">
      <c r="A1922" t="s">
        <v>340</v>
      </c>
      <c r="B1922" s="2">
        <v>45566</v>
      </c>
      <c r="C1922">
        <v>14686</v>
      </c>
    </row>
    <row r="1923" spans="1:3">
      <c r="A1923" t="s">
        <v>341</v>
      </c>
      <c r="B1923" s="2">
        <v>45566</v>
      </c>
      <c r="C1923">
        <v>6791</v>
      </c>
    </row>
    <row r="1924" spans="1:3">
      <c r="A1924" t="s">
        <v>342</v>
      </c>
      <c r="B1924" s="2">
        <v>45566</v>
      </c>
      <c r="C1924">
        <v>2329</v>
      </c>
    </row>
    <row r="1925" spans="1:3">
      <c r="A1925" t="s">
        <v>343</v>
      </c>
      <c r="B1925" s="2">
        <v>45566</v>
      </c>
      <c r="C1925">
        <v>10851</v>
      </c>
    </row>
    <row r="1926" spans="1:3">
      <c r="A1926" t="s">
        <v>344</v>
      </c>
      <c r="B1926" s="2">
        <v>45566</v>
      </c>
      <c r="C1926">
        <v>13310</v>
      </c>
    </row>
    <row r="1927" spans="1:3">
      <c r="A1927" t="s">
        <v>339</v>
      </c>
      <c r="B1927" s="2">
        <v>45567</v>
      </c>
      <c r="C1927">
        <v>12164</v>
      </c>
    </row>
    <row r="1928" spans="1:3">
      <c r="A1928" t="s">
        <v>11</v>
      </c>
      <c r="B1928" s="2">
        <v>45567</v>
      </c>
      <c r="C1928">
        <v>7703</v>
      </c>
    </row>
    <row r="1929" spans="1:3">
      <c r="A1929" t="s">
        <v>340</v>
      </c>
      <c r="B1929" s="2">
        <v>45567</v>
      </c>
      <c r="C1929">
        <v>12649</v>
      </c>
    </row>
    <row r="1930" spans="1:3">
      <c r="A1930" t="s">
        <v>341</v>
      </c>
      <c r="B1930" s="2">
        <v>45567</v>
      </c>
      <c r="C1930">
        <v>14672</v>
      </c>
    </row>
    <row r="1931" spans="1:3">
      <c r="A1931" t="s">
        <v>342</v>
      </c>
      <c r="B1931" s="2">
        <v>45567</v>
      </c>
      <c r="C1931">
        <v>6155</v>
      </c>
    </row>
    <row r="1932" spans="1:3">
      <c r="A1932" t="s">
        <v>343</v>
      </c>
      <c r="B1932" s="2">
        <v>45567</v>
      </c>
      <c r="C1932">
        <v>4611</v>
      </c>
    </row>
    <row r="1933" spans="1:3">
      <c r="A1933" t="s">
        <v>344</v>
      </c>
      <c r="B1933" s="2">
        <v>45567</v>
      </c>
      <c r="C1933">
        <v>18479</v>
      </c>
    </row>
    <row r="1934" spans="1:3">
      <c r="A1934" t="s">
        <v>339</v>
      </c>
      <c r="B1934" s="2">
        <v>45568</v>
      </c>
      <c r="C1934">
        <v>11180</v>
      </c>
    </row>
    <row r="1935" spans="1:3">
      <c r="A1935" t="s">
        <v>11</v>
      </c>
      <c r="B1935" s="2">
        <v>45568</v>
      </c>
      <c r="C1935">
        <v>11304</v>
      </c>
    </row>
    <row r="1936" spans="1:3">
      <c r="A1936" t="s">
        <v>340</v>
      </c>
      <c r="B1936" s="2">
        <v>45568</v>
      </c>
      <c r="C1936">
        <v>16610</v>
      </c>
    </row>
    <row r="1937" spans="1:3">
      <c r="A1937" t="s">
        <v>341</v>
      </c>
      <c r="B1937" s="2">
        <v>45568</v>
      </c>
      <c r="C1937">
        <v>10437</v>
      </c>
    </row>
    <row r="1938" spans="1:3">
      <c r="A1938" t="s">
        <v>342</v>
      </c>
      <c r="B1938" s="2">
        <v>45568</v>
      </c>
      <c r="C1938">
        <v>12350</v>
      </c>
    </row>
    <row r="1939" spans="1:3">
      <c r="A1939" t="s">
        <v>343</v>
      </c>
      <c r="B1939" s="2">
        <v>45568</v>
      </c>
      <c r="C1939">
        <v>14521</v>
      </c>
    </row>
    <row r="1940" spans="1:3">
      <c r="A1940" t="s">
        <v>344</v>
      </c>
      <c r="B1940" s="2">
        <v>45568</v>
      </c>
      <c r="C1940">
        <v>8560</v>
      </c>
    </row>
    <row r="1941" spans="1:3">
      <c r="A1941" t="s">
        <v>339</v>
      </c>
      <c r="B1941" s="2">
        <v>45569</v>
      </c>
      <c r="C1941">
        <v>7247</v>
      </c>
    </row>
    <row r="1942" spans="1:3">
      <c r="A1942" t="s">
        <v>11</v>
      </c>
      <c r="B1942" s="2">
        <v>45569</v>
      </c>
      <c r="C1942">
        <v>6077</v>
      </c>
    </row>
    <row r="1943" spans="1:3">
      <c r="A1943" t="s">
        <v>340</v>
      </c>
      <c r="B1943" s="2">
        <v>45569</v>
      </c>
      <c r="C1943">
        <v>12858</v>
      </c>
    </row>
    <row r="1944" spans="1:3">
      <c r="A1944" t="s">
        <v>341</v>
      </c>
      <c r="B1944" s="2">
        <v>45569</v>
      </c>
      <c r="C1944">
        <v>13391</v>
      </c>
    </row>
    <row r="1945" spans="1:3">
      <c r="A1945" t="s">
        <v>342</v>
      </c>
      <c r="B1945" s="2">
        <v>45569</v>
      </c>
      <c r="C1945">
        <v>12946</v>
      </c>
    </row>
    <row r="1946" spans="1:3">
      <c r="A1946" t="s">
        <v>343</v>
      </c>
      <c r="B1946" s="2">
        <v>45569</v>
      </c>
      <c r="C1946">
        <v>17186</v>
      </c>
    </row>
    <row r="1947" spans="1:3">
      <c r="A1947" t="s">
        <v>344</v>
      </c>
      <c r="B1947" s="2">
        <v>45569</v>
      </c>
      <c r="C1947">
        <v>3417</v>
      </c>
    </row>
    <row r="1948" spans="1:3">
      <c r="A1948" t="s">
        <v>339</v>
      </c>
      <c r="B1948" s="2">
        <v>45570</v>
      </c>
      <c r="C1948">
        <v>18494</v>
      </c>
    </row>
    <row r="1949" spans="1:3">
      <c r="A1949" t="s">
        <v>11</v>
      </c>
      <c r="B1949" s="2">
        <v>45570</v>
      </c>
      <c r="C1949">
        <v>10954</v>
      </c>
    </row>
    <row r="1950" spans="1:3">
      <c r="A1950" t="s">
        <v>340</v>
      </c>
      <c r="B1950" s="2">
        <v>45570</v>
      </c>
      <c r="C1950">
        <v>15591</v>
      </c>
    </row>
    <row r="1951" spans="1:3">
      <c r="A1951" t="s">
        <v>341</v>
      </c>
      <c r="B1951" s="2">
        <v>45570</v>
      </c>
      <c r="C1951">
        <v>9391</v>
      </c>
    </row>
    <row r="1952" spans="1:3">
      <c r="A1952" t="s">
        <v>342</v>
      </c>
      <c r="B1952" s="2">
        <v>45570</v>
      </c>
      <c r="C1952">
        <v>13364</v>
      </c>
    </row>
    <row r="1953" spans="1:3">
      <c r="A1953" t="s">
        <v>343</v>
      </c>
      <c r="B1953" s="2">
        <v>45570</v>
      </c>
      <c r="C1953">
        <v>12371</v>
      </c>
    </row>
    <row r="1954" spans="1:3">
      <c r="A1954" t="s">
        <v>344</v>
      </c>
      <c r="B1954" s="2">
        <v>45570</v>
      </c>
      <c r="C1954">
        <v>4504</v>
      </c>
    </row>
    <row r="1955" spans="1:3">
      <c r="A1955" t="s">
        <v>339</v>
      </c>
      <c r="B1955" s="2">
        <v>45571</v>
      </c>
      <c r="C1955">
        <v>7239</v>
      </c>
    </row>
    <row r="1956" spans="1:3">
      <c r="A1956" t="s">
        <v>11</v>
      </c>
      <c r="B1956" s="2">
        <v>45571</v>
      </c>
      <c r="C1956">
        <v>18676</v>
      </c>
    </row>
    <row r="1957" spans="1:3">
      <c r="A1957" t="s">
        <v>340</v>
      </c>
      <c r="B1957" s="2">
        <v>45571</v>
      </c>
      <c r="C1957">
        <v>7120</v>
      </c>
    </row>
    <row r="1958" spans="1:3">
      <c r="A1958" t="s">
        <v>341</v>
      </c>
      <c r="B1958" s="2">
        <v>45571</v>
      </c>
      <c r="C1958">
        <v>8393</v>
      </c>
    </row>
    <row r="1959" spans="1:3">
      <c r="A1959" t="s">
        <v>342</v>
      </c>
      <c r="B1959" s="2">
        <v>45571</v>
      </c>
      <c r="C1959">
        <v>4196</v>
      </c>
    </row>
    <row r="1960" spans="1:3">
      <c r="A1960" t="s">
        <v>343</v>
      </c>
      <c r="B1960" s="2">
        <v>45571</v>
      </c>
      <c r="C1960">
        <v>5466</v>
      </c>
    </row>
    <row r="1961" spans="1:3">
      <c r="A1961" t="s">
        <v>344</v>
      </c>
      <c r="B1961" s="2">
        <v>45571</v>
      </c>
      <c r="C1961">
        <v>3906</v>
      </c>
    </row>
    <row r="1962" spans="1:3">
      <c r="A1962" t="s">
        <v>339</v>
      </c>
      <c r="B1962" s="2">
        <v>45572</v>
      </c>
      <c r="C1962">
        <v>13883</v>
      </c>
    </row>
    <row r="1963" spans="1:3">
      <c r="A1963" t="s">
        <v>11</v>
      </c>
      <c r="B1963" s="2">
        <v>45572</v>
      </c>
      <c r="C1963">
        <v>17437</v>
      </c>
    </row>
    <row r="1964" spans="1:3">
      <c r="A1964" t="s">
        <v>340</v>
      </c>
      <c r="B1964" s="2">
        <v>45572</v>
      </c>
      <c r="C1964">
        <v>16497</v>
      </c>
    </row>
    <row r="1965" spans="1:3">
      <c r="A1965" t="s">
        <v>341</v>
      </c>
      <c r="B1965" s="2">
        <v>45572</v>
      </c>
      <c r="C1965">
        <v>3816</v>
      </c>
    </row>
    <row r="1966" spans="1:3">
      <c r="A1966" t="s">
        <v>342</v>
      </c>
      <c r="B1966" s="2">
        <v>45572</v>
      </c>
      <c r="C1966">
        <v>12713</v>
      </c>
    </row>
    <row r="1967" spans="1:3">
      <c r="A1967" t="s">
        <v>343</v>
      </c>
      <c r="B1967" s="2">
        <v>45572</v>
      </c>
      <c r="C1967">
        <v>5849</v>
      </c>
    </row>
    <row r="1968" spans="1:3">
      <c r="A1968" t="s">
        <v>344</v>
      </c>
      <c r="B1968" s="2">
        <v>45572</v>
      </c>
      <c r="C1968">
        <v>8849</v>
      </c>
    </row>
    <row r="1969" spans="1:3">
      <c r="A1969" t="s">
        <v>339</v>
      </c>
      <c r="B1969" s="2">
        <v>45573</v>
      </c>
      <c r="C1969">
        <v>3058</v>
      </c>
    </row>
    <row r="1970" spans="1:3">
      <c r="A1970" t="s">
        <v>11</v>
      </c>
      <c r="B1970" s="2">
        <v>45573</v>
      </c>
      <c r="C1970">
        <v>13730</v>
      </c>
    </row>
    <row r="1971" spans="1:3">
      <c r="A1971" t="s">
        <v>340</v>
      </c>
      <c r="B1971" s="2">
        <v>45573</v>
      </c>
      <c r="C1971">
        <v>19332</v>
      </c>
    </row>
    <row r="1972" spans="1:3">
      <c r="A1972" t="s">
        <v>341</v>
      </c>
      <c r="B1972" s="2">
        <v>45573</v>
      </c>
      <c r="C1972">
        <v>6359</v>
      </c>
    </row>
    <row r="1973" spans="1:3">
      <c r="A1973" t="s">
        <v>342</v>
      </c>
      <c r="B1973" s="2">
        <v>45573</v>
      </c>
      <c r="C1973">
        <v>14809</v>
      </c>
    </row>
    <row r="1974" spans="1:3">
      <c r="A1974" t="s">
        <v>343</v>
      </c>
      <c r="B1974" s="2">
        <v>45573</v>
      </c>
      <c r="C1974">
        <v>7660</v>
      </c>
    </row>
    <row r="1975" spans="1:3">
      <c r="A1975" t="s">
        <v>344</v>
      </c>
      <c r="B1975" s="2">
        <v>45573</v>
      </c>
      <c r="C1975">
        <v>9254</v>
      </c>
    </row>
    <row r="1976" spans="1:3">
      <c r="A1976" t="s">
        <v>339</v>
      </c>
      <c r="B1976" s="2">
        <v>45574</v>
      </c>
      <c r="C1976">
        <v>14822</v>
      </c>
    </row>
    <row r="1977" spans="1:3">
      <c r="A1977" t="s">
        <v>11</v>
      </c>
      <c r="B1977" s="2">
        <v>45574</v>
      </c>
      <c r="C1977">
        <v>4093</v>
      </c>
    </row>
    <row r="1978" spans="1:3">
      <c r="A1978" t="s">
        <v>340</v>
      </c>
      <c r="B1978" s="2">
        <v>45574</v>
      </c>
      <c r="C1978">
        <v>13730</v>
      </c>
    </row>
    <row r="1979" spans="1:3">
      <c r="A1979" t="s">
        <v>341</v>
      </c>
      <c r="B1979" s="2">
        <v>45574</v>
      </c>
      <c r="C1979">
        <v>19947</v>
      </c>
    </row>
    <row r="1980" spans="1:3">
      <c r="A1980" t="s">
        <v>342</v>
      </c>
      <c r="B1980" s="2">
        <v>45574</v>
      </c>
      <c r="C1980">
        <v>10217</v>
      </c>
    </row>
    <row r="1981" spans="1:3">
      <c r="A1981" t="s">
        <v>343</v>
      </c>
      <c r="B1981" s="2">
        <v>45574</v>
      </c>
      <c r="C1981">
        <v>18558</v>
      </c>
    </row>
    <row r="1982" spans="1:3">
      <c r="A1982" t="s">
        <v>344</v>
      </c>
      <c r="B1982" s="2">
        <v>45574</v>
      </c>
      <c r="C1982">
        <v>19718</v>
      </c>
    </row>
    <row r="1983" spans="1:3">
      <c r="A1983" t="s">
        <v>339</v>
      </c>
      <c r="B1983" s="2">
        <v>45575</v>
      </c>
      <c r="C1983">
        <v>18705</v>
      </c>
    </row>
    <row r="1984" spans="1:3">
      <c r="A1984" t="s">
        <v>11</v>
      </c>
      <c r="B1984" s="2">
        <v>45575</v>
      </c>
      <c r="C1984">
        <v>14342</v>
      </c>
    </row>
    <row r="1985" spans="1:3">
      <c r="A1985" t="s">
        <v>340</v>
      </c>
      <c r="B1985" s="2">
        <v>45575</v>
      </c>
      <c r="C1985">
        <v>14239</v>
      </c>
    </row>
    <row r="1986" spans="1:3">
      <c r="A1986" t="s">
        <v>341</v>
      </c>
      <c r="B1986" s="2">
        <v>45575</v>
      </c>
      <c r="C1986">
        <v>15854</v>
      </c>
    </row>
    <row r="1987" spans="1:3">
      <c r="A1987" t="s">
        <v>342</v>
      </c>
      <c r="B1987" s="2">
        <v>45575</v>
      </c>
      <c r="C1987">
        <v>15897</v>
      </c>
    </row>
    <row r="1988" spans="1:3">
      <c r="A1988" t="s">
        <v>343</v>
      </c>
      <c r="B1988" s="2">
        <v>45575</v>
      </c>
      <c r="C1988">
        <v>13419</v>
      </c>
    </row>
    <row r="1989" spans="1:3">
      <c r="A1989" t="s">
        <v>344</v>
      </c>
      <c r="B1989" s="2">
        <v>45575</v>
      </c>
      <c r="C1989">
        <v>12064</v>
      </c>
    </row>
    <row r="1990" spans="1:3">
      <c r="A1990" t="s">
        <v>339</v>
      </c>
      <c r="B1990" s="2">
        <v>45576</v>
      </c>
      <c r="C1990">
        <v>17003</v>
      </c>
    </row>
    <row r="1991" spans="1:3">
      <c r="A1991" t="s">
        <v>11</v>
      </c>
      <c r="B1991" s="2">
        <v>45576</v>
      </c>
      <c r="C1991">
        <v>12259</v>
      </c>
    </row>
    <row r="1992" spans="1:3">
      <c r="A1992" t="s">
        <v>340</v>
      </c>
      <c r="B1992" s="2">
        <v>45576</v>
      </c>
      <c r="C1992">
        <v>7674</v>
      </c>
    </row>
    <row r="1993" spans="1:3">
      <c r="A1993" t="s">
        <v>341</v>
      </c>
      <c r="B1993" s="2">
        <v>45576</v>
      </c>
      <c r="C1993">
        <v>7002</v>
      </c>
    </row>
    <row r="1994" spans="1:3">
      <c r="A1994" t="s">
        <v>342</v>
      </c>
      <c r="B1994" s="2">
        <v>45576</v>
      </c>
      <c r="C1994">
        <v>2910</v>
      </c>
    </row>
    <row r="1995" spans="1:3">
      <c r="A1995" t="s">
        <v>343</v>
      </c>
      <c r="B1995" s="2">
        <v>45576</v>
      </c>
      <c r="C1995">
        <v>2949</v>
      </c>
    </row>
    <row r="1996" spans="1:3">
      <c r="A1996" t="s">
        <v>344</v>
      </c>
      <c r="B1996" s="2">
        <v>45576</v>
      </c>
      <c r="C1996">
        <v>13523</v>
      </c>
    </row>
    <row r="1997" spans="1:3">
      <c r="A1997" t="s">
        <v>339</v>
      </c>
      <c r="B1997" s="2">
        <v>45577</v>
      </c>
      <c r="C1997">
        <v>13221</v>
      </c>
    </row>
    <row r="1998" spans="1:3">
      <c r="A1998" t="s">
        <v>11</v>
      </c>
      <c r="B1998" s="2">
        <v>45577</v>
      </c>
      <c r="C1998">
        <v>18484</v>
      </c>
    </row>
    <row r="1999" spans="1:3">
      <c r="A1999" t="s">
        <v>340</v>
      </c>
      <c r="B1999" s="2">
        <v>45577</v>
      </c>
      <c r="C1999">
        <v>6646</v>
      </c>
    </row>
    <row r="2000" spans="1:3">
      <c r="A2000" t="s">
        <v>341</v>
      </c>
      <c r="B2000" s="2">
        <v>45577</v>
      </c>
      <c r="C2000">
        <v>8945</v>
      </c>
    </row>
    <row r="2001" spans="1:3">
      <c r="A2001" t="s">
        <v>342</v>
      </c>
      <c r="B2001" s="2">
        <v>45577</v>
      </c>
      <c r="C2001">
        <v>4400</v>
      </c>
    </row>
    <row r="2002" spans="1:3">
      <c r="A2002" t="s">
        <v>343</v>
      </c>
      <c r="B2002" s="2">
        <v>45577</v>
      </c>
      <c r="C2002">
        <v>13563</v>
      </c>
    </row>
    <row r="2003" spans="1:3">
      <c r="A2003" t="s">
        <v>344</v>
      </c>
      <c r="B2003" s="2">
        <v>45577</v>
      </c>
      <c r="C2003">
        <v>2352</v>
      </c>
    </row>
    <row r="2004" spans="1:3">
      <c r="A2004" t="s">
        <v>339</v>
      </c>
      <c r="B2004" s="2">
        <v>45578</v>
      </c>
      <c r="C2004">
        <v>17489</v>
      </c>
    </row>
    <row r="2005" spans="1:3">
      <c r="A2005" t="s">
        <v>11</v>
      </c>
      <c r="B2005" s="2">
        <v>45578</v>
      </c>
      <c r="C2005">
        <v>3018</v>
      </c>
    </row>
    <row r="2006" spans="1:3">
      <c r="A2006" t="s">
        <v>340</v>
      </c>
      <c r="B2006" s="2">
        <v>45578</v>
      </c>
      <c r="C2006">
        <v>19563</v>
      </c>
    </row>
    <row r="2007" spans="1:3">
      <c r="A2007" t="s">
        <v>341</v>
      </c>
      <c r="B2007" s="2">
        <v>45578</v>
      </c>
      <c r="C2007">
        <v>7193</v>
      </c>
    </row>
    <row r="2008" spans="1:3">
      <c r="A2008" t="s">
        <v>342</v>
      </c>
      <c r="B2008" s="2">
        <v>45578</v>
      </c>
      <c r="C2008">
        <v>17701</v>
      </c>
    </row>
    <row r="2009" spans="1:3">
      <c r="A2009" t="s">
        <v>343</v>
      </c>
      <c r="B2009" s="2">
        <v>45578</v>
      </c>
      <c r="C2009">
        <v>5536</v>
      </c>
    </row>
    <row r="2010" spans="1:3">
      <c r="A2010" t="s">
        <v>344</v>
      </c>
      <c r="B2010" s="2">
        <v>45578</v>
      </c>
      <c r="C2010">
        <v>17449</v>
      </c>
    </row>
    <row r="2011" spans="1:3">
      <c r="A2011" t="s">
        <v>339</v>
      </c>
      <c r="B2011" s="2">
        <v>45579</v>
      </c>
      <c r="C2011">
        <v>13842</v>
      </c>
    </row>
    <row r="2012" spans="1:3">
      <c r="A2012" t="s">
        <v>11</v>
      </c>
      <c r="B2012" s="2">
        <v>45579</v>
      </c>
      <c r="C2012">
        <v>5819</v>
      </c>
    </row>
    <row r="2013" spans="1:3">
      <c r="A2013" t="s">
        <v>340</v>
      </c>
      <c r="B2013" s="2">
        <v>45579</v>
      </c>
      <c r="C2013">
        <v>19363</v>
      </c>
    </row>
    <row r="2014" spans="1:3">
      <c r="A2014" t="s">
        <v>341</v>
      </c>
      <c r="B2014" s="2">
        <v>45579</v>
      </c>
      <c r="C2014">
        <v>2976</v>
      </c>
    </row>
    <row r="2015" spans="1:3">
      <c r="A2015" t="s">
        <v>342</v>
      </c>
      <c r="B2015" s="2">
        <v>45579</v>
      </c>
      <c r="C2015">
        <v>7897</v>
      </c>
    </row>
    <row r="2016" spans="1:3">
      <c r="A2016" t="s">
        <v>343</v>
      </c>
      <c r="B2016" s="2">
        <v>45579</v>
      </c>
      <c r="C2016">
        <v>17957</v>
      </c>
    </row>
    <row r="2017" spans="1:3">
      <c r="A2017" t="s">
        <v>344</v>
      </c>
      <c r="B2017" s="2">
        <v>45579</v>
      </c>
      <c r="C2017">
        <v>17359</v>
      </c>
    </row>
    <row r="2018" spans="1:3">
      <c r="A2018" t="s">
        <v>339</v>
      </c>
      <c r="B2018" s="2">
        <v>45580</v>
      </c>
      <c r="C2018">
        <v>15240</v>
      </c>
    </row>
    <row r="2019" spans="1:3">
      <c r="A2019" t="s">
        <v>11</v>
      </c>
      <c r="B2019" s="2">
        <v>45580</v>
      </c>
      <c r="C2019">
        <v>2107</v>
      </c>
    </row>
    <row r="2020" spans="1:3">
      <c r="A2020" t="s">
        <v>340</v>
      </c>
      <c r="B2020" s="2">
        <v>45580</v>
      </c>
      <c r="C2020">
        <v>17524</v>
      </c>
    </row>
    <row r="2021" spans="1:3">
      <c r="A2021" t="s">
        <v>341</v>
      </c>
      <c r="B2021" s="2">
        <v>45580</v>
      </c>
      <c r="C2021">
        <v>3626</v>
      </c>
    </row>
    <row r="2022" spans="1:3">
      <c r="A2022" t="s">
        <v>342</v>
      </c>
      <c r="B2022" s="2">
        <v>45580</v>
      </c>
      <c r="C2022">
        <v>8229</v>
      </c>
    </row>
    <row r="2023" spans="1:3">
      <c r="A2023" t="s">
        <v>343</v>
      </c>
      <c r="B2023" s="2">
        <v>45580</v>
      </c>
      <c r="C2023">
        <v>8877</v>
      </c>
    </row>
    <row r="2024" spans="1:3">
      <c r="A2024" t="s">
        <v>344</v>
      </c>
      <c r="B2024" s="2">
        <v>45580</v>
      </c>
      <c r="C2024">
        <v>2874</v>
      </c>
    </row>
    <row r="2025" spans="1:3">
      <c r="A2025" t="s">
        <v>339</v>
      </c>
      <c r="B2025" s="2">
        <v>45581</v>
      </c>
      <c r="C2025">
        <v>7543</v>
      </c>
    </row>
    <row r="2026" spans="1:3">
      <c r="A2026" t="s">
        <v>11</v>
      </c>
      <c r="B2026" s="2">
        <v>45581</v>
      </c>
      <c r="C2026">
        <v>5809</v>
      </c>
    </row>
    <row r="2027" spans="1:3">
      <c r="A2027" t="s">
        <v>340</v>
      </c>
      <c r="B2027" s="2">
        <v>45581</v>
      </c>
      <c r="C2027">
        <v>12603</v>
      </c>
    </row>
    <row r="2028" spans="1:3">
      <c r="A2028" t="s">
        <v>341</v>
      </c>
      <c r="B2028" s="2">
        <v>45581</v>
      </c>
      <c r="C2028">
        <v>4107</v>
      </c>
    </row>
    <row r="2029" spans="1:3">
      <c r="A2029" t="s">
        <v>342</v>
      </c>
      <c r="B2029" s="2">
        <v>45581</v>
      </c>
      <c r="C2029">
        <v>13745</v>
      </c>
    </row>
    <row r="2030" spans="1:3">
      <c r="A2030" t="s">
        <v>343</v>
      </c>
      <c r="B2030" s="2">
        <v>45581</v>
      </c>
      <c r="C2030">
        <v>11465</v>
      </c>
    </row>
    <row r="2031" spans="1:3">
      <c r="A2031" t="s">
        <v>344</v>
      </c>
      <c r="B2031" s="2">
        <v>45581</v>
      </c>
      <c r="C2031">
        <v>2559</v>
      </c>
    </row>
    <row r="2032" spans="1:3">
      <c r="A2032" t="s">
        <v>339</v>
      </c>
      <c r="B2032" s="2">
        <v>45582</v>
      </c>
      <c r="C2032">
        <v>10308</v>
      </c>
    </row>
    <row r="2033" spans="1:3">
      <c r="A2033" t="s">
        <v>11</v>
      </c>
      <c r="B2033" s="2">
        <v>45582</v>
      </c>
      <c r="C2033">
        <v>17250</v>
      </c>
    </row>
    <row r="2034" spans="1:3">
      <c r="A2034" t="s">
        <v>340</v>
      </c>
      <c r="B2034" s="2">
        <v>45582</v>
      </c>
      <c r="C2034">
        <v>15255</v>
      </c>
    </row>
    <row r="2035" spans="1:3">
      <c r="A2035" t="s">
        <v>341</v>
      </c>
      <c r="B2035" s="2">
        <v>45582</v>
      </c>
      <c r="C2035">
        <v>5046</v>
      </c>
    </row>
    <row r="2036" spans="1:3">
      <c r="A2036" t="s">
        <v>342</v>
      </c>
      <c r="B2036" s="2">
        <v>45582</v>
      </c>
      <c r="C2036">
        <v>15856</v>
      </c>
    </row>
    <row r="2037" spans="1:3">
      <c r="A2037" t="s">
        <v>343</v>
      </c>
      <c r="B2037" s="2">
        <v>45582</v>
      </c>
      <c r="C2037">
        <v>18427</v>
      </c>
    </row>
    <row r="2038" spans="1:3">
      <c r="A2038" t="s">
        <v>344</v>
      </c>
      <c r="B2038" s="2">
        <v>45582</v>
      </c>
      <c r="C2038">
        <v>2508</v>
      </c>
    </row>
    <row r="2039" spans="1:3">
      <c r="A2039" t="s">
        <v>339</v>
      </c>
      <c r="B2039" s="2">
        <v>45583</v>
      </c>
      <c r="C2039">
        <v>8107</v>
      </c>
    </row>
    <row r="2040" spans="1:3">
      <c r="A2040" t="s">
        <v>11</v>
      </c>
      <c r="B2040" s="2">
        <v>45583</v>
      </c>
      <c r="C2040">
        <v>15476</v>
      </c>
    </row>
    <row r="2041" spans="1:3">
      <c r="A2041" t="s">
        <v>340</v>
      </c>
      <c r="B2041" s="2">
        <v>45583</v>
      </c>
      <c r="C2041">
        <v>5439</v>
      </c>
    </row>
    <row r="2042" spans="1:3">
      <c r="A2042" t="s">
        <v>341</v>
      </c>
      <c r="B2042" s="2">
        <v>45583</v>
      </c>
      <c r="C2042">
        <v>15136</v>
      </c>
    </row>
    <row r="2043" spans="1:3">
      <c r="A2043" t="s">
        <v>342</v>
      </c>
      <c r="B2043" s="2">
        <v>45583</v>
      </c>
      <c r="C2043">
        <v>16167</v>
      </c>
    </row>
    <row r="2044" spans="1:3">
      <c r="A2044" t="s">
        <v>343</v>
      </c>
      <c r="B2044" s="2">
        <v>45583</v>
      </c>
      <c r="C2044">
        <v>19300</v>
      </c>
    </row>
    <row r="2045" spans="1:3">
      <c r="A2045" t="s">
        <v>344</v>
      </c>
      <c r="B2045" s="2">
        <v>45583</v>
      </c>
      <c r="C2045">
        <v>19182</v>
      </c>
    </row>
    <row r="2046" spans="1:3">
      <c r="A2046" t="s">
        <v>339</v>
      </c>
      <c r="B2046" s="2">
        <v>45584</v>
      </c>
      <c r="C2046">
        <v>6971</v>
      </c>
    </row>
    <row r="2047" spans="1:3">
      <c r="A2047" t="s">
        <v>11</v>
      </c>
      <c r="B2047" s="2">
        <v>45584</v>
      </c>
      <c r="C2047">
        <v>17883</v>
      </c>
    </row>
    <row r="2048" spans="1:3">
      <c r="A2048" t="s">
        <v>340</v>
      </c>
      <c r="B2048" s="2">
        <v>45584</v>
      </c>
      <c r="C2048">
        <v>2818</v>
      </c>
    </row>
    <row r="2049" spans="1:3">
      <c r="A2049" t="s">
        <v>341</v>
      </c>
      <c r="B2049" s="2">
        <v>45584</v>
      </c>
      <c r="C2049">
        <v>12360</v>
      </c>
    </row>
    <row r="2050" spans="1:3">
      <c r="A2050" t="s">
        <v>342</v>
      </c>
      <c r="B2050" s="2">
        <v>45584</v>
      </c>
      <c r="C2050">
        <v>13927</v>
      </c>
    </row>
    <row r="2051" spans="1:3">
      <c r="A2051" t="s">
        <v>343</v>
      </c>
      <c r="B2051" s="2">
        <v>45584</v>
      </c>
      <c r="C2051">
        <v>18023</v>
      </c>
    </row>
    <row r="2052" spans="1:3">
      <c r="A2052" t="s">
        <v>344</v>
      </c>
      <c r="B2052" s="2">
        <v>45584</v>
      </c>
      <c r="C2052">
        <v>5065</v>
      </c>
    </row>
    <row r="2053" spans="1:3">
      <c r="A2053" t="s">
        <v>339</v>
      </c>
      <c r="B2053" s="2">
        <v>45585</v>
      </c>
      <c r="C2053">
        <v>5259</v>
      </c>
    </row>
    <row r="2054" spans="1:3">
      <c r="A2054" t="s">
        <v>11</v>
      </c>
      <c r="B2054" s="2">
        <v>45585</v>
      </c>
      <c r="C2054">
        <v>19290</v>
      </c>
    </row>
    <row r="2055" spans="1:3">
      <c r="A2055" t="s">
        <v>340</v>
      </c>
      <c r="B2055" s="2">
        <v>45585</v>
      </c>
      <c r="C2055">
        <v>14300</v>
      </c>
    </row>
    <row r="2056" spans="1:3">
      <c r="A2056" t="s">
        <v>341</v>
      </c>
      <c r="B2056" s="2">
        <v>45585</v>
      </c>
      <c r="C2056">
        <v>2602</v>
      </c>
    </row>
    <row r="2057" spans="1:3">
      <c r="A2057" t="s">
        <v>342</v>
      </c>
      <c r="B2057" s="2">
        <v>45585</v>
      </c>
      <c r="C2057">
        <v>6295</v>
      </c>
    </row>
    <row r="2058" spans="1:3">
      <c r="A2058" t="s">
        <v>343</v>
      </c>
      <c r="B2058" s="2">
        <v>45585</v>
      </c>
      <c r="C2058">
        <v>11983</v>
      </c>
    </row>
    <row r="2059" spans="1:3">
      <c r="A2059" t="s">
        <v>344</v>
      </c>
      <c r="B2059" s="2">
        <v>45585</v>
      </c>
      <c r="C2059">
        <v>5527</v>
      </c>
    </row>
    <row r="2060" spans="1:3">
      <c r="A2060" t="s">
        <v>339</v>
      </c>
      <c r="B2060" s="2">
        <v>45586</v>
      </c>
      <c r="C2060">
        <v>3811</v>
      </c>
    </row>
    <row r="2061" spans="1:3">
      <c r="A2061" t="s">
        <v>11</v>
      </c>
      <c r="B2061" s="2">
        <v>45586</v>
      </c>
      <c r="C2061">
        <v>14103</v>
      </c>
    </row>
    <row r="2062" spans="1:3">
      <c r="A2062" t="s">
        <v>340</v>
      </c>
      <c r="B2062" s="2">
        <v>45586</v>
      </c>
      <c r="C2062">
        <v>11032</v>
      </c>
    </row>
    <row r="2063" spans="1:3">
      <c r="A2063" t="s">
        <v>341</v>
      </c>
      <c r="B2063" s="2">
        <v>45586</v>
      </c>
      <c r="C2063">
        <v>14877</v>
      </c>
    </row>
    <row r="2064" spans="1:3">
      <c r="A2064" t="s">
        <v>342</v>
      </c>
      <c r="B2064" s="2">
        <v>45586</v>
      </c>
      <c r="C2064">
        <v>9963</v>
      </c>
    </row>
    <row r="2065" spans="1:3">
      <c r="A2065" t="s">
        <v>343</v>
      </c>
      <c r="B2065" s="2">
        <v>45586</v>
      </c>
      <c r="C2065">
        <v>17224</v>
      </c>
    </row>
    <row r="2066" spans="1:3">
      <c r="A2066" t="s">
        <v>344</v>
      </c>
      <c r="B2066" s="2">
        <v>45586</v>
      </c>
      <c r="C2066">
        <v>10916</v>
      </c>
    </row>
    <row r="2067" spans="1:3">
      <c r="A2067" t="s">
        <v>339</v>
      </c>
      <c r="B2067" s="2">
        <v>45587</v>
      </c>
      <c r="C2067">
        <v>8766</v>
      </c>
    </row>
    <row r="2068" spans="1:3">
      <c r="A2068" t="s">
        <v>11</v>
      </c>
      <c r="B2068" s="2">
        <v>45587</v>
      </c>
      <c r="C2068">
        <v>19186</v>
      </c>
    </row>
    <row r="2069" spans="1:3">
      <c r="A2069" t="s">
        <v>340</v>
      </c>
      <c r="B2069" s="2">
        <v>45587</v>
      </c>
      <c r="C2069">
        <v>3665</v>
      </c>
    </row>
    <row r="2070" spans="1:3">
      <c r="A2070" t="s">
        <v>341</v>
      </c>
      <c r="B2070" s="2">
        <v>45587</v>
      </c>
      <c r="C2070">
        <v>17932</v>
      </c>
    </row>
    <row r="2071" spans="1:3">
      <c r="A2071" t="s">
        <v>342</v>
      </c>
      <c r="B2071" s="2">
        <v>45587</v>
      </c>
      <c r="C2071">
        <v>8975</v>
      </c>
    </row>
    <row r="2072" spans="1:3">
      <c r="A2072" t="s">
        <v>343</v>
      </c>
      <c r="B2072" s="2">
        <v>45587</v>
      </c>
      <c r="C2072">
        <v>4552</v>
      </c>
    </row>
    <row r="2073" spans="1:3">
      <c r="A2073" t="s">
        <v>344</v>
      </c>
      <c r="B2073" s="2">
        <v>45587</v>
      </c>
      <c r="C2073">
        <v>15219</v>
      </c>
    </row>
    <row r="2074" spans="1:3">
      <c r="A2074" t="s">
        <v>339</v>
      </c>
      <c r="B2074" s="2">
        <v>45588</v>
      </c>
      <c r="C2074">
        <v>16274</v>
      </c>
    </row>
    <row r="2075" spans="1:3">
      <c r="A2075" t="s">
        <v>11</v>
      </c>
      <c r="B2075" s="2">
        <v>45588</v>
      </c>
      <c r="C2075">
        <v>14612</v>
      </c>
    </row>
    <row r="2076" spans="1:3">
      <c r="A2076" t="s">
        <v>340</v>
      </c>
      <c r="B2076" s="2">
        <v>45588</v>
      </c>
      <c r="C2076">
        <v>4808</v>
      </c>
    </row>
    <row r="2077" spans="1:3">
      <c r="A2077" t="s">
        <v>341</v>
      </c>
      <c r="B2077" s="2">
        <v>45588</v>
      </c>
      <c r="C2077">
        <v>13090</v>
      </c>
    </row>
    <row r="2078" spans="1:3">
      <c r="A2078" t="s">
        <v>342</v>
      </c>
      <c r="B2078" s="2">
        <v>45588</v>
      </c>
      <c r="C2078">
        <v>14260</v>
      </c>
    </row>
    <row r="2079" spans="1:3">
      <c r="A2079" t="s">
        <v>343</v>
      </c>
      <c r="B2079" s="2">
        <v>45588</v>
      </c>
      <c r="C2079">
        <v>17295</v>
      </c>
    </row>
    <row r="2080" spans="1:3">
      <c r="A2080" t="s">
        <v>344</v>
      </c>
      <c r="B2080" s="2">
        <v>45588</v>
      </c>
      <c r="C2080">
        <v>16837</v>
      </c>
    </row>
    <row r="2081" spans="1:3">
      <c r="A2081" t="s">
        <v>339</v>
      </c>
      <c r="B2081" s="2">
        <v>45589</v>
      </c>
      <c r="C2081">
        <v>16669</v>
      </c>
    </row>
    <row r="2082" spans="1:3">
      <c r="A2082" t="s">
        <v>11</v>
      </c>
      <c r="B2082" s="2">
        <v>45589</v>
      </c>
      <c r="C2082">
        <v>12523</v>
      </c>
    </row>
    <row r="2083" spans="1:3">
      <c r="A2083" t="s">
        <v>340</v>
      </c>
      <c r="B2083" s="2">
        <v>45589</v>
      </c>
      <c r="C2083">
        <v>14762</v>
      </c>
    </row>
    <row r="2084" spans="1:3">
      <c r="A2084" t="s">
        <v>341</v>
      </c>
      <c r="B2084" s="2">
        <v>45589</v>
      </c>
      <c r="C2084">
        <v>15769</v>
      </c>
    </row>
    <row r="2085" spans="1:3">
      <c r="A2085" t="s">
        <v>342</v>
      </c>
      <c r="B2085" s="2">
        <v>45589</v>
      </c>
      <c r="C2085">
        <v>15731</v>
      </c>
    </row>
    <row r="2086" spans="1:3">
      <c r="A2086" t="s">
        <v>343</v>
      </c>
      <c r="B2086" s="2">
        <v>45589</v>
      </c>
      <c r="C2086">
        <v>13877</v>
      </c>
    </row>
    <row r="2087" spans="1:3">
      <c r="A2087" t="s">
        <v>344</v>
      </c>
      <c r="B2087" s="2">
        <v>45589</v>
      </c>
      <c r="C2087">
        <v>4456</v>
      </c>
    </row>
    <row r="2088" spans="1:3">
      <c r="A2088" t="s">
        <v>339</v>
      </c>
      <c r="B2088" s="2">
        <v>45590</v>
      </c>
      <c r="C2088">
        <v>7423</v>
      </c>
    </row>
    <row r="2089" spans="1:3">
      <c r="A2089" t="s">
        <v>11</v>
      </c>
      <c r="B2089" s="2">
        <v>45590</v>
      </c>
      <c r="C2089">
        <v>16246</v>
      </c>
    </row>
    <row r="2090" spans="1:3">
      <c r="A2090" t="s">
        <v>340</v>
      </c>
      <c r="B2090" s="2">
        <v>45590</v>
      </c>
      <c r="C2090">
        <v>14846</v>
      </c>
    </row>
    <row r="2091" spans="1:3">
      <c r="A2091" t="s">
        <v>341</v>
      </c>
      <c r="B2091" s="2">
        <v>45590</v>
      </c>
      <c r="C2091">
        <v>6317</v>
      </c>
    </row>
    <row r="2092" spans="1:3">
      <c r="A2092" t="s">
        <v>342</v>
      </c>
      <c r="B2092" s="2">
        <v>45590</v>
      </c>
      <c r="C2092">
        <v>19940</v>
      </c>
    </row>
    <row r="2093" spans="1:3">
      <c r="A2093" t="s">
        <v>343</v>
      </c>
      <c r="B2093" s="2">
        <v>45590</v>
      </c>
      <c r="C2093">
        <v>14635</v>
      </c>
    </row>
    <row r="2094" spans="1:3">
      <c r="A2094" t="s">
        <v>344</v>
      </c>
      <c r="B2094" s="2">
        <v>45590</v>
      </c>
      <c r="C2094">
        <v>15470</v>
      </c>
    </row>
    <row r="2095" spans="1:3">
      <c r="A2095" t="s">
        <v>339</v>
      </c>
      <c r="B2095" s="2">
        <v>45591</v>
      </c>
      <c r="C2095">
        <v>15176</v>
      </c>
    </row>
    <row r="2096" spans="1:3">
      <c r="A2096" t="s">
        <v>11</v>
      </c>
      <c r="B2096" s="2">
        <v>45591</v>
      </c>
      <c r="C2096">
        <v>11113</v>
      </c>
    </row>
    <row r="2097" spans="1:3">
      <c r="A2097" t="s">
        <v>340</v>
      </c>
      <c r="B2097" s="2">
        <v>45591</v>
      </c>
      <c r="C2097">
        <v>15546</v>
      </c>
    </row>
    <row r="2098" spans="1:3">
      <c r="A2098" t="s">
        <v>341</v>
      </c>
      <c r="B2098" s="2">
        <v>45591</v>
      </c>
      <c r="C2098">
        <v>8805</v>
      </c>
    </row>
    <row r="2099" spans="1:3">
      <c r="A2099" t="s">
        <v>342</v>
      </c>
      <c r="B2099" s="2">
        <v>45591</v>
      </c>
      <c r="C2099">
        <v>18788</v>
      </c>
    </row>
    <row r="2100" spans="1:3">
      <c r="A2100" t="s">
        <v>343</v>
      </c>
      <c r="B2100" s="2">
        <v>45591</v>
      </c>
      <c r="C2100">
        <v>10080</v>
      </c>
    </row>
    <row r="2101" spans="1:3">
      <c r="A2101" t="s">
        <v>344</v>
      </c>
      <c r="B2101" s="2">
        <v>45591</v>
      </c>
      <c r="C2101">
        <v>5118</v>
      </c>
    </row>
    <row r="2102" spans="1:3">
      <c r="A2102" t="s">
        <v>339</v>
      </c>
      <c r="B2102" s="2">
        <v>45592</v>
      </c>
      <c r="C2102">
        <v>8630</v>
      </c>
    </row>
    <row r="2103" spans="1:3">
      <c r="A2103" t="s">
        <v>11</v>
      </c>
      <c r="B2103" s="2">
        <v>45592</v>
      </c>
      <c r="C2103">
        <v>2565</v>
      </c>
    </row>
    <row r="2104" spans="1:3">
      <c r="A2104" t="s">
        <v>340</v>
      </c>
      <c r="B2104" s="2">
        <v>45592</v>
      </c>
      <c r="C2104">
        <v>17701</v>
      </c>
    </row>
    <row r="2105" spans="1:3">
      <c r="A2105" t="s">
        <v>341</v>
      </c>
      <c r="B2105" s="2">
        <v>45592</v>
      </c>
      <c r="C2105">
        <v>16859</v>
      </c>
    </row>
    <row r="2106" spans="1:3">
      <c r="A2106" t="s">
        <v>342</v>
      </c>
      <c r="B2106" s="2">
        <v>45592</v>
      </c>
      <c r="C2106">
        <v>9670</v>
      </c>
    </row>
    <row r="2107" spans="1:3">
      <c r="A2107" t="s">
        <v>343</v>
      </c>
      <c r="B2107" s="2">
        <v>45592</v>
      </c>
      <c r="C2107">
        <v>11476</v>
      </c>
    </row>
    <row r="2108" spans="1:3">
      <c r="A2108" t="s">
        <v>344</v>
      </c>
      <c r="B2108" s="2">
        <v>45592</v>
      </c>
      <c r="C2108">
        <v>10776</v>
      </c>
    </row>
    <row r="2109" spans="1:3">
      <c r="A2109" t="s">
        <v>339</v>
      </c>
      <c r="B2109" s="2">
        <v>45593</v>
      </c>
      <c r="C2109">
        <v>17021</v>
      </c>
    </row>
    <row r="2110" spans="1:3">
      <c r="A2110" t="s">
        <v>11</v>
      </c>
      <c r="B2110" s="2">
        <v>45593</v>
      </c>
      <c r="C2110">
        <v>6327</v>
      </c>
    </row>
    <row r="2111" spans="1:3">
      <c r="A2111" t="s">
        <v>340</v>
      </c>
      <c r="B2111" s="2">
        <v>45593</v>
      </c>
      <c r="C2111">
        <v>17275</v>
      </c>
    </row>
    <row r="2112" spans="1:3">
      <c r="A2112" t="s">
        <v>341</v>
      </c>
      <c r="B2112" s="2">
        <v>45593</v>
      </c>
      <c r="C2112">
        <v>9614</v>
      </c>
    </row>
    <row r="2113" spans="1:3">
      <c r="A2113" t="s">
        <v>342</v>
      </c>
      <c r="B2113" s="2">
        <v>45593</v>
      </c>
      <c r="C2113">
        <v>3245</v>
      </c>
    </row>
    <row r="2114" spans="1:3">
      <c r="A2114" t="s">
        <v>343</v>
      </c>
      <c r="B2114" s="2">
        <v>45593</v>
      </c>
      <c r="C2114">
        <v>10243</v>
      </c>
    </row>
    <row r="2115" spans="1:3">
      <c r="A2115" t="s">
        <v>344</v>
      </c>
      <c r="B2115" s="2">
        <v>45593</v>
      </c>
      <c r="C2115">
        <v>12355</v>
      </c>
    </row>
    <row r="2116" spans="1:3">
      <c r="A2116" t="s">
        <v>339</v>
      </c>
      <c r="B2116" s="2">
        <v>45594</v>
      </c>
      <c r="C2116">
        <v>2537</v>
      </c>
    </row>
    <row r="2117" spans="1:3">
      <c r="A2117" t="s">
        <v>11</v>
      </c>
      <c r="B2117" s="2">
        <v>45594</v>
      </c>
      <c r="C2117">
        <v>17924</v>
      </c>
    </row>
    <row r="2118" spans="1:3">
      <c r="A2118" t="s">
        <v>340</v>
      </c>
      <c r="B2118" s="2">
        <v>45594</v>
      </c>
      <c r="C2118">
        <v>18236</v>
      </c>
    </row>
    <row r="2119" spans="1:3">
      <c r="A2119" t="s">
        <v>341</v>
      </c>
      <c r="B2119" s="2">
        <v>45594</v>
      </c>
      <c r="C2119">
        <v>18924</v>
      </c>
    </row>
    <row r="2120" spans="1:3">
      <c r="A2120" t="s">
        <v>342</v>
      </c>
      <c r="B2120" s="2">
        <v>45594</v>
      </c>
      <c r="C2120">
        <v>19198</v>
      </c>
    </row>
    <row r="2121" spans="1:3">
      <c r="A2121" t="s">
        <v>343</v>
      </c>
      <c r="B2121" s="2">
        <v>45594</v>
      </c>
      <c r="C2121">
        <v>3415</v>
      </c>
    </row>
    <row r="2122" spans="1:3">
      <c r="A2122" t="s">
        <v>344</v>
      </c>
      <c r="B2122" s="2">
        <v>45594</v>
      </c>
      <c r="C2122">
        <v>13030</v>
      </c>
    </row>
    <row r="2123" spans="1:3">
      <c r="A2123" t="s">
        <v>339</v>
      </c>
      <c r="B2123" s="2">
        <v>45595</v>
      </c>
      <c r="C2123">
        <v>3652</v>
      </c>
    </row>
    <row r="2124" spans="1:3">
      <c r="A2124" t="s">
        <v>11</v>
      </c>
      <c r="B2124" s="2">
        <v>45595</v>
      </c>
      <c r="C2124">
        <v>12857</v>
      </c>
    </row>
    <row r="2125" spans="1:3">
      <c r="A2125" t="s">
        <v>340</v>
      </c>
      <c r="B2125" s="2">
        <v>45595</v>
      </c>
      <c r="C2125">
        <v>5810</v>
      </c>
    </row>
    <row r="2126" spans="1:3">
      <c r="A2126" t="s">
        <v>341</v>
      </c>
      <c r="B2126" s="2">
        <v>45595</v>
      </c>
      <c r="C2126">
        <v>18569</v>
      </c>
    </row>
    <row r="2127" spans="1:3">
      <c r="A2127" t="s">
        <v>342</v>
      </c>
      <c r="B2127" s="2">
        <v>45595</v>
      </c>
      <c r="C2127">
        <v>3551</v>
      </c>
    </row>
    <row r="2128" spans="1:3">
      <c r="A2128" t="s">
        <v>343</v>
      </c>
      <c r="B2128" s="2">
        <v>45595</v>
      </c>
      <c r="C2128">
        <v>15584</v>
      </c>
    </row>
    <row r="2129" spans="1:3">
      <c r="A2129" t="s">
        <v>344</v>
      </c>
      <c r="B2129" s="2">
        <v>45595</v>
      </c>
      <c r="C2129">
        <v>2761</v>
      </c>
    </row>
    <row r="2130" spans="1:3">
      <c r="A2130" t="s">
        <v>339</v>
      </c>
      <c r="B2130" s="2">
        <v>45596</v>
      </c>
      <c r="C2130">
        <v>14511</v>
      </c>
    </row>
    <row r="2131" spans="1:3">
      <c r="A2131" t="s">
        <v>11</v>
      </c>
      <c r="B2131" s="2">
        <v>45596</v>
      </c>
      <c r="C2131">
        <v>11471</v>
      </c>
    </row>
    <row r="2132" spans="1:3">
      <c r="A2132" t="s">
        <v>340</v>
      </c>
      <c r="B2132" s="2">
        <v>45596</v>
      </c>
      <c r="C2132">
        <v>14467</v>
      </c>
    </row>
    <row r="2133" spans="1:3">
      <c r="A2133" t="s">
        <v>341</v>
      </c>
      <c r="B2133" s="2">
        <v>45596</v>
      </c>
      <c r="C2133">
        <v>8163</v>
      </c>
    </row>
    <row r="2134" spans="1:3">
      <c r="A2134" t="s">
        <v>342</v>
      </c>
      <c r="B2134" s="2">
        <v>45596</v>
      </c>
      <c r="C2134">
        <v>18065</v>
      </c>
    </row>
    <row r="2135" spans="1:3">
      <c r="A2135" t="s">
        <v>343</v>
      </c>
      <c r="B2135" s="2">
        <v>45596</v>
      </c>
      <c r="C2135">
        <v>13886</v>
      </c>
    </row>
    <row r="2136" spans="1:3">
      <c r="A2136" t="s">
        <v>344</v>
      </c>
      <c r="B2136" s="2">
        <v>45596</v>
      </c>
      <c r="C2136">
        <v>19920</v>
      </c>
    </row>
    <row r="2137" spans="1:3">
      <c r="A2137" t="s">
        <v>339</v>
      </c>
      <c r="B2137" s="2">
        <v>45597</v>
      </c>
      <c r="C2137">
        <v>8201</v>
      </c>
    </row>
    <row r="2138" spans="1:3">
      <c r="A2138" t="s">
        <v>11</v>
      </c>
      <c r="B2138" s="2">
        <v>45597</v>
      </c>
      <c r="C2138">
        <v>17580</v>
      </c>
    </row>
    <row r="2139" spans="1:3">
      <c r="A2139" t="s">
        <v>340</v>
      </c>
      <c r="B2139" s="2">
        <v>45597</v>
      </c>
      <c r="C2139">
        <v>9399</v>
      </c>
    </row>
    <row r="2140" spans="1:3">
      <c r="A2140" t="s">
        <v>341</v>
      </c>
      <c r="B2140" s="2">
        <v>45597</v>
      </c>
      <c r="C2140">
        <v>18945</v>
      </c>
    </row>
    <row r="2141" spans="1:3">
      <c r="A2141" t="s">
        <v>342</v>
      </c>
      <c r="B2141" s="2">
        <v>45597</v>
      </c>
      <c r="C2141">
        <v>9623</v>
      </c>
    </row>
    <row r="2142" spans="1:3">
      <c r="A2142" t="s">
        <v>343</v>
      </c>
      <c r="B2142" s="2">
        <v>45597</v>
      </c>
      <c r="C2142">
        <v>12327</v>
      </c>
    </row>
    <row r="2143" spans="1:3">
      <c r="A2143" t="s">
        <v>344</v>
      </c>
      <c r="B2143" s="2">
        <v>45597</v>
      </c>
      <c r="C2143">
        <v>9187</v>
      </c>
    </row>
    <row r="2144" spans="1:3">
      <c r="A2144" t="s">
        <v>339</v>
      </c>
      <c r="B2144" s="2">
        <v>45598</v>
      </c>
      <c r="C2144">
        <v>4180</v>
      </c>
    </row>
    <row r="2145" spans="1:3">
      <c r="A2145" t="s">
        <v>11</v>
      </c>
      <c r="B2145" s="2">
        <v>45598</v>
      </c>
      <c r="C2145">
        <v>3960</v>
      </c>
    </row>
    <row r="2146" spans="1:3">
      <c r="A2146" t="s">
        <v>340</v>
      </c>
      <c r="B2146" s="2">
        <v>45598</v>
      </c>
      <c r="C2146">
        <v>7153</v>
      </c>
    </row>
    <row r="2147" spans="1:3">
      <c r="A2147" t="s">
        <v>341</v>
      </c>
      <c r="B2147" s="2">
        <v>45598</v>
      </c>
      <c r="C2147">
        <v>9035</v>
      </c>
    </row>
    <row r="2148" spans="1:3">
      <c r="A2148" t="s">
        <v>342</v>
      </c>
      <c r="B2148" s="2">
        <v>45598</v>
      </c>
      <c r="C2148">
        <v>13471</v>
      </c>
    </row>
    <row r="2149" spans="1:3">
      <c r="A2149" t="s">
        <v>343</v>
      </c>
      <c r="B2149" s="2">
        <v>45598</v>
      </c>
      <c r="C2149">
        <v>2582</v>
      </c>
    </row>
    <row r="2150" spans="1:3">
      <c r="A2150" t="s">
        <v>344</v>
      </c>
      <c r="B2150" s="2">
        <v>45598</v>
      </c>
      <c r="C2150">
        <v>17514</v>
      </c>
    </row>
    <row r="2151" spans="1:3">
      <c r="A2151" t="s">
        <v>339</v>
      </c>
      <c r="B2151" s="2">
        <v>45599</v>
      </c>
      <c r="C2151">
        <v>17531</v>
      </c>
    </row>
    <row r="2152" spans="1:3">
      <c r="A2152" t="s">
        <v>11</v>
      </c>
      <c r="B2152" s="2">
        <v>45599</v>
      </c>
      <c r="C2152">
        <v>18672</v>
      </c>
    </row>
    <row r="2153" spans="1:3">
      <c r="A2153" t="s">
        <v>340</v>
      </c>
      <c r="B2153" s="2">
        <v>45599</v>
      </c>
      <c r="C2153">
        <v>9979</v>
      </c>
    </row>
    <row r="2154" spans="1:3">
      <c r="A2154" t="s">
        <v>341</v>
      </c>
      <c r="B2154" s="2">
        <v>45599</v>
      </c>
      <c r="C2154">
        <v>5060</v>
      </c>
    </row>
    <row r="2155" spans="1:3">
      <c r="A2155" t="s">
        <v>342</v>
      </c>
      <c r="B2155" s="2">
        <v>45599</v>
      </c>
      <c r="C2155">
        <v>15731</v>
      </c>
    </row>
    <row r="2156" spans="1:3">
      <c r="A2156" t="s">
        <v>343</v>
      </c>
      <c r="B2156" s="2">
        <v>45599</v>
      </c>
      <c r="C2156">
        <v>14294</v>
      </c>
    </row>
    <row r="2157" spans="1:3">
      <c r="A2157" t="s">
        <v>344</v>
      </c>
      <c r="B2157" s="2">
        <v>45599</v>
      </c>
      <c r="C2157">
        <v>19567</v>
      </c>
    </row>
    <row r="2158" spans="1:3">
      <c r="A2158" t="s">
        <v>339</v>
      </c>
      <c r="B2158" s="2">
        <v>45600</v>
      </c>
      <c r="C2158">
        <v>16274</v>
      </c>
    </row>
    <row r="2159" spans="1:3">
      <c r="A2159" t="s">
        <v>11</v>
      </c>
      <c r="B2159" s="2">
        <v>45600</v>
      </c>
      <c r="C2159">
        <v>19830</v>
      </c>
    </row>
    <row r="2160" spans="1:3">
      <c r="A2160" t="s">
        <v>340</v>
      </c>
      <c r="B2160" s="2">
        <v>45600</v>
      </c>
      <c r="C2160">
        <v>18348</v>
      </c>
    </row>
    <row r="2161" spans="1:3">
      <c r="A2161" t="s">
        <v>341</v>
      </c>
      <c r="B2161" s="2">
        <v>45600</v>
      </c>
      <c r="C2161">
        <v>3903</v>
      </c>
    </row>
    <row r="2162" spans="1:3">
      <c r="A2162" t="s">
        <v>342</v>
      </c>
      <c r="B2162" s="2">
        <v>45600</v>
      </c>
      <c r="C2162">
        <v>16551</v>
      </c>
    </row>
    <row r="2163" spans="1:3">
      <c r="A2163" t="s">
        <v>343</v>
      </c>
      <c r="B2163" s="2">
        <v>45600</v>
      </c>
      <c r="C2163">
        <v>17141</v>
      </c>
    </row>
    <row r="2164" spans="1:3">
      <c r="A2164" t="s">
        <v>344</v>
      </c>
      <c r="B2164" s="2">
        <v>45600</v>
      </c>
      <c r="C2164">
        <v>4377</v>
      </c>
    </row>
    <row r="2165" spans="1:3">
      <c r="A2165" t="s">
        <v>339</v>
      </c>
      <c r="B2165" s="2">
        <v>45601</v>
      </c>
      <c r="C2165">
        <v>2847</v>
      </c>
    </row>
    <row r="2166" spans="1:3">
      <c r="A2166" t="s">
        <v>11</v>
      </c>
      <c r="B2166" s="2">
        <v>45601</v>
      </c>
      <c r="C2166">
        <v>16380</v>
      </c>
    </row>
    <row r="2167" spans="1:3">
      <c r="A2167" t="s">
        <v>340</v>
      </c>
      <c r="B2167" s="2">
        <v>45601</v>
      </c>
      <c r="C2167">
        <v>19623</v>
      </c>
    </row>
    <row r="2168" spans="1:3">
      <c r="A2168" t="s">
        <v>341</v>
      </c>
      <c r="B2168" s="2">
        <v>45601</v>
      </c>
      <c r="C2168">
        <v>11524</v>
      </c>
    </row>
    <row r="2169" spans="1:3">
      <c r="A2169" t="s">
        <v>342</v>
      </c>
      <c r="B2169" s="2">
        <v>45601</v>
      </c>
      <c r="C2169">
        <v>17231</v>
      </c>
    </row>
    <row r="2170" spans="1:3">
      <c r="A2170" t="s">
        <v>343</v>
      </c>
      <c r="B2170" s="2">
        <v>45601</v>
      </c>
      <c r="C2170">
        <v>13698</v>
      </c>
    </row>
    <row r="2171" spans="1:3">
      <c r="A2171" t="s">
        <v>344</v>
      </c>
      <c r="B2171" s="2">
        <v>45601</v>
      </c>
      <c r="C2171">
        <v>12571</v>
      </c>
    </row>
    <row r="2172" spans="1:3">
      <c r="A2172" t="s">
        <v>339</v>
      </c>
      <c r="B2172" s="2">
        <v>45602</v>
      </c>
      <c r="C2172">
        <v>14314</v>
      </c>
    </row>
    <row r="2173" spans="1:3">
      <c r="A2173" t="s">
        <v>11</v>
      </c>
      <c r="B2173" s="2">
        <v>45602</v>
      </c>
      <c r="C2173">
        <v>13429</v>
      </c>
    </row>
    <row r="2174" spans="1:3">
      <c r="A2174" t="s">
        <v>340</v>
      </c>
      <c r="B2174" s="2">
        <v>45602</v>
      </c>
      <c r="C2174">
        <v>4365</v>
      </c>
    </row>
    <row r="2175" spans="1:3">
      <c r="A2175" t="s">
        <v>341</v>
      </c>
      <c r="B2175" s="2">
        <v>45602</v>
      </c>
      <c r="C2175">
        <v>12604</v>
      </c>
    </row>
    <row r="2176" spans="1:3">
      <c r="A2176" t="s">
        <v>342</v>
      </c>
      <c r="B2176" s="2">
        <v>45602</v>
      </c>
      <c r="C2176">
        <v>13366</v>
      </c>
    </row>
    <row r="2177" spans="1:3">
      <c r="A2177" t="s">
        <v>343</v>
      </c>
      <c r="B2177" s="2">
        <v>45602</v>
      </c>
      <c r="C2177">
        <v>7055</v>
      </c>
    </row>
    <row r="2178" spans="1:3">
      <c r="A2178" t="s">
        <v>344</v>
      </c>
      <c r="B2178" s="2">
        <v>45602</v>
      </c>
      <c r="C2178">
        <v>7622</v>
      </c>
    </row>
    <row r="2179" spans="1:3">
      <c r="A2179" t="s">
        <v>339</v>
      </c>
      <c r="B2179" s="2">
        <v>45603</v>
      </c>
      <c r="C2179">
        <v>18756</v>
      </c>
    </row>
    <row r="2180" spans="1:3">
      <c r="A2180" t="s">
        <v>11</v>
      </c>
      <c r="B2180" s="2">
        <v>45603</v>
      </c>
      <c r="C2180">
        <v>9783</v>
      </c>
    </row>
    <row r="2181" spans="1:3">
      <c r="A2181" t="s">
        <v>340</v>
      </c>
      <c r="B2181" s="2">
        <v>45603</v>
      </c>
      <c r="C2181">
        <v>3949</v>
      </c>
    </row>
    <row r="2182" spans="1:3">
      <c r="A2182" t="s">
        <v>341</v>
      </c>
      <c r="B2182" s="2">
        <v>45603</v>
      </c>
      <c r="C2182">
        <v>18628</v>
      </c>
    </row>
    <row r="2183" spans="1:3">
      <c r="A2183" t="s">
        <v>342</v>
      </c>
      <c r="B2183" s="2">
        <v>45603</v>
      </c>
      <c r="C2183">
        <v>12032</v>
      </c>
    </row>
    <row r="2184" spans="1:3">
      <c r="A2184" t="s">
        <v>343</v>
      </c>
      <c r="B2184" s="2">
        <v>45603</v>
      </c>
      <c r="C2184">
        <v>13619</v>
      </c>
    </row>
    <row r="2185" spans="1:3">
      <c r="A2185" t="s">
        <v>344</v>
      </c>
      <c r="B2185" s="2">
        <v>45603</v>
      </c>
      <c r="C2185">
        <v>18508</v>
      </c>
    </row>
    <row r="2186" spans="1:3">
      <c r="A2186" t="s">
        <v>339</v>
      </c>
      <c r="B2186" s="2">
        <v>45604</v>
      </c>
      <c r="C2186">
        <v>14824</v>
      </c>
    </row>
    <row r="2187" spans="1:3">
      <c r="A2187" t="s">
        <v>11</v>
      </c>
      <c r="B2187" s="2">
        <v>45604</v>
      </c>
      <c r="C2187">
        <v>12945</v>
      </c>
    </row>
    <row r="2188" spans="1:3">
      <c r="A2188" t="s">
        <v>340</v>
      </c>
      <c r="B2188" s="2">
        <v>45604</v>
      </c>
      <c r="C2188">
        <v>3919</v>
      </c>
    </row>
    <row r="2189" spans="1:3">
      <c r="A2189" t="s">
        <v>341</v>
      </c>
      <c r="B2189" s="2">
        <v>45604</v>
      </c>
      <c r="C2189">
        <v>11827</v>
      </c>
    </row>
    <row r="2190" spans="1:3">
      <c r="A2190" t="s">
        <v>342</v>
      </c>
      <c r="B2190" s="2">
        <v>45604</v>
      </c>
      <c r="C2190">
        <v>11617</v>
      </c>
    </row>
    <row r="2191" spans="1:3">
      <c r="A2191" t="s">
        <v>343</v>
      </c>
      <c r="B2191" s="2">
        <v>45604</v>
      </c>
      <c r="C2191">
        <v>11732</v>
      </c>
    </row>
    <row r="2192" spans="1:3">
      <c r="A2192" t="s">
        <v>344</v>
      </c>
      <c r="B2192" s="2">
        <v>45604</v>
      </c>
      <c r="C2192">
        <v>2530</v>
      </c>
    </row>
    <row r="2193" spans="1:3">
      <c r="A2193" t="s">
        <v>339</v>
      </c>
      <c r="B2193" s="2">
        <v>45605</v>
      </c>
      <c r="C2193">
        <v>9849</v>
      </c>
    </row>
    <row r="2194" spans="1:3">
      <c r="A2194" t="s">
        <v>11</v>
      </c>
      <c r="B2194" s="2">
        <v>45605</v>
      </c>
      <c r="C2194">
        <v>8929</v>
      </c>
    </row>
    <row r="2195" spans="1:3">
      <c r="A2195" t="s">
        <v>340</v>
      </c>
      <c r="B2195" s="2">
        <v>45605</v>
      </c>
      <c r="C2195">
        <v>6349</v>
      </c>
    </row>
    <row r="2196" spans="1:3">
      <c r="A2196" t="s">
        <v>341</v>
      </c>
      <c r="B2196" s="2">
        <v>45605</v>
      </c>
      <c r="C2196">
        <v>16456</v>
      </c>
    </row>
    <row r="2197" spans="1:3">
      <c r="A2197" t="s">
        <v>342</v>
      </c>
      <c r="B2197" s="2">
        <v>45605</v>
      </c>
      <c r="C2197">
        <v>13295</v>
      </c>
    </row>
    <row r="2198" spans="1:3">
      <c r="A2198" t="s">
        <v>343</v>
      </c>
      <c r="B2198" s="2">
        <v>45605</v>
      </c>
      <c r="C2198">
        <v>7156</v>
      </c>
    </row>
    <row r="2199" spans="1:3">
      <c r="A2199" t="s">
        <v>344</v>
      </c>
      <c r="B2199" s="2">
        <v>45605</v>
      </c>
      <c r="C2199">
        <v>11228</v>
      </c>
    </row>
    <row r="2200" spans="1:3">
      <c r="A2200" t="s">
        <v>339</v>
      </c>
      <c r="B2200" s="2">
        <v>45606</v>
      </c>
      <c r="C2200">
        <v>13920</v>
      </c>
    </row>
    <row r="2201" spans="1:3">
      <c r="A2201" t="s">
        <v>11</v>
      </c>
      <c r="B2201" s="2">
        <v>45606</v>
      </c>
      <c r="C2201">
        <v>9432</v>
      </c>
    </row>
    <row r="2202" spans="1:3">
      <c r="A2202" t="s">
        <v>340</v>
      </c>
      <c r="B2202" s="2">
        <v>45606</v>
      </c>
      <c r="C2202">
        <v>14203</v>
      </c>
    </row>
    <row r="2203" spans="1:3">
      <c r="A2203" t="s">
        <v>341</v>
      </c>
      <c r="B2203" s="2">
        <v>45606</v>
      </c>
      <c r="C2203">
        <v>8189</v>
      </c>
    </row>
    <row r="2204" spans="1:3">
      <c r="A2204" t="s">
        <v>342</v>
      </c>
      <c r="B2204" s="2">
        <v>45606</v>
      </c>
      <c r="C2204">
        <v>3142</v>
      </c>
    </row>
    <row r="2205" spans="1:3">
      <c r="A2205" t="s">
        <v>343</v>
      </c>
      <c r="B2205" s="2">
        <v>45606</v>
      </c>
      <c r="C2205">
        <v>9614</v>
      </c>
    </row>
    <row r="2206" spans="1:3">
      <c r="A2206" t="s">
        <v>344</v>
      </c>
      <c r="B2206" s="2">
        <v>45606</v>
      </c>
      <c r="C2206">
        <v>16253</v>
      </c>
    </row>
    <row r="2207" spans="1:3">
      <c r="A2207" t="s">
        <v>339</v>
      </c>
      <c r="B2207" s="2">
        <v>45607</v>
      </c>
      <c r="C2207">
        <v>19146</v>
      </c>
    </row>
    <row r="2208" spans="1:3">
      <c r="A2208" t="s">
        <v>11</v>
      </c>
      <c r="B2208" s="2">
        <v>45607</v>
      </c>
      <c r="C2208">
        <v>8905</v>
      </c>
    </row>
    <row r="2209" spans="1:3">
      <c r="A2209" t="s">
        <v>340</v>
      </c>
      <c r="B2209" s="2">
        <v>45607</v>
      </c>
      <c r="C2209">
        <v>6889</v>
      </c>
    </row>
    <row r="2210" spans="1:3">
      <c r="A2210" t="s">
        <v>341</v>
      </c>
      <c r="B2210" s="2">
        <v>45607</v>
      </c>
      <c r="C2210">
        <v>6839</v>
      </c>
    </row>
    <row r="2211" spans="1:3">
      <c r="A2211" t="s">
        <v>342</v>
      </c>
      <c r="B2211" s="2">
        <v>45607</v>
      </c>
      <c r="C2211">
        <v>5957</v>
      </c>
    </row>
    <row r="2212" spans="1:3">
      <c r="A2212" t="s">
        <v>343</v>
      </c>
      <c r="B2212" s="2">
        <v>45607</v>
      </c>
      <c r="C2212">
        <v>2557</v>
      </c>
    </row>
    <row r="2213" spans="1:3">
      <c r="A2213" t="s">
        <v>344</v>
      </c>
      <c r="B2213" s="2">
        <v>45607</v>
      </c>
      <c r="C2213">
        <v>6621</v>
      </c>
    </row>
    <row r="2214" spans="1:3">
      <c r="A2214" t="s">
        <v>339</v>
      </c>
      <c r="B2214" s="2">
        <v>45608</v>
      </c>
      <c r="C2214">
        <v>16932</v>
      </c>
    </row>
    <row r="2215" spans="1:3">
      <c r="A2215" t="s">
        <v>11</v>
      </c>
      <c r="B2215" s="2">
        <v>45608</v>
      </c>
      <c r="C2215">
        <v>2839</v>
      </c>
    </row>
    <row r="2216" spans="1:3">
      <c r="A2216" t="s">
        <v>340</v>
      </c>
      <c r="B2216" s="2">
        <v>45608</v>
      </c>
      <c r="C2216">
        <v>11243</v>
      </c>
    </row>
    <row r="2217" spans="1:3">
      <c r="A2217" t="s">
        <v>341</v>
      </c>
      <c r="B2217" s="2">
        <v>45608</v>
      </c>
      <c r="C2217">
        <v>11596</v>
      </c>
    </row>
    <row r="2218" spans="1:3">
      <c r="A2218" t="s">
        <v>342</v>
      </c>
      <c r="B2218" s="2">
        <v>45608</v>
      </c>
      <c r="C2218">
        <v>8998</v>
      </c>
    </row>
    <row r="2219" spans="1:3">
      <c r="A2219" t="s">
        <v>343</v>
      </c>
      <c r="B2219" s="2">
        <v>45608</v>
      </c>
      <c r="C2219">
        <v>12129</v>
      </c>
    </row>
    <row r="2220" spans="1:3">
      <c r="A2220" t="s">
        <v>344</v>
      </c>
      <c r="B2220" s="2">
        <v>45608</v>
      </c>
      <c r="C2220">
        <v>2510</v>
      </c>
    </row>
    <row r="2221" spans="1:3">
      <c r="A2221" t="s">
        <v>339</v>
      </c>
      <c r="B2221" s="2">
        <v>45609</v>
      </c>
      <c r="C2221">
        <v>13596</v>
      </c>
    </row>
    <row r="2222" spans="1:3">
      <c r="A2222" t="s">
        <v>11</v>
      </c>
      <c r="B2222" s="2">
        <v>45609</v>
      </c>
      <c r="C2222">
        <v>14974</v>
      </c>
    </row>
    <row r="2223" spans="1:3">
      <c r="A2223" t="s">
        <v>340</v>
      </c>
      <c r="B2223" s="2">
        <v>45609</v>
      </c>
      <c r="C2223">
        <v>3137</v>
      </c>
    </row>
    <row r="2224" spans="1:3">
      <c r="A2224" t="s">
        <v>341</v>
      </c>
      <c r="B2224" s="2">
        <v>45609</v>
      </c>
      <c r="C2224">
        <v>15700</v>
      </c>
    </row>
    <row r="2225" spans="1:3">
      <c r="A2225" t="s">
        <v>342</v>
      </c>
      <c r="B2225" s="2">
        <v>45609</v>
      </c>
      <c r="C2225">
        <v>6666</v>
      </c>
    </row>
    <row r="2226" spans="1:3">
      <c r="A2226" t="s">
        <v>343</v>
      </c>
      <c r="B2226" s="2">
        <v>45609</v>
      </c>
      <c r="C2226">
        <v>10906</v>
      </c>
    </row>
    <row r="2227" spans="1:3">
      <c r="A2227" t="s">
        <v>344</v>
      </c>
      <c r="B2227" s="2">
        <v>45609</v>
      </c>
      <c r="C2227">
        <v>12478</v>
      </c>
    </row>
    <row r="2228" spans="1:3">
      <c r="A2228" t="s">
        <v>339</v>
      </c>
      <c r="B2228" s="2">
        <v>45610</v>
      </c>
      <c r="C2228">
        <v>4654</v>
      </c>
    </row>
    <row r="2229" spans="1:3">
      <c r="A2229" t="s">
        <v>11</v>
      </c>
      <c r="B2229" s="2">
        <v>45610</v>
      </c>
      <c r="C2229">
        <v>2990</v>
      </c>
    </row>
    <row r="2230" spans="1:3">
      <c r="A2230" t="s">
        <v>340</v>
      </c>
      <c r="B2230" s="2">
        <v>45610</v>
      </c>
      <c r="C2230">
        <v>4160</v>
      </c>
    </row>
    <row r="2231" spans="1:3">
      <c r="A2231" t="s">
        <v>341</v>
      </c>
      <c r="B2231" s="2">
        <v>45610</v>
      </c>
      <c r="C2231">
        <v>17136</v>
      </c>
    </row>
    <row r="2232" spans="1:3">
      <c r="A2232" t="s">
        <v>342</v>
      </c>
      <c r="B2232" s="2">
        <v>45610</v>
      </c>
      <c r="C2232">
        <v>12336</v>
      </c>
    </row>
    <row r="2233" spans="1:3">
      <c r="A2233" t="s">
        <v>343</v>
      </c>
      <c r="B2233" s="2">
        <v>45610</v>
      </c>
      <c r="C2233">
        <v>16269</v>
      </c>
    </row>
    <row r="2234" spans="1:3">
      <c r="A2234" t="s">
        <v>344</v>
      </c>
      <c r="B2234" s="2">
        <v>45610</v>
      </c>
      <c r="C2234">
        <v>18206</v>
      </c>
    </row>
    <row r="2235" spans="1:3">
      <c r="A2235" t="s">
        <v>339</v>
      </c>
      <c r="B2235" s="2">
        <v>45611</v>
      </c>
      <c r="C2235">
        <v>4063</v>
      </c>
    </row>
    <row r="2236" spans="1:3">
      <c r="A2236" t="s">
        <v>11</v>
      </c>
      <c r="B2236" s="2">
        <v>45611</v>
      </c>
      <c r="C2236">
        <v>12795</v>
      </c>
    </row>
    <row r="2237" spans="1:3">
      <c r="A2237" t="s">
        <v>340</v>
      </c>
      <c r="B2237" s="2">
        <v>45611</v>
      </c>
      <c r="C2237">
        <v>10567</v>
      </c>
    </row>
    <row r="2238" spans="1:3">
      <c r="A2238" t="s">
        <v>341</v>
      </c>
      <c r="B2238" s="2">
        <v>45611</v>
      </c>
      <c r="C2238">
        <v>10933</v>
      </c>
    </row>
    <row r="2239" spans="1:3">
      <c r="A2239" t="s">
        <v>342</v>
      </c>
      <c r="B2239" s="2">
        <v>45611</v>
      </c>
      <c r="C2239">
        <v>17619</v>
      </c>
    </row>
    <row r="2240" spans="1:3">
      <c r="A2240" t="s">
        <v>343</v>
      </c>
      <c r="B2240" s="2">
        <v>45611</v>
      </c>
      <c r="C2240">
        <v>6919</v>
      </c>
    </row>
    <row r="2241" spans="1:3">
      <c r="A2241" t="s">
        <v>344</v>
      </c>
      <c r="B2241" s="2">
        <v>45611</v>
      </c>
      <c r="C2241">
        <v>13741</v>
      </c>
    </row>
    <row r="2242" spans="1:3">
      <c r="A2242" t="s">
        <v>339</v>
      </c>
      <c r="B2242" s="2">
        <v>45612</v>
      </c>
      <c r="C2242">
        <v>10798</v>
      </c>
    </row>
    <row r="2243" spans="1:3">
      <c r="A2243" t="s">
        <v>11</v>
      </c>
      <c r="B2243" s="2">
        <v>45612</v>
      </c>
      <c r="C2243">
        <v>18927</v>
      </c>
    </row>
    <row r="2244" spans="1:3">
      <c r="A2244" t="s">
        <v>340</v>
      </c>
      <c r="B2244" s="2">
        <v>45612</v>
      </c>
      <c r="C2244">
        <v>16566</v>
      </c>
    </row>
    <row r="2245" spans="1:3">
      <c r="A2245" t="s">
        <v>341</v>
      </c>
      <c r="B2245" s="2">
        <v>45612</v>
      </c>
      <c r="C2245">
        <v>2883</v>
      </c>
    </row>
    <row r="2246" spans="1:3">
      <c r="A2246" t="s">
        <v>342</v>
      </c>
      <c r="B2246" s="2">
        <v>45612</v>
      </c>
      <c r="C2246">
        <v>11415</v>
      </c>
    </row>
    <row r="2247" spans="1:3">
      <c r="A2247" t="s">
        <v>343</v>
      </c>
      <c r="B2247" s="2">
        <v>45612</v>
      </c>
      <c r="C2247">
        <v>13085</v>
      </c>
    </row>
    <row r="2248" spans="1:3">
      <c r="A2248" t="s">
        <v>344</v>
      </c>
      <c r="B2248" s="2">
        <v>45612</v>
      </c>
      <c r="C2248">
        <v>17008</v>
      </c>
    </row>
    <row r="2249" spans="1:3">
      <c r="A2249" t="s">
        <v>339</v>
      </c>
      <c r="B2249" s="2">
        <v>45613</v>
      </c>
      <c r="C2249">
        <v>10120</v>
      </c>
    </row>
    <row r="2250" spans="1:3">
      <c r="A2250" t="s">
        <v>11</v>
      </c>
      <c r="B2250" s="2">
        <v>45613</v>
      </c>
      <c r="C2250">
        <v>9820</v>
      </c>
    </row>
    <row r="2251" spans="1:3">
      <c r="A2251" t="s">
        <v>340</v>
      </c>
      <c r="B2251" s="2">
        <v>45613</v>
      </c>
      <c r="C2251">
        <v>13901</v>
      </c>
    </row>
    <row r="2252" spans="1:3">
      <c r="A2252" t="s">
        <v>341</v>
      </c>
      <c r="B2252" s="2">
        <v>45613</v>
      </c>
      <c r="C2252">
        <v>18259</v>
      </c>
    </row>
    <row r="2253" spans="1:3">
      <c r="A2253" t="s">
        <v>342</v>
      </c>
      <c r="B2253" s="2">
        <v>45613</v>
      </c>
      <c r="C2253">
        <v>11649</v>
      </c>
    </row>
    <row r="2254" spans="1:3">
      <c r="A2254" t="s">
        <v>343</v>
      </c>
      <c r="B2254" s="2">
        <v>45613</v>
      </c>
      <c r="C2254">
        <v>10269</v>
      </c>
    </row>
    <row r="2255" spans="1:3">
      <c r="A2255" t="s">
        <v>344</v>
      </c>
      <c r="B2255" s="2">
        <v>45613</v>
      </c>
      <c r="C2255">
        <v>13805</v>
      </c>
    </row>
    <row r="2256" spans="1:3">
      <c r="A2256" t="s">
        <v>339</v>
      </c>
      <c r="B2256" s="2">
        <v>45614</v>
      </c>
      <c r="C2256">
        <v>19692</v>
      </c>
    </row>
    <row r="2257" spans="1:3">
      <c r="A2257" t="s">
        <v>11</v>
      </c>
      <c r="B2257" s="2">
        <v>45614</v>
      </c>
      <c r="C2257">
        <v>12379</v>
      </c>
    </row>
    <row r="2258" spans="1:3">
      <c r="A2258" t="s">
        <v>340</v>
      </c>
      <c r="B2258" s="2">
        <v>45614</v>
      </c>
      <c r="C2258">
        <v>10744</v>
      </c>
    </row>
    <row r="2259" spans="1:3">
      <c r="A2259" t="s">
        <v>341</v>
      </c>
      <c r="B2259" s="2">
        <v>45614</v>
      </c>
      <c r="C2259">
        <v>15285</v>
      </c>
    </row>
    <row r="2260" spans="1:3">
      <c r="A2260" t="s">
        <v>342</v>
      </c>
      <c r="B2260" s="2">
        <v>45614</v>
      </c>
      <c r="C2260">
        <v>10473</v>
      </c>
    </row>
    <row r="2261" spans="1:3">
      <c r="A2261" t="s">
        <v>343</v>
      </c>
      <c r="B2261" s="2">
        <v>45614</v>
      </c>
      <c r="C2261">
        <v>12679</v>
      </c>
    </row>
    <row r="2262" spans="1:3">
      <c r="A2262" t="s">
        <v>344</v>
      </c>
      <c r="B2262" s="2">
        <v>45614</v>
      </c>
      <c r="C2262">
        <v>16605</v>
      </c>
    </row>
    <row r="2263" spans="1:3">
      <c r="A2263" t="s">
        <v>339</v>
      </c>
      <c r="B2263" s="2">
        <v>45615</v>
      </c>
      <c r="C2263">
        <v>12985</v>
      </c>
    </row>
    <row r="2264" spans="1:3">
      <c r="A2264" t="s">
        <v>11</v>
      </c>
      <c r="B2264" s="2">
        <v>45615</v>
      </c>
      <c r="C2264">
        <v>14391</v>
      </c>
    </row>
    <row r="2265" spans="1:3">
      <c r="A2265" t="s">
        <v>340</v>
      </c>
      <c r="B2265" s="2">
        <v>45615</v>
      </c>
      <c r="C2265">
        <v>6861</v>
      </c>
    </row>
    <row r="2266" spans="1:3">
      <c r="A2266" t="s">
        <v>341</v>
      </c>
      <c r="B2266" s="2">
        <v>45615</v>
      </c>
      <c r="C2266">
        <v>3596</v>
      </c>
    </row>
    <row r="2267" spans="1:3">
      <c r="A2267" t="s">
        <v>342</v>
      </c>
      <c r="B2267" s="2">
        <v>45615</v>
      </c>
      <c r="C2267">
        <v>18863</v>
      </c>
    </row>
    <row r="2268" spans="1:3">
      <c r="A2268" t="s">
        <v>343</v>
      </c>
      <c r="B2268" s="2">
        <v>45615</v>
      </c>
      <c r="C2268">
        <v>12155</v>
      </c>
    </row>
    <row r="2269" spans="1:3">
      <c r="A2269" t="s">
        <v>344</v>
      </c>
      <c r="B2269" s="2">
        <v>45615</v>
      </c>
      <c r="C2269">
        <v>9919</v>
      </c>
    </row>
    <row r="2270" spans="1:3">
      <c r="A2270" t="s">
        <v>339</v>
      </c>
      <c r="B2270" s="2">
        <v>45616</v>
      </c>
      <c r="C2270">
        <v>12334</v>
      </c>
    </row>
    <row r="2271" spans="1:3">
      <c r="A2271" t="s">
        <v>11</v>
      </c>
      <c r="B2271" s="2">
        <v>45616</v>
      </c>
      <c r="C2271">
        <v>16628</v>
      </c>
    </row>
    <row r="2272" spans="1:3">
      <c r="A2272" t="s">
        <v>340</v>
      </c>
      <c r="B2272" s="2">
        <v>45616</v>
      </c>
      <c r="C2272">
        <v>4072</v>
      </c>
    </row>
    <row r="2273" spans="1:3">
      <c r="A2273" t="s">
        <v>341</v>
      </c>
      <c r="B2273" s="2">
        <v>45616</v>
      </c>
      <c r="C2273">
        <v>11487</v>
      </c>
    </row>
    <row r="2274" spans="1:3">
      <c r="A2274" t="s">
        <v>342</v>
      </c>
      <c r="B2274" s="2">
        <v>45616</v>
      </c>
      <c r="C2274">
        <v>7624</v>
      </c>
    </row>
    <row r="2275" spans="1:3">
      <c r="A2275" t="s">
        <v>343</v>
      </c>
      <c r="B2275" s="2">
        <v>45616</v>
      </c>
      <c r="C2275">
        <v>2938</v>
      </c>
    </row>
    <row r="2276" spans="1:3">
      <c r="A2276" t="s">
        <v>344</v>
      </c>
      <c r="B2276" s="2">
        <v>45616</v>
      </c>
      <c r="C2276">
        <v>10176</v>
      </c>
    </row>
    <row r="2277" spans="1:3">
      <c r="A2277" t="s">
        <v>339</v>
      </c>
      <c r="B2277" s="2">
        <v>45617</v>
      </c>
      <c r="C2277">
        <v>2761</v>
      </c>
    </row>
    <row r="2278" spans="1:3">
      <c r="A2278" t="s">
        <v>11</v>
      </c>
      <c r="B2278" s="2">
        <v>45617</v>
      </c>
      <c r="C2278">
        <v>14941</v>
      </c>
    </row>
    <row r="2279" spans="1:3">
      <c r="A2279" t="s">
        <v>340</v>
      </c>
      <c r="B2279" s="2">
        <v>45617</v>
      </c>
      <c r="C2279">
        <v>3669</v>
      </c>
    </row>
    <row r="2280" spans="1:3">
      <c r="A2280" t="s">
        <v>341</v>
      </c>
      <c r="B2280" s="2">
        <v>45617</v>
      </c>
      <c r="C2280">
        <v>9128</v>
      </c>
    </row>
    <row r="2281" spans="1:3">
      <c r="A2281" t="s">
        <v>342</v>
      </c>
      <c r="B2281" s="2">
        <v>45617</v>
      </c>
      <c r="C2281">
        <v>14091</v>
      </c>
    </row>
    <row r="2282" spans="1:3">
      <c r="A2282" t="s">
        <v>343</v>
      </c>
      <c r="B2282" s="2">
        <v>45617</v>
      </c>
      <c r="C2282">
        <v>9308</v>
      </c>
    </row>
    <row r="2283" spans="1:3">
      <c r="A2283" t="s">
        <v>344</v>
      </c>
      <c r="B2283" s="2">
        <v>45617</v>
      </c>
      <c r="C2283">
        <v>3126</v>
      </c>
    </row>
    <row r="2284" spans="1:3">
      <c r="A2284" t="s">
        <v>339</v>
      </c>
      <c r="B2284" s="2">
        <v>45618</v>
      </c>
      <c r="C2284">
        <v>8021</v>
      </c>
    </row>
    <row r="2285" spans="1:3">
      <c r="A2285" t="s">
        <v>11</v>
      </c>
      <c r="B2285" s="2">
        <v>45618</v>
      </c>
      <c r="C2285">
        <v>8437</v>
      </c>
    </row>
    <row r="2286" spans="1:3">
      <c r="A2286" t="s">
        <v>340</v>
      </c>
      <c r="B2286" s="2">
        <v>45618</v>
      </c>
      <c r="C2286">
        <v>9039</v>
      </c>
    </row>
    <row r="2287" spans="1:3">
      <c r="A2287" t="s">
        <v>341</v>
      </c>
      <c r="B2287" s="2">
        <v>45618</v>
      </c>
      <c r="C2287">
        <v>19587</v>
      </c>
    </row>
    <row r="2288" spans="1:3">
      <c r="A2288" t="s">
        <v>342</v>
      </c>
      <c r="B2288" s="2">
        <v>45618</v>
      </c>
      <c r="C2288">
        <v>6135</v>
      </c>
    </row>
    <row r="2289" spans="1:3">
      <c r="A2289" t="s">
        <v>343</v>
      </c>
      <c r="B2289" s="2">
        <v>45618</v>
      </c>
      <c r="C2289">
        <v>17111</v>
      </c>
    </row>
    <row r="2290" spans="1:3">
      <c r="A2290" t="s">
        <v>344</v>
      </c>
      <c r="B2290" s="2">
        <v>45618</v>
      </c>
      <c r="C2290">
        <v>13964</v>
      </c>
    </row>
    <row r="2291" spans="1:3">
      <c r="A2291" t="s">
        <v>339</v>
      </c>
      <c r="B2291" s="2">
        <v>45619</v>
      </c>
      <c r="C2291">
        <v>10711</v>
      </c>
    </row>
    <row r="2292" spans="1:3">
      <c r="A2292" t="s">
        <v>11</v>
      </c>
      <c r="B2292" s="2">
        <v>45619</v>
      </c>
      <c r="C2292">
        <v>9904</v>
      </c>
    </row>
    <row r="2293" spans="1:3">
      <c r="A2293" t="s">
        <v>340</v>
      </c>
      <c r="B2293" s="2">
        <v>45619</v>
      </c>
      <c r="C2293">
        <v>4283</v>
      </c>
    </row>
    <row r="2294" spans="1:3">
      <c r="A2294" t="s">
        <v>341</v>
      </c>
      <c r="B2294" s="2">
        <v>45619</v>
      </c>
      <c r="C2294">
        <v>4477</v>
      </c>
    </row>
    <row r="2295" spans="1:3">
      <c r="A2295" t="s">
        <v>342</v>
      </c>
      <c r="B2295" s="2">
        <v>45619</v>
      </c>
      <c r="C2295">
        <v>5093</v>
      </c>
    </row>
    <row r="2296" spans="1:3">
      <c r="A2296" t="s">
        <v>343</v>
      </c>
      <c r="B2296" s="2">
        <v>45619</v>
      </c>
      <c r="C2296">
        <v>9207</v>
      </c>
    </row>
    <row r="2297" spans="1:3">
      <c r="A2297" t="s">
        <v>344</v>
      </c>
      <c r="B2297" s="2">
        <v>45619</v>
      </c>
      <c r="C2297">
        <v>11394</v>
      </c>
    </row>
    <row r="2298" spans="1:3">
      <c r="A2298" t="s">
        <v>339</v>
      </c>
      <c r="B2298" s="2">
        <v>45620</v>
      </c>
      <c r="C2298">
        <v>16841</v>
      </c>
    </row>
    <row r="2299" spans="1:3">
      <c r="A2299" t="s">
        <v>11</v>
      </c>
      <c r="B2299" s="2">
        <v>45620</v>
      </c>
      <c r="C2299">
        <v>8227</v>
      </c>
    </row>
    <row r="2300" spans="1:3">
      <c r="A2300" t="s">
        <v>340</v>
      </c>
      <c r="B2300" s="2">
        <v>45620</v>
      </c>
      <c r="C2300">
        <v>15280</v>
      </c>
    </row>
    <row r="2301" spans="1:3">
      <c r="A2301" t="s">
        <v>341</v>
      </c>
      <c r="B2301" s="2">
        <v>45620</v>
      </c>
      <c r="C2301">
        <v>5535</v>
      </c>
    </row>
    <row r="2302" spans="1:3">
      <c r="A2302" t="s">
        <v>342</v>
      </c>
      <c r="B2302" s="2">
        <v>45620</v>
      </c>
      <c r="C2302">
        <v>12582</v>
      </c>
    </row>
    <row r="2303" spans="1:3">
      <c r="A2303" t="s">
        <v>343</v>
      </c>
      <c r="B2303" s="2">
        <v>45620</v>
      </c>
      <c r="C2303">
        <v>4913</v>
      </c>
    </row>
    <row r="2304" spans="1:3">
      <c r="A2304" t="s">
        <v>344</v>
      </c>
      <c r="B2304" s="2">
        <v>45620</v>
      </c>
      <c r="C2304">
        <v>4340</v>
      </c>
    </row>
    <row r="2305" spans="1:3">
      <c r="A2305" t="s">
        <v>339</v>
      </c>
      <c r="B2305" s="2">
        <v>45621</v>
      </c>
      <c r="C2305">
        <v>7289</v>
      </c>
    </row>
    <row r="2306" spans="1:3">
      <c r="A2306" t="s">
        <v>11</v>
      </c>
      <c r="B2306" s="2">
        <v>45621</v>
      </c>
      <c r="C2306">
        <v>2597</v>
      </c>
    </row>
    <row r="2307" spans="1:3">
      <c r="A2307" t="s">
        <v>340</v>
      </c>
      <c r="B2307" s="2">
        <v>45621</v>
      </c>
      <c r="C2307">
        <v>17025</v>
      </c>
    </row>
    <row r="2308" spans="1:3">
      <c r="A2308" t="s">
        <v>341</v>
      </c>
      <c r="B2308" s="2">
        <v>45621</v>
      </c>
      <c r="C2308">
        <v>9145</v>
      </c>
    </row>
    <row r="2309" spans="1:3">
      <c r="A2309" t="s">
        <v>342</v>
      </c>
      <c r="B2309" s="2">
        <v>45621</v>
      </c>
      <c r="C2309">
        <v>4902</v>
      </c>
    </row>
    <row r="2310" spans="1:3">
      <c r="A2310" t="s">
        <v>343</v>
      </c>
      <c r="B2310" s="2">
        <v>45621</v>
      </c>
      <c r="C2310">
        <v>10955</v>
      </c>
    </row>
    <row r="2311" spans="1:3">
      <c r="A2311" t="s">
        <v>344</v>
      </c>
      <c r="B2311" s="2">
        <v>45621</v>
      </c>
      <c r="C2311">
        <v>9694</v>
      </c>
    </row>
    <row r="2312" spans="1:3">
      <c r="A2312" t="s">
        <v>339</v>
      </c>
      <c r="B2312" s="2">
        <v>45622</v>
      </c>
      <c r="C2312">
        <v>6830</v>
      </c>
    </row>
    <row r="2313" spans="1:3">
      <c r="A2313" t="s">
        <v>11</v>
      </c>
      <c r="B2313" s="2">
        <v>45622</v>
      </c>
      <c r="C2313">
        <v>11834</v>
      </c>
    </row>
    <row r="2314" spans="1:3">
      <c r="A2314" t="s">
        <v>340</v>
      </c>
      <c r="B2314" s="2">
        <v>45622</v>
      </c>
      <c r="C2314">
        <v>12489</v>
      </c>
    </row>
    <row r="2315" spans="1:3">
      <c r="A2315" t="s">
        <v>341</v>
      </c>
      <c r="B2315" s="2">
        <v>45622</v>
      </c>
      <c r="C2315">
        <v>17768</v>
      </c>
    </row>
    <row r="2316" spans="1:3">
      <c r="A2316" t="s">
        <v>342</v>
      </c>
      <c r="B2316" s="2">
        <v>45622</v>
      </c>
      <c r="C2316">
        <v>12364</v>
      </c>
    </row>
    <row r="2317" spans="1:3">
      <c r="A2317" t="s">
        <v>343</v>
      </c>
      <c r="B2317" s="2">
        <v>45622</v>
      </c>
      <c r="C2317">
        <v>4160</v>
      </c>
    </row>
    <row r="2318" spans="1:3">
      <c r="A2318" t="s">
        <v>344</v>
      </c>
      <c r="B2318" s="2">
        <v>45622</v>
      </c>
      <c r="C2318">
        <v>15268</v>
      </c>
    </row>
    <row r="2319" spans="1:3">
      <c r="A2319" t="s">
        <v>339</v>
      </c>
      <c r="B2319" s="2">
        <v>45623</v>
      </c>
      <c r="C2319">
        <v>16485</v>
      </c>
    </row>
    <row r="2320" spans="1:3">
      <c r="A2320" t="s">
        <v>11</v>
      </c>
      <c r="B2320" s="2">
        <v>45623</v>
      </c>
      <c r="C2320">
        <v>4922</v>
      </c>
    </row>
    <row r="2321" spans="1:3">
      <c r="A2321" t="s">
        <v>340</v>
      </c>
      <c r="B2321" s="2">
        <v>45623</v>
      </c>
      <c r="C2321">
        <v>5804</v>
      </c>
    </row>
    <row r="2322" spans="1:3">
      <c r="A2322" t="s">
        <v>341</v>
      </c>
      <c r="B2322" s="2">
        <v>45623</v>
      </c>
      <c r="C2322">
        <v>4368</v>
      </c>
    </row>
    <row r="2323" spans="1:3">
      <c r="A2323" t="s">
        <v>342</v>
      </c>
      <c r="B2323" s="2">
        <v>45623</v>
      </c>
      <c r="C2323">
        <v>17157</v>
      </c>
    </row>
    <row r="2324" spans="1:3">
      <c r="A2324" t="s">
        <v>343</v>
      </c>
      <c r="B2324" s="2">
        <v>45623</v>
      </c>
      <c r="C2324">
        <v>10093</v>
      </c>
    </row>
    <row r="2325" spans="1:3">
      <c r="A2325" t="s">
        <v>344</v>
      </c>
      <c r="B2325" s="2">
        <v>45623</v>
      </c>
      <c r="C2325">
        <v>5932</v>
      </c>
    </row>
    <row r="2326" spans="1:3">
      <c r="A2326" t="s">
        <v>339</v>
      </c>
      <c r="B2326" s="2">
        <v>45624</v>
      </c>
      <c r="C2326">
        <v>13552</v>
      </c>
    </row>
    <row r="2327" spans="1:3">
      <c r="A2327" t="s">
        <v>11</v>
      </c>
      <c r="B2327" s="2">
        <v>45624</v>
      </c>
      <c r="C2327">
        <v>7608</v>
      </c>
    </row>
    <row r="2328" spans="1:3">
      <c r="A2328" t="s">
        <v>340</v>
      </c>
      <c r="B2328" s="2">
        <v>45624</v>
      </c>
      <c r="C2328">
        <v>14899</v>
      </c>
    </row>
    <row r="2329" spans="1:3">
      <c r="A2329" t="s">
        <v>341</v>
      </c>
      <c r="B2329" s="2">
        <v>45624</v>
      </c>
      <c r="C2329">
        <v>11292</v>
      </c>
    </row>
    <row r="2330" spans="1:3">
      <c r="A2330" t="s">
        <v>342</v>
      </c>
      <c r="B2330" s="2">
        <v>45624</v>
      </c>
      <c r="C2330">
        <v>11862</v>
      </c>
    </row>
    <row r="2331" spans="1:3">
      <c r="A2331" t="s">
        <v>343</v>
      </c>
      <c r="B2331" s="2">
        <v>45624</v>
      </c>
      <c r="C2331">
        <v>7531</v>
      </c>
    </row>
    <row r="2332" spans="1:3">
      <c r="A2332" t="s">
        <v>344</v>
      </c>
      <c r="B2332" s="2">
        <v>45624</v>
      </c>
      <c r="C2332">
        <v>12412</v>
      </c>
    </row>
    <row r="2333" spans="1:3">
      <c r="A2333" t="s">
        <v>339</v>
      </c>
      <c r="B2333" s="2">
        <v>45625</v>
      </c>
      <c r="C2333">
        <v>8344</v>
      </c>
    </row>
    <row r="2334" spans="1:3">
      <c r="A2334" t="s">
        <v>11</v>
      </c>
      <c r="B2334" s="2">
        <v>45625</v>
      </c>
      <c r="C2334">
        <v>18759</v>
      </c>
    </row>
    <row r="2335" spans="1:3">
      <c r="A2335" t="s">
        <v>340</v>
      </c>
      <c r="B2335" s="2">
        <v>45625</v>
      </c>
      <c r="C2335">
        <v>9887</v>
      </c>
    </row>
    <row r="2336" spans="1:3">
      <c r="A2336" t="s">
        <v>341</v>
      </c>
      <c r="B2336" s="2">
        <v>45625</v>
      </c>
      <c r="C2336">
        <v>19993</v>
      </c>
    </row>
    <row r="2337" spans="1:3">
      <c r="A2337" t="s">
        <v>342</v>
      </c>
      <c r="B2337" s="2">
        <v>45625</v>
      </c>
      <c r="C2337">
        <v>18158</v>
      </c>
    </row>
    <row r="2338" spans="1:3">
      <c r="A2338" t="s">
        <v>343</v>
      </c>
      <c r="B2338" s="2">
        <v>45625</v>
      </c>
      <c r="C2338">
        <v>19997</v>
      </c>
    </row>
    <row r="2339" spans="1:3">
      <c r="A2339" t="s">
        <v>344</v>
      </c>
      <c r="B2339" s="2">
        <v>45625</v>
      </c>
      <c r="C2339">
        <v>5679</v>
      </c>
    </row>
    <row r="2340" spans="1:3">
      <c r="A2340" t="s">
        <v>339</v>
      </c>
      <c r="B2340" s="2">
        <v>45626</v>
      </c>
      <c r="C2340">
        <v>9540</v>
      </c>
    </row>
    <row r="2341" spans="1:3">
      <c r="A2341" t="s">
        <v>11</v>
      </c>
      <c r="B2341" s="2">
        <v>45626</v>
      </c>
      <c r="C2341">
        <v>11488</v>
      </c>
    </row>
    <row r="2342" spans="1:3">
      <c r="A2342" t="s">
        <v>340</v>
      </c>
      <c r="B2342" s="2">
        <v>45626</v>
      </c>
      <c r="C2342">
        <v>9074</v>
      </c>
    </row>
    <row r="2343" spans="1:3">
      <c r="A2343" t="s">
        <v>341</v>
      </c>
      <c r="B2343" s="2">
        <v>45626</v>
      </c>
      <c r="C2343">
        <v>5996</v>
      </c>
    </row>
    <row r="2344" spans="1:3">
      <c r="A2344" t="s">
        <v>342</v>
      </c>
      <c r="B2344" s="2">
        <v>45626</v>
      </c>
      <c r="C2344">
        <v>7695</v>
      </c>
    </row>
    <row r="2345" spans="1:3">
      <c r="A2345" t="s">
        <v>343</v>
      </c>
      <c r="B2345" s="2">
        <v>45626</v>
      </c>
      <c r="C2345">
        <v>16235</v>
      </c>
    </row>
    <row r="2346" spans="1:3">
      <c r="A2346" t="s">
        <v>344</v>
      </c>
      <c r="B2346" s="2">
        <v>45626</v>
      </c>
      <c r="C2346">
        <v>4366</v>
      </c>
    </row>
    <row r="2347" spans="1:3">
      <c r="A2347" t="s">
        <v>339</v>
      </c>
      <c r="B2347" s="2">
        <v>45627</v>
      </c>
      <c r="C2347">
        <v>16164</v>
      </c>
    </row>
    <row r="2348" spans="1:3">
      <c r="A2348" t="s">
        <v>11</v>
      </c>
      <c r="B2348" s="2">
        <v>45627</v>
      </c>
      <c r="C2348">
        <v>8764</v>
      </c>
    </row>
    <row r="2349" spans="1:3">
      <c r="A2349" t="s">
        <v>340</v>
      </c>
      <c r="B2349" s="2">
        <v>45627</v>
      </c>
      <c r="C2349">
        <v>17527</v>
      </c>
    </row>
    <row r="2350" spans="1:3">
      <c r="A2350" t="s">
        <v>341</v>
      </c>
      <c r="B2350" s="2">
        <v>45627</v>
      </c>
      <c r="C2350">
        <v>18292</v>
      </c>
    </row>
    <row r="2351" spans="1:3">
      <c r="A2351" t="s">
        <v>342</v>
      </c>
      <c r="B2351" s="2">
        <v>45627</v>
      </c>
      <c r="C2351">
        <v>3614</v>
      </c>
    </row>
    <row r="2352" spans="1:3">
      <c r="A2352" t="s">
        <v>343</v>
      </c>
      <c r="B2352" s="2">
        <v>45627</v>
      </c>
      <c r="C2352">
        <v>16396</v>
      </c>
    </row>
    <row r="2353" spans="1:3">
      <c r="A2353" t="s">
        <v>344</v>
      </c>
      <c r="B2353" s="2">
        <v>45627</v>
      </c>
      <c r="C2353">
        <v>18880</v>
      </c>
    </row>
    <row r="2354" spans="1:3">
      <c r="A2354" t="s">
        <v>339</v>
      </c>
      <c r="B2354" s="2">
        <v>45628</v>
      </c>
      <c r="C2354">
        <v>18888</v>
      </c>
    </row>
    <row r="2355" spans="1:3">
      <c r="A2355" t="s">
        <v>11</v>
      </c>
      <c r="B2355" s="2">
        <v>45628</v>
      </c>
      <c r="C2355">
        <v>7733</v>
      </c>
    </row>
    <row r="2356" spans="1:3">
      <c r="A2356" t="s">
        <v>340</v>
      </c>
      <c r="B2356" s="2">
        <v>45628</v>
      </c>
      <c r="C2356">
        <v>5216</v>
      </c>
    </row>
    <row r="2357" spans="1:3">
      <c r="A2357" t="s">
        <v>341</v>
      </c>
      <c r="B2357" s="2">
        <v>45628</v>
      </c>
      <c r="C2357">
        <v>6364</v>
      </c>
    </row>
    <row r="2358" spans="1:3">
      <c r="A2358" t="s">
        <v>342</v>
      </c>
      <c r="B2358" s="2">
        <v>45628</v>
      </c>
      <c r="C2358">
        <v>14269</v>
      </c>
    </row>
    <row r="2359" spans="1:3">
      <c r="A2359" t="s">
        <v>343</v>
      </c>
      <c r="B2359" s="2">
        <v>45628</v>
      </c>
      <c r="C2359">
        <v>19861</v>
      </c>
    </row>
    <row r="2360" spans="1:3">
      <c r="A2360" t="s">
        <v>344</v>
      </c>
      <c r="B2360" s="2">
        <v>45628</v>
      </c>
      <c r="C2360">
        <v>15829</v>
      </c>
    </row>
    <row r="2361" spans="1:3">
      <c r="A2361" t="s">
        <v>339</v>
      </c>
      <c r="B2361" s="2">
        <v>45629</v>
      </c>
      <c r="C2361">
        <v>6960</v>
      </c>
    </row>
    <row r="2362" spans="1:3">
      <c r="A2362" t="s">
        <v>11</v>
      </c>
      <c r="B2362" s="2">
        <v>45629</v>
      </c>
      <c r="C2362">
        <v>10301</v>
      </c>
    </row>
    <row r="2363" spans="1:3">
      <c r="A2363" t="s">
        <v>340</v>
      </c>
      <c r="B2363" s="2">
        <v>45629</v>
      </c>
      <c r="C2363">
        <v>10841</v>
      </c>
    </row>
    <row r="2364" spans="1:3">
      <c r="A2364" t="s">
        <v>341</v>
      </c>
      <c r="B2364" s="2">
        <v>45629</v>
      </c>
      <c r="C2364">
        <v>9730</v>
      </c>
    </row>
    <row r="2365" spans="1:3">
      <c r="A2365" t="s">
        <v>342</v>
      </c>
      <c r="B2365" s="2">
        <v>45629</v>
      </c>
      <c r="C2365">
        <v>19883</v>
      </c>
    </row>
    <row r="2366" spans="1:3">
      <c r="A2366" t="s">
        <v>343</v>
      </c>
      <c r="B2366" s="2">
        <v>45629</v>
      </c>
      <c r="C2366">
        <v>18979</v>
      </c>
    </row>
    <row r="2367" spans="1:3">
      <c r="A2367" t="s">
        <v>344</v>
      </c>
      <c r="B2367" s="2">
        <v>45629</v>
      </c>
      <c r="C2367">
        <v>2978</v>
      </c>
    </row>
    <row r="2368" spans="1:3">
      <c r="A2368" t="s">
        <v>339</v>
      </c>
      <c r="B2368" s="2">
        <v>45630</v>
      </c>
      <c r="C2368">
        <v>2730</v>
      </c>
    </row>
    <row r="2369" spans="1:3">
      <c r="A2369" t="s">
        <v>11</v>
      </c>
      <c r="B2369" s="2">
        <v>45630</v>
      </c>
      <c r="C2369">
        <v>2056</v>
      </c>
    </row>
    <row r="2370" spans="1:3">
      <c r="A2370" t="s">
        <v>340</v>
      </c>
      <c r="B2370" s="2">
        <v>45630</v>
      </c>
      <c r="C2370">
        <v>4243</v>
      </c>
    </row>
    <row r="2371" spans="1:3">
      <c r="A2371" t="s">
        <v>341</v>
      </c>
      <c r="B2371" s="2">
        <v>45630</v>
      </c>
      <c r="C2371">
        <v>3701</v>
      </c>
    </row>
    <row r="2372" spans="1:3">
      <c r="A2372" t="s">
        <v>342</v>
      </c>
      <c r="B2372" s="2">
        <v>45630</v>
      </c>
      <c r="C2372">
        <v>19670</v>
      </c>
    </row>
    <row r="2373" spans="1:3">
      <c r="A2373" t="s">
        <v>343</v>
      </c>
      <c r="B2373" s="2">
        <v>45630</v>
      </c>
      <c r="C2373">
        <v>10303</v>
      </c>
    </row>
    <row r="2374" spans="1:3">
      <c r="A2374" t="s">
        <v>344</v>
      </c>
      <c r="B2374" s="2">
        <v>45630</v>
      </c>
      <c r="C2374">
        <v>17100</v>
      </c>
    </row>
    <row r="2375" spans="1:3">
      <c r="A2375" t="s">
        <v>339</v>
      </c>
      <c r="B2375" s="2">
        <v>45631</v>
      </c>
      <c r="C2375">
        <v>14998</v>
      </c>
    </row>
    <row r="2376" spans="1:3">
      <c r="A2376" t="s">
        <v>11</v>
      </c>
      <c r="B2376" s="2">
        <v>45631</v>
      </c>
      <c r="C2376">
        <v>11393</v>
      </c>
    </row>
    <row r="2377" spans="1:3">
      <c r="A2377" t="s">
        <v>340</v>
      </c>
      <c r="B2377" s="2">
        <v>45631</v>
      </c>
      <c r="C2377">
        <v>2947</v>
      </c>
    </row>
    <row r="2378" spans="1:3">
      <c r="A2378" t="s">
        <v>341</v>
      </c>
      <c r="B2378" s="2">
        <v>45631</v>
      </c>
      <c r="C2378">
        <v>8553</v>
      </c>
    </row>
    <row r="2379" spans="1:3">
      <c r="A2379" t="s">
        <v>342</v>
      </c>
      <c r="B2379" s="2">
        <v>45631</v>
      </c>
      <c r="C2379">
        <v>2757</v>
      </c>
    </row>
    <row r="2380" spans="1:3">
      <c r="A2380" t="s">
        <v>343</v>
      </c>
      <c r="B2380" s="2">
        <v>45631</v>
      </c>
      <c r="C2380">
        <v>16866</v>
      </c>
    </row>
    <row r="2381" spans="1:3">
      <c r="A2381" t="s">
        <v>344</v>
      </c>
      <c r="B2381" s="2">
        <v>45631</v>
      </c>
      <c r="C2381">
        <v>13580</v>
      </c>
    </row>
    <row r="2382" spans="1:3">
      <c r="A2382" t="s">
        <v>339</v>
      </c>
      <c r="B2382" s="2">
        <v>45632</v>
      </c>
      <c r="C2382">
        <v>7651</v>
      </c>
    </row>
    <row r="2383" spans="1:3">
      <c r="A2383" t="s">
        <v>11</v>
      </c>
      <c r="B2383" s="2">
        <v>45632</v>
      </c>
      <c r="C2383">
        <v>9273</v>
      </c>
    </row>
    <row r="2384" spans="1:3">
      <c r="A2384" t="s">
        <v>340</v>
      </c>
      <c r="B2384" s="2">
        <v>45632</v>
      </c>
      <c r="C2384">
        <v>12033</v>
      </c>
    </row>
    <row r="2385" spans="1:3">
      <c r="A2385" t="s">
        <v>341</v>
      </c>
      <c r="B2385" s="2">
        <v>45632</v>
      </c>
      <c r="C2385">
        <v>5535</v>
      </c>
    </row>
    <row r="2386" spans="1:3">
      <c r="A2386" t="s">
        <v>342</v>
      </c>
      <c r="B2386" s="2">
        <v>45632</v>
      </c>
      <c r="C2386">
        <v>19488</v>
      </c>
    </row>
    <row r="2387" spans="1:3">
      <c r="A2387" t="s">
        <v>343</v>
      </c>
      <c r="B2387" s="2">
        <v>45632</v>
      </c>
      <c r="C2387">
        <v>10853</v>
      </c>
    </row>
    <row r="2388" spans="1:3">
      <c r="A2388" t="s">
        <v>344</v>
      </c>
      <c r="B2388" s="2">
        <v>45632</v>
      </c>
      <c r="C2388">
        <v>2908</v>
      </c>
    </row>
    <row r="2389" spans="1:3">
      <c r="A2389" t="s">
        <v>339</v>
      </c>
      <c r="B2389" s="2">
        <v>45633</v>
      </c>
      <c r="C2389">
        <v>6617</v>
      </c>
    </row>
    <row r="2390" spans="1:3">
      <c r="A2390" t="s">
        <v>11</v>
      </c>
      <c r="B2390" s="2">
        <v>45633</v>
      </c>
      <c r="C2390">
        <v>12048</v>
      </c>
    </row>
    <row r="2391" spans="1:3">
      <c r="A2391" t="s">
        <v>340</v>
      </c>
      <c r="B2391" s="2">
        <v>45633</v>
      </c>
      <c r="C2391">
        <v>4311</v>
      </c>
    </row>
    <row r="2392" spans="1:3">
      <c r="A2392" t="s">
        <v>341</v>
      </c>
      <c r="B2392" s="2">
        <v>45633</v>
      </c>
      <c r="C2392">
        <v>18020</v>
      </c>
    </row>
    <row r="2393" spans="1:3">
      <c r="A2393" t="s">
        <v>342</v>
      </c>
      <c r="B2393" s="2">
        <v>45633</v>
      </c>
      <c r="C2393">
        <v>19173</v>
      </c>
    </row>
    <row r="2394" spans="1:3">
      <c r="A2394" t="s">
        <v>343</v>
      </c>
      <c r="B2394" s="2">
        <v>45633</v>
      </c>
      <c r="C2394">
        <v>15585</v>
      </c>
    </row>
    <row r="2395" spans="1:3">
      <c r="A2395" t="s">
        <v>344</v>
      </c>
      <c r="B2395" s="2">
        <v>45633</v>
      </c>
      <c r="C2395">
        <v>16017</v>
      </c>
    </row>
    <row r="2396" spans="1:3">
      <c r="A2396" t="s">
        <v>339</v>
      </c>
      <c r="B2396" s="2">
        <v>45634</v>
      </c>
      <c r="C2396">
        <v>18555</v>
      </c>
    </row>
    <row r="2397" spans="1:3">
      <c r="A2397" t="s">
        <v>11</v>
      </c>
      <c r="B2397" s="2">
        <v>45634</v>
      </c>
      <c r="C2397">
        <v>14552</v>
      </c>
    </row>
    <row r="2398" spans="1:3">
      <c r="A2398" t="s">
        <v>340</v>
      </c>
      <c r="B2398" s="2">
        <v>45634</v>
      </c>
      <c r="C2398">
        <v>15337</v>
      </c>
    </row>
    <row r="2399" spans="1:3">
      <c r="A2399" t="s">
        <v>341</v>
      </c>
      <c r="B2399" s="2">
        <v>45634</v>
      </c>
      <c r="C2399">
        <v>3885</v>
      </c>
    </row>
    <row r="2400" spans="1:3">
      <c r="A2400" t="s">
        <v>342</v>
      </c>
      <c r="B2400" s="2">
        <v>45634</v>
      </c>
      <c r="C2400">
        <v>3049</v>
      </c>
    </row>
    <row r="2401" spans="1:3">
      <c r="A2401" t="s">
        <v>343</v>
      </c>
      <c r="B2401" s="2">
        <v>45634</v>
      </c>
      <c r="C2401">
        <v>12503</v>
      </c>
    </row>
    <row r="2402" spans="1:3">
      <c r="A2402" t="s">
        <v>344</v>
      </c>
      <c r="B2402" s="2">
        <v>45634</v>
      </c>
      <c r="C2402">
        <v>3161</v>
      </c>
    </row>
    <row r="2403" spans="1:3">
      <c r="A2403" t="s">
        <v>339</v>
      </c>
      <c r="B2403" s="2">
        <v>45635</v>
      </c>
      <c r="C2403">
        <v>2815</v>
      </c>
    </row>
    <row r="2404" spans="1:3">
      <c r="A2404" t="s">
        <v>11</v>
      </c>
      <c r="B2404" s="2">
        <v>45635</v>
      </c>
      <c r="C2404">
        <v>5766</v>
      </c>
    </row>
    <row r="2405" spans="1:3">
      <c r="A2405" t="s">
        <v>340</v>
      </c>
      <c r="B2405" s="2">
        <v>45635</v>
      </c>
      <c r="C2405">
        <v>5239</v>
      </c>
    </row>
    <row r="2406" spans="1:3">
      <c r="A2406" t="s">
        <v>341</v>
      </c>
      <c r="B2406" s="2">
        <v>45635</v>
      </c>
      <c r="C2406">
        <v>15942</v>
      </c>
    </row>
    <row r="2407" spans="1:3">
      <c r="A2407" t="s">
        <v>342</v>
      </c>
      <c r="B2407" s="2">
        <v>45635</v>
      </c>
      <c r="C2407">
        <v>10272</v>
      </c>
    </row>
    <row r="2408" spans="1:3">
      <c r="A2408" t="s">
        <v>343</v>
      </c>
      <c r="B2408" s="2">
        <v>45635</v>
      </c>
      <c r="C2408">
        <v>2869</v>
      </c>
    </row>
    <row r="2409" spans="1:3">
      <c r="A2409" t="s">
        <v>344</v>
      </c>
      <c r="B2409" s="2">
        <v>45635</v>
      </c>
      <c r="C2409">
        <v>7526</v>
      </c>
    </row>
    <row r="2410" spans="1:3">
      <c r="A2410" t="s">
        <v>339</v>
      </c>
      <c r="B2410" s="2">
        <v>45636</v>
      </c>
      <c r="C2410">
        <v>9741</v>
      </c>
    </row>
    <row r="2411" spans="1:3">
      <c r="A2411" t="s">
        <v>11</v>
      </c>
      <c r="B2411" s="2">
        <v>45636</v>
      </c>
      <c r="C2411">
        <v>6694</v>
      </c>
    </row>
    <row r="2412" spans="1:3">
      <c r="A2412" t="s">
        <v>340</v>
      </c>
      <c r="B2412" s="2">
        <v>45636</v>
      </c>
      <c r="C2412">
        <v>3934</v>
      </c>
    </row>
    <row r="2413" spans="1:3">
      <c r="A2413" t="s">
        <v>341</v>
      </c>
      <c r="B2413" s="2">
        <v>45636</v>
      </c>
      <c r="C2413">
        <v>19087</v>
      </c>
    </row>
    <row r="2414" spans="1:3">
      <c r="A2414" t="s">
        <v>342</v>
      </c>
      <c r="B2414" s="2">
        <v>45636</v>
      </c>
      <c r="C2414">
        <v>18318</v>
      </c>
    </row>
    <row r="2415" spans="1:3">
      <c r="A2415" t="s">
        <v>343</v>
      </c>
      <c r="B2415" s="2">
        <v>45636</v>
      </c>
      <c r="C2415">
        <v>8159</v>
      </c>
    </row>
    <row r="2416" spans="1:3">
      <c r="A2416" t="s">
        <v>344</v>
      </c>
      <c r="B2416" s="2">
        <v>45636</v>
      </c>
      <c r="C2416">
        <v>17719</v>
      </c>
    </row>
    <row r="2417" spans="1:3">
      <c r="A2417" t="s">
        <v>339</v>
      </c>
      <c r="B2417" s="2">
        <v>45637</v>
      </c>
      <c r="C2417">
        <v>14993</v>
      </c>
    </row>
    <row r="2418" spans="1:3">
      <c r="A2418" t="s">
        <v>11</v>
      </c>
      <c r="B2418" s="2">
        <v>45637</v>
      </c>
      <c r="C2418">
        <v>15813</v>
      </c>
    </row>
    <row r="2419" spans="1:3">
      <c r="A2419" t="s">
        <v>340</v>
      </c>
      <c r="B2419" s="2">
        <v>45637</v>
      </c>
      <c r="C2419">
        <v>3164</v>
      </c>
    </row>
    <row r="2420" spans="1:3">
      <c r="A2420" t="s">
        <v>341</v>
      </c>
      <c r="B2420" s="2">
        <v>45637</v>
      </c>
      <c r="C2420">
        <v>2619</v>
      </c>
    </row>
    <row r="2421" spans="1:3">
      <c r="A2421" t="s">
        <v>342</v>
      </c>
      <c r="B2421" s="2">
        <v>45637</v>
      </c>
      <c r="C2421">
        <v>9982</v>
      </c>
    </row>
    <row r="2422" spans="1:3">
      <c r="A2422" t="s">
        <v>343</v>
      </c>
      <c r="B2422" s="2">
        <v>45637</v>
      </c>
      <c r="C2422">
        <v>5066</v>
      </c>
    </row>
    <row r="2423" spans="1:3">
      <c r="A2423" t="s">
        <v>344</v>
      </c>
      <c r="B2423" s="2">
        <v>45637</v>
      </c>
      <c r="C2423">
        <v>10638</v>
      </c>
    </row>
    <row r="2424" spans="1:3">
      <c r="A2424" t="s">
        <v>339</v>
      </c>
      <c r="B2424" s="2">
        <v>45638</v>
      </c>
      <c r="C2424">
        <v>4337</v>
      </c>
    </row>
    <row r="2425" spans="1:3">
      <c r="A2425" t="s">
        <v>11</v>
      </c>
      <c r="B2425" s="2">
        <v>45638</v>
      </c>
      <c r="C2425">
        <v>7594</v>
      </c>
    </row>
    <row r="2426" spans="1:3">
      <c r="A2426" t="s">
        <v>340</v>
      </c>
      <c r="B2426" s="2">
        <v>45638</v>
      </c>
      <c r="C2426">
        <v>4460</v>
      </c>
    </row>
    <row r="2427" spans="1:3">
      <c r="A2427" t="s">
        <v>341</v>
      </c>
      <c r="B2427" s="2">
        <v>45638</v>
      </c>
      <c r="C2427">
        <v>8820</v>
      </c>
    </row>
    <row r="2428" spans="1:3">
      <c r="A2428" t="s">
        <v>342</v>
      </c>
      <c r="B2428" s="2">
        <v>45638</v>
      </c>
      <c r="C2428">
        <v>5442</v>
      </c>
    </row>
    <row r="2429" spans="1:3">
      <c r="A2429" t="s">
        <v>343</v>
      </c>
      <c r="B2429" s="2">
        <v>45638</v>
      </c>
      <c r="C2429">
        <v>18191</v>
      </c>
    </row>
    <row r="2430" spans="1:3">
      <c r="A2430" t="s">
        <v>344</v>
      </c>
      <c r="B2430" s="2">
        <v>45638</v>
      </c>
      <c r="C2430">
        <v>18326</v>
      </c>
    </row>
    <row r="2431" spans="1:3">
      <c r="A2431" t="s">
        <v>339</v>
      </c>
      <c r="B2431" s="2">
        <v>45639</v>
      </c>
      <c r="C2431">
        <v>12529</v>
      </c>
    </row>
    <row r="2432" spans="1:3">
      <c r="A2432" t="s">
        <v>11</v>
      </c>
      <c r="B2432" s="2">
        <v>45639</v>
      </c>
      <c r="C2432">
        <v>19675</v>
      </c>
    </row>
    <row r="2433" spans="1:3">
      <c r="A2433" t="s">
        <v>340</v>
      </c>
      <c r="B2433" s="2">
        <v>45639</v>
      </c>
      <c r="C2433">
        <v>12390</v>
      </c>
    </row>
    <row r="2434" spans="1:3">
      <c r="A2434" t="s">
        <v>341</v>
      </c>
      <c r="B2434" s="2">
        <v>45639</v>
      </c>
      <c r="C2434">
        <v>16030</v>
      </c>
    </row>
    <row r="2435" spans="1:3">
      <c r="A2435" t="s">
        <v>342</v>
      </c>
      <c r="B2435" s="2">
        <v>45639</v>
      </c>
      <c r="C2435">
        <v>7374</v>
      </c>
    </row>
    <row r="2436" spans="1:3">
      <c r="A2436" t="s">
        <v>343</v>
      </c>
      <c r="B2436" s="2">
        <v>45639</v>
      </c>
      <c r="C2436">
        <v>15142</v>
      </c>
    </row>
    <row r="2437" spans="1:3">
      <c r="A2437" t="s">
        <v>344</v>
      </c>
      <c r="B2437" s="2">
        <v>45639</v>
      </c>
      <c r="C2437">
        <v>14204</v>
      </c>
    </row>
    <row r="2438" spans="1:3">
      <c r="A2438" t="s">
        <v>339</v>
      </c>
      <c r="B2438" s="2">
        <v>45640</v>
      </c>
      <c r="C2438">
        <v>9394</v>
      </c>
    </row>
    <row r="2439" spans="1:3">
      <c r="A2439" t="s">
        <v>11</v>
      </c>
      <c r="B2439" s="2">
        <v>45640</v>
      </c>
      <c r="C2439">
        <v>19088</v>
      </c>
    </row>
    <row r="2440" spans="1:3">
      <c r="A2440" t="s">
        <v>340</v>
      </c>
      <c r="B2440" s="2">
        <v>45640</v>
      </c>
      <c r="C2440">
        <v>2825</v>
      </c>
    </row>
    <row r="2441" spans="1:3">
      <c r="A2441" t="s">
        <v>341</v>
      </c>
      <c r="B2441" s="2">
        <v>45640</v>
      </c>
      <c r="C2441">
        <v>11196</v>
      </c>
    </row>
    <row r="2442" spans="1:3">
      <c r="A2442" t="s">
        <v>342</v>
      </c>
      <c r="B2442" s="2">
        <v>45640</v>
      </c>
      <c r="C2442">
        <v>13652</v>
      </c>
    </row>
    <row r="2443" spans="1:3">
      <c r="A2443" t="s">
        <v>343</v>
      </c>
      <c r="B2443" s="2">
        <v>45640</v>
      </c>
      <c r="C2443">
        <v>18760</v>
      </c>
    </row>
    <row r="2444" spans="1:3">
      <c r="A2444" t="s">
        <v>344</v>
      </c>
      <c r="B2444" s="2">
        <v>45640</v>
      </c>
      <c r="C2444">
        <v>2972</v>
      </c>
    </row>
    <row r="2445" spans="1:3">
      <c r="A2445" t="s">
        <v>339</v>
      </c>
      <c r="B2445" s="2">
        <v>45641</v>
      </c>
      <c r="C2445">
        <v>13268</v>
      </c>
    </row>
    <row r="2446" spans="1:3">
      <c r="A2446" t="s">
        <v>11</v>
      </c>
      <c r="B2446" s="2">
        <v>45641</v>
      </c>
      <c r="C2446">
        <v>2443</v>
      </c>
    </row>
    <row r="2447" spans="1:3">
      <c r="A2447" t="s">
        <v>340</v>
      </c>
      <c r="B2447" s="2">
        <v>45641</v>
      </c>
      <c r="C2447">
        <v>2754</v>
      </c>
    </row>
    <row r="2448" spans="1:3">
      <c r="A2448" t="s">
        <v>341</v>
      </c>
      <c r="B2448" s="2">
        <v>45641</v>
      </c>
      <c r="C2448">
        <v>18023</v>
      </c>
    </row>
    <row r="2449" spans="1:3">
      <c r="A2449" t="s">
        <v>342</v>
      </c>
      <c r="B2449" s="2">
        <v>45641</v>
      </c>
      <c r="C2449">
        <v>12363</v>
      </c>
    </row>
    <row r="2450" spans="1:3">
      <c r="A2450" t="s">
        <v>343</v>
      </c>
      <c r="B2450" s="2">
        <v>45641</v>
      </c>
      <c r="C2450">
        <v>12897</v>
      </c>
    </row>
    <row r="2451" spans="1:3">
      <c r="A2451" t="s">
        <v>344</v>
      </c>
      <c r="B2451" s="2">
        <v>45641</v>
      </c>
      <c r="C2451">
        <v>7396</v>
      </c>
    </row>
    <row r="2452" spans="1:3">
      <c r="A2452" t="s">
        <v>339</v>
      </c>
      <c r="B2452" s="2">
        <v>45642</v>
      </c>
      <c r="C2452">
        <v>5465</v>
      </c>
    </row>
    <row r="2453" spans="1:3">
      <c r="A2453" t="s">
        <v>11</v>
      </c>
      <c r="B2453" s="2">
        <v>45642</v>
      </c>
      <c r="C2453">
        <v>4711</v>
      </c>
    </row>
    <row r="2454" spans="1:3">
      <c r="A2454" t="s">
        <v>340</v>
      </c>
      <c r="B2454" s="2">
        <v>45642</v>
      </c>
      <c r="C2454">
        <v>7747</v>
      </c>
    </row>
    <row r="2455" spans="1:3">
      <c r="A2455" t="s">
        <v>341</v>
      </c>
      <c r="B2455" s="2">
        <v>45642</v>
      </c>
      <c r="C2455">
        <v>3919</v>
      </c>
    </row>
    <row r="2456" spans="1:3">
      <c r="A2456" t="s">
        <v>342</v>
      </c>
      <c r="B2456" s="2">
        <v>45642</v>
      </c>
      <c r="C2456">
        <v>19302</v>
      </c>
    </row>
    <row r="2457" spans="1:3">
      <c r="A2457" t="s">
        <v>343</v>
      </c>
      <c r="B2457" s="2">
        <v>45642</v>
      </c>
      <c r="C2457">
        <v>15473</v>
      </c>
    </row>
    <row r="2458" spans="1:3">
      <c r="A2458" t="s">
        <v>344</v>
      </c>
      <c r="B2458" s="2">
        <v>45642</v>
      </c>
      <c r="C2458">
        <v>18965</v>
      </c>
    </row>
    <row r="2459" spans="1:3">
      <c r="A2459" t="s">
        <v>339</v>
      </c>
      <c r="B2459" s="2">
        <v>45643</v>
      </c>
      <c r="C2459">
        <v>16235</v>
      </c>
    </row>
    <row r="2460" spans="1:3">
      <c r="A2460" t="s">
        <v>11</v>
      </c>
      <c r="B2460" s="2">
        <v>45643</v>
      </c>
      <c r="C2460">
        <v>17710</v>
      </c>
    </row>
    <row r="2461" spans="1:3">
      <c r="A2461" t="s">
        <v>340</v>
      </c>
      <c r="B2461" s="2">
        <v>45643</v>
      </c>
      <c r="C2461">
        <v>16434</v>
      </c>
    </row>
    <row r="2462" spans="1:3">
      <c r="A2462" t="s">
        <v>341</v>
      </c>
      <c r="B2462" s="2">
        <v>45643</v>
      </c>
      <c r="C2462">
        <v>15478</v>
      </c>
    </row>
    <row r="2463" spans="1:3">
      <c r="A2463" t="s">
        <v>342</v>
      </c>
      <c r="B2463" s="2">
        <v>45643</v>
      </c>
      <c r="C2463">
        <v>5881</v>
      </c>
    </row>
    <row r="2464" spans="1:3">
      <c r="A2464" t="s">
        <v>343</v>
      </c>
      <c r="B2464" s="2">
        <v>45643</v>
      </c>
      <c r="C2464">
        <v>3999</v>
      </c>
    </row>
    <row r="2465" spans="1:3">
      <c r="A2465" t="s">
        <v>344</v>
      </c>
      <c r="B2465" s="2">
        <v>45643</v>
      </c>
      <c r="C2465">
        <v>16849</v>
      </c>
    </row>
    <row r="2466" spans="1:3">
      <c r="A2466" t="s">
        <v>339</v>
      </c>
      <c r="B2466" s="2">
        <v>45644</v>
      </c>
      <c r="C2466">
        <v>12903</v>
      </c>
    </row>
    <row r="2467" spans="1:3">
      <c r="A2467" t="s">
        <v>11</v>
      </c>
      <c r="B2467" s="2">
        <v>45644</v>
      </c>
      <c r="C2467">
        <v>18784</v>
      </c>
    </row>
    <row r="2468" spans="1:3">
      <c r="A2468" t="s">
        <v>340</v>
      </c>
      <c r="B2468" s="2">
        <v>45644</v>
      </c>
      <c r="C2468">
        <v>16700</v>
      </c>
    </row>
    <row r="2469" spans="1:3">
      <c r="A2469" t="s">
        <v>341</v>
      </c>
      <c r="B2469" s="2">
        <v>45644</v>
      </c>
      <c r="C2469">
        <v>7445</v>
      </c>
    </row>
    <row r="2470" spans="1:3">
      <c r="A2470" t="s">
        <v>342</v>
      </c>
      <c r="B2470" s="2">
        <v>45644</v>
      </c>
      <c r="C2470">
        <v>4628</v>
      </c>
    </row>
    <row r="2471" spans="1:3">
      <c r="A2471" t="s">
        <v>343</v>
      </c>
      <c r="B2471" s="2">
        <v>45644</v>
      </c>
      <c r="C2471">
        <v>19004</v>
      </c>
    </row>
    <row r="2472" spans="1:3">
      <c r="A2472" t="s">
        <v>344</v>
      </c>
      <c r="B2472" s="2">
        <v>45644</v>
      </c>
      <c r="C2472">
        <v>2246</v>
      </c>
    </row>
    <row r="2473" spans="1:3">
      <c r="A2473" t="s">
        <v>339</v>
      </c>
      <c r="B2473" s="2">
        <v>45645</v>
      </c>
      <c r="C2473">
        <v>7212</v>
      </c>
    </row>
    <row r="2474" spans="1:3">
      <c r="A2474" t="s">
        <v>11</v>
      </c>
      <c r="B2474" s="2">
        <v>45645</v>
      </c>
      <c r="C2474">
        <v>5339</v>
      </c>
    </row>
    <row r="2475" spans="1:3">
      <c r="A2475" t="s">
        <v>340</v>
      </c>
      <c r="B2475" s="2">
        <v>45645</v>
      </c>
      <c r="C2475">
        <v>4368</v>
      </c>
    </row>
    <row r="2476" spans="1:3">
      <c r="A2476" t="s">
        <v>341</v>
      </c>
      <c r="B2476" s="2">
        <v>45645</v>
      </c>
      <c r="C2476">
        <v>14186</v>
      </c>
    </row>
    <row r="2477" spans="1:3">
      <c r="A2477" t="s">
        <v>342</v>
      </c>
      <c r="B2477" s="2">
        <v>45645</v>
      </c>
      <c r="C2477">
        <v>3839</v>
      </c>
    </row>
    <row r="2478" spans="1:3">
      <c r="A2478" t="s">
        <v>343</v>
      </c>
      <c r="B2478" s="2">
        <v>45645</v>
      </c>
      <c r="C2478">
        <v>8205</v>
      </c>
    </row>
    <row r="2479" spans="1:3">
      <c r="A2479" t="s">
        <v>344</v>
      </c>
      <c r="B2479" s="2">
        <v>45645</v>
      </c>
      <c r="C2479">
        <v>6395</v>
      </c>
    </row>
    <row r="2480" spans="1:3">
      <c r="A2480" t="s">
        <v>339</v>
      </c>
      <c r="B2480" s="2">
        <v>45646</v>
      </c>
      <c r="C2480">
        <v>17290</v>
      </c>
    </row>
    <row r="2481" spans="1:3">
      <c r="A2481" t="s">
        <v>11</v>
      </c>
      <c r="B2481" s="2">
        <v>45646</v>
      </c>
      <c r="C2481">
        <v>5691</v>
      </c>
    </row>
    <row r="2482" spans="1:3">
      <c r="A2482" t="s">
        <v>340</v>
      </c>
      <c r="B2482" s="2">
        <v>45646</v>
      </c>
      <c r="C2482">
        <v>9470</v>
      </c>
    </row>
    <row r="2483" spans="1:3">
      <c r="A2483" t="s">
        <v>341</v>
      </c>
      <c r="B2483" s="2">
        <v>45646</v>
      </c>
      <c r="C2483">
        <v>5841</v>
      </c>
    </row>
    <row r="2484" spans="1:3">
      <c r="A2484" t="s">
        <v>342</v>
      </c>
      <c r="B2484" s="2">
        <v>45646</v>
      </c>
      <c r="C2484">
        <v>6348</v>
      </c>
    </row>
    <row r="2485" spans="1:3">
      <c r="A2485" t="s">
        <v>343</v>
      </c>
      <c r="B2485" s="2">
        <v>45646</v>
      </c>
      <c r="C2485">
        <v>19776</v>
      </c>
    </row>
    <row r="2486" spans="1:3">
      <c r="A2486" t="s">
        <v>344</v>
      </c>
      <c r="B2486" s="2">
        <v>45646</v>
      </c>
      <c r="C2486">
        <v>8060</v>
      </c>
    </row>
    <row r="2487" spans="1:3">
      <c r="A2487" t="s">
        <v>339</v>
      </c>
      <c r="B2487" s="2">
        <v>45647</v>
      </c>
      <c r="C2487">
        <v>17525</v>
      </c>
    </row>
    <row r="2488" spans="1:3">
      <c r="A2488" t="s">
        <v>11</v>
      </c>
      <c r="B2488" s="2">
        <v>45647</v>
      </c>
      <c r="C2488">
        <v>6300</v>
      </c>
    </row>
    <row r="2489" spans="1:3">
      <c r="A2489" t="s">
        <v>340</v>
      </c>
      <c r="B2489" s="2">
        <v>45647</v>
      </c>
      <c r="C2489">
        <v>5338</v>
      </c>
    </row>
    <row r="2490" spans="1:3">
      <c r="A2490" t="s">
        <v>341</v>
      </c>
      <c r="B2490" s="2">
        <v>45647</v>
      </c>
      <c r="C2490">
        <v>7487</v>
      </c>
    </row>
    <row r="2491" spans="1:3">
      <c r="A2491" t="s">
        <v>342</v>
      </c>
      <c r="B2491" s="2">
        <v>45647</v>
      </c>
      <c r="C2491">
        <v>5514</v>
      </c>
    </row>
    <row r="2492" spans="1:3">
      <c r="A2492" t="s">
        <v>343</v>
      </c>
      <c r="B2492" s="2">
        <v>45647</v>
      </c>
      <c r="C2492">
        <v>19143</v>
      </c>
    </row>
    <row r="2493" spans="1:3">
      <c r="A2493" t="s">
        <v>344</v>
      </c>
      <c r="B2493" s="2">
        <v>45647</v>
      </c>
      <c r="C2493">
        <v>13280</v>
      </c>
    </row>
    <row r="2494" spans="1:3">
      <c r="A2494" t="s">
        <v>339</v>
      </c>
      <c r="B2494" s="2">
        <v>45648</v>
      </c>
      <c r="C2494">
        <v>12307</v>
      </c>
    </row>
    <row r="2495" spans="1:3">
      <c r="A2495" t="s">
        <v>11</v>
      </c>
      <c r="B2495" s="2">
        <v>45648</v>
      </c>
      <c r="C2495">
        <v>11915</v>
      </c>
    </row>
    <row r="2496" spans="1:3">
      <c r="A2496" t="s">
        <v>340</v>
      </c>
      <c r="B2496" s="2">
        <v>45648</v>
      </c>
      <c r="C2496">
        <v>13158</v>
      </c>
    </row>
    <row r="2497" spans="1:3">
      <c r="A2497" t="s">
        <v>341</v>
      </c>
      <c r="B2497" s="2">
        <v>45648</v>
      </c>
      <c r="C2497">
        <v>10621</v>
      </c>
    </row>
    <row r="2498" spans="1:3">
      <c r="A2498" t="s">
        <v>342</v>
      </c>
      <c r="B2498" s="2">
        <v>45648</v>
      </c>
      <c r="C2498">
        <v>12547</v>
      </c>
    </row>
    <row r="2499" spans="1:3">
      <c r="A2499" t="s">
        <v>343</v>
      </c>
      <c r="B2499" s="2">
        <v>45648</v>
      </c>
      <c r="C2499">
        <v>15485</v>
      </c>
    </row>
    <row r="2500" spans="1:3">
      <c r="A2500" t="s">
        <v>344</v>
      </c>
      <c r="B2500" s="2">
        <v>45648</v>
      </c>
      <c r="C2500">
        <v>4459</v>
      </c>
    </row>
    <row r="2501" spans="1:3">
      <c r="A2501" t="s">
        <v>339</v>
      </c>
      <c r="B2501" s="2">
        <v>45649</v>
      </c>
      <c r="C2501">
        <v>7273</v>
      </c>
    </row>
    <row r="2502" spans="1:3">
      <c r="A2502" t="s">
        <v>11</v>
      </c>
      <c r="B2502" s="2">
        <v>45649</v>
      </c>
      <c r="C2502">
        <v>11457</v>
      </c>
    </row>
    <row r="2503" spans="1:3">
      <c r="A2503" t="s">
        <v>340</v>
      </c>
      <c r="B2503" s="2">
        <v>45649</v>
      </c>
      <c r="C2503">
        <v>7423</v>
      </c>
    </row>
    <row r="2504" spans="1:3">
      <c r="A2504" t="s">
        <v>341</v>
      </c>
      <c r="B2504" s="2">
        <v>45649</v>
      </c>
      <c r="C2504">
        <v>19692</v>
      </c>
    </row>
    <row r="2505" spans="1:3">
      <c r="A2505" t="s">
        <v>342</v>
      </c>
      <c r="B2505" s="2">
        <v>45649</v>
      </c>
      <c r="C2505">
        <v>19434</v>
      </c>
    </row>
    <row r="2506" spans="1:3">
      <c r="A2506" t="s">
        <v>343</v>
      </c>
      <c r="B2506" s="2">
        <v>45649</v>
      </c>
      <c r="C2506">
        <v>7479</v>
      </c>
    </row>
    <row r="2507" spans="1:3">
      <c r="A2507" t="s">
        <v>344</v>
      </c>
      <c r="B2507" s="2">
        <v>45649</v>
      </c>
      <c r="C2507">
        <v>17419</v>
      </c>
    </row>
    <row r="2508" spans="1:3">
      <c r="A2508" t="s">
        <v>339</v>
      </c>
      <c r="B2508" s="2">
        <v>45650</v>
      </c>
      <c r="C2508">
        <v>4249</v>
      </c>
    </row>
    <row r="2509" spans="1:3">
      <c r="A2509" t="s">
        <v>11</v>
      </c>
      <c r="B2509" s="2">
        <v>45650</v>
      </c>
      <c r="C2509">
        <v>4809</v>
      </c>
    </row>
    <row r="2510" spans="1:3">
      <c r="A2510" t="s">
        <v>340</v>
      </c>
      <c r="B2510" s="2">
        <v>45650</v>
      </c>
      <c r="C2510">
        <v>4921</v>
      </c>
    </row>
    <row r="2511" spans="1:3">
      <c r="A2511" t="s">
        <v>341</v>
      </c>
      <c r="B2511" s="2">
        <v>45650</v>
      </c>
      <c r="C2511">
        <v>6676</v>
      </c>
    </row>
    <row r="2512" spans="1:3">
      <c r="A2512" t="s">
        <v>342</v>
      </c>
      <c r="B2512" s="2">
        <v>45650</v>
      </c>
      <c r="C2512">
        <v>4417</v>
      </c>
    </row>
    <row r="2513" spans="1:3">
      <c r="A2513" t="s">
        <v>343</v>
      </c>
      <c r="B2513" s="2">
        <v>45650</v>
      </c>
      <c r="C2513">
        <v>18916</v>
      </c>
    </row>
    <row r="2514" spans="1:3">
      <c r="A2514" t="s">
        <v>344</v>
      </c>
      <c r="B2514" s="2">
        <v>45650</v>
      </c>
      <c r="C2514">
        <v>15463</v>
      </c>
    </row>
    <row r="2515" spans="1:3">
      <c r="A2515" t="s">
        <v>339</v>
      </c>
      <c r="B2515" s="2">
        <v>45651</v>
      </c>
      <c r="C2515">
        <v>10167</v>
      </c>
    </row>
    <row r="2516" spans="1:3">
      <c r="A2516" t="s">
        <v>11</v>
      </c>
      <c r="B2516" s="2">
        <v>45651</v>
      </c>
      <c r="C2516">
        <v>3469</v>
      </c>
    </row>
    <row r="2517" spans="1:3">
      <c r="A2517" t="s">
        <v>340</v>
      </c>
      <c r="B2517" s="2">
        <v>45651</v>
      </c>
      <c r="C2517">
        <v>9292</v>
      </c>
    </row>
    <row r="2518" spans="1:3">
      <c r="A2518" t="s">
        <v>341</v>
      </c>
      <c r="B2518" s="2">
        <v>45651</v>
      </c>
      <c r="C2518">
        <v>8931</v>
      </c>
    </row>
    <row r="2519" spans="1:3">
      <c r="A2519" t="s">
        <v>342</v>
      </c>
      <c r="B2519" s="2">
        <v>45651</v>
      </c>
      <c r="C2519">
        <v>3091</v>
      </c>
    </row>
    <row r="2520" spans="1:3">
      <c r="A2520" t="s">
        <v>343</v>
      </c>
      <c r="B2520" s="2">
        <v>45651</v>
      </c>
      <c r="C2520">
        <v>18363</v>
      </c>
    </row>
    <row r="2521" spans="1:3">
      <c r="A2521" t="s">
        <v>344</v>
      </c>
      <c r="B2521" s="2">
        <v>45651</v>
      </c>
      <c r="C2521">
        <v>2260</v>
      </c>
    </row>
    <row r="2522" spans="1:3">
      <c r="A2522" t="s">
        <v>339</v>
      </c>
      <c r="B2522" s="2">
        <v>45652</v>
      </c>
      <c r="C2522">
        <v>12456</v>
      </c>
    </row>
    <row r="2523" spans="1:3">
      <c r="A2523" t="s">
        <v>11</v>
      </c>
      <c r="B2523" s="2">
        <v>45652</v>
      </c>
      <c r="C2523">
        <v>15435</v>
      </c>
    </row>
    <row r="2524" spans="1:3">
      <c r="A2524" t="s">
        <v>340</v>
      </c>
      <c r="B2524" s="2">
        <v>45652</v>
      </c>
      <c r="C2524">
        <v>11377</v>
      </c>
    </row>
    <row r="2525" spans="1:3">
      <c r="A2525" t="s">
        <v>341</v>
      </c>
      <c r="B2525" s="2">
        <v>45652</v>
      </c>
      <c r="C2525">
        <v>17813</v>
      </c>
    </row>
    <row r="2526" spans="1:3">
      <c r="A2526" t="s">
        <v>342</v>
      </c>
      <c r="B2526" s="2">
        <v>45652</v>
      </c>
      <c r="C2526">
        <v>6301</v>
      </c>
    </row>
    <row r="2527" spans="1:3">
      <c r="A2527" t="s">
        <v>343</v>
      </c>
      <c r="B2527" s="2">
        <v>45652</v>
      </c>
      <c r="C2527">
        <v>9207</v>
      </c>
    </row>
    <row r="2528" spans="1:3">
      <c r="A2528" t="s">
        <v>344</v>
      </c>
      <c r="B2528" s="2">
        <v>45652</v>
      </c>
      <c r="C2528">
        <v>18476</v>
      </c>
    </row>
    <row r="2529" spans="1:3">
      <c r="A2529" t="s">
        <v>339</v>
      </c>
      <c r="B2529" s="2">
        <v>45653</v>
      </c>
      <c r="C2529">
        <v>10556</v>
      </c>
    </row>
    <row r="2530" spans="1:3">
      <c r="A2530" t="s">
        <v>11</v>
      </c>
      <c r="B2530" s="2">
        <v>45653</v>
      </c>
      <c r="C2530">
        <v>15795</v>
      </c>
    </row>
    <row r="2531" spans="1:3">
      <c r="A2531" t="s">
        <v>340</v>
      </c>
      <c r="B2531" s="2">
        <v>45653</v>
      </c>
      <c r="C2531">
        <v>8125</v>
      </c>
    </row>
    <row r="2532" spans="1:3">
      <c r="A2532" t="s">
        <v>341</v>
      </c>
      <c r="B2532" s="2">
        <v>45653</v>
      </c>
      <c r="C2532">
        <v>3924</v>
      </c>
    </row>
    <row r="2533" spans="1:3">
      <c r="A2533" t="s">
        <v>342</v>
      </c>
      <c r="B2533" s="2">
        <v>45653</v>
      </c>
      <c r="C2533">
        <v>8683</v>
      </c>
    </row>
    <row r="2534" spans="1:3">
      <c r="A2534" t="s">
        <v>343</v>
      </c>
      <c r="B2534" s="2">
        <v>45653</v>
      </c>
      <c r="C2534">
        <v>15331</v>
      </c>
    </row>
    <row r="2535" spans="1:3">
      <c r="A2535" t="s">
        <v>344</v>
      </c>
      <c r="B2535" s="2">
        <v>45653</v>
      </c>
      <c r="C2535">
        <v>11945</v>
      </c>
    </row>
    <row r="2536" spans="1:3">
      <c r="A2536" t="s">
        <v>339</v>
      </c>
      <c r="B2536" s="2">
        <v>45654</v>
      </c>
      <c r="C2536">
        <v>19294</v>
      </c>
    </row>
    <row r="2537" spans="1:3">
      <c r="A2537" t="s">
        <v>11</v>
      </c>
      <c r="B2537" s="2">
        <v>45654</v>
      </c>
      <c r="C2537">
        <v>2306</v>
      </c>
    </row>
    <row r="2538" spans="1:3">
      <c r="A2538" t="s">
        <v>340</v>
      </c>
      <c r="B2538" s="2">
        <v>45654</v>
      </c>
      <c r="C2538">
        <v>6231</v>
      </c>
    </row>
    <row r="2539" spans="1:3">
      <c r="A2539" t="s">
        <v>341</v>
      </c>
      <c r="B2539" s="2">
        <v>45654</v>
      </c>
      <c r="C2539">
        <v>8028</v>
      </c>
    </row>
    <row r="2540" spans="1:3">
      <c r="A2540" t="s">
        <v>342</v>
      </c>
      <c r="B2540" s="2">
        <v>45654</v>
      </c>
      <c r="C2540">
        <v>14207</v>
      </c>
    </row>
    <row r="2541" spans="1:3">
      <c r="A2541" t="s">
        <v>343</v>
      </c>
      <c r="B2541" s="2">
        <v>45654</v>
      </c>
      <c r="C2541">
        <v>8658</v>
      </c>
    </row>
    <row r="2542" spans="1:3">
      <c r="A2542" t="s">
        <v>344</v>
      </c>
      <c r="B2542" s="2">
        <v>45654</v>
      </c>
      <c r="C2542">
        <v>8336</v>
      </c>
    </row>
    <row r="2543" spans="1:3">
      <c r="A2543" t="s">
        <v>339</v>
      </c>
      <c r="B2543" s="2">
        <v>45655</v>
      </c>
      <c r="C2543">
        <v>15896</v>
      </c>
    </row>
    <row r="2544" spans="1:3">
      <c r="A2544" t="s">
        <v>11</v>
      </c>
      <c r="B2544" s="2">
        <v>45655</v>
      </c>
      <c r="C2544">
        <v>11630</v>
      </c>
    </row>
    <row r="2545" spans="1:3">
      <c r="A2545" t="s">
        <v>340</v>
      </c>
      <c r="B2545" s="2">
        <v>45655</v>
      </c>
      <c r="C2545">
        <v>19256</v>
      </c>
    </row>
    <row r="2546" spans="1:3">
      <c r="A2546" t="s">
        <v>341</v>
      </c>
      <c r="B2546" s="2">
        <v>45655</v>
      </c>
      <c r="C2546">
        <v>3141</v>
      </c>
    </row>
    <row r="2547" spans="1:3">
      <c r="A2547" t="s">
        <v>342</v>
      </c>
      <c r="B2547" s="2">
        <v>45655</v>
      </c>
      <c r="C2547">
        <v>19049</v>
      </c>
    </row>
    <row r="2548" spans="1:3">
      <c r="A2548" t="s">
        <v>343</v>
      </c>
      <c r="B2548" s="2">
        <v>45655</v>
      </c>
      <c r="C2548">
        <v>10400</v>
      </c>
    </row>
    <row r="2549" spans="1:3">
      <c r="A2549" t="s">
        <v>344</v>
      </c>
      <c r="B2549" s="2">
        <v>45655</v>
      </c>
      <c r="C2549">
        <v>2951</v>
      </c>
    </row>
    <row r="2550" spans="1:3">
      <c r="A2550" t="s">
        <v>339</v>
      </c>
      <c r="B2550" s="2">
        <v>45656</v>
      </c>
      <c r="C2550">
        <v>11249</v>
      </c>
    </row>
    <row r="2551" spans="1:3">
      <c r="A2551" t="s">
        <v>11</v>
      </c>
      <c r="B2551" s="2">
        <v>45656</v>
      </c>
      <c r="C2551">
        <v>14936</v>
      </c>
    </row>
    <row r="2552" spans="1:3">
      <c r="A2552" t="s">
        <v>340</v>
      </c>
      <c r="B2552" s="2">
        <v>45656</v>
      </c>
      <c r="C2552">
        <v>16455</v>
      </c>
    </row>
    <row r="2553" spans="1:3">
      <c r="A2553" t="s">
        <v>341</v>
      </c>
      <c r="B2553" s="2">
        <v>45656</v>
      </c>
      <c r="C2553">
        <v>6722</v>
      </c>
    </row>
    <row r="2554" spans="1:3">
      <c r="A2554" t="s">
        <v>342</v>
      </c>
      <c r="B2554" s="2">
        <v>45656</v>
      </c>
      <c r="C2554">
        <v>14812</v>
      </c>
    </row>
    <row r="2555" spans="1:3">
      <c r="A2555" t="s">
        <v>343</v>
      </c>
      <c r="B2555" s="2">
        <v>45656</v>
      </c>
      <c r="C2555">
        <v>6008</v>
      </c>
    </row>
    <row r="2556" spans="1:3">
      <c r="A2556" t="s">
        <v>344</v>
      </c>
      <c r="B2556" s="2">
        <v>45656</v>
      </c>
      <c r="C2556">
        <v>12060</v>
      </c>
    </row>
    <row r="2557" spans="1:3">
      <c r="A2557" t="s">
        <v>339</v>
      </c>
      <c r="B2557" s="2">
        <v>45657</v>
      </c>
      <c r="C2557">
        <v>15056</v>
      </c>
    </row>
    <row r="2558" spans="1:3">
      <c r="A2558" t="s">
        <v>11</v>
      </c>
      <c r="B2558" s="2">
        <v>45657</v>
      </c>
      <c r="C2558">
        <v>8655</v>
      </c>
    </row>
    <row r="2559" spans="1:3">
      <c r="A2559" t="s">
        <v>340</v>
      </c>
      <c r="B2559" s="2">
        <v>45657</v>
      </c>
      <c r="C2559">
        <v>19155</v>
      </c>
    </row>
    <row r="2560" spans="1:3">
      <c r="A2560" t="s">
        <v>341</v>
      </c>
      <c r="B2560" s="2">
        <v>45657</v>
      </c>
      <c r="C2560">
        <v>15027</v>
      </c>
    </row>
    <row r="2561" spans="1:3">
      <c r="A2561" t="s">
        <v>342</v>
      </c>
      <c r="B2561" s="2">
        <v>45657</v>
      </c>
      <c r="C2561">
        <v>6030</v>
      </c>
    </row>
    <row r="2562" spans="1:3">
      <c r="A2562" t="s">
        <v>343</v>
      </c>
      <c r="B2562" s="2">
        <v>45657</v>
      </c>
      <c r="C2562">
        <v>2521</v>
      </c>
    </row>
    <row r="2563" spans="1:3">
      <c r="A2563" t="s">
        <v>344</v>
      </c>
      <c r="B2563" s="2">
        <v>45657</v>
      </c>
      <c r="C2563">
        <v>3400</v>
      </c>
    </row>
    <row r="2564" spans="1:3">
      <c r="A2564" t="s">
        <v>339</v>
      </c>
      <c r="B2564" s="2">
        <v>45658</v>
      </c>
      <c r="C2564">
        <v>13930</v>
      </c>
    </row>
    <row r="2565" spans="1:3">
      <c r="A2565" t="s">
        <v>11</v>
      </c>
      <c r="B2565" s="2">
        <v>45658</v>
      </c>
      <c r="C2565">
        <v>5723</v>
      </c>
    </row>
    <row r="2566" spans="1:3">
      <c r="A2566" t="s">
        <v>340</v>
      </c>
      <c r="B2566" s="2">
        <v>45658</v>
      </c>
      <c r="C2566">
        <v>8579</v>
      </c>
    </row>
    <row r="2567" spans="1:3">
      <c r="A2567" t="s">
        <v>341</v>
      </c>
      <c r="B2567" s="2">
        <v>45658</v>
      </c>
      <c r="C2567">
        <v>6781</v>
      </c>
    </row>
    <row r="2568" spans="1:3">
      <c r="A2568" t="s">
        <v>342</v>
      </c>
      <c r="B2568" s="2">
        <v>45658</v>
      </c>
      <c r="C2568">
        <v>14873</v>
      </c>
    </row>
    <row r="2569" spans="1:3">
      <c r="A2569" t="s">
        <v>343</v>
      </c>
      <c r="B2569" s="2">
        <v>45658</v>
      </c>
      <c r="C2569">
        <v>18526</v>
      </c>
    </row>
    <row r="2570" spans="1:3">
      <c r="A2570" t="s">
        <v>344</v>
      </c>
      <c r="B2570" s="2">
        <v>45658</v>
      </c>
      <c r="C2570">
        <v>13043</v>
      </c>
    </row>
    <row r="2571" spans="1:3">
      <c r="A2571" t="s">
        <v>339</v>
      </c>
      <c r="B2571" s="2">
        <v>45659</v>
      </c>
      <c r="C2571">
        <v>18375</v>
      </c>
    </row>
    <row r="2572" spans="1:3">
      <c r="A2572" t="s">
        <v>11</v>
      </c>
      <c r="B2572" s="2">
        <v>45659</v>
      </c>
      <c r="C2572">
        <v>19101</v>
      </c>
    </row>
    <row r="2573" spans="1:3">
      <c r="A2573" t="s">
        <v>340</v>
      </c>
      <c r="B2573" s="2">
        <v>45659</v>
      </c>
      <c r="C2573">
        <v>2642</v>
      </c>
    </row>
    <row r="2574" spans="1:3">
      <c r="A2574" t="s">
        <v>341</v>
      </c>
      <c r="B2574" s="2">
        <v>45659</v>
      </c>
      <c r="C2574">
        <v>13885</v>
      </c>
    </row>
    <row r="2575" spans="1:3">
      <c r="A2575" t="s">
        <v>342</v>
      </c>
      <c r="B2575" s="2">
        <v>45659</v>
      </c>
      <c r="C2575">
        <v>9549</v>
      </c>
    </row>
    <row r="2576" spans="1:3">
      <c r="A2576" t="s">
        <v>343</v>
      </c>
      <c r="B2576" s="2">
        <v>45659</v>
      </c>
      <c r="C2576">
        <v>15397</v>
      </c>
    </row>
    <row r="2577" spans="1:3">
      <c r="A2577" t="s">
        <v>344</v>
      </c>
      <c r="B2577" s="2">
        <v>45659</v>
      </c>
      <c r="C2577">
        <v>17074</v>
      </c>
    </row>
    <row r="2578" spans="1:3">
      <c r="A2578" t="s">
        <v>339</v>
      </c>
      <c r="B2578" s="2">
        <v>45660</v>
      </c>
      <c r="C2578">
        <v>15771</v>
      </c>
    </row>
    <row r="2579" spans="1:3">
      <c r="A2579" t="s">
        <v>11</v>
      </c>
      <c r="B2579" s="2">
        <v>45660</v>
      </c>
      <c r="C2579">
        <v>2949</v>
      </c>
    </row>
    <row r="2580" spans="1:3">
      <c r="A2580" t="s">
        <v>340</v>
      </c>
      <c r="B2580" s="2">
        <v>45660</v>
      </c>
      <c r="C2580">
        <v>18905</v>
      </c>
    </row>
    <row r="2581" spans="1:3">
      <c r="A2581" t="s">
        <v>341</v>
      </c>
      <c r="B2581" s="2">
        <v>45660</v>
      </c>
      <c r="C2581">
        <v>16732</v>
      </c>
    </row>
    <row r="2582" spans="1:3">
      <c r="A2582" t="s">
        <v>342</v>
      </c>
      <c r="B2582" s="2">
        <v>45660</v>
      </c>
      <c r="C2582">
        <v>18738</v>
      </c>
    </row>
    <row r="2583" spans="1:3">
      <c r="A2583" t="s">
        <v>343</v>
      </c>
      <c r="B2583" s="2">
        <v>45660</v>
      </c>
      <c r="C2583">
        <v>19866</v>
      </c>
    </row>
    <row r="2584" spans="1:3">
      <c r="A2584" t="s">
        <v>344</v>
      </c>
      <c r="B2584" s="2">
        <v>45660</v>
      </c>
      <c r="C2584">
        <v>11839</v>
      </c>
    </row>
    <row r="2585" spans="1:3">
      <c r="A2585" t="s">
        <v>339</v>
      </c>
      <c r="B2585" s="2">
        <v>45661</v>
      </c>
      <c r="C2585">
        <v>14823</v>
      </c>
    </row>
    <row r="2586" spans="1:3">
      <c r="A2586" t="s">
        <v>11</v>
      </c>
      <c r="B2586" s="2">
        <v>45661</v>
      </c>
      <c r="C2586">
        <v>16690</v>
      </c>
    </row>
    <row r="2587" spans="1:3">
      <c r="A2587" t="s">
        <v>340</v>
      </c>
      <c r="B2587" s="2">
        <v>45661</v>
      </c>
      <c r="C2587">
        <v>8339</v>
      </c>
    </row>
    <row r="2588" spans="1:3">
      <c r="A2588" t="s">
        <v>341</v>
      </c>
      <c r="B2588" s="2">
        <v>45661</v>
      </c>
      <c r="C2588">
        <v>12956</v>
      </c>
    </row>
    <row r="2589" spans="1:3">
      <c r="A2589" t="s">
        <v>342</v>
      </c>
      <c r="B2589" s="2">
        <v>45661</v>
      </c>
      <c r="C2589">
        <v>5765</v>
      </c>
    </row>
    <row r="2590" spans="1:3">
      <c r="A2590" t="s">
        <v>343</v>
      </c>
      <c r="B2590" s="2">
        <v>45661</v>
      </c>
      <c r="C2590">
        <v>4827</v>
      </c>
    </row>
    <row r="2591" spans="1:3">
      <c r="A2591" t="s">
        <v>344</v>
      </c>
      <c r="B2591" s="2">
        <v>45661</v>
      </c>
      <c r="C2591">
        <v>4058</v>
      </c>
    </row>
    <row r="2592" spans="1:3">
      <c r="A2592" t="s">
        <v>339</v>
      </c>
      <c r="B2592" s="2">
        <v>45662</v>
      </c>
      <c r="C2592">
        <v>13519</v>
      </c>
    </row>
    <row r="2593" spans="1:3">
      <c r="A2593" t="s">
        <v>11</v>
      </c>
      <c r="B2593" s="2">
        <v>45662</v>
      </c>
      <c r="C2593">
        <v>2730</v>
      </c>
    </row>
    <row r="2594" spans="1:3">
      <c r="A2594" t="s">
        <v>340</v>
      </c>
      <c r="B2594" s="2">
        <v>45662</v>
      </c>
      <c r="C2594">
        <v>3832</v>
      </c>
    </row>
    <row r="2595" spans="1:3">
      <c r="A2595" t="s">
        <v>341</v>
      </c>
      <c r="B2595" s="2">
        <v>45662</v>
      </c>
      <c r="C2595">
        <v>10600</v>
      </c>
    </row>
    <row r="2596" spans="1:3">
      <c r="A2596" t="s">
        <v>342</v>
      </c>
      <c r="B2596" s="2">
        <v>45662</v>
      </c>
      <c r="C2596">
        <v>17618</v>
      </c>
    </row>
    <row r="2597" spans="1:3">
      <c r="A2597" t="s">
        <v>343</v>
      </c>
      <c r="B2597" s="2">
        <v>45662</v>
      </c>
      <c r="C2597">
        <v>9170</v>
      </c>
    </row>
    <row r="2598" spans="1:3">
      <c r="A2598" t="s">
        <v>344</v>
      </c>
      <c r="B2598" s="2">
        <v>45662</v>
      </c>
      <c r="C2598">
        <v>6179</v>
      </c>
    </row>
    <row r="2599" spans="1:3">
      <c r="A2599" t="s">
        <v>339</v>
      </c>
      <c r="B2599" s="2">
        <v>45663</v>
      </c>
      <c r="C2599">
        <v>8299</v>
      </c>
    </row>
    <row r="2600" spans="1:3">
      <c r="A2600" t="s">
        <v>11</v>
      </c>
      <c r="B2600" s="2">
        <v>45663</v>
      </c>
      <c r="C2600">
        <v>9830</v>
      </c>
    </row>
    <row r="2601" spans="1:3">
      <c r="A2601" t="s">
        <v>340</v>
      </c>
      <c r="B2601" s="2">
        <v>45663</v>
      </c>
      <c r="C2601">
        <v>13439</v>
      </c>
    </row>
    <row r="2602" spans="1:3">
      <c r="A2602" t="s">
        <v>341</v>
      </c>
      <c r="B2602" s="2">
        <v>45663</v>
      </c>
      <c r="C2602">
        <v>6802</v>
      </c>
    </row>
    <row r="2603" spans="1:3">
      <c r="A2603" t="s">
        <v>342</v>
      </c>
      <c r="B2603" s="2">
        <v>45663</v>
      </c>
      <c r="C2603">
        <v>8615</v>
      </c>
    </row>
    <row r="2604" spans="1:3">
      <c r="A2604" t="s">
        <v>343</v>
      </c>
      <c r="B2604" s="2">
        <v>45663</v>
      </c>
      <c r="C2604">
        <v>8762</v>
      </c>
    </row>
    <row r="2605" spans="1:3">
      <c r="A2605" t="s">
        <v>344</v>
      </c>
      <c r="B2605" s="2">
        <v>45663</v>
      </c>
      <c r="C2605">
        <v>7543</v>
      </c>
    </row>
    <row r="2606" spans="1:3">
      <c r="A2606" t="s">
        <v>339</v>
      </c>
      <c r="B2606" s="2">
        <v>45664</v>
      </c>
      <c r="C2606">
        <v>6883</v>
      </c>
    </row>
    <row r="2607" spans="1:3">
      <c r="A2607" t="s">
        <v>11</v>
      </c>
      <c r="B2607" s="2">
        <v>45664</v>
      </c>
      <c r="C2607">
        <v>17739</v>
      </c>
    </row>
    <row r="2608" spans="1:3">
      <c r="A2608" t="s">
        <v>340</v>
      </c>
      <c r="B2608" s="2">
        <v>45664</v>
      </c>
      <c r="C2608">
        <v>2666</v>
      </c>
    </row>
    <row r="2609" spans="1:3">
      <c r="A2609" t="s">
        <v>341</v>
      </c>
      <c r="B2609" s="2">
        <v>45664</v>
      </c>
      <c r="C2609">
        <v>2276</v>
      </c>
    </row>
    <row r="2610" spans="1:3">
      <c r="A2610" t="s">
        <v>342</v>
      </c>
      <c r="B2610" s="2">
        <v>45664</v>
      </c>
      <c r="C2610">
        <v>16063</v>
      </c>
    </row>
    <row r="2611" spans="1:3">
      <c r="A2611" t="s">
        <v>343</v>
      </c>
      <c r="B2611" s="2">
        <v>45664</v>
      </c>
      <c r="C2611">
        <v>2881</v>
      </c>
    </row>
    <row r="2612" spans="1:3">
      <c r="A2612" t="s">
        <v>344</v>
      </c>
      <c r="B2612" s="2">
        <v>45664</v>
      </c>
      <c r="C2612">
        <v>4060</v>
      </c>
    </row>
    <row r="2613" spans="1:3">
      <c r="A2613" t="s">
        <v>339</v>
      </c>
      <c r="B2613" s="2">
        <v>45665</v>
      </c>
      <c r="C2613">
        <v>16677</v>
      </c>
    </row>
    <row r="2614" spans="1:3">
      <c r="A2614" t="s">
        <v>11</v>
      </c>
      <c r="B2614" s="2">
        <v>45665</v>
      </c>
      <c r="C2614">
        <v>8702</v>
      </c>
    </row>
    <row r="2615" spans="1:3">
      <c r="A2615" t="s">
        <v>340</v>
      </c>
      <c r="B2615" s="2">
        <v>45665</v>
      </c>
      <c r="C2615">
        <v>11429</v>
      </c>
    </row>
    <row r="2616" spans="1:3">
      <c r="A2616" t="s">
        <v>341</v>
      </c>
      <c r="B2616" s="2">
        <v>45665</v>
      </c>
      <c r="C2616">
        <v>17853</v>
      </c>
    </row>
    <row r="2617" spans="1:3">
      <c r="A2617" t="s">
        <v>342</v>
      </c>
      <c r="B2617" s="2">
        <v>45665</v>
      </c>
      <c r="C2617">
        <v>2158</v>
      </c>
    </row>
    <row r="2618" spans="1:3">
      <c r="A2618" t="s">
        <v>343</v>
      </c>
      <c r="B2618" s="2">
        <v>45665</v>
      </c>
      <c r="C2618">
        <v>17996</v>
      </c>
    </row>
    <row r="2619" spans="1:3">
      <c r="A2619" t="s">
        <v>344</v>
      </c>
      <c r="B2619" s="2">
        <v>45665</v>
      </c>
      <c r="C2619">
        <v>7229</v>
      </c>
    </row>
    <row r="2620" spans="1:3">
      <c r="A2620" t="s">
        <v>339</v>
      </c>
      <c r="B2620" s="2">
        <v>45666</v>
      </c>
      <c r="C2620">
        <v>9956</v>
      </c>
    </row>
    <row r="2621" spans="1:3">
      <c r="A2621" t="s">
        <v>11</v>
      </c>
      <c r="B2621" s="2">
        <v>45666</v>
      </c>
      <c r="C2621">
        <v>14566</v>
      </c>
    </row>
    <row r="2622" spans="1:3">
      <c r="A2622" t="s">
        <v>340</v>
      </c>
      <c r="B2622" s="2">
        <v>45666</v>
      </c>
      <c r="C2622">
        <v>4526</v>
      </c>
    </row>
    <row r="2623" spans="1:3">
      <c r="A2623" t="s">
        <v>341</v>
      </c>
      <c r="B2623" s="2">
        <v>45666</v>
      </c>
      <c r="C2623">
        <v>9803</v>
      </c>
    </row>
    <row r="2624" spans="1:3">
      <c r="A2624" t="s">
        <v>342</v>
      </c>
      <c r="B2624" s="2">
        <v>45666</v>
      </c>
      <c r="C2624">
        <v>8574</v>
      </c>
    </row>
    <row r="2625" spans="1:3">
      <c r="A2625" t="s">
        <v>343</v>
      </c>
      <c r="B2625" s="2">
        <v>45666</v>
      </c>
      <c r="C2625">
        <v>10733</v>
      </c>
    </row>
    <row r="2626" spans="1:3">
      <c r="A2626" t="s">
        <v>344</v>
      </c>
      <c r="B2626" s="2">
        <v>45666</v>
      </c>
      <c r="C2626">
        <v>19522</v>
      </c>
    </row>
    <row r="2627" spans="1:3">
      <c r="A2627" t="s">
        <v>339</v>
      </c>
      <c r="B2627" s="2">
        <v>45667</v>
      </c>
      <c r="C2627">
        <v>9257</v>
      </c>
    </row>
    <row r="2628" spans="1:3">
      <c r="A2628" t="s">
        <v>11</v>
      </c>
      <c r="B2628" s="2">
        <v>45667</v>
      </c>
      <c r="C2628">
        <v>5283</v>
      </c>
    </row>
    <row r="2629" spans="1:3">
      <c r="A2629" t="s">
        <v>340</v>
      </c>
      <c r="B2629" s="2">
        <v>45667</v>
      </c>
      <c r="C2629">
        <v>17909</v>
      </c>
    </row>
    <row r="2630" spans="1:3">
      <c r="A2630" t="s">
        <v>341</v>
      </c>
      <c r="B2630" s="2">
        <v>45667</v>
      </c>
      <c r="C2630">
        <v>13802</v>
      </c>
    </row>
    <row r="2631" spans="1:3">
      <c r="A2631" t="s">
        <v>342</v>
      </c>
      <c r="B2631" s="2">
        <v>45667</v>
      </c>
      <c r="C2631">
        <v>9896</v>
      </c>
    </row>
    <row r="2632" spans="1:3">
      <c r="A2632" t="s">
        <v>343</v>
      </c>
      <c r="B2632" s="2">
        <v>45667</v>
      </c>
      <c r="C2632">
        <v>15526</v>
      </c>
    </row>
    <row r="2633" spans="1:3">
      <c r="A2633" t="s">
        <v>344</v>
      </c>
      <c r="B2633" s="2">
        <v>45667</v>
      </c>
      <c r="C2633">
        <v>13278</v>
      </c>
    </row>
    <row r="2634" spans="1:3">
      <c r="A2634" t="s">
        <v>339</v>
      </c>
      <c r="B2634" s="2">
        <v>45668</v>
      </c>
      <c r="C2634">
        <v>15242</v>
      </c>
    </row>
    <row r="2635" spans="1:3">
      <c r="A2635" t="s">
        <v>11</v>
      </c>
      <c r="B2635" s="2">
        <v>45668</v>
      </c>
      <c r="C2635">
        <v>4570</v>
      </c>
    </row>
    <row r="2636" spans="1:3">
      <c r="A2636" t="s">
        <v>340</v>
      </c>
      <c r="B2636" s="2">
        <v>45668</v>
      </c>
      <c r="C2636">
        <v>2324</v>
      </c>
    </row>
    <row r="2637" spans="1:3">
      <c r="A2637" t="s">
        <v>341</v>
      </c>
      <c r="B2637" s="2">
        <v>45668</v>
      </c>
      <c r="C2637">
        <v>11721</v>
      </c>
    </row>
    <row r="2638" spans="1:3">
      <c r="A2638" t="s">
        <v>342</v>
      </c>
      <c r="B2638" s="2">
        <v>45668</v>
      </c>
      <c r="C2638">
        <v>7645</v>
      </c>
    </row>
    <row r="2639" spans="1:3">
      <c r="A2639" t="s">
        <v>343</v>
      </c>
      <c r="B2639" s="2">
        <v>45668</v>
      </c>
      <c r="C2639">
        <v>16404</v>
      </c>
    </row>
    <row r="2640" spans="1:3">
      <c r="A2640" t="s">
        <v>344</v>
      </c>
      <c r="B2640" s="2">
        <v>45668</v>
      </c>
      <c r="C2640">
        <v>6486</v>
      </c>
    </row>
    <row r="2641" spans="1:3">
      <c r="A2641" t="s">
        <v>339</v>
      </c>
      <c r="B2641" s="2">
        <v>45669</v>
      </c>
      <c r="C2641">
        <v>4430</v>
      </c>
    </row>
    <row r="2642" spans="1:3">
      <c r="A2642" t="s">
        <v>11</v>
      </c>
      <c r="B2642" s="2">
        <v>45669</v>
      </c>
      <c r="C2642">
        <v>19229</v>
      </c>
    </row>
    <row r="2643" spans="1:3">
      <c r="A2643" t="s">
        <v>340</v>
      </c>
      <c r="B2643" s="2">
        <v>45669</v>
      </c>
      <c r="C2643">
        <v>15156</v>
      </c>
    </row>
    <row r="2644" spans="1:3">
      <c r="A2644" t="s">
        <v>341</v>
      </c>
      <c r="B2644" s="2">
        <v>45669</v>
      </c>
      <c r="C2644">
        <v>2567</v>
      </c>
    </row>
    <row r="2645" spans="1:3">
      <c r="A2645" t="s">
        <v>342</v>
      </c>
      <c r="B2645" s="2">
        <v>45669</v>
      </c>
      <c r="C2645">
        <v>4179</v>
      </c>
    </row>
    <row r="2646" spans="1:3">
      <c r="A2646" t="s">
        <v>343</v>
      </c>
      <c r="B2646" s="2">
        <v>45669</v>
      </c>
      <c r="C2646">
        <v>4019</v>
      </c>
    </row>
    <row r="2647" spans="1:3">
      <c r="A2647" t="s">
        <v>344</v>
      </c>
      <c r="B2647" s="2">
        <v>45669</v>
      </c>
      <c r="C2647">
        <v>17919</v>
      </c>
    </row>
    <row r="2648" spans="1:3">
      <c r="A2648" t="s">
        <v>339</v>
      </c>
      <c r="B2648" s="2">
        <v>45670</v>
      </c>
      <c r="C2648">
        <v>5909</v>
      </c>
    </row>
    <row r="2649" spans="1:3">
      <c r="A2649" t="s">
        <v>11</v>
      </c>
      <c r="B2649" s="2">
        <v>45670</v>
      </c>
      <c r="C2649">
        <v>10015</v>
      </c>
    </row>
    <row r="2650" spans="1:3">
      <c r="A2650" t="s">
        <v>340</v>
      </c>
      <c r="B2650" s="2">
        <v>45670</v>
      </c>
      <c r="C2650">
        <v>5420</v>
      </c>
    </row>
    <row r="2651" spans="1:3">
      <c r="A2651" t="s">
        <v>341</v>
      </c>
      <c r="B2651" s="2">
        <v>45670</v>
      </c>
      <c r="C2651">
        <v>16885</v>
      </c>
    </row>
    <row r="2652" spans="1:3">
      <c r="A2652" t="s">
        <v>342</v>
      </c>
      <c r="B2652" s="2">
        <v>45670</v>
      </c>
      <c r="C2652">
        <v>18740</v>
      </c>
    </row>
    <row r="2653" spans="1:3">
      <c r="A2653" t="s">
        <v>343</v>
      </c>
      <c r="B2653" s="2">
        <v>45670</v>
      </c>
      <c r="C2653">
        <v>9485</v>
      </c>
    </row>
    <row r="2654" spans="1:3">
      <c r="A2654" t="s">
        <v>344</v>
      </c>
      <c r="B2654" s="2">
        <v>45670</v>
      </c>
      <c r="C2654">
        <v>6131</v>
      </c>
    </row>
    <row r="2655" spans="1:3">
      <c r="A2655" t="s">
        <v>339</v>
      </c>
      <c r="B2655" s="2">
        <v>45671</v>
      </c>
      <c r="C2655">
        <v>12652</v>
      </c>
    </row>
    <row r="2656" spans="1:3">
      <c r="A2656" t="s">
        <v>11</v>
      </c>
      <c r="B2656" s="2">
        <v>45671</v>
      </c>
      <c r="C2656">
        <v>16379</v>
      </c>
    </row>
    <row r="2657" spans="1:3">
      <c r="A2657" t="s">
        <v>340</v>
      </c>
      <c r="B2657" s="2">
        <v>45671</v>
      </c>
      <c r="C2657">
        <v>16903</v>
      </c>
    </row>
    <row r="2658" spans="1:3">
      <c r="A2658" t="s">
        <v>341</v>
      </c>
      <c r="B2658" s="2">
        <v>45671</v>
      </c>
      <c r="C2658">
        <v>17913</v>
      </c>
    </row>
    <row r="2659" spans="1:3">
      <c r="A2659" t="s">
        <v>342</v>
      </c>
      <c r="B2659" s="2">
        <v>45671</v>
      </c>
      <c r="C2659">
        <v>11470</v>
      </c>
    </row>
    <row r="2660" spans="1:3">
      <c r="A2660" t="s">
        <v>343</v>
      </c>
      <c r="B2660" s="2">
        <v>45671</v>
      </c>
      <c r="C2660">
        <v>18849</v>
      </c>
    </row>
    <row r="2661" spans="1:3">
      <c r="A2661" t="s">
        <v>344</v>
      </c>
      <c r="B2661" s="2">
        <v>45671</v>
      </c>
      <c r="C2661">
        <v>13540</v>
      </c>
    </row>
    <row r="2662" spans="1:3">
      <c r="A2662" t="s">
        <v>339</v>
      </c>
      <c r="B2662" s="2">
        <v>45672</v>
      </c>
      <c r="C2662">
        <v>19871</v>
      </c>
    </row>
    <row r="2663" spans="1:3">
      <c r="A2663" t="s">
        <v>11</v>
      </c>
      <c r="B2663" s="2">
        <v>45672</v>
      </c>
      <c r="C2663">
        <v>6597</v>
      </c>
    </row>
    <row r="2664" spans="1:3">
      <c r="A2664" t="s">
        <v>340</v>
      </c>
      <c r="B2664" s="2">
        <v>45672</v>
      </c>
      <c r="C2664">
        <v>6536</v>
      </c>
    </row>
    <row r="2665" spans="1:3">
      <c r="A2665" t="s">
        <v>341</v>
      </c>
      <c r="B2665" s="2">
        <v>45672</v>
      </c>
      <c r="C2665">
        <v>18709</v>
      </c>
    </row>
    <row r="2666" spans="1:3">
      <c r="A2666" t="s">
        <v>342</v>
      </c>
      <c r="B2666" s="2">
        <v>45672</v>
      </c>
      <c r="C2666">
        <v>11957</v>
      </c>
    </row>
    <row r="2667" spans="1:3">
      <c r="A2667" t="s">
        <v>343</v>
      </c>
      <c r="B2667" s="2">
        <v>45672</v>
      </c>
      <c r="C2667">
        <v>6162</v>
      </c>
    </row>
    <row r="2668" spans="1:3">
      <c r="A2668" t="s">
        <v>344</v>
      </c>
      <c r="B2668" s="2">
        <v>45672</v>
      </c>
      <c r="C2668">
        <v>2303</v>
      </c>
    </row>
    <row r="2669" spans="1:3">
      <c r="A2669" t="s">
        <v>339</v>
      </c>
      <c r="B2669" s="2">
        <v>45673</v>
      </c>
      <c r="C2669">
        <v>7067</v>
      </c>
    </row>
    <row r="2670" spans="1:3">
      <c r="A2670" t="s">
        <v>11</v>
      </c>
      <c r="B2670" s="2">
        <v>45673</v>
      </c>
      <c r="C2670">
        <v>7024</v>
      </c>
    </row>
    <row r="2671" spans="1:3">
      <c r="A2671" t="s">
        <v>340</v>
      </c>
      <c r="B2671" s="2">
        <v>45673</v>
      </c>
      <c r="C2671">
        <v>9715</v>
      </c>
    </row>
    <row r="2672" spans="1:3">
      <c r="A2672" t="s">
        <v>341</v>
      </c>
      <c r="B2672" s="2">
        <v>45673</v>
      </c>
      <c r="C2672">
        <v>13226</v>
      </c>
    </row>
    <row r="2673" spans="1:3">
      <c r="A2673" t="s">
        <v>342</v>
      </c>
      <c r="B2673" s="2">
        <v>45673</v>
      </c>
      <c r="C2673">
        <v>4631</v>
      </c>
    </row>
    <row r="2674" spans="1:3">
      <c r="A2674" t="s">
        <v>343</v>
      </c>
      <c r="B2674" s="2">
        <v>45673</v>
      </c>
      <c r="C2674">
        <v>15412</v>
      </c>
    </row>
    <row r="2675" spans="1:3">
      <c r="A2675" t="s">
        <v>344</v>
      </c>
      <c r="B2675" s="2">
        <v>45673</v>
      </c>
      <c r="C2675">
        <v>17037</v>
      </c>
    </row>
    <row r="2676" spans="1:3">
      <c r="A2676" t="s">
        <v>339</v>
      </c>
      <c r="B2676" s="2">
        <v>45674</v>
      </c>
      <c r="C2676">
        <v>13647</v>
      </c>
    </row>
    <row r="2677" spans="1:3">
      <c r="A2677" t="s">
        <v>11</v>
      </c>
      <c r="B2677" s="2">
        <v>45674</v>
      </c>
      <c r="C2677">
        <v>14569</v>
      </c>
    </row>
    <row r="2678" spans="1:3">
      <c r="A2678" t="s">
        <v>340</v>
      </c>
      <c r="B2678" s="2">
        <v>45674</v>
      </c>
      <c r="C2678">
        <v>4369</v>
      </c>
    </row>
    <row r="2679" spans="1:3">
      <c r="A2679" t="s">
        <v>341</v>
      </c>
      <c r="B2679" s="2">
        <v>45674</v>
      </c>
      <c r="C2679">
        <v>13659</v>
      </c>
    </row>
    <row r="2680" spans="1:3">
      <c r="A2680" t="s">
        <v>342</v>
      </c>
      <c r="B2680" s="2">
        <v>45674</v>
      </c>
      <c r="C2680">
        <v>2528</v>
      </c>
    </row>
    <row r="2681" spans="1:3">
      <c r="A2681" t="s">
        <v>343</v>
      </c>
      <c r="B2681" s="2">
        <v>45674</v>
      </c>
      <c r="C2681">
        <v>12502</v>
      </c>
    </row>
    <row r="2682" spans="1:3">
      <c r="A2682" t="s">
        <v>344</v>
      </c>
      <c r="B2682" s="2">
        <v>45674</v>
      </c>
      <c r="C2682">
        <v>6675</v>
      </c>
    </row>
    <row r="2683" spans="1:3">
      <c r="A2683" t="s">
        <v>339</v>
      </c>
      <c r="B2683" s="2">
        <v>45675</v>
      </c>
      <c r="C2683">
        <v>4341</v>
      </c>
    </row>
    <row r="2684" spans="1:3">
      <c r="A2684" t="s">
        <v>11</v>
      </c>
      <c r="B2684" s="2">
        <v>45675</v>
      </c>
      <c r="C2684">
        <v>15919</v>
      </c>
    </row>
    <row r="2685" spans="1:3">
      <c r="A2685" t="s">
        <v>340</v>
      </c>
      <c r="B2685" s="2">
        <v>45675</v>
      </c>
      <c r="C2685">
        <v>16730</v>
      </c>
    </row>
    <row r="2686" spans="1:3">
      <c r="A2686" t="s">
        <v>341</v>
      </c>
      <c r="B2686" s="2">
        <v>45675</v>
      </c>
      <c r="C2686">
        <v>17256</v>
      </c>
    </row>
    <row r="2687" spans="1:3">
      <c r="A2687" t="s">
        <v>342</v>
      </c>
      <c r="B2687" s="2">
        <v>45675</v>
      </c>
      <c r="C2687">
        <v>6905</v>
      </c>
    </row>
    <row r="2688" spans="1:3">
      <c r="A2688" t="s">
        <v>343</v>
      </c>
      <c r="B2688" s="2">
        <v>45675</v>
      </c>
      <c r="C2688">
        <v>17539</v>
      </c>
    </row>
    <row r="2689" spans="1:3">
      <c r="A2689" t="s">
        <v>344</v>
      </c>
      <c r="B2689" s="2">
        <v>45675</v>
      </c>
      <c r="C2689">
        <v>17255</v>
      </c>
    </row>
    <row r="2690" spans="1:3">
      <c r="A2690" t="s">
        <v>339</v>
      </c>
      <c r="B2690" s="2">
        <v>45676</v>
      </c>
      <c r="C2690">
        <v>10884</v>
      </c>
    </row>
    <row r="2691" spans="1:3">
      <c r="A2691" t="s">
        <v>11</v>
      </c>
      <c r="B2691" s="2">
        <v>45676</v>
      </c>
      <c r="C2691">
        <v>11143</v>
      </c>
    </row>
    <row r="2692" spans="1:3">
      <c r="A2692" t="s">
        <v>340</v>
      </c>
      <c r="B2692" s="2">
        <v>45676</v>
      </c>
      <c r="C2692">
        <v>7950</v>
      </c>
    </row>
    <row r="2693" spans="1:3">
      <c r="A2693" t="s">
        <v>341</v>
      </c>
      <c r="B2693" s="2">
        <v>45676</v>
      </c>
      <c r="C2693">
        <v>3360</v>
      </c>
    </row>
    <row r="2694" spans="1:3">
      <c r="A2694" t="s">
        <v>342</v>
      </c>
      <c r="B2694" s="2">
        <v>45676</v>
      </c>
      <c r="C2694">
        <v>7127</v>
      </c>
    </row>
    <row r="2695" spans="1:3">
      <c r="A2695" t="s">
        <v>343</v>
      </c>
      <c r="B2695" s="2">
        <v>45676</v>
      </c>
      <c r="C2695">
        <v>16252</v>
      </c>
    </row>
    <row r="2696" spans="1:3">
      <c r="A2696" t="s">
        <v>344</v>
      </c>
      <c r="B2696" s="2">
        <v>45676</v>
      </c>
      <c r="C2696">
        <v>10730</v>
      </c>
    </row>
    <row r="2697" spans="1:3">
      <c r="A2697" t="s">
        <v>339</v>
      </c>
      <c r="B2697" s="2">
        <v>45677</v>
      </c>
      <c r="C2697">
        <v>5925</v>
      </c>
    </row>
    <row r="2698" spans="1:3">
      <c r="A2698" t="s">
        <v>11</v>
      </c>
      <c r="B2698" s="2">
        <v>45677</v>
      </c>
      <c r="C2698">
        <v>10463</v>
      </c>
    </row>
    <row r="2699" spans="1:3">
      <c r="A2699" t="s">
        <v>340</v>
      </c>
      <c r="B2699" s="2">
        <v>45677</v>
      </c>
      <c r="C2699">
        <v>19412</v>
      </c>
    </row>
    <row r="2700" spans="1:3">
      <c r="A2700" t="s">
        <v>341</v>
      </c>
      <c r="B2700" s="2">
        <v>45677</v>
      </c>
      <c r="C2700">
        <v>3242</v>
      </c>
    </row>
    <row r="2701" spans="1:3">
      <c r="A2701" t="s">
        <v>342</v>
      </c>
      <c r="B2701" s="2">
        <v>45677</v>
      </c>
      <c r="C2701">
        <v>10784</v>
      </c>
    </row>
    <row r="2702" spans="1:3">
      <c r="A2702" t="s">
        <v>343</v>
      </c>
      <c r="B2702" s="2">
        <v>45677</v>
      </c>
      <c r="C2702">
        <v>11797</v>
      </c>
    </row>
    <row r="2703" spans="1:3">
      <c r="A2703" t="s">
        <v>344</v>
      </c>
      <c r="B2703" s="2">
        <v>45677</v>
      </c>
      <c r="C2703">
        <v>8406</v>
      </c>
    </row>
    <row r="2704" spans="1:3">
      <c r="A2704" t="s">
        <v>339</v>
      </c>
      <c r="B2704" s="2">
        <v>45678</v>
      </c>
      <c r="C2704">
        <v>15965</v>
      </c>
    </row>
    <row r="2705" spans="1:3">
      <c r="A2705" t="s">
        <v>11</v>
      </c>
      <c r="B2705" s="2">
        <v>45678</v>
      </c>
      <c r="C2705">
        <v>15733</v>
      </c>
    </row>
    <row r="2706" spans="1:3">
      <c r="A2706" t="s">
        <v>340</v>
      </c>
      <c r="B2706" s="2">
        <v>45678</v>
      </c>
      <c r="C2706">
        <v>19824</v>
      </c>
    </row>
    <row r="2707" spans="1:3">
      <c r="A2707" t="s">
        <v>341</v>
      </c>
      <c r="B2707" s="2">
        <v>45678</v>
      </c>
      <c r="C2707">
        <v>5626</v>
      </c>
    </row>
    <row r="2708" spans="1:3">
      <c r="A2708" t="s">
        <v>342</v>
      </c>
      <c r="B2708" s="2">
        <v>45678</v>
      </c>
      <c r="C2708">
        <v>12074</v>
      </c>
    </row>
    <row r="2709" spans="1:3">
      <c r="A2709" t="s">
        <v>343</v>
      </c>
      <c r="B2709" s="2">
        <v>45678</v>
      </c>
      <c r="C2709">
        <v>18568</v>
      </c>
    </row>
    <row r="2710" spans="1:3">
      <c r="A2710" t="s">
        <v>344</v>
      </c>
      <c r="B2710" s="2">
        <v>45678</v>
      </c>
      <c r="C2710">
        <v>10031</v>
      </c>
    </row>
    <row r="2711" spans="1:3">
      <c r="A2711" t="s">
        <v>339</v>
      </c>
      <c r="B2711" s="2">
        <v>45679</v>
      </c>
      <c r="C2711">
        <v>5188</v>
      </c>
    </row>
    <row r="2712" spans="1:3">
      <c r="A2712" t="s">
        <v>11</v>
      </c>
      <c r="B2712" s="2">
        <v>45679</v>
      </c>
      <c r="C2712">
        <v>4945</v>
      </c>
    </row>
    <row r="2713" spans="1:3">
      <c r="A2713" t="s">
        <v>340</v>
      </c>
      <c r="B2713" s="2">
        <v>45679</v>
      </c>
      <c r="C2713">
        <v>8765</v>
      </c>
    </row>
    <row r="2714" spans="1:3">
      <c r="A2714" t="s">
        <v>341</v>
      </c>
      <c r="B2714" s="2">
        <v>45679</v>
      </c>
      <c r="C2714">
        <v>12807</v>
      </c>
    </row>
    <row r="2715" spans="1:3">
      <c r="A2715" t="s">
        <v>342</v>
      </c>
      <c r="B2715" s="2">
        <v>45679</v>
      </c>
      <c r="C2715">
        <v>12204</v>
      </c>
    </row>
    <row r="2716" spans="1:3">
      <c r="A2716" t="s">
        <v>343</v>
      </c>
      <c r="B2716" s="2">
        <v>45679</v>
      </c>
      <c r="C2716">
        <v>11352</v>
      </c>
    </row>
    <row r="2717" spans="1:3">
      <c r="A2717" t="s">
        <v>344</v>
      </c>
      <c r="B2717" s="2">
        <v>45679</v>
      </c>
      <c r="C2717">
        <v>6599</v>
      </c>
    </row>
    <row r="2718" spans="1:3">
      <c r="A2718" t="s">
        <v>339</v>
      </c>
      <c r="B2718" s="2">
        <v>45680</v>
      </c>
      <c r="C2718">
        <v>6313</v>
      </c>
    </row>
    <row r="2719" spans="1:3">
      <c r="A2719" t="s">
        <v>11</v>
      </c>
      <c r="B2719" s="2">
        <v>45680</v>
      </c>
      <c r="C2719">
        <v>4218</v>
      </c>
    </row>
    <row r="2720" spans="1:3">
      <c r="A2720" t="s">
        <v>340</v>
      </c>
      <c r="B2720" s="2">
        <v>45680</v>
      </c>
      <c r="C2720">
        <v>15786</v>
      </c>
    </row>
    <row r="2721" spans="1:3">
      <c r="A2721" t="s">
        <v>341</v>
      </c>
      <c r="B2721" s="2">
        <v>45680</v>
      </c>
      <c r="C2721">
        <v>19536</v>
      </c>
    </row>
    <row r="2722" spans="1:3">
      <c r="A2722" t="s">
        <v>342</v>
      </c>
      <c r="B2722" s="2">
        <v>45680</v>
      </c>
      <c r="C2722">
        <v>2056</v>
      </c>
    </row>
    <row r="2723" spans="1:3">
      <c r="A2723" t="s">
        <v>343</v>
      </c>
      <c r="B2723" s="2">
        <v>45680</v>
      </c>
      <c r="C2723">
        <v>14533</v>
      </c>
    </row>
    <row r="2724" spans="1:3">
      <c r="A2724" t="s">
        <v>344</v>
      </c>
      <c r="B2724" s="2">
        <v>45680</v>
      </c>
      <c r="C2724">
        <v>2143</v>
      </c>
    </row>
    <row r="2725" spans="1:3">
      <c r="A2725" t="s">
        <v>339</v>
      </c>
      <c r="B2725" s="2">
        <v>45681</v>
      </c>
      <c r="C2725">
        <v>9218</v>
      </c>
    </row>
    <row r="2726" spans="1:3">
      <c r="A2726" t="s">
        <v>11</v>
      </c>
      <c r="B2726" s="2">
        <v>45681</v>
      </c>
      <c r="C2726">
        <v>10559</v>
      </c>
    </row>
    <row r="2727" spans="1:3">
      <c r="A2727" t="s">
        <v>340</v>
      </c>
      <c r="B2727" s="2">
        <v>45681</v>
      </c>
      <c r="C2727">
        <v>2615</v>
      </c>
    </row>
    <row r="2728" spans="1:3">
      <c r="A2728" t="s">
        <v>341</v>
      </c>
      <c r="B2728" s="2">
        <v>45681</v>
      </c>
      <c r="C2728">
        <v>10062</v>
      </c>
    </row>
    <row r="2729" spans="1:3">
      <c r="A2729" t="s">
        <v>342</v>
      </c>
      <c r="B2729" s="2">
        <v>45681</v>
      </c>
      <c r="C2729">
        <v>13520</v>
      </c>
    </row>
    <row r="2730" spans="1:3">
      <c r="A2730" t="s">
        <v>343</v>
      </c>
      <c r="B2730" s="2">
        <v>45681</v>
      </c>
      <c r="C2730">
        <v>7977</v>
      </c>
    </row>
    <row r="2731" spans="1:3">
      <c r="A2731" t="s">
        <v>344</v>
      </c>
      <c r="B2731" s="2">
        <v>45681</v>
      </c>
      <c r="C2731">
        <v>13419</v>
      </c>
    </row>
    <row r="2732" spans="1:3">
      <c r="A2732" t="s">
        <v>339</v>
      </c>
      <c r="B2732" s="2">
        <v>45682</v>
      </c>
      <c r="C2732">
        <v>11780</v>
      </c>
    </row>
    <row r="2733" spans="1:3">
      <c r="A2733" t="s">
        <v>11</v>
      </c>
      <c r="B2733" s="2">
        <v>45682</v>
      </c>
      <c r="C2733">
        <v>12681</v>
      </c>
    </row>
    <row r="2734" spans="1:3">
      <c r="A2734" t="s">
        <v>340</v>
      </c>
      <c r="B2734" s="2">
        <v>45682</v>
      </c>
      <c r="C2734">
        <v>8984</v>
      </c>
    </row>
    <row r="2735" spans="1:3">
      <c r="A2735" t="s">
        <v>341</v>
      </c>
      <c r="B2735" s="2">
        <v>45682</v>
      </c>
      <c r="C2735">
        <v>6971</v>
      </c>
    </row>
    <row r="2736" spans="1:3">
      <c r="A2736" t="s">
        <v>342</v>
      </c>
      <c r="B2736" s="2">
        <v>45682</v>
      </c>
      <c r="C2736">
        <v>2944</v>
      </c>
    </row>
    <row r="2737" spans="1:3">
      <c r="A2737" t="s">
        <v>343</v>
      </c>
      <c r="B2737" s="2">
        <v>45682</v>
      </c>
      <c r="C2737">
        <v>11114</v>
      </c>
    </row>
    <row r="2738" spans="1:3">
      <c r="A2738" t="s">
        <v>344</v>
      </c>
      <c r="B2738" s="2">
        <v>45682</v>
      </c>
      <c r="C2738">
        <v>9078</v>
      </c>
    </row>
    <row r="2739" spans="1:3">
      <c r="A2739" t="s">
        <v>339</v>
      </c>
      <c r="B2739" s="2">
        <v>45683</v>
      </c>
      <c r="C2739">
        <v>14312</v>
      </c>
    </row>
    <row r="2740" spans="1:3">
      <c r="A2740" t="s">
        <v>11</v>
      </c>
      <c r="B2740" s="2">
        <v>45683</v>
      </c>
      <c r="C2740">
        <v>7783</v>
      </c>
    </row>
    <row r="2741" spans="1:3">
      <c r="A2741" t="s">
        <v>340</v>
      </c>
      <c r="B2741" s="2">
        <v>45683</v>
      </c>
      <c r="C2741">
        <v>11751</v>
      </c>
    </row>
    <row r="2742" spans="1:3">
      <c r="A2742" t="s">
        <v>341</v>
      </c>
      <c r="B2742" s="2">
        <v>45683</v>
      </c>
      <c r="C2742">
        <v>8907</v>
      </c>
    </row>
    <row r="2743" spans="1:3">
      <c r="A2743" t="s">
        <v>342</v>
      </c>
      <c r="B2743" s="2">
        <v>45683</v>
      </c>
      <c r="C2743">
        <v>19473</v>
      </c>
    </row>
    <row r="2744" spans="1:3">
      <c r="A2744" t="s">
        <v>343</v>
      </c>
      <c r="B2744" s="2">
        <v>45683</v>
      </c>
      <c r="C2744">
        <v>4957</v>
      </c>
    </row>
    <row r="2745" spans="1:3">
      <c r="A2745" t="s">
        <v>344</v>
      </c>
      <c r="B2745" s="2">
        <v>45683</v>
      </c>
      <c r="C2745">
        <v>8047</v>
      </c>
    </row>
    <row r="2746" spans="1:3">
      <c r="A2746" t="s">
        <v>339</v>
      </c>
      <c r="B2746" s="2">
        <v>45684</v>
      </c>
      <c r="C2746">
        <v>8249</v>
      </c>
    </row>
    <row r="2747" spans="1:3">
      <c r="A2747" t="s">
        <v>11</v>
      </c>
      <c r="B2747" s="2">
        <v>45684</v>
      </c>
      <c r="C2747">
        <v>18347</v>
      </c>
    </row>
    <row r="2748" spans="1:3">
      <c r="A2748" t="s">
        <v>340</v>
      </c>
      <c r="B2748" s="2">
        <v>45684</v>
      </c>
      <c r="C2748">
        <v>5759</v>
      </c>
    </row>
    <row r="2749" spans="1:3">
      <c r="A2749" t="s">
        <v>341</v>
      </c>
      <c r="B2749" s="2">
        <v>45684</v>
      </c>
      <c r="C2749">
        <v>6263</v>
      </c>
    </row>
    <row r="2750" spans="1:3">
      <c r="A2750" t="s">
        <v>342</v>
      </c>
      <c r="B2750" s="2">
        <v>45684</v>
      </c>
      <c r="C2750">
        <v>12281</v>
      </c>
    </row>
    <row r="2751" spans="1:3">
      <c r="A2751" t="s">
        <v>343</v>
      </c>
      <c r="B2751" s="2">
        <v>45684</v>
      </c>
      <c r="C2751">
        <v>3902</v>
      </c>
    </row>
    <row r="2752" spans="1:3">
      <c r="A2752" t="s">
        <v>344</v>
      </c>
      <c r="B2752" s="2">
        <v>45684</v>
      </c>
      <c r="C2752">
        <v>4567</v>
      </c>
    </row>
    <row r="2753" spans="1:3">
      <c r="A2753" t="s">
        <v>339</v>
      </c>
      <c r="B2753" s="2">
        <v>45685</v>
      </c>
      <c r="C2753">
        <v>12190</v>
      </c>
    </row>
    <row r="2754" spans="1:3">
      <c r="A2754" t="s">
        <v>11</v>
      </c>
      <c r="B2754" s="2">
        <v>45685</v>
      </c>
      <c r="C2754">
        <v>10075</v>
      </c>
    </row>
    <row r="2755" spans="1:3">
      <c r="A2755" t="s">
        <v>340</v>
      </c>
      <c r="B2755" s="2">
        <v>45685</v>
      </c>
      <c r="C2755">
        <v>4994</v>
      </c>
    </row>
    <row r="2756" spans="1:3">
      <c r="A2756" t="s">
        <v>341</v>
      </c>
      <c r="B2756" s="2">
        <v>45685</v>
      </c>
      <c r="C2756">
        <v>7229</v>
      </c>
    </row>
    <row r="2757" spans="1:3">
      <c r="A2757" t="s">
        <v>342</v>
      </c>
      <c r="B2757" s="2">
        <v>45685</v>
      </c>
      <c r="C2757">
        <v>4010</v>
      </c>
    </row>
    <row r="2758" spans="1:3">
      <c r="A2758" t="s">
        <v>343</v>
      </c>
      <c r="B2758" s="2">
        <v>45685</v>
      </c>
      <c r="C2758">
        <v>9377</v>
      </c>
    </row>
    <row r="2759" spans="1:3">
      <c r="A2759" t="s">
        <v>344</v>
      </c>
      <c r="B2759" s="2">
        <v>45685</v>
      </c>
      <c r="C2759">
        <v>15036</v>
      </c>
    </row>
    <row r="2760" spans="1:3">
      <c r="A2760" t="s">
        <v>339</v>
      </c>
      <c r="B2760" s="2">
        <v>45686</v>
      </c>
      <c r="C2760">
        <v>19214</v>
      </c>
    </row>
    <row r="2761" spans="1:3">
      <c r="A2761" t="s">
        <v>11</v>
      </c>
      <c r="B2761" s="2">
        <v>45686</v>
      </c>
      <c r="C2761">
        <v>2048</v>
      </c>
    </row>
    <row r="2762" spans="1:3">
      <c r="A2762" t="s">
        <v>340</v>
      </c>
      <c r="B2762" s="2">
        <v>45686</v>
      </c>
      <c r="C2762">
        <v>6210</v>
      </c>
    </row>
    <row r="2763" spans="1:3">
      <c r="A2763" t="s">
        <v>341</v>
      </c>
      <c r="B2763" s="2">
        <v>45686</v>
      </c>
      <c r="C2763">
        <v>19562</v>
      </c>
    </row>
    <row r="2764" spans="1:3">
      <c r="A2764" t="s">
        <v>342</v>
      </c>
      <c r="B2764" s="2">
        <v>45686</v>
      </c>
      <c r="C2764">
        <v>16838</v>
      </c>
    </row>
    <row r="2765" spans="1:3">
      <c r="A2765" t="s">
        <v>343</v>
      </c>
      <c r="B2765" s="2">
        <v>45686</v>
      </c>
      <c r="C2765">
        <v>18038</v>
      </c>
    </row>
    <row r="2766" spans="1:3">
      <c r="A2766" t="s">
        <v>344</v>
      </c>
      <c r="B2766" s="2">
        <v>45686</v>
      </c>
      <c r="C2766">
        <v>9878</v>
      </c>
    </row>
    <row r="2767" spans="1:3">
      <c r="A2767" t="s">
        <v>339</v>
      </c>
      <c r="B2767" s="2">
        <v>45687</v>
      </c>
      <c r="C2767">
        <v>18454</v>
      </c>
    </row>
    <row r="2768" spans="1:3">
      <c r="A2768" t="s">
        <v>11</v>
      </c>
      <c r="B2768" s="2">
        <v>45687</v>
      </c>
      <c r="C2768">
        <v>17347</v>
      </c>
    </row>
    <row r="2769" spans="1:3">
      <c r="A2769" t="s">
        <v>340</v>
      </c>
      <c r="B2769" s="2">
        <v>45687</v>
      </c>
      <c r="C2769">
        <v>9879</v>
      </c>
    </row>
    <row r="2770" spans="1:3">
      <c r="A2770" t="s">
        <v>341</v>
      </c>
      <c r="B2770" s="2">
        <v>45687</v>
      </c>
      <c r="C2770">
        <v>15254</v>
      </c>
    </row>
    <row r="2771" spans="1:3">
      <c r="A2771" t="s">
        <v>342</v>
      </c>
      <c r="B2771" s="2">
        <v>45687</v>
      </c>
      <c r="C2771">
        <v>9380</v>
      </c>
    </row>
    <row r="2772" spans="1:3">
      <c r="A2772" t="s">
        <v>343</v>
      </c>
      <c r="B2772" s="2">
        <v>45687</v>
      </c>
      <c r="C2772">
        <v>4228</v>
      </c>
    </row>
    <row r="2773" spans="1:3">
      <c r="A2773" t="s">
        <v>344</v>
      </c>
      <c r="B2773" s="2">
        <v>45687</v>
      </c>
      <c r="C2773">
        <v>11814</v>
      </c>
    </row>
    <row r="2774" spans="1:3">
      <c r="A2774" t="s">
        <v>339</v>
      </c>
      <c r="B2774" s="2">
        <v>45688</v>
      </c>
      <c r="C2774">
        <v>10888</v>
      </c>
    </row>
    <row r="2775" spans="1:3">
      <c r="A2775" t="s">
        <v>11</v>
      </c>
      <c r="B2775" s="2">
        <v>45688</v>
      </c>
      <c r="C2775">
        <v>8391</v>
      </c>
    </row>
    <row r="2776" spans="1:3">
      <c r="A2776" t="s">
        <v>340</v>
      </c>
      <c r="B2776" s="2">
        <v>45688</v>
      </c>
      <c r="C2776">
        <v>11429</v>
      </c>
    </row>
    <row r="2777" spans="1:3">
      <c r="A2777" t="s">
        <v>341</v>
      </c>
      <c r="B2777" s="2">
        <v>45688</v>
      </c>
      <c r="C2777">
        <v>2637</v>
      </c>
    </row>
    <row r="2778" spans="1:3">
      <c r="A2778" t="s">
        <v>342</v>
      </c>
      <c r="B2778" s="2">
        <v>45688</v>
      </c>
      <c r="C2778">
        <v>19333</v>
      </c>
    </row>
    <row r="2779" spans="1:3">
      <c r="A2779" t="s">
        <v>343</v>
      </c>
      <c r="B2779" s="2">
        <v>45688</v>
      </c>
      <c r="C2779">
        <v>12096</v>
      </c>
    </row>
    <row r="2780" spans="1:3">
      <c r="A2780" t="s">
        <v>344</v>
      </c>
      <c r="B2780" s="2">
        <v>45688</v>
      </c>
      <c r="C2780">
        <v>5587</v>
      </c>
    </row>
    <row r="2781" spans="1:3">
      <c r="A2781" t="s">
        <v>339</v>
      </c>
      <c r="B2781" s="2">
        <v>45689</v>
      </c>
      <c r="C2781">
        <v>3111</v>
      </c>
    </row>
    <row r="2782" spans="1:3">
      <c r="A2782" t="s">
        <v>11</v>
      </c>
      <c r="B2782" s="2">
        <v>45689</v>
      </c>
      <c r="C2782">
        <v>10367</v>
      </c>
    </row>
    <row r="2783" spans="1:3">
      <c r="A2783" t="s">
        <v>340</v>
      </c>
      <c r="B2783" s="2">
        <v>45689</v>
      </c>
      <c r="C2783">
        <v>2722</v>
      </c>
    </row>
    <row r="2784" spans="1:3">
      <c r="A2784" t="s">
        <v>341</v>
      </c>
      <c r="B2784" s="2">
        <v>45689</v>
      </c>
      <c r="C2784">
        <v>6866</v>
      </c>
    </row>
    <row r="2785" spans="1:3">
      <c r="A2785" t="s">
        <v>342</v>
      </c>
      <c r="B2785" s="2">
        <v>45689</v>
      </c>
      <c r="C2785">
        <v>12139</v>
      </c>
    </row>
    <row r="2786" spans="1:3">
      <c r="A2786" t="s">
        <v>343</v>
      </c>
      <c r="B2786" s="2">
        <v>45689</v>
      </c>
      <c r="C2786">
        <v>19086</v>
      </c>
    </row>
    <row r="2787" spans="1:3">
      <c r="A2787" t="s">
        <v>344</v>
      </c>
      <c r="B2787" s="2">
        <v>45689</v>
      </c>
      <c r="C2787">
        <v>4128</v>
      </c>
    </row>
    <row r="2788" spans="1:3">
      <c r="A2788" t="s">
        <v>339</v>
      </c>
      <c r="B2788" s="2">
        <v>45690</v>
      </c>
      <c r="C2788">
        <v>11118</v>
      </c>
    </row>
    <row r="2789" spans="1:3">
      <c r="A2789" t="s">
        <v>11</v>
      </c>
      <c r="B2789" s="2">
        <v>45690</v>
      </c>
      <c r="C2789">
        <v>4517</v>
      </c>
    </row>
    <row r="2790" spans="1:3">
      <c r="A2790" t="s">
        <v>340</v>
      </c>
      <c r="B2790" s="2">
        <v>45690</v>
      </c>
      <c r="C2790">
        <v>19533</v>
      </c>
    </row>
    <row r="2791" spans="1:3">
      <c r="A2791" t="s">
        <v>341</v>
      </c>
      <c r="B2791" s="2">
        <v>45690</v>
      </c>
      <c r="C2791">
        <v>16228</v>
      </c>
    </row>
    <row r="2792" spans="1:3">
      <c r="A2792" t="s">
        <v>342</v>
      </c>
      <c r="B2792" s="2">
        <v>45690</v>
      </c>
      <c r="C2792">
        <v>16179</v>
      </c>
    </row>
    <row r="2793" spans="1:3">
      <c r="A2793" t="s">
        <v>343</v>
      </c>
      <c r="B2793" s="2">
        <v>45690</v>
      </c>
      <c r="C2793">
        <v>11675</v>
      </c>
    </row>
    <row r="2794" spans="1:3">
      <c r="A2794" t="s">
        <v>344</v>
      </c>
      <c r="B2794" s="2">
        <v>45690</v>
      </c>
      <c r="C2794">
        <v>2309</v>
      </c>
    </row>
    <row r="2795" spans="1:3">
      <c r="A2795" t="s">
        <v>339</v>
      </c>
      <c r="B2795" s="2">
        <v>45691</v>
      </c>
      <c r="C2795">
        <v>5952</v>
      </c>
    </row>
    <row r="2796" spans="1:3">
      <c r="A2796" t="s">
        <v>11</v>
      </c>
      <c r="B2796" s="2">
        <v>45691</v>
      </c>
      <c r="C2796">
        <v>15871</v>
      </c>
    </row>
    <row r="2797" spans="1:3">
      <c r="A2797" t="s">
        <v>340</v>
      </c>
      <c r="B2797" s="2">
        <v>45691</v>
      </c>
      <c r="C2797">
        <v>11692</v>
      </c>
    </row>
    <row r="2798" spans="1:3">
      <c r="A2798" t="s">
        <v>341</v>
      </c>
      <c r="B2798" s="2">
        <v>45691</v>
      </c>
      <c r="C2798">
        <v>2015</v>
      </c>
    </row>
    <row r="2799" spans="1:3">
      <c r="A2799" t="s">
        <v>342</v>
      </c>
      <c r="B2799" s="2">
        <v>45691</v>
      </c>
      <c r="C2799">
        <v>18989</v>
      </c>
    </row>
    <row r="2800" spans="1:3">
      <c r="A2800" t="s">
        <v>343</v>
      </c>
      <c r="B2800" s="2">
        <v>45691</v>
      </c>
      <c r="C2800">
        <v>18005</v>
      </c>
    </row>
    <row r="2801" spans="1:3">
      <c r="A2801" t="s">
        <v>344</v>
      </c>
      <c r="B2801" s="2">
        <v>45691</v>
      </c>
      <c r="C2801">
        <v>16278</v>
      </c>
    </row>
    <row r="2802" spans="1:3">
      <c r="A2802" t="s">
        <v>339</v>
      </c>
      <c r="B2802" s="2">
        <v>45692</v>
      </c>
      <c r="C2802">
        <v>16817</v>
      </c>
    </row>
    <row r="2803" spans="1:3">
      <c r="A2803" t="s">
        <v>11</v>
      </c>
      <c r="B2803" s="2">
        <v>45692</v>
      </c>
      <c r="C2803">
        <v>11759</v>
      </c>
    </row>
    <row r="2804" spans="1:3">
      <c r="A2804" t="s">
        <v>340</v>
      </c>
      <c r="B2804" s="2">
        <v>45692</v>
      </c>
      <c r="C2804">
        <v>17664</v>
      </c>
    </row>
    <row r="2805" spans="1:3">
      <c r="A2805" t="s">
        <v>341</v>
      </c>
      <c r="B2805" s="2">
        <v>45692</v>
      </c>
      <c r="C2805">
        <v>8412</v>
      </c>
    </row>
    <row r="2806" spans="1:3">
      <c r="A2806" t="s">
        <v>342</v>
      </c>
      <c r="B2806" s="2">
        <v>45692</v>
      </c>
      <c r="C2806">
        <v>12196</v>
      </c>
    </row>
    <row r="2807" spans="1:3">
      <c r="A2807" t="s">
        <v>343</v>
      </c>
      <c r="B2807" s="2">
        <v>45692</v>
      </c>
      <c r="C2807">
        <v>10507</v>
      </c>
    </row>
    <row r="2808" spans="1:3">
      <c r="A2808" t="s">
        <v>344</v>
      </c>
      <c r="B2808" s="2">
        <v>45692</v>
      </c>
      <c r="C2808">
        <v>6820</v>
      </c>
    </row>
    <row r="2809" spans="1:3">
      <c r="A2809" t="s">
        <v>339</v>
      </c>
      <c r="B2809" s="2">
        <v>45693</v>
      </c>
      <c r="C2809">
        <v>9835</v>
      </c>
    </row>
    <row r="2810" spans="1:3">
      <c r="A2810" t="s">
        <v>11</v>
      </c>
      <c r="B2810" s="2">
        <v>45693</v>
      </c>
      <c r="C2810">
        <v>3849</v>
      </c>
    </row>
    <row r="2811" spans="1:3">
      <c r="A2811" t="s">
        <v>340</v>
      </c>
      <c r="B2811" s="2">
        <v>45693</v>
      </c>
      <c r="C2811">
        <v>15587</v>
      </c>
    </row>
    <row r="2812" spans="1:3">
      <c r="A2812" t="s">
        <v>341</v>
      </c>
      <c r="B2812" s="2">
        <v>45693</v>
      </c>
      <c r="C2812">
        <v>3953</v>
      </c>
    </row>
    <row r="2813" spans="1:3">
      <c r="A2813" t="s">
        <v>342</v>
      </c>
      <c r="B2813" s="2">
        <v>45693</v>
      </c>
      <c r="C2813">
        <v>14731</v>
      </c>
    </row>
    <row r="2814" spans="1:3">
      <c r="A2814" t="s">
        <v>343</v>
      </c>
      <c r="B2814" s="2">
        <v>45693</v>
      </c>
      <c r="C2814">
        <v>8840</v>
      </c>
    </row>
    <row r="2815" spans="1:3">
      <c r="A2815" t="s">
        <v>344</v>
      </c>
      <c r="B2815" s="2">
        <v>45693</v>
      </c>
      <c r="C2815">
        <v>7066</v>
      </c>
    </row>
    <row r="2816" spans="1:3">
      <c r="A2816" t="s">
        <v>339</v>
      </c>
      <c r="B2816" s="2">
        <v>45694</v>
      </c>
      <c r="C2816">
        <v>4415</v>
      </c>
    </row>
    <row r="2817" spans="1:3">
      <c r="A2817" t="s">
        <v>11</v>
      </c>
      <c r="B2817" s="2">
        <v>45694</v>
      </c>
      <c r="C2817">
        <v>4389</v>
      </c>
    </row>
    <row r="2818" spans="1:3">
      <c r="A2818" t="s">
        <v>340</v>
      </c>
      <c r="B2818" s="2">
        <v>45694</v>
      </c>
      <c r="C2818">
        <v>18211</v>
      </c>
    </row>
    <row r="2819" spans="1:3">
      <c r="A2819" t="s">
        <v>341</v>
      </c>
      <c r="B2819" s="2">
        <v>45694</v>
      </c>
      <c r="C2819">
        <v>2763</v>
      </c>
    </row>
    <row r="2820" spans="1:3">
      <c r="A2820" t="s">
        <v>342</v>
      </c>
      <c r="B2820" s="2">
        <v>45694</v>
      </c>
      <c r="C2820">
        <v>19199</v>
      </c>
    </row>
    <row r="2821" spans="1:3">
      <c r="A2821" t="s">
        <v>343</v>
      </c>
      <c r="B2821" s="2">
        <v>45694</v>
      </c>
      <c r="C2821">
        <v>8255</v>
      </c>
    </row>
    <row r="2822" spans="1:3">
      <c r="A2822" t="s">
        <v>344</v>
      </c>
      <c r="B2822" s="2">
        <v>45694</v>
      </c>
      <c r="C2822">
        <v>19261</v>
      </c>
    </row>
    <row r="2823" spans="1:3">
      <c r="A2823" t="s">
        <v>339</v>
      </c>
      <c r="B2823" s="2">
        <v>45695</v>
      </c>
      <c r="C2823">
        <v>9173</v>
      </c>
    </row>
    <row r="2824" spans="1:3">
      <c r="A2824" t="s">
        <v>11</v>
      </c>
      <c r="B2824" s="2">
        <v>45695</v>
      </c>
      <c r="C2824">
        <v>12518</v>
      </c>
    </row>
    <row r="2825" spans="1:3">
      <c r="A2825" t="s">
        <v>340</v>
      </c>
      <c r="B2825" s="2">
        <v>45695</v>
      </c>
      <c r="C2825">
        <v>12252</v>
      </c>
    </row>
    <row r="2826" spans="1:3">
      <c r="A2826" t="s">
        <v>341</v>
      </c>
      <c r="B2826" s="2">
        <v>45695</v>
      </c>
      <c r="C2826">
        <v>14447</v>
      </c>
    </row>
    <row r="2827" spans="1:3">
      <c r="A2827" t="s">
        <v>342</v>
      </c>
      <c r="B2827" s="2">
        <v>45695</v>
      </c>
      <c r="C2827">
        <v>17089</v>
      </c>
    </row>
    <row r="2828" spans="1:3">
      <c r="A2828" t="s">
        <v>343</v>
      </c>
      <c r="B2828" s="2">
        <v>45695</v>
      </c>
      <c r="C2828">
        <v>11395</v>
      </c>
    </row>
    <row r="2829" spans="1:3">
      <c r="A2829" t="s">
        <v>344</v>
      </c>
      <c r="B2829" s="2">
        <v>45695</v>
      </c>
      <c r="C2829">
        <v>14067</v>
      </c>
    </row>
    <row r="2830" spans="1:3">
      <c r="A2830" t="s">
        <v>339</v>
      </c>
      <c r="B2830" s="2">
        <v>45696</v>
      </c>
      <c r="C2830">
        <v>7287</v>
      </c>
    </row>
    <row r="2831" spans="1:3">
      <c r="A2831" t="s">
        <v>11</v>
      </c>
      <c r="B2831" s="2">
        <v>45696</v>
      </c>
      <c r="C2831">
        <v>15461</v>
      </c>
    </row>
    <row r="2832" spans="1:3">
      <c r="A2832" t="s">
        <v>340</v>
      </c>
      <c r="B2832" s="2">
        <v>45696</v>
      </c>
      <c r="C2832">
        <v>15402</v>
      </c>
    </row>
    <row r="2833" spans="1:3">
      <c r="A2833" t="s">
        <v>341</v>
      </c>
      <c r="B2833" s="2">
        <v>45696</v>
      </c>
      <c r="C2833">
        <v>9433</v>
      </c>
    </row>
    <row r="2834" spans="1:3">
      <c r="A2834" t="s">
        <v>342</v>
      </c>
      <c r="B2834" s="2">
        <v>45696</v>
      </c>
      <c r="C2834">
        <v>13284</v>
      </c>
    </row>
    <row r="2835" spans="1:3">
      <c r="A2835" t="s">
        <v>343</v>
      </c>
      <c r="B2835" s="2">
        <v>45696</v>
      </c>
      <c r="C2835">
        <v>6826</v>
      </c>
    </row>
    <row r="2836" spans="1:3">
      <c r="A2836" t="s">
        <v>344</v>
      </c>
      <c r="B2836" s="2">
        <v>45696</v>
      </c>
      <c r="C2836">
        <v>5664</v>
      </c>
    </row>
    <row r="2837" spans="1:3">
      <c r="A2837" t="s">
        <v>339</v>
      </c>
      <c r="B2837" s="2">
        <v>45697</v>
      </c>
      <c r="C2837">
        <v>12528</v>
      </c>
    </row>
    <row r="2838" spans="1:3">
      <c r="A2838" t="s">
        <v>11</v>
      </c>
      <c r="B2838" s="2">
        <v>45697</v>
      </c>
      <c r="C2838">
        <v>2497</v>
      </c>
    </row>
    <row r="2839" spans="1:3">
      <c r="A2839" t="s">
        <v>340</v>
      </c>
      <c r="B2839" s="2">
        <v>45697</v>
      </c>
      <c r="C2839">
        <v>9641</v>
      </c>
    </row>
    <row r="2840" spans="1:3">
      <c r="A2840" t="s">
        <v>341</v>
      </c>
      <c r="B2840" s="2">
        <v>45697</v>
      </c>
      <c r="C2840">
        <v>6643</v>
      </c>
    </row>
    <row r="2841" spans="1:3">
      <c r="A2841" t="s">
        <v>342</v>
      </c>
      <c r="B2841" s="2">
        <v>45697</v>
      </c>
      <c r="C2841">
        <v>7056</v>
      </c>
    </row>
    <row r="2842" spans="1:3">
      <c r="A2842" t="s">
        <v>343</v>
      </c>
      <c r="B2842" s="2">
        <v>45697</v>
      </c>
      <c r="C2842">
        <v>2131</v>
      </c>
    </row>
    <row r="2843" spans="1:3">
      <c r="A2843" t="s">
        <v>344</v>
      </c>
      <c r="B2843" s="2">
        <v>45697</v>
      </c>
      <c r="C2843">
        <v>7443</v>
      </c>
    </row>
    <row r="2844" spans="1:3">
      <c r="A2844" t="s">
        <v>339</v>
      </c>
      <c r="B2844" s="2">
        <v>45698</v>
      </c>
      <c r="C2844">
        <v>19241</v>
      </c>
    </row>
    <row r="2845" spans="1:3">
      <c r="A2845" t="s">
        <v>11</v>
      </c>
      <c r="B2845" s="2">
        <v>45698</v>
      </c>
      <c r="C2845">
        <v>15443</v>
      </c>
    </row>
    <row r="2846" spans="1:3">
      <c r="A2846" t="s">
        <v>340</v>
      </c>
      <c r="B2846" s="2">
        <v>45698</v>
      </c>
      <c r="C2846">
        <v>10712</v>
      </c>
    </row>
    <row r="2847" spans="1:3">
      <c r="A2847" t="s">
        <v>341</v>
      </c>
      <c r="B2847" s="2">
        <v>45698</v>
      </c>
      <c r="C2847">
        <v>10221</v>
      </c>
    </row>
    <row r="2848" spans="1:3">
      <c r="A2848" t="s">
        <v>342</v>
      </c>
      <c r="B2848" s="2">
        <v>45698</v>
      </c>
      <c r="C2848">
        <v>17660</v>
      </c>
    </row>
    <row r="2849" spans="1:3">
      <c r="A2849" t="s">
        <v>343</v>
      </c>
      <c r="B2849" s="2">
        <v>45698</v>
      </c>
      <c r="C2849">
        <v>8147</v>
      </c>
    </row>
    <row r="2850" spans="1:3">
      <c r="A2850" t="s">
        <v>344</v>
      </c>
      <c r="B2850" s="2">
        <v>45698</v>
      </c>
      <c r="C2850">
        <v>13588</v>
      </c>
    </row>
    <row r="2851" spans="1:3">
      <c r="A2851" t="s">
        <v>339</v>
      </c>
      <c r="B2851" s="2">
        <v>45699</v>
      </c>
      <c r="C2851">
        <v>6604</v>
      </c>
    </row>
    <row r="2852" spans="1:3">
      <c r="A2852" t="s">
        <v>11</v>
      </c>
      <c r="B2852" s="2">
        <v>45699</v>
      </c>
      <c r="C2852">
        <v>11452</v>
      </c>
    </row>
    <row r="2853" spans="1:3">
      <c r="A2853" t="s">
        <v>340</v>
      </c>
      <c r="B2853" s="2">
        <v>45699</v>
      </c>
      <c r="C2853">
        <v>19942</v>
      </c>
    </row>
    <row r="2854" spans="1:3">
      <c r="A2854" t="s">
        <v>341</v>
      </c>
      <c r="B2854" s="2">
        <v>45699</v>
      </c>
      <c r="C2854">
        <v>18399</v>
      </c>
    </row>
    <row r="2855" spans="1:3">
      <c r="A2855" t="s">
        <v>342</v>
      </c>
      <c r="B2855" s="2">
        <v>45699</v>
      </c>
      <c r="C2855">
        <v>5605</v>
      </c>
    </row>
    <row r="2856" spans="1:3">
      <c r="A2856" t="s">
        <v>343</v>
      </c>
      <c r="B2856" s="2">
        <v>45699</v>
      </c>
      <c r="C2856">
        <v>15284</v>
      </c>
    </row>
    <row r="2857" spans="1:3">
      <c r="A2857" t="s">
        <v>344</v>
      </c>
      <c r="B2857" s="2">
        <v>45699</v>
      </c>
      <c r="C2857">
        <v>3607</v>
      </c>
    </row>
    <row r="2858" spans="1:3">
      <c r="A2858" t="s">
        <v>339</v>
      </c>
      <c r="B2858" s="2">
        <v>45700</v>
      </c>
      <c r="C2858">
        <v>13709</v>
      </c>
    </row>
    <row r="2859" spans="1:3">
      <c r="A2859" t="s">
        <v>11</v>
      </c>
      <c r="B2859" s="2">
        <v>45700</v>
      </c>
      <c r="C2859">
        <v>4016</v>
      </c>
    </row>
    <row r="2860" spans="1:3">
      <c r="A2860" t="s">
        <v>340</v>
      </c>
      <c r="B2860" s="2">
        <v>45700</v>
      </c>
      <c r="C2860">
        <v>5574</v>
      </c>
    </row>
    <row r="2861" spans="1:3">
      <c r="A2861" t="s">
        <v>341</v>
      </c>
      <c r="B2861" s="2">
        <v>45700</v>
      </c>
      <c r="C2861">
        <v>15541</v>
      </c>
    </row>
    <row r="2862" spans="1:3">
      <c r="A2862" t="s">
        <v>342</v>
      </c>
      <c r="B2862" s="2">
        <v>45700</v>
      </c>
      <c r="C2862">
        <v>9274</v>
      </c>
    </row>
    <row r="2863" spans="1:3">
      <c r="A2863" t="s">
        <v>343</v>
      </c>
      <c r="B2863" s="2">
        <v>45700</v>
      </c>
      <c r="C2863">
        <v>11935</v>
      </c>
    </row>
    <row r="2864" spans="1:3">
      <c r="A2864" t="s">
        <v>344</v>
      </c>
      <c r="B2864" s="2">
        <v>45700</v>
      </c>
      <c r="C2864">
        <v>17748</v>
      </c>
    </row>
    <row r="2865" spans="1:3">
      <c r="A2865" t="s">
        <v>339</v>
      </c>
      <c r="B2865" s="2">
        <v>45701</v>
      </c>
      <c r="C2865">
        <v>8406</v>
      </c>
    </row>
    <row r="2866" spans="1:3">
      <c r="A2866" t="s">
        <v>11</v>
      </c>
      <c r="B2866" s="2">
        <v>45701</v>
      </c>
      <c r="C2866">
        <v>13826</v>
      </c>
    </row>
    <row r="2867" spans="1:3">
      <c r="A2867" t="s">
        <v>340</v>
      </c>
      <c r="B2867" s="2">
        <v>45701</v>
      </c>
      <c r="C2867">
        <v>19472</v>
      </c>
    </row>
    <row r="2868" spans="1:3">
      <c r="A2868" t="s">
        <v>341</v>
      </c>
      <c r="B2868" s="2">
        <v>45701</v>
      </c>
      <c r="C2868">
        <v>3361</v>
      </c>
    </row>
    <row r="2869" spans="1:3">
      <c r="A2869" t="s">
        <v>342</v>
      </c>
      <c r="B2869" s="2">
        <v>45701</v>
      </c>
      <c r="C2869">
        <v>6473</v>
      </c>
    </row>
    <row r="2870" spans="1:3">
      <c r="A2870" t="s">
        <v>343</v>
      </c>
      <c r="B2870" s="2">
        <v>45701</v>
      </c>
      <c r="C2870">
        <v>9319</v>
      </c>
    </row>
    <row r="2871" spans="1:3">
      <c r="A2871" t="s">
        <v>344</v>
      </c>
      <c r="B2871" s="2">
        <v>45701</v>
      </c>
      <c r="C2871">
        <v>10667</v>
      </c>
    </row>
    <row r="2872" spans="1:3">
      <c r="A2872" t="s">
        <v>339</v>
      </c>
      <c r="B2872" s="2">
        <v>45702</v>
      </c>
      <c r="C2872">
        <v>11481</v>
      </c>
    </row>
    <row r="2873" spans="1:3">
      <c r="A2873" t="s">
        <v>11</v>
      </c>
      <c r="B2873" s="2">
        <v>45702</v>
      </c>
      <c r="C2873">
        <v>10520</v>
      </c>
    </row>
    <row r="2874" spans="1:3">
      <c r="A2874" t="s">
        <v>340</v>
      </c>
      <c r="B2874" s="2">
        <v>45702</v>
      </c>
      <c r="C2874">
        <v>19570</v>
      </c>
    </row>
    <row r="2875" spans="1:3">
      <c r="A2875" t="s">
        <v>341</v>
      </c>
      <c r="B2875" s="2">
        <v>45702</v>
      </c>
      <c r="C2875">
        <v>5536</v>
      </c>
    </row>
    <row r="2876" spans="1:3">
      <c r="A2876" t="s">
        <v>342</v>
      </c>
      <c r="B2876" s="2">
        <v>45702</v>
      </c>
      <c r="C2876">
        <v>3773</v>
      </c>
    </row>
    <row r="2877" spans="1:3">
      <c r="A2877" t="s">
        <v>343</v>
      </c>
      <c r="B2877" s="2">
        <v>45702</v>
      </c>
      <c r="C2877">
        <v>12255</v>
      </c>
    </row>
    <row r="2878" spans="1:3">
      <c r="A2878" t="s">
        <v>344</v>
      </c>
      <c r="B2878" s="2">
        <v>45702</v>
      </c>
      <c r="C2878">
        <v>4558</v>
      </c>
    </row>
    <row r="2879" spans="1:3">
      <c r="A2879" t="s">
        <v>339</v>
      </c>
      <c r="B2879" s="2">
        <v>45703</v>
      </c>
      <c r="C2879">
        <v>7079</v>
      </c>
    </row>
    <row r="2880" spans="1:3">
      <c r="A2880" t="s">
        <v>11</v>
      </c>
      <c r="B2880" s="2">
        <v>45703</v>
      </c>
      <c r="C2880">
        <v>16341</v>
      </c>
    </row>
    <row r="2881" spans="1:3">
      <c r="A2881" t="s">
        <v>340</v>
      </c>
      <c r="B2881" s="2">
        <v>45703</v>
      </c>
      <c r="C2881">
        <v>11981</v>
      </c>
    </row>
    <row r="2882" spans="1:3">
      <c r="A2882" t="s">
        <v>341</v>
      </c>
      <c r="B2882" s="2">
        <v>45703</v>
      </c>
      <c r="C2882">
        <v>5524</v>
      </c>
    </row>
    <row r="2883" spans="1:3">
      <c r="A2883" t="s">
        <v>342</v>
      </c>
      <c r="B2883" s="2">
        <v>45703</v>
      </c>
      <c r="C2883">
        <v>10998</v>
      </c>
    </row>
    <row r="2884" spans="1:3">
      <c r="A2884" t="s">
        <v>343</v>
      </c>
      <c r="B2884" s="2">
        <v>45703</v>
      </c>
      <c r="C2884">
        <v>15697</v>
      </c>
    </row>
    <row r="2885" spans="1:3">
      <c r="A2885" t="s">
        <v>344</v>
      </c>
      <c r="B2885" s="2">
        <v>45703</v>
      </c>
      <c r="C2885">
        <v>15606</v>
      </c>
    </row>
    <row r="2886" spans="1:3">
      <c r="A2886" t="s">
        <v>339</v>
      </c>
      <c r="B2886" s="2">
        <v>45704</v>
      </c>
      <c r="C2886">
        <v>15429</v>
      </c>
    </row>
    <row r="2887" spans="1:3">
      <c r="A2887" t="s">
        <v>11</v>
      </c>
      <c r="B2887" s="2">
        <v>45704</v>
      </c>
      <c r="C2887">
        <v>18039</v>
      </c>
    </row>
    <row r="2888" spans="1:3">
      <c r="A2888" t="s">
        <v>340</v>
      </c>
      <c r="B2888" s="2">
        <v>45704</v>
      </c>
      <c r="C2888">
        <v>9140</v>
      </c>
    </row>
    <row r="2889" spans="1:3">
      <c r="A2889" t="s">
        <v>341</v>
      </c>
      <c r="B2889" s="2">
        <v>45704</v>
      </c>
      <c r="C2889">
        <v>10785</v>
      </c>
    </row>
    <row r="2890" spans="1:3">
      <c r="A2890" t="s">
        <v>342</v>
      </c>
      <c r="B2890" s="2">
        <v>45704</v>
      </c>
      <c r="C2890">
        <v>16901</v>
      </c>
    </row>
    <row r="2891" spans="1:3">
      <c r="A2891" t="s">
        <v>343</v>
      </c>
      <c r="B2891" s="2">
        <v>45704</v>
      </c>
      <c r="C2891">
        <v>5280</v>
      </c>
    </row>
    <row r="2892" spans="1:3">
      <c r="A2892" t="s">
        <v>344</v>
      </c>
      <c r="B2892" s="2">
        <v>45704</v>
      </c>
      <c r="C2892">
        <v>4212</v>
      </c>
    </row>
    <row r="2893" spans="1:3">
      <c r="A2893" t="s">
        <v>339</v>
      </c>
      <c r="B2893" s="2">
        <v>45705</v>
      </c>
      <c r="C2893">
        <v>17213</v>
      </c>
    </row>
    <row r="2894" spans="1:3">
      <c r="A2894" t="s">
        <v>11</v>
      </c>
      <c r="B2894" s="2">
        <v>45705</v>
      </c>
      <c r="C2894">
        <v>10078</v>
      </c>
    </row>
    <row r="2895" spans="1:3">
      <c r="A2895" t="s">
        <v>340</v>
      </c>
      <c r="B2895" s="2">
        <v>45705</v>
      </c>
      <c r="C2895">
        <v>17936</v>
      </c>
    </row>
    <row r="2896" spans="1:3">
      <c r="A2896" t="s">
        <v>341</v>
      </c>
      <c r="B2896" s="2">
        <v>45705</v>
      </c>
      <c r="C2896">
        <v>18997</v>
      </c>
    </row>
    <row r="2897" spans="1:3">
      <c r="A2897" t="s">
        <v>342</v>
      </c>
      <c r="B2897" s="2">
        <v>45705</v>
      </c>
      <c r="C2897">
        <v>16274</v>
      </c>
    </row>
    <row r="2898" spans="1:3">
      <c r="A2898" t="s">
        <v>343</v>
      </c>
      <c r="B2898" s="2">
        <v>45705</v>
      </c>
      <c r="C2898">
        <v>2868</v>
      </c>
    </row>
    <row r="2899" spans="1:3">
      <c r="A2899" t="s">
        <v>344</v>
      </c>
      <c r="B2899" s="2">
        <v>45705</v>
      </c>
      <c r="C2899">
        <v>19195</v>
      </c>
    </row>
    <row r="2900" spans="1:3">
      <c r="A2900" t="s">
        <v>339</v>
      </c>
      <c r="B2900" s="2">
        <v>45706</v>
      </c>
      <c r="C2900">
        <v>18042</v>
      </c>
    </row>
    <row r="2901" spans="1:3">
      <c r="A2901" t="s">
        <v>11</v>
      </c>
      <c r="B2901" s="2">
        <v>45706</v>
      </c>
      <c r="C2901">
        <v>17407</v>
      </c>
    </row>
    <row r="2902" spans="1:3">
      <c r="A2902" t="s">
        <v>340</v>
      </c>
      <c r="B2902" s="2">
        <v>45706</v>
      </c>
      <c r="C2902">
        <v>18254</v>
      </c>
    </row>
    <row r="2903" spans="1:3">
      <c r="A2903" t="s">
        <v>341</v>
      </c>
      <c r="B2903" s="2">
        <v>45706</v>
      </c>
      <c r="C2903">
        <v>3744</v>
      </c>
    </row>
    <row r="2904" spans="1:3">
      <c r="A2904" t="s">
        <v>342</v>
      </c>
      <c r="B2904" s="2">
        <v>45706</v>
      </c>
      <c r="C2904">
        <v>4256</v>
      </c>
    </row>
    <row r="2905" spans="1:3">
      <c r="A2905" t="s">
        <v>343</v>
      </c>
      <c r="B2905" s="2">
        <v>45706</v>
      </c>
      <c r="C2905">
        <v>13859</v>
      </c>
    </row>
    <row r="2906" spans="1:3">
      <c r="A2906" t="s">
        <v>344</v>
      </c>
      <c r="B2906" s="2">
        <v>45706</v>
      </c>
      <c r="C2906">
        <v>7423</v>
      </c>
    </row>
    <row r="2907" spans="1:3">
      <c r="A2907" t="s">
        <v>339</v>
      </c>
      <c r="B2907" s="2">
        <v>45707</v>
      </c>
      <c r="C2907">
        <v>7089</v>
      </c>
    </row>
    <row r="2908" spans="1:3">
      <c r="A2908" t="s">
        <v>11</v>
      </c>
      <c r="B2908" s="2">
        <v>45707</v>
      </c>
      <c r="C2908">
        <v>8608</v>
      </c>
    </row>
    <row r="2909" spans="1:3">
      <c r="A2909" t="s">
        <v>340</v>
      </c>
      <c r="B2909" s="2">
        <v>45707</v>
      </c>
      <c r="C2909">
        <v>11717</v>
      </c>
    </row>
    <row r="2910" spans="1:3">
      <c r="A2910" t="s">
        <v>341</v>
      </c>
      <c r="B2910" s="2">
        <v>45707</v>
      </c>
      <c r="C2910">
        <v>19853</v>
      </c>
    </row>
    <row r="2911" spans="1:3">
      <c r="A2911" t="s">
        <v>342</v>
      </c>
      <c r="B2911" s="2">
        <v>45707</v>
      </c>
      <c r="C2911">
        <v>19897</v>
      </c>
    </row>
    <row r="2912" spans="1:3">
      <c r="A2912" t="s">
        <v>343</v>
      </c>
      <c r="B2912" s="2">
        <v>45707</v>
      </c>
      <c r="C2912">
        <v>6876</v>
      </c>
    </row>
    <row r="2913" spans="1:3">
      <c r="A2913" t="s">
        <v>344</v>
      </c>
      <c r="B2913" s="2">
        <v>45707</v>
      </c>
      <c r="C2913">
        <v>19835</v>
      </c>
    </row>
    <row r="2914" spans="1:3">
      <c r="A2914" t="s">
        <v>339</v>
      </c>
      <c r="B2914" s="2">
        <v>45708</v>
      </c>
      <c r="C2914">
        <v>5007</v>
      </c>
    </row>
    <row r="2915" spans="1:3">
      <c r="A2915" t="s">
        <v>11</v>
      </c>
      <c r="B2915" s="2">
        <v>45708</v>
      </c>
      <c r="C2915">
        <v>16325</v>
      </c>
    </row>
    <row r="2916" spans="1:3">
      <c r="A2916" t="s">
        <v>340</v>
      </c>
      <c r="B2916" s="2">
        <v>45708</v>
      </c>
      <c r="C2916">
        <v>5124</v>
      </c>
    </row>
    <row r="2917" spans="1:3">
      <c r="A2917" t="s">
        <v>341</v>
      </c>
      <c r="B2917" s="2">
        <v>45708</v>
      </c>
      <c r="C2917">
        <v>3753</v>
      </c>
    </row>
    <row r="2918" spans="1:3">
      <c r="A2918" t="s">
        <v>342</v>
      </c>
      <c r="B2918" s="2">
        <v>45708</v>
      </c>
      <c r="C2918">
        <v>19996</v>
      </c>
    </row>
    <row r="2919" spans="1:3">
      <c r="A2919" t="s">
        <v>343</v>
      </c>
      <c r="B2919" s="2">
        <v>45708</v>
      </c>
      <c r="C2919">
        <v>5275</v>
      </c>
    </row>
    <row r="2920" spans="1:3">
      <c r="A2920" t="s">
        <v>344</v>
      </c>
      <c r="B2920" s="2">
        <v>45708</v>
      </c>
      <c r="C2920">
        <v>10747</v>
      </c>
    </row>
    <row r="2921" spans="1:3">
      <c r="A2921" t="s">
        <v>339</v>
      </c>
      <c r="B2921" s="2">
        <v>45709</v>
      </c>
      <c r="C2921">
        <v>14443</v>
      </c>
    </row>
    <row r="2922" spans="1:3">
      <c r="A2922" t="s">
        <v>11</v>
      </c>
      <c r="B2922" s="2">
        <v>45709</v>
      </c>
      <c r="C2922">
        <v>2824</v>
      </c>
    </row>
    <row r="2923" spans="1:3">
      <c r="A2923" t="s">
        <v>340</v>
      </c>
      <c r="B2923" s="2">
        <v>45709</v>
      </c>
      <c r="C2923">
        <v>15880</v>
      </c>
    </row>
    <row r="2924" spans="1:3">
      <c r="A2924" t="s">
        <v>341</v>
      </c>
      <c r="B2924" s="2">
        <v>45709</v>
      </c>
      <c r="C2924">
        <v>13041</v>
      </c>
    </row>
    <row r="2925" spans="1:3">
      <c r="A2925" t="s">
        <v>342</v>
      </c>
      <c r="B2925" s="2">
        <v>45709</v>
      </c>
      <c r="C2925">
        <v>3081</v>
      </c>
    </row>
    <row r="2926" spans="1:3">
      <c r="A2926" t="s">
        <v>343</v>
      </c>
      <c r="B2926" s="2">
        <v>45709</v>
      </c>
      <c r="C2926">
        <v>13517</v>
      </c>
    </row>
    <row r="2927" spans="1:3">
      <c r="A2927" t="s">
        <v>344</v>
      </c>
      <c r="B2927" s="2">
        <v>45709</v>
      </c>
      <c r="C2927">
        <v>18876</v>
      </c>
    </row>
    <row r="2928" spans="1:3">
      <c r="A2928" t="s">
        <v>339</v>
      </c>
      <c r="B2928" s="2">
        <v>45710</v>
      </c>
      <c r="C2928">
        <v>6764</v>
      </c>
    </row>
    <row r="2929" spans="1:3">
      <c r="A2929" t="s">
        <v>11</v>
      </c>
      <c r="B2929" s="2">
        <v>45710</v>
      </c>
      <c r="C2929">
        <v>10266</v>
      </c>
    </row>
    <row r="2930" spans="1:3">
      <c r="A2930" t="s">
        <v>340</v>
      </c>
      <c r="B2930" s="2">
        <v>45710</v>
      </c>
      <c r="C2930">
        <v>13183</v>
      </c>
    </row>
    <row r="2931" spans="1:3">
      <c r="A2931" t="s">
        <v>341</v>
      </c>
      <c r="B2931" s="2">
        <v>45710</v>
      </c>
      <c r="C2931">
        <v>18712</v>
      </c>
    </row>
    <row r="2932" spans="1:3">
      <c r="A2932" t="s">
        <v>342</v>
      </c>
      <c r="B2932" s="2">
        <v>45710</v>
      </c>
      <c r="C2932">
        <v>14877</v>
      </c>
    </row>
    <row r="2933" spans="1:3">
      <c r="A2933" t="s">
        <v>343</v>
      </c>
      <c r="B2933" s="2">
        <v>45710</v>
      </c>
      <c r="C2933">
        <v>11982</v>
      </c>
    </row>
    <row r="2934" spans="1:3">
      <c r="A2934" t="s">
        <v>344</v>
      </c>
      <c r="B2934" s="2">
        <v>45710</v>
      </c>
      <c r="C2934">
        <v>10968</v>
      </c>
    </row>
    <row r="2935" spans="1:3">
      <c r="A2935" t="s">
        <v>339</v>
      </c>
      <c r="B2935" s="2">
        <v>45711</v>
      </c>
      <c r="C2935">
        <v>16639</v>
      </c>
    </row>
    <row r="2936" spans="1:3">
      <c r="A2936" t="s">
        <v>11</v>
      </c>
      <c r="B2936" s="2">
        <v>45711</v>
      </c>
      <c r="C2936">
        <v>6674</v>
      </c>
    </row>
    <row r="2937" spans="1:3">
      <c r="A2937" t="s">
        <v>340</v>
      </c>
      <c r="B2937" s="2">
        <v>45711</v>
      </c>
      <c r="C2937">
        <v>6316</v>
      </c>
    </row>
    <row r="2938" spans="1:3">
      <c r="A2938" t="s">
        <v>341</v>
      </c>
      <c r="B2938" s="2">
        <v>45711</v>
      </c>
      <c r="C2938">
        <v>17314</v>
      </c>
    </row>
    <row r="2939" spans="1:3">
      <c r="A2939" t="s">
        <v>342</v>
      </c>
      <c r="B2939" s="2">
        <v>45711</v>
      </c>
      <c r="C2939">
        <v>11695</v>
      </c>
    </row>
    <row r="2940" spans="1:3">
      <c r="A2940" t="s">
        <v>343</v>
      </c>
      <c r="B2940" s="2">
        <v>45711</v>
      </c>
      <c r="C2940">
        <v>17814</v>
      </c>
    </row>
    <row r="2941" spans="1:3">
      <c r="A2941" t="s">
        <v>344</v>
      </c>
      <c r="B2941" s="2">
        <v>45711</v>
      </c>
      <c r="C2941">
        <v>10379</v>
      </c>
    </row>
    <row r="2942" spans="1:3">
      <c r="A2942" t="s">
        <v>339</v>
      </c>
      <c r="B2942" s="2">
        <v>45712</v>
      </c>
      <c r="C2942">
        <v>3214</v>
      </c>
    </row>
    <row r="2943" spans="1:3">
      <c r="A2943" t="s">
        <v>11</v>
      </c>
      <c r="B2943" s="2">
        <v>45712</v>
      </c>
      <c r="C2943">
        <v>13638</v>
      </c>
    </row>
    <row r="2944" spans="1:3">
      <c r="A2944" t="s">
        <v>340</v>
      </c>
      <c r="B2944" s="2">
        <v>45712</v>
      </c>
      <c r="C2944">
        <v>12713</v>
      </c>
    </row>
    <row r="2945" spans="1:3">
      <c r="A2945" t="s">
        <v>341</v>
      </c>
      <c r="B2945" s="2">
        <v>45712</v>
      </c>
      <c r="C2945">
        <v>17977</v>
      </c>
    </row>
    <row r="2946" spans="1:3">
      <c r="A2946" t="s">
        <v>342</v>
      </c>
      <c r="B2946" s="2">
        <v>45712</v>
      </c>
      <c r="C2946">
        <v>14071</v>
      </c>
    </row>
    <row r="2947" spans="1:3">
      <c r="A2947" t="s">
        <v>343</v>
      </c>
      <c r="B2947" s="2">
        <v>45712</v>
      </c>
      <c r="C2947">
        <v>5136</v>
      </c>
    </row>
    <row r="2948" spans="1:3">
      <c r="A2948" t="s">
        <v>344</v>
      </c>
      <c r="B2948" s="2">
        <v>45712</v>
      </c>
      <c r="C2948">
        <v>8618</v>
      </c>
    </row>
    <row r="2949" spans="1:3">
      <c r="A2949" t="s">
        <v>339</v>
      </c>
      <c r="B2949" s="2">
        <v>45713</v>
      </c>
      <c r="C2949">
        <v>7265</v>
      </c>
    </row>
    <row r="2950" spans="1:3">
      <c r="A2950" t="s">
        <v>11</v>
      </c>
      <c r="B2950" s="2">
        <v>45713</v>
      </c>
      <c r="C2950">
        <v>9965</v>
      </c>
    </row>
    <row r="2951" spans="1:3">
      <c r="A2951" t="s">
        <v>340</v>
      </c>
      <c r="B2951" s="2">
        <v>45713</v>
      </c>
      <c r="C2951">
        <v>11597</v>
      </c>
    </row>
    <row r="2952" spans="1:3">
      <c r="A2952" t="s">
        <v>341</v>
      </c>
      <c r="B2952" s="2">
        <v>45713</v>
      </c>
      <c r="C2952">
        <v>10708</v>
      </c>
    </row>
    <row r="2953" spans="1:3">
      <c r="A2953" t="s">
        <v>342</v>
      </c>
      <c r="B2953" s="2">
        <v>45713</v>
      </c>
      <c r="C2953">
        <v>8569</v>
      </c>
    </row>
    <row r="2954" spans="1:3">
      <c r="A2954" t="s">
        <v>343</v>
      </c>
      <c r="B2954" s="2">
        <v>45713</v>
      </c>
      <c r="C2954">
        <v>19875</v>
      </c>
    </row>
    <row r="2955" spans="1:3">
      <c r="A2955" t="s">
        <v>344</v>
      </c>
      <c r="B2955" s="2">
        <v>45713</v>
      </c>
      <c r="C2955">
        <v>7213</v>
      </c>
    </row>
    <row r="2956" spans="1:3">
      <c r="A2956" t="s">
        <v>339</v>
      </c>
      <c r="B2956" s="2">
        <v>45714</v>
      </c>
      <c r="C2956">
        <v>13881</v>
      </c>
    </row>
    <row r="2957" spans="1:3">
      <c r="A2957" t="s">
        <v>11</v>
      </c>
      <c r="B2957" s="2">
        <v>45714</v>
      </c>
      <c r="C2957">
        <v>6228</v>
      </c>
    </row>
    <row r="2958" spans="1:3">
      <c r="A2958" t="s">
        <v>340</v>
      </c>
      <c r="B2958" s="2">
        <v>45714</v>
      </c>
      <c r="C2958">
        <v>6409</v>
      </c>
    </row>
    <row r="2959" spans="1:3">
      <c r="A2959" t="s">
        <v>341</v>
      </c>
      <c r="B2959" s="2">
        <v>45714</v>
      </c>
      <c r="C2959">
        <v>2590</v>
      </c>
    </row>
    <row r="2960" spans="1:3">
      <c r="A2960" t="s">
        <v>342</v>
      </c>
      <c r="B2960" s="2">
        <v>45714</v>
      </c>
      <c r="C2960">
        <v>4708</v>
      </c>
    </row>
    <row r="2961" spans="1:3">
      <c r="A2961" t="s">
        <v>343</v>
      </c>
      <c r="B2961" s="2">
        <v>45714</v>
      </c>
      <c r="C2961">
        <v>7981</v>
      </c>
    </row>
    <row r="2962" spans="1:3">
      <c r="A2962" t="s">
        <v>344</v>
      </c>
      <c r="B2962" s="2">
        <v>45714</v>
      </c>
      <c r="C2962">
        <v>14221</v>
      </c>
    </row>
    <row r="2963" spans="1:3">
      <c r="A2963" t="s">
        <v>339</v>
      </c>
      <c r="B2963" s="2">
        <v>45715</v>
      </c>
      <c r="C2963">
        <v>19131</v>
      </c>
    </row>
    <row r="2964" spans="1:3">
      <c r="A2964" t="s">
        <v>11</v>
      </c>
      <c r="B2964" s="2">
        <v>45715</v>
      </c>
      <c r="C2964">
        <v>15785</v>
      </c>
    </row>
    <row r="2965" spans="1:3">
      <c r="A2965" t="s">
        <v>340</v>
      </c>
      <c r="B2965" s="2">
        <v>45715</v>
      </c>
      <c r="C2965">
        <v>8553</v>
      </c>
    </row>
    <row r="2966" spans="1:3">
      <c r="A2966" t="s">
        <v>341</v>
      </c>
      <c r="B2966" s="2">
        <v>45715</v>
      </c>
      <c r="C2966">
        <v>19881</v>
      </c>
    </row>
    <row r="2967" spans="1:3">
      <c r="A2967" t="s">
        <v>342</v>
      </c>
      <c r="B2967" s="2">
        <v>45715</v>
      </c>
      <c r="C2967">
        <v>3379</v>
      </c>
    </row>
    <row r="2968" spans="1:3">
      <c r="A2968" t="s">
        <v>343</v>
      </c>
      <c r="B2968" s="2">
        <v>45715</v>
      </c>
      <c r="C2968">
        <v>9360</v>
      </c>
    </row>
    <row r="2969" spans="1:3">
      <c r="A2969" t="s">
        <v>344</v>
      </c>
      <c r="B2969" s="2">
        <v>45715</v>
      </c>
      <c r="C2969">
        <v>5770</v>
      </c>
    </row>
    <row r="2970" spans="1:3">
      <c r="A2970" t="s">
        <v>339</v>
      </c>
      <c r="B2970" s="2">
        <v>45716</v>
      </c>
      <c r="C2970">
        <v>16449</v>
      </c>
    </row>
    <row r="2971" spans="1:3">
      <c r="A2971" t="s">
        <v>11</v>
      </c>
      <c r="B2971" s="2">
        <v>45716</v>
      </c>
      <c r="C2971">
        <v>11088</v>
      </c>
    </row>
    <row r="2972" spans="1:3">
      <c r="A2972" t="s">
        <v>340</v>
      </c>
      <c r="B2972" s="2">
        <v>45716</v>
      </c>
      <c r="C2972">
        <v>3546</v>
      </c>
    </row>
    <row r="2973" spans="1:3">
      <c r="A2973" t="s">
        <v>341</v>
      </c>
      <c r="B2973" s="2">
        <v>45716</v>
      </c>
      <c r="C2973">
        <v>8208</v>
      </c>
    </row>
    <row r="2974" spans="1:3">
      <c r="A2974" t="s">
        <v>342</v>
      </c>
      <c r="B2974" s="2">
        <v>45716</v>
      </c>
      <c r="C2974">
        <v>18350</v>
      </c>
    </row>
    <row r="2975" spans="1:3">
      <c r="A2975" t="s">
        <v>343</v>
      </c>
      <c r="B2975" s="2">
        <v>45716</v>
      </c>
      <c r="C2975">
        <v>10875</v>
      </c>
    </row>
    <row r="2976" spans="1:3">
      <c r="A2976" t="s">
        <v>344</v>
      </c>
      <c r="B2976" s="2">
        <v>45716</v>
      </c>
      <c r="C2976">
        <v>3295</v>
      </c>
    </row>
    <row r="2977" spans="1:3">
      <c r="A2977" t="s">
        <v>339</v>
      </c>
      <c r="B2977" s="2">
        <v>45717</v>
      </c>
      <c r="C2977">
        <v>17861</v>
      </c>
    </row>
    <row r="2978" spans="1:3">
      <c r="A2978" t="s">
        <v>11</v>
      </c>
      <c r="B2978" s="2">
        <v>45717</v>
      </c>
      <c r="C2978">
        <v>15973</v>
      </c>
    </row>
    <row r="2979" spans="1:3">
      <c r="A2979" t="s">
        <v>340</v>
      </c>
      <c r="B2979" s="2">
        <v>45717</v>
      </c>
      <c r="C2979">
        <v>19769</v>
      </c>
    </row>
    <row r="2980" spans="1:3">
      <c r="A2980" t="s">
        <v>341</v>
      </c>
      <c r="B2980" s="2">
        <v>45717</v>
      </c>
      <c r="C2980">
        <v>16481</v>
      </c>
    </row>
    <row r="2981" spans="1:3">
      <c r="A2981" t="s">
        <v>342</v>
      </c>
      <c r="B2981" s="2">
        <v>45717</v>
      </c>
      <c r="C2981">
        <v>19326</v>
      </c>
    </row>
    <row r="2982" spans="1:3">
      <c r="A2982" t="s">
        <v>343</v>
      </c>
      <c r="B2982" s="2">
        <v>45717</v>
      </c>
      <c r="C2982">
        <v>5280</v>
      </c>
    </row>
    <row r="2983" spans="1:3">
      <c r="A2983" t="s">
        <v>344</v>
      </c>
      <c r="B2983" s="2">
        <v>45717</v>
      </c>
      <c r="C2983">
        <v>15597</v>
      </c>
    </row>
    <row r="2984" spans="1:3">
      <c r="A2984" t="s">
        <v>339</v>
      </c>
      <c r="B2984" s="2">
        <v>45718</v>
      </c>
      <c r="C2984">
        <v>19417</v>
      </c>
    </row>
    <row r="2985" spans="1:3">
      <c r="A2985" t="s">
        <v>11</v>
      </c>
      <c r="B2985" s="2">
        <v>45718</v>
      </c>
      <c r="C2985">
        <v>4786</v>
      </c>
    </row>
    <row r="2986" spans="1:3">
      <c r="A2986" t="s">
        <v>340</v>
      </c>
      <c r="B2986" s="2">
        <v>45718</v>
      </c>
      <c r="C2986">
        <v>4233</v>
      </c>
    </row>
    <row r="2987" spans="1:3">
      <c r="A2987" t="s">
        <v>341</v>
      </c>
      <c r="B2987" s="2">
        <v>45718</v>
      </c>
      <c r="C2987">
        <v>3620</v>
      </c>
    </row>
    <row r="2988" spans="1:3">
      <c r="A2988" t="s">
        <v>342</v>
      </c>
      <c r="B2988" s="2">
        <v>45718</v>
      </c>
      <c r="C2988">
        <v>5535</v>
      </c>
    </row>
    <row r="2989" spans="1:3">
      <c r="A2989" t="s">
        <v>343</v>
      </c>
      <c r="B2989" s="2">
        <v>45718</v>
      </c>
      <c r="C2989">
        <v>4882</v>
      </c>
    </row>
    <row r="2990" spans="1:3">
      <c r="A2990" t="s">
        <v>344</v>
      </c>
      <c r="B2990" s="2">
        <v>45718</v>
      </c>
      <c r="C2990">
        <v>18554</v>
      </c>
    </row>
    <row r="2991" spans="1:3">
      <c r="A2991" t="s">
        <v>339</v>
      </c>
      <c r="B2991" s="2">
        <v>45719</v>
      </c>
      <c r="C2991">
        <v>11745</v>
      </c>
    </row>
    <row r="2992" spans="1:3">
      <c r="A2992" t="s">
        <v>11</v>
      </c>
      <c r="B2992" s="2">
        <v>45719</v>
      </c>
      <c r="C2992">
        <v>5897</v>
      </c>
    </row>
    <row r="2993" spans="1:3">
      <c r="A2993" t="s">
        <v>340</v>
      </c>
      <c r="B2993" s="2">
        <v>45719</v>
      </c>
      <c r="C2993">
        <v>17861</v>
      </c>
    </row>
    <row r="2994" spans="1:3">
      <c r="A2994" t="s">
        <v>341</v>
      </c>
      <c r="B2994" s="2">
        <v>45719</v>
      </c>
      <c r="C2994">
        <v>4837</v>
      </c>
    </row>
    <row r="2995" spans="1:3">
      <c r="A2995" t="s">
        <v>342</v>
      </c>
      <c r="B2995" s="2">
        <v>45719</v>
      </c>
      <c r="C2995">
        <v>10599</v>
      </c>
    </row>
    <row r="2996" spans="1:3">
      <c r="A2996" t="s">
        <v>343</v>
      </c>
      <c r="B2996" s="2">
        <v>45719</v>
      </c>
      <c r="C2996">
        <v>17911</v>
      </c>
    </row>
    <row r="2997" spans="1:3">
      <c r="A2997" t="s">
        <v>344</v>
      </c>
      <c r="B2997" s="2">
        <v>45719</v>
      </c>
      <c r="C2997">
        <v>8721</v>
      </c>
    </row>
    <row r="2998" spans="1:3">
      <c r="A2998" t="s">
        <v>339</v>
      </c>
      <c r="B2998" s="2">
        <v>45720</v>
      </c>
      <c r="C2998">
        <v>19063</v>
      </c>
    </row>
    <row r="2999" spans="1:3">
      <c r="A2999" t="s">
        <v>11</v>
      </c>
      <c r="B2999" s="2">
        <v>45720</v>
      </c>
      <c r="C2999">
        <v>7487</v>
      </c>
    </row>
    <row r="3000" spans="1:3">
      <c r="A3000" t="s">
        <v>340</v>
      </c>
      <c r="B3000" s="2">
        <v>45720</v>
      </c>
      <c r="C3000">
        <v>17121</v>
      </c>
    </row>
    <row r="3001" spans="1:3">
      <c r="A3001" t="s">
        <v>341</v>
      </c>
      <c r="B3001" s="2">
        <v>45720</v>
      </c>
      <c r="C3001">
        <v>2236</v>
      </c>
    </row>
    <row r="3002" spans="1:3">
      <c r="A3002" t="s">
        <v>342</v>
      </c>
      <c r="B3002" s="2">
        <v>45720</v>
      </c>
      <c r="C3002">
        <v>13629</v>
      </c>
    </row>
    <row r="3003" spans="1:3">
      <c r="A3003" t="s">
        <v>343</v>
      </c>
      <c r="B3003" s="2">
        <v>45720</v>
      </c>
      <c r="C3003">
        <v>13549</v>
      </c>
    </row>
    <row r="3004" spans="1:3">
      <c r="A3004" t="s">
        <v>344</v>
      </c>
      <c r="B3004" s="2">
        <v>45720</v>
      </c>
      <c r="C3004">
        <v>4423</v>
      </c>
    </row>
    <row r="3005" spans="1:3">
      <c r="A3005" t="s">
        <v>339</v>
      </c>
      <c r="B3005" s="2">
        <v>45721</v>
      </c>
      <c r="C3005">
        <v>14906</v>
      </c>
    </row>
    <row r="3006" spans="1:3">
      <c r="A3006" t="s">
        <v>11</v>
      </c>
      <c r="B3006" s="2">
        <v>45721</v>
      </c>
      <c r="C3006">
        <v>16988</v>
      </c>
    </row>
    <row r="3007" spans="1:3">
      <c r="A3007" t="s">
        <v>340</v>
      </c>
      <c r="B3007" s="2">
        <v>45721</v>
      </c>
      <c r="C3007">
        <v>3032</v>
      </c>
    </row>
    <row r="3008" spans="1:3">
      <c r="A3008" t="s">
        <v>341</v>
      </c>
      <c r="B3008" s="2">
        <v>45721</v>
      </c>
      <c r="C3008">
        <v>8339</v>
      </c>
    </row>
    <row r="3009" spans="1:3">
      <c r="A3009" t="s">
        <v>342</v>
      </c>
      <c r="B3009" s="2">
        <v>45721</v>
      </c>
      <c r="C3009">
        <v>4940</v>
      </c>
    </row>
    <row r="3010" spans="1:3">
      <c r="A3010" t="s">
        <v>343</v>
      </c>
      <c r="B3010" s="2">
        <v>45721</v>
      </c>
      <c r="C3010">
        <v>14262</v>
      </c>
    </row>
    <row r="3011" spans="1:3">
      <c r="A3011" t="s">
        <v>344</v>
      </c>
      <c r="B3011" s="2">
        <v>45721</v>
      </c>
      <c r="C3011">
        <v>13652</v>
      </c>
    </row>
    <row r="3012" spans="1:3">
      <c r="A3012" t="s">
        <v>339</v>
      </c>
      <c r="B3012" s="2">
        <v>45722</v>
      </c>
      <c r="C3012">
        <v>6942</v>
      </c>
    </row>
    <row r="3013" spans="1:3">
      <c r="A3013" t="s">
        <v>11</v>
      </c>
      <c r="B3013" s="2">
        <v>45722</v>
      </c>
      <c r="C3013">
        <v>8961</v>
      </c>
    </row>
    <row r="3014" spans="1:3">
      <c r="A3014" t="s">
        <v>340</v>
      </c>
      <c r="B3014" s="2">
        <v>45722</v>
      </c>
      <c r="C3014">
        <v>9730</v>
      </c>
    </row>
    <row r="3015" spans="1:3">
      <c r="A3015" t="s">
        <v>341</v>
      </c>
      <c r="B3015" s="2">
        <v>45722</v>
      </c>
      <c r="C3015">
        <v>2633</v>
      </c>
    </row>
    <row r="3016" spans="1:3">
      <c r="A3016" t="s">
        <v>342</v>
      </c>
      <c r="B3016" s="2">
        <v>45722</v>
      </c>
      <c r="C3016">
        <v>8822</v>
      </c>
    </row>
    <row r="3017" spans="1:3">
      <c r="A3017" t="s">
        <v>343</v>
      </c>
      <c r="B3017" s="2">
        <v>45722</v>
      </c>
      <c r="C3017">
        <v>8487</v>
      </c>
    </row>
    <row r="3018" spans="1:3">
      <c r="A3018" t="s">
        <v>344</v>
      </c>
      <c r="B3018" s="2">
        <v>45722</v>
      </c>
      <c r="C3018">
        <v>17131</v>
      </c>
    </row>
    <row r="3019" spans="1:3">
      <c r="A3019" t="s">
        <v>339</v>
      </c>
      <c r="B3019" s="2">
        <v>45723</v>
      </c>
      <c r="C3019">
        <v>7738</v>
      </c>
    </row>
    <row r="3020" spans="1:3">
      <c r="A3020" t="s">
        <v>11</v>
      </c>
      <c r="B3020" s="2">
        <v>45723</v>
      </c>
      <c r="C3020">
        <v>5098</v>
      </c>
    </row>
    <row r="3021" spans="1:3">
      <c r="A3021" t="s">
        <v>340</v>
      </c>
      <c r="B3021" s="2">
        <v>45723</v>
      </c>
      <c r="C3021">
        <v>10097</v>
      </c>
    </row>
    <row r="3022" spans="1:3">
      <c r="A3022" t="s">
        <v>341</v>
      </c>
      <c r="B3022" s="2">
        <v>45723</v>
      </c>
      <c r="C3022">
        <v>15136</v>
      </c>
    </row>
    <row r="3023" spans="1:3">
      <c r="A3023" t="s">
        <v>342</v>
      </c>
      <c r="B3023" s="2">
        <v>45723</v>
      </c>
      <c r="C3023">
        <v>7476</v>
      </c>
    </row>
    <row r="3024" spans="1:3">
      <c r="A3024" t="s">
        <v>343</v>
      </c>
      <c r="B3024" s="2">
        <v>45723</v>
      </c>
      <c r="C3024">
        <v>10253</v>
      </c>
    </row>
    <row r="3025" spans="1:3">
      <c r="A3025" t="s">
        <v>344</v>
      </c>
      <c r="B3025" s="2">
        <v>45723</v>
      </c>
      <c r="C3025">
        <v>6887</v>
      </c>
    </row>
    <row r="3026" spans="1:3">
      <c r="A3026" t="s">
        <v>339</v>
      </c>
      <c r="B3026" s="2">
        <v>45724</v>
      </c>
      <c r="C3026">
        <v>13643</v>
      </c>
    </row>
    <row r="3027" spans="1:3">
      <c r="A3027" t="s">
        <v>11</v>
      </c>
      <c r="B3027" s="2">
        <v>45724</v>
      </c>
      <c r="C3027">
        <v>11492</v>
      </c>
    </row>
    <row r="3028" spans="1:3">
      <c r="A3028" t="s">
        <v>340</v>
      </c>
      <c r="B3028" s="2">
        <v>45724</v>
      </c>
      <c r="C3028">
        <v>4653</v>
      </c>
    </row>
    <row r="3029" spans="1:3">
      <c r="A3029" t="s">
        <v>341</v>
      </c>
      <c r="B3029" s="2">
        <v>45724</v>
      </c>
      <c r="C3029">
        <v>3454</v>
      </c>
    </row>
    <row r="3030" spans="1:3">
      <c r="A3030" t="s">
        <v>342</v>
      </c>
      <c r="B3030" s="2">
        <v>45724</v>
      </c>
      <c r="C3030">
        <v>19522</v>
      </c>
    </row>
    <row r="3031" spans="1:3">
      <c r="A3031" t="s">
        <v>343</v>
      </c>
      <c r="B3031" s="2">
        <v>45724</v>
      </c>
      <c r="C3031">
        <v>7807</v>
      </c>
    </row>
    <row r="3032" spans="1:3">
      <c r="A3032" t="s">
        <v>344</v>
      </c>
      <c r="B3032" s="2">
        <v>45724</v>
      </c>
      <c r="C3032">
        <v>5192</v>
      </c>
    </row>
    <row r="3033" spans="1:3">
      <c r="A3033" t="s">
        <v>339</v>
      </c>
      <c r="B3033" s="2">
        <v>45725</v>
      </c>
      <c r="C3033">
        <v>14812</v>
      </c>
    </row>
    <row r="3034" spans="1:3">
      <c r="A3034" t="s">
        <v>11</v>
      </c>
      <c r="B3034" s="2">
        <v>45725</v>
      </c>
      <c r="C3034">
        <v>17775</v>
      </c>
    </row>
    <row r="3035" spans="1:3">
      <c r="A3035" t="s">
        <v>340</v>
      </c>
      <c r="B3035" s="2">
        <v>45725</v>
      </c>
      <c r="C3035">
        <v>12402</v>
      </c>
    </row>
    <row r="3036" spans="1:3">
      <c r="A3036" t="s">
        <v>341</v>
      </c>
      <c r="B3036" s="2">
        <v>45725</v>
      </c>
      <c r="C3036">
        <v>15074</v>
      </c>
    </row>
    <row r="3037" spans="1:3">
      <c r="A3037" t="s">
        <v>342</v>
      </c>
      <c r="B3037" s="2">
        <v>45725</v>
      </c>
      <c r="C3037">
        <v>17245</v>
      </c>
    </row>
    <row r="3038" spans="1:3">
      <c r="A3038" t="s">
        <v>343</v>
      </c>
      <c r="B3038" s="2">
        <v>45725</v>
      </c>
      <c r="C3038">
        <v>5759</v>
      </c>
    </row>
    <row r="3039" spans="1:3">
      <c r="A3039" t="s">
        <v>344</v>
      </c>
      <c r="B3039" s="2">
        <v>45725</v>
      </c>
      <c r="C3039">
        <v>17683</v>
      </c>
    </row>
    <row r="3040" spans="1:3">
      <c r="A3040" t="s">
        <v>339</v>
      </c>
      <c r="B3040" s="2">
        <v>45726</v>
      </c>
      <c r="C3040">
        <v>14460</v>
      </c>
    </row>
    <row r="3041" spans="1:3">
      <c r="A3041" t="s">
        <v>11</v>
      </c>
      <c r="B3041" s="2">
        <v>45726</v>
      </c>
      <c r="C3041">
        <v>18447</v>
      </c>
    </row>
    <row r="3042" spans="1:3">
      <c r="A3042" t="s">
        <v>340</v>
      </c>
      <c r="B3042" s="2">
        <v>45726</v>
      </c>
      <c r="C3042">
        <v>17460</v>
      </c>
    </row>
    <row r="3043" spans="1:3">
      <c r="A3043" t="s">
        <v>341</v>
      </c>
      <c r="B3043" s="2">
        <v>45726</v>
      </c>
      <c r="C3043">
        <v>19729</v>
      </c>
    </row>
    <row r="3044" spans="1:3">
      <c r="A3044" t="s">
        <v>342</v>
      </c>
      <c r="B3044" s="2">
        <v>45726</v>
      </c>
      <c r="C3044">
        <v>19358</v>
      </c>
    </row>
    <row r="3045" spans="1:3">
      <c r="A3045" t="s">
        <v>343</v>
      </c>
      <c r="B3045" s="2">
        <v>45726</v>
      </c>
      <c r="C3045">
        <v>11814</v>
      </c>
    </row>
    <row r="3046" spans="1:3">
      <c r="A3046" t="s">
        <v>344</v>
      </c>
      <c r="B3046" s="2">
        <v>45726</v>
      </c>
      <c r="C3046">
        <v>15890</v>
      </c>
    </row>
    <row r="3047" spans="1:3">
      <c r="A3047" t="s">
        <v>339</v>
      </c>
      <c r="B3047" s="2">
        <v>45727</v>
      </c>
      <c r="C3047">
        <v>3740</v>
      </c>
    </row>
    <row r="3048" spans="1:3">
      <c r="A3048" t="s">
        <v>11</v>
      </c>
      <c r="B3048" s="2">
        <v>45727</v>
      </c>
      <c r="C3048">
        <v>13218</v>
      </c>
    </row>
    <row r="3049" spans="1:3">
      <c r="A3049" t="s">
        <v>340</v>
      </c>
      <c r="B3049" s="2">
        <v>45727</v>
      </c>
      <c r="C3049">
        <v>8055</v>
      </c>
    </row>
    <row r="3050" spans="1:3">
      <c r="A3050" t="s">
        <v>341</v>
      </c>
      <c r="B3050" s="2">
        <v>45727</v>
      </c>
      <c r="C3050">
        <v>3954</v>
      </c>
    </row>
    <row r="3051" spans="1:3">
      <c r="A3051" t="s">
        <v>342</v>
      </c>
      <c r="B3051" s="2">
        <v>45727</v>
      </c>
      <c r="C3051">
        <v>18663</v>
      </c>
    </row>
    <row r="3052" spans="1:3">
      <c r="A3052" t="s">
        <v>343</v>
      </c>
      <c r="B3052" s="2">
        <v>45727</v>
      </c>
      <c r="C3052">
        <v>11232</v>
      </c>
    </row>
    <row r="3053" spans="1:3">
      <c r="A3053" t="s">
        <v>344</v>
      </c>
      <c r="B3053" s="2">
        <v>45727</v>
      </c>
      <c r="C3053">
        <v>8439</v>
      </c>
    </row>
    <row r="3054" spans="1:3">
      <c r="A3054" t="s">
        <v>339</v>
      </c>
      <c r="B3054" s="2">
        <v>45728</v>
      </c>
      <c r="C3054">
        <v>2961</v>
      </c>
    </row>
    <row r="3055" spans="1:3">
      <c r="A3055" t="s">
        <v>11</v>
      </c>
      <c r="B3055" s="2">
        <v>45728</v>
      </c>
      <c r="C3055">
        <v>19601</v>
      </c>
    </row>
    <row r="3056" spans="1:3">
      <c r="A3056" t="s">
        <v>340</v>
      </c>
      <c r="B3056" s="2">
        <v>45728</v>
      </c>
      <c r="C3056">
        <v>8007</v>
      </c>
    </row>
    <row r="3057" spans="1:3">
      <c r="A3057" t="s">
        <v>341</v>
      </c>
      <c r="B3057" s="2">
        <v>45728</v>
      </c>
      <c r="C3057">
        <v>19776</v>
      </c>
    </row>
    <row r="3058" spans="1:3">
      <c r="A3058" t="s">
        <v>342</v>
      </c>
      <c r="B3058" s="2">
        <v>45728</v>
      </c>
      <c r="C3058">
        <v>4076</v>
      </c>
    </row>
    <row r="3059" spans="1:3">
      <c r="A3059" t="s">
        <v>343</v>
      </c>
      <c r="B3059" s="2">
        <v>45728</v>
      </c>
      <c r="C3059">
        <v>8196</v>
      </c>
    </row>
    <row r="3060" spans="1:3">
      <c r="A3060" t="s">
        <v>344</v>
      </c>
      <c r="B3060" s="2">
        <v>45728</v>
      </c>
      <c r="C3060">
        <v>18292</v>
      </c>
    </row>
    <row r="3061" spans="1:3">
      <c r="A3061" t="s">
        <v>339</v>
      </c>
      <c r="B3061" s="2">
        <v>45729</v>
      </c>
      <c r="C3061">
        <v>12315</v>
      </c>
    </row>
    <row r="3062" spans="1:3">
      <c r="A3062" t="s">
        <v>11</v>
      </c>
      <c r="B3062" s="2">
        <v>45729</v>
      </c>
      <c r="C3062">
        <v>13785</v>
      </c>
    </row>
    <row r="3063" spans="1:3">
      <c r="A3063" t="s">
        <v>340</v>
      </c>
      <c r="B3063" s="2">
        <v>45729</v>
      </c>
      <c r="C3063">
        <v>10142</v>
      </c>
    </row>
    <row r="3064" spans="1:3">
      <c r="A3064" t="s">
        <v>341</v>
      </c>
      <c r="B3064" s="2">
        <v>45729</v>
      </c>
      <c r="C3064">
        <v>8260</v>
      </c>
    </row>
    <row r="3065" spans="1:3">
      <c r="A3065" t="s">
        <v>342</v>
      </c>
      <c r="B3065" s="2">
        <v>45729</v>
      </c>
      <c r="C3065">
        <v>17534</v>
      </c>
    </row>
    <row r="3066" spans="1:3">
      <c r="A3066" t="s">
        <v>343</v>
      </c>
      <c r="B3066" s="2">
        <v>45729</v>
      </c>
      <c r="C3066">
        <v>6841</v>
      </c>
    </row>
    <row r="3067" spans="1:3">
      <c r="A3067" t="s">
        <v>344</v>
      </c>
      <c r="B3067" s="2">
        <v>45729</v>
      </c>
      <c r="C3067">
        <v>15384</v>
      </c>
    </row>
    <row r="3068" spans="1:3">
      <c r="A3068" t="s">
        <v>339</v>
      </c>
      <c r="B3068" s="2">
        <v>45730</v>
      </c>
      <c r="C3068">
        <v>19443</v>
      </c>
    </row>
    <row r="3069" spans="1:3">
      <c r="A3069" t="s">
        <v>11</v>
      </c>
      <c r="B3069" s="2">
        <v>45730</v>
      </c>
      <c r="C3069">
        <v>3922</v>
      </c>
    </row>
    <row r="3070" spans="1:3">
      <c r="A3070" t="s">
        <v>340</v>
      </c>
      <c r="B3070" s="2">
        <v>45730</v>
      </c>
      <c r="C3070">
        <v>13991</v>
      </c>
    </row>
    <row r="3071" spans="1:3">
      <c r="A3071" t="s">
        <v>341</v>
      </c>
      <c r="B3071" s="2">
        <v>45730</v>
      </c>
      <c r="C3071">
        <v>8101</v>
      </c>
    </row>
    <row r="3072" spans="1:3">
      <c r="A3072" t="s">
        <v>342</v>
      </c>
      <c r="B3072" s="2">
        <v>45730</v>
      </c>
      <c r="C3072">
        <v>4473</v>
      </c>
    </row>
    <row r="3073" spans="1:3">
      <c r="A3073" t="s">
        <v>343</v>
      </c>
      <c r="B3073" s="2">
        <v>45730</v>
      </c>
      <c r="C3073">
        <v>10108</v>
      </c>
    </row>
    <row r="3074" spans="1:3">
      <c r="A3074" t="s">
        <v>344</v>
      </c>
      <c r="B3074" s="2">
        <v>45730</v>
      </c>
      <c r="C3074">
        <v>17450</v>
      </c>
    </row>
    <row r="3075" spans="1:3">
      <c r="A3075" t="s">
        <v>339</v>
      </c>
      <c r="B3075" s="2">
        <v>45731</v>
      </c>
      <c r="C3075">
        <v>12043</v>
      </c>
    </row>
    <row r="3076" spans="1:3">
      <c r="A3076" t="s">
        <v>11</v>
      </c>
      <c r="B3076" s="2">
        <v>45731</v>
      </c>
      <c r="C3076">
        <v>18210</v>
      </c>
    </row>
    <row r="3077" spans="1:3">
      <c r="A3077" t="s">
        <v>340</v>
      </c>
      <c r="B3077" s="2">
        <v>45731</v>
      </c>
      <c r="C3077">
        <v>6549</v>
      </c>
    </row>
    <row r="3078" spans="1:3">
      <c r="A3078" t="s">
        <v>341</v>
      </c>
      <c r="B3078" s="2">
        <v>45731</v>
      </c>
      <c r="C3078">
        <v>2594</v>
      </c>
    </row>
    <row r="3079" spans="1:3">
      <c r="A3079" t="s">
        <v>342</v>
      </c>
      <c r="B3079" s="2">
        <v>45731</v>
      </c>
      <c r="C3079">
        <v>18890</v>
      </c>
    </row>
    <row r="3080" spans="1:3">
      <c r="A3080" t="s">
        <v>343</v>
      </c>
      <c r="B3080" s="2">
        <v>45731</v>
      </c>
      <c r="C3080">
        <v>6889</v>
      </c>
    </row>
    <row r="3081" spans="1:3">
      <c r="A3081" t="s">
        <v>344</v>
      </c>
      <c r="B3081" s="2">
        <v>45731</v>
      </c>
      <c r="C3081">
        <v>10212</v>
      </c>
    </row>
    <row r="3082" spans="1:3">
      <c r="A3082" t="s">
        <v>339</v>
      </c>
      <c r="B3082" s="2">
        <v>45732</v>
      </c>
      <c r="C3082">
        <v>19783</v>
      </c>
    </row>
    <row r="3083" spans="1:3">
      <c r="A3083" t="s">
        <v>11</v>
      </c>
      <c r="B3083" s="2">
        <v>45732</v>
      </c>
      <c r="C3083">
        <v>5201</v>
      </c>
    </row>
    <row r="3084" spans="1:3">
      <c r="A3084" t="s">
        <v>340</v>
      </c>
      <c r="B3084" s="2">
        <v>45732</v>
      </c>
      <c r="C3084">
        <v>9854</v>
      </c>
    </row>
    <row r="3085" spans="1:3">
      <c r="A3085" t="s">
        <v>341</v>
      </c>
      <c r="B3085" s="2">
        <v>45732</v>
      </c>
      <c r="C3085">
        <v>8763</v>
      </c>
    </row>
    <row r="3086" spans="1:3">
      <c r="A3086" t="s">
        <v>342</v>
      </c>
      <c r="B3086" s="2">
        <v>45732</v>
      </c>
      <c r="C3086">
        <v>12653</v>
      </c>
    </row>
    <row r="3087" spans="1:3">
      <c r="A3087" t="s">
        <v>343</v>
      </c>
      <c r="B3087" s="2">
        <v>45732</v>
      </c>
      <c r="C3087">
        <v>7190</v>
      </c>
    </row>
    <row r="3088" spans="1:3">
      <c r="A3088" t="s">
        <v>344</v>
      </c>
      <c r="B3088" s="2">
        <v>45732</v>
      </c>
      <c r="C3088">
        <v>15715</v>
      </c>
    </row>
    <row r="3089" spans="1:3">
      <c r="A3089" t="s">
        <v>339</v>
      </c>
      <c r="B3089" s="2">
        <v>45733</v>
      </c>
      <c r="C3089">
        <v>7681</v>
      </c>
    </row>
    <row r="3090" spans="1:3">
      <c r="A3090" t="s">
        <v>11</v>
      </c>
      <c r="B3090" s="2">
        <v>45733</v>
      </c>
      <c r="C3090">
        <v>5678</v>
      </c>
    </row>
    <row r="3091" spans="1:3">
      <c r="A3091" t="s">
        <v>340</v>
      </c>
      <c r="B3091" s="2">
        <v>45733</v>
      </c>
      <c r="C3091">
        <v>16102</v>
      </c>
    </row>
    <row r="3092" spans="1:3">
      <c r="A3092" t="s">
        <v>341</v>
      </c>
      <c r="B3092" s="2">
        <v>45733</v>
      </c>
      <c r="C3092">
        <v>18720</v>
      </c>
    </row>
    <row r="3093" spans="1:3">
      <c r="A3093" t="s">
        <v>342</v>
      </c>
      <c r="B3093" s="2">
        <v>45733</v>
      </c>
      <c r="C3093">
        <v>3667</v>
      </c>
    </row>
    <row r="3094" spans="1:3">
      <c r="A3094" t="s">
        <v>343</v>
      </c>
      <c r="B3094" s="2">
        <v>45733</v>
      </c>
      <c r="C3094">
        <v>19293</v>
      </c>
    </row>
    <row r="3095" spans="1:3">
      <c r="A3095" t="s">
        <v>344</v>
      </c>
      <c r="B3095" s="2">
        <v>45733</v>
      </c>
      <c r="C3095">
        <v>10204</v>
      </c>
    </row>
    <row r="3096" spans="1:3">
      <c r="A3096" t="s">
        <v>339</v>
      </c>
      <c r="B3096" s="2">
        <v>45734</v>
      </c>
      <c r="C3096">
        <v>7122</v>
      </c>
    </row>
    <row r="3097" spans="1:3">
      <c r="A3097" t="s">
        <v>11</v>
      </c>
      <c r="B3097" s="2">
        <v>45734</v>
      </c>
      <c r="C3097">
        <v>13217</v>
      </c>
    </row>
    <row r="3098" spans="1:3">
      <c r="A3098" t="s">
        <v>340</v>
      </c>
      <c r="B3098" s="2">
        <v>45734</v>
      </c>
      <c r="C3098">
        <v>17583</v>
      </c>
    </row>
    <row r="3099" spans="1:3">
      <c r="A3099" t="s">
        <v>341</v>
      </c>
      <c r="B3099" s="2">
        <v>45734</v>
      </c>
      <c r="C3099">
        <v>2973</v>
      </c>
    </row>
    <row r="3100" spans="1:3">
      <c r="A3100" t="s">
        <v>342</v>
      </c>
      <c r="B3100" s="2">
        <v>45734</v>
      </c>
      <c r="C3100">
        <v>3408</v>
      </c>
    </row>
    <row r="3101" spans="1:3">
      <c r="A3101" t="s">
        <v>343</v>
      </c>
      <c r="B3101" s="2">
        <v>45734</v>
      </c>
      <c r="C3101">
        <v>12135</v>
      </c>
    </row>
    <row r="3102" spans="1:3">
      <c r="A3102" t="s">
        <v>344</v>
      </c>
      <c r="B3102" s="2">
        <v>45734</v>
      </c>
      <c r="C3102">
        <v>10738</v>
      </c>
    </row>
    <row r="3103" spans="1:3">
      <c r="A3103" t="s">
        <v>339</v>
      </c>
      <c r="B3103" s="2">
        <v>45735</v>
      </c>
      <c r="C3103">
        <v>16349</v>
      </c>
    </row>
    <row r="3104" spans="1:3">
      <c r="A3104" t="s">
        <v>11</v>
      </c>
      <c r="B3104" s="2">
        <v>45735</v>
      </c>
      <c r="C3104">
        <v>3218</v>
      </c>
    </row>
    <row r="3105" spans="1:3">
      <c r="A3105" t="s">
        <v>340</v>
      </c>
      <c r="B3105" s="2">
        <v>45735</v>
      </c>
      <c r="C3105">
        <v>19804</v>
      </c>
    </row>
    <row r="3106" spans="1:3">
      <c r="A3106" t="s">
        <v>341</v>
      </c>
      <c r="B3106" s="2">
        <v>45735</v>
      </c>
      <c r="C3106">
        <v>5377</v>
      </c>
    </row>
    <row r="3107" spans="1:3">
      <c r="A3107" t="s">
        <v>342</v>
      </c>
      <c r="B3107" s="2">
        <v>45735</v>
      </c>
      <c r="C3107">
        <v>12964</v>
      </c>
    </row>
    <row r="3108" spans="1:3">
      <c r="A3108" t="s">
        <v>343</v>
      </c>
      <c r="B3108" s="2">
        <v>45735</v>
      </c>
      <c r="C3108">
        <v>6098</v>
      </c>
    </row>
    <row r="3109" spans="1:3">
      <c r="A3109" t="s">
        <v>344</v>
      </c>
      <c r="B3109" s="2">
        <v>45735</v>
      </c>
      <c r="C3109">
        <v>9619</v>
      </c>
    </row>
    <row r="3110" spans="1:3">
      <c r="A3110" t="s">
        <v>339</v>
      </c>
      <c r="B3110" s="2">
        <v>45736</v>
      </c>
      <c r="C3110">
        <v>13939</v>
      </c>
    </row>
    <row r="3111" spans="1:3">
      <c r="A3111" t="s">
        <v>11</v>
      </c>
      <c r="B3111" s="2">
        <v>45736</v>
      </c>
      <c r="C3111">
        <v>18878</v>
      </c>
    </row>
    <row r="3112" spans="1:3">
      <c r="A3112" t="s">
        <v>340</v>
      </c>
      <c r="B3112" s="2">
        <v>45736</v>
      </c>
      <c r="C3112">
        <v>8560</v>
      </c>
    </row>
    <row r="3113" spans="1:3">
      <c r="A3113" t="s">
        <v>341</v>
      </c>
      <c r="B3113" s="2">
        <v>45736</v>
      </c>
      <c r="C3113">
        <v>7510</v>
      </c>
    </row>
    <row r="3114" spans="1:3">
      <c r="A3114" t="s">
        <v>342</v>
      </c>
      <c r="B3114" s="2">
        <v>45736</v>
      </c>
      <c r="C3114">
        <v>5444</v>
      </c>
    </row>
    <row r="3115" spans="1:3">
      <c r="A3115" t="s">
        <v>343</v>
      </c>
      <c r="B3115" s="2">
        <v>45736</v>
      </c>
      <c r="C3115">
        <v>9543</v>
      </c>
    </row>
    <row r="3116" spans="1:3">
      <c r="A3116" t="s">
        <v>344</v>
      </c>
      <c r="B3116" s="2">
        <v>45736</v>
      </c>
      <c r="C3116">
        <v>14429</v>
      </c>
    </row>
    <row r="3117" spans="1:3">
      <c r="A3117" t="s">
        <v>339</v>
      </c>
      <c r="B3117" s="2">
        <v>45737</v>
      </c>
      <c r="C3117">
        <v>9253</v>
      </c>
    </row>
    <row r="3118" spans="1:3">
      <c r="A3118" t="s">
        <v>11</v>
      </c>
      <c r="B3118" s="2">
        <v>45737</v>
      </c>
      <c r="C3118">
        <v>15775</v>
      </c>
    </row>
    <row r="3119" spans="1:3">
      <c r="A3119" t="s">
        <v>340</v>
      </c>
      <c r="B3119" s="2">
        <v>45737</v>
      </c>
      <c r="C3119">
        <v>2045</v>
      </c>
    </row>
    <row r="3120" spans="1:3">
      <c r="A3120" t="s">
        <v>341</v>
      </c>
      <c r="B3120" s="2">
        <v>45737</v>
      </c>
      <c r="C3120">
        <v>17597</v>
      </c>
    </row>
    <row r="3121" spans="1:3">
      <c r="A3121" t="s">
        <v>342</v>
      </c>
      <c r="B3121" s="2">
        <v>45737</v>
      </c>
      <c r="C3121">
        <v>4057</v>
      </c>
    </row>
    <row r="3122" spans="1:3">
      <c r="A3122" t="s">
        <v>343</v>
      </c>
      <c r="B3122" s="2">
        <v>45737</v>
      </c>
      <c r="C3122">
        <v>2663</v>
      </c>
    </row>
    <row r="3123" spans="1:3">
      <c r="A3123" t="s">
        <v>344</v>
      </c>
      <c r="B3123" s="2">
        <v>45737</v>
      </c>
      <c r="C3123">
        <v>6668</v>
      </c>
    </row>
    <row r="3124" spans="1:3">
      <c r="A3124" t="s">
        <v>339</v>
      </c>
      <c r="B3124" s="2">
        <v>45738</v>
      </c>
      <c r="C3124">
        <v>7717</v>
      </c>
    </row>
    <row r="3125" spans="1:3">
      <c r="A3125" t="s">
        <v>11</v>
      </c>
      <c r="B3125" s="2">
        <v>45738</v>
      </c>
      <c r="C3125">
        <v>4696</v>
      </c>
    </row>
    <row r="3126" spans="1:3">
      <c r="A3126" t="s">
        <v>340</v>
      </c>
      <c r="B3126" s="2">
        <v>45738</v>
      </c>
      <c r="C3126">
        <v>15200</v>
      </c>
    </row>
    <row r="3127" spans="1:3">
      <c r="A3127" t="s">
        <v>341</v>
      </c>
      <c r="B3127" s="2">
        <v>45738</v>
      </c>
      <c r="C3127">
        <v>18101</v>
      </c>
    </row>
    <row r="3128" spans="1:3">
      <c r="A3128" t="s">
        <v>342</v>
      </c>
      <c r="B3128" s="2">
        <v>45738</v>
      </c>
      <c r="C3128">
        <v>10831</v>
      </c>
    </row>
    <row r="3129" spans="1:3">
      <c r="A3129" t="s">
        <v>343</v>
      </c>
      <c r="B3129" s="2">
        <v>45738</v>
      </c>
      <c r="C3129">
        <v>7004</v>
      </c>
    </row>
    <row r="3130" spans="1:3">
      <c r="A3130" t="s">
        <v>344</v>
      </c>
      <c r="B3130" s="2">
        <v>45738</v>
      </c>
      <c r="C3130">
        <v>15156</v>
      </c>
    </row>
    <row r="3131" spans="1:3">
      <c r="A3131" t="s">
        <v>339</v>
      </c>
      <c r="B3131" s="2">
        <v>45739</v>
      </c>
      <c r="C3131">
        <v>6402</v>
      </c>
    </row>
    <row r="3132" spans="1:3">
      <c r="A3132" t="s">
        <v>11</v>
      </c>
      <c r="B3132" s="2">
        <v>45739</v>
      </c>
      <c r="C3132">
        <v>12787</v>
      </c>
    </row>
    <row r="3133" spans="1:3">
      <c r="A3133" t="s">
        <v>340</v>
      </c>
      <c r="B3133" s="2">
        <v>45739</v>
      </c>
      <c r="C3133">
        <v>16662</v>
      </c>
    </row>
    <row r="3134" spans="1:3">
      <c r="A3134" t="s">
        <v>341</v>
      </c>
      <c r="B3134" s="2">
        <v>45739</v>
      </c>
      <c r="C3134">
        <v>7912</v>
      </c>
    </row>
    <row r="3135" spans="1:3">
      <c r="A3135" t="s">
        <v>342</v>
      </c>
      <c r="B3135" s="2">
        <v>45739</v>
      </c>
      <c r="C3135">
        <v>2394</v>
      </c>
    </row>
    <row r="3136" spans="1:3">
      <c r="A3136" t="s">
        <v>343</v>
      </c>
      <c r="B3136" s="2">
        <v>45739</v>
      </c>
      <c r="C3136">
        <v>16635</v>
      </c>
    </row>
    <row r="3137" spans="1:3">
      <c r="A3137" t="s">
        <v>344</v>
      </c>
      <c r="B3137" s="2">
        <v>45739</v>
      </c>
      <c r="C3137">
        <v>5597</v>
      </c>
    </row>
    <row r="3138" spans="1:3">
      <c r="A3138" t="s">
        <v>339</v>
      </c>
      <c r="B3138" s="2">
        <v>45740</v>
      </c>
      <c r="C3138">
        <v>12524</v>
      </c>
    </row>
    <row r="3139" spans="1:3">
      <c r="A3139" t="s">
        <v>11</v>
      </c>
      <c r="B3139" s="2">
        <v>45740</v>
      </c>
      <c r="C3139">
        <v>2329</v>
      </c>
    </row>
    <row r="3140" spans="1:3">
      <c r="A3140" t="s">
        <v>340</v>
      </c>
      <c r="B3140" s="2">
        <v>45740</v>
      </c>
      <c r="C3140">
        <v>19156</v>
      </c>
    </row>
    <row r="3141" spans="1:3">
      <c r="A3141" t="s">
        <v>341</v>
      </c>
      <c r="B3141" s="2">
        <v>45740</v>
      </c>
      <c r="C3141">
        <v>3645</v>
      </c>
    </row>
    <row r="3142" spans="1:3">
      <c r="A3142" t="s">
        <v>342</v>
      </c>
      <c r="B3142" s="2">
        <v>45740</v>
      </c>
      <c r="C3142">
        <v>11815</v>
      </c>
    </row>
    <row r="3143" spans="1:3">
      <c r="A3143" t="s">
        <v>343</v>
      </c>
      <c r="B3143" s="2">
        <v>45740</v>
      </c>
      <c r="C3143">
        <v>19383</v>
      </c>
    </row>
    <row r="3144" spans="1:3">
      <c r="A3144" t="s">
        <v>344</v>
      </c>
      <c r="B3144" s="2">
        <v>45740</v>
      </c>
      <c r="C3144">
        <v>3848</v>
      </c>
    </row>
    <row r="3145" spans="1:3">
      <c r="A3145" t="s">
        <v>339</v>
      </c>
      <c r="B3145" s="2">
        <v>45741</v>
      </c>
      <c r="C3145">
        <v>3561</v>
      </c>
    </row>
    <row r="3146" spans="1:3">
      <c r="A3146" t="s">
        <v>11</v>
      </c>
      <c r="B3146" s="2">
        <v>45741</v>
      </c>
      <c r="C3146">
        <v>2773</v>
      </c>
    </row>
    <row r="3147" spans="1:3">
      <c r="A3147" t="s">
        <v>340</v>
      </c>
      <c r="B3147" s="2">
        <v>45741</v>
      </c>
      <c r="C3147">
        <v>9311</v>
      </c>
    </row>
    <row r="3148" spans="1:3">
      <c r="A3148" t="s">
        <v>341</v>
      </c>
      <c r="B3148" s="2">
        <v>45741</v>
      </c>
      <c r="C3148">
        <v>17203</v>
      </c>
    </row>
    <row r="3149" spans="1:3">
      <c r="A3149" t="s">
        <v>342</v>
      </c>
      <c r="B3149" s="2">
        <v>45741</v>
      </c>
      <c r="C3149">
        <v>11290</v>
      </c>
    </row>
    <row r="3150" spans="1:3">
      <c r="A3150" t="s">
        <v>343</v>
      </c>
      <c r="B3150" s="2">
        <v>45741</v>
      </c>
      <c r="C3150">
        <v>4050</v>
      </c>
    </row>
    <row r="3151" spans="1:3">
      <c r="A3151" t="s">
        <v>344</v>
      </c>
      <c r="B3151" s="2">
        <v>45741</v>
      </c>
      <c r="C3151">
        <v>19131</v>
      </c>
    </row>
    <row r="3152" spans="1:3">
      <c r="A3152" t="s">
        <v>339</v>
      </c>
      <c r="B3152" s="2">
        <v>45742</v>
      </c>
      <c r="C3152">
        <v>5973</v>
      </c>
    </row>
    <row r="3153" spans="1:3">
      <c r="A3153" t="s">
        <v>11</v>
      </c>
      <c r="B3153" s="2">
        <v>45742</v>
      </c>
      <c r="C3153">
        <v>3615</v>
      </c>
    </row>
    <row r="3154" spans="1:3">
      <c r="A3154" t="s">
        <v>340</v>
      </c>
      <c r="B3154" s="2">
        <v>45742</v>
      </c>
      <c r="C3154">
        <v>16550</v>
      </c>
    </row>
    <row r="3155" spans="1:3">
      <c r="A3155" t="s">
        <v>341</v>
      </c>
      <c r="B3155" s="2">
        <v>45742</v>
      </c>
      <c r="C3155">
        <v>12494</v>
      </c>
    </row>
    <row r="3156" spans="1:3">
      <c r="A3156" t="s">
        <v>342</v>
      </c>
      <c r="B3156" s="2">
        <v>45742</v>
      </c>
      <c r="C3156">
        <v>7506</v>
      </c>
    </row>
    <row r="3157" spans="1:3">
      <c r="A3157" t="s">
        <v>343</v>
      </c>
      <c r="B3157" s="2">
        <v>45742</v>
      </c>
      <c r="C3157">
        <v>15054</v>
      </c>
    </row>
    <row r="3158" spans="1:3">
      <c r="A3158" t="s">
        <v>344</v>
      </c>
      <c r="B3158" s="2">
        <v>45742</v>
      </c>
      <c r="C3158">
        <v>15861</v>
      </c>
    </row>
    <row r="3159" spans="1:3">
      <c r="A3159" t="s">
        <v>339</v>
      </c>
      <c r="B3159" s="2">
        <v>45743</v>
      </c>
      <c r="C3159">
        <v>13587</v>
      </c>
    </row>
    <row r="3160" spans="1:3">
      <c r="A3160" t="s">
        <v>11</v>
      </c>
      <c r="B3160" s="2">
        <v>45743</v>
      </c>
      <c r="C3160">
        <v>15515</v>
      </c>
    </row>
    <row r="3161" spans="1:3">
      <c r="A3161" t="s">
        <v>340</v>
      </c>
      <c r="B3161" s="2">
        <v>45743</v>
      </c>
      <c r="C3161">
        <v>7854</v>
      </c>
    </row>
    <row r="3162" spans="1:3">
      <c r="A3162" t="s">
        <v>341</v>
      </c>
      <c r="B3162" s="2">
        <v>45743</v>
      </c>
      <c r="C3162">
        <v>18600</v>
      </c>
    </row>
    <row r="3163" spans="1:3">
      <c r="A3163" t="s">
        <v>342</v>
      </c>
      <c r="B3163" s="2">
        <v>45743</v>
      </c>
      <c r="C3163">
        <v>19743</v>
      </c>
    </row>
    <row r="3164" spans="1:3">
      <c r="A3164" t="s">
        <v>343</v>
      </c>
      <c r="B3164" s="2">
        <v>45743</v>
      </c>
      <c r="C3164">
        <v>5774</v>
      </c>
    </row>
    <row r="3165" spans="1:3">
      <c r="A3165" t="s">
        <v>344</v>
      </c>
      <c r="B3165" s="2">
        <v>45743</v>
      </c>
      <c r="C3165">
        <v>6927</v>
      </c>
    </row>
    <row r="3166" spans="1:3">
      <c r="A3166" t="s">
        <v>339</v>
      </c>
      <c r="B3166" s="2">
        <v>45744</v>
      </c>
      <c r="C3166">
        <v>6429</v>
      </c>
    </row>
    <row r="3167" spans="1:3">
      <c r="A3167" t="s">
        <v>11</v>
      </c>
      <c r="B3167" s="2">
        <v>45744</v>
      </c>
      <c r="C3167">
        <v>6606</v>
      </c>
    </row>
    <row r="3168" spans="1:3">
      <c r="A3168" t="s">
        <v>340</v>
      </c>
      <c r="B3168" s="2">
        <v>45744</v>
      </c>
      <c r="C3168">
        <v>6478</v>
      </c>
    </row>
    <row r="3169" spans="1:3">
      <c r="A3169" t="s">
        <v>341</v>
      </c>
      <c r="B3169" s="2">
        <v>45744</v>
      </c>
      <c r="C3169">
        <v>18076</v>
      </c>
    </row>
    <row r="3170" spans="1:3">
      <c r="A3170" t="s">
        <v>342</v>
      </c>
      <c r="B3170" s="2">
        <v>45744</v>
      </c>
      <c r="C3170">
        <v>9366</v>
      </c>
    </row>
    <row r="3171" spans="1:3">
      <c r="A3171" t="s">
        <v>343</v>
      </c>
      <c r="B3171" s="2">
        <v>45744</v>
      </c>
      <c r="C3171">
        <v>6427</v>
      </c>
    </row>
    <row r="3172" spans="1:3">
      <c r="A3172" t="s">
        <v>344</v>
      </c>
      <c r="B3172" s="2">
        <v>45744</v>
      </c>
      <c r="C3172">
        <v>15476</v>
      </c>
    </row>
    <row r="3173" spans="1:3">
      <c r="A3173" t="s">
        <v>339</v>
      </c>
      <c r="B3173" s="2">
        <v>45745</v>
      </c>
      <c r="C3173">
        <v>7361</v>
      </c>
    </row>
    <row r="3174" spans="1:3">
      <c r="A3174" t="s">
        <v>11</v>
      </c>
      <c r="B3174" s="2">
        <v>45745</v>
      </c>
      <c r="C3174">
        <v>2641</v>
      </c>
    </row>
    <row r="3175" spans="1:3">
      <c r="A3175" t="s">
        <v>340</v>
      </c>
      <c r="B3175" s="2">
        <v>45745</v>
      </c>
      <c r="C3175">
        <v>12085</v>
      </c>
    </row>
    <row r="3176" spans="1:3">
      <c r="A3176" t="s">
        <v>341</v>
      </c>
      <c r="B3176" s="2">
        <v>45745</v>
      </c>
      <c r="C3176">
        <v>6050</v>
      </c>
    </row>
    <row r="3177" spans="1:3">
      <c r="A3177" t="s">
        <v>342</v>
      </c>
      <c r="B3177" s="2">
        <v>45745</v>
      </c>
      <c r="C3177">
        <v>6553</v>
      </c>
    </row>
    <row r="3178" spans="1:3">
      <c r="A3178" t="s">
        <v>343</v>
      </c>
      <c r="B3178" s="2">
        <v>45745</v>
      </c>
      <c r="C3178">
        <v>5343</v>
      </c>
    </row>
    <row r="3179" spans="1:3">
      <c r="A3179" t="s">
        <v>344</v>
      </c>
      <c r="B3179" s="2">
        <v>45745</v>
      </c>
      <c r="C3179">
        <v>4056</v>
      </c>
    </row>
    <row r="3180" spans="1:3">
      <c r="A3180" t="s">
        <v>339</v>
      </c>
      <c r="B3180" s="2">
        <v>45746</v>
      </c>
      <c r="C3180">
        <v>11416</v>
      </c>
    </row>
    <row r="3181" spans="1:3">
      <c r="A3181" t="s">
        <v>11</v>
      </c>
      <c r="B3181" s="2">
        <v>45746</v>
      </c>
      <c r="C3181">
        <v>9226</v>
      </c>
    </row>
    <row r="3182" spans="1:3">
      <c r="A3182" t="s">
        <v>340</v>
      </c>
      <c r="B3182" s="2">
        <v>45746</v>
      </c>
      <c r="C3182">
        <v>2886</v>
      </c>
    </row>
    <row r="3183" spans="1:3">
      <c r="A3183" t="s">
        <v>341</v>
      </c>
      <c r="B3183" s="2">
        <v>45746</v>
      </c>
      <c r="C3183">
        <v>10584</v>
      </c>
    </row>
    <row r="3184" spans="1:3">
      <c r="A3184" t="s">
        <v>342</v>
      </c>
      <c r="B3184" s="2">
        <v>45746</v>
      </c>
      <c r="C3184">
        <v>13530</v>
      </c>
    </row>
    <row r="3185" spans="1:3">
      <c r="A3185" t="s">
        <v>343</v>
      </c>
      <c r="B3185" s="2">
        <v>45746</v>
      </c>
      <c r="C3185">
        <v>5591</v>
      </c>
    </row>
    <row r="3186" spans="1:3">
      <c r="A3186" t="s">
        <v>344</v>
      </c>
      <c r="B3186" s="2">
        <v>45746</v>
      </c>
      <c r="C3186">
        <v>18738</v>
      </c>
    </row>
    <row r="3187" spans="1:3">
      <c r="A3187" t="s">
        <v>339</v>
      </c>
      <c r="B3187" s="2">
        <v>45747</v>
      </c>
      <c r="C3187">
        <v>4631</v>
      </c>
    </row>
    <row r="3188" spans="1:3">
      <c r="A3188" t="s">
        <v>11</v>
      </c>
      <c r="B3188" s="2">
        <v>45747</v>
      </c>
      <c r="C3188">
        <v>19905</v>
      </c>
    </row>
    <row r="3189" spans="1:3">
      <c r="A3189" t="s">
        <v>340</v>
      </c>
      <c r="B3189" s="2">
        <v>45747</v>
      </c>
      <c r="C3189">
        <v>13370</v>
      </c>
    </row>
    <row r="3190" spans="1:3">
      <c r="A3190" t="s">
        <v>341</v>
      </c>
      <c r="B3190" s="2">
        <v>45747</v>
      </c>
      <c r="C3190">
        <v>19012</v>
      </c>
    </row>
    <row r="3191" spans="1:3">
      <c r="A3191" t="s">
        <v>342</v>
      </c>
      <c r="B3191" s="2">
        <v>45747</v>
      </c>
      <c r="C3191">
        <v>4679</v>
      </c>
    </row>
    <row r="3192" spans="1:3">
      <c r="A3192" t="s">
        <v>343</v>
      </c>
      <c r="B3192" s="2">
        <v>45747</v>
      </c>
      <c r="C3192">
        <v>6422</v>
      </c>
    </row>
    <row r="3193" spans="1:3">
      <c r="A3193" t="s">
        <v>344</v>
      </c>
      <c r="B3193" s="2">
        <v>45747</v>
      </c>
      <c r="C3193">
        <v>9463</v>
      </c>
    </row>
    <row r="3194" spans="1:3">
      <c r="A3194" t="s">
        <v>339</v>
      </c>
      <c r="B3194" s="2">
        <v>45748</v>
      </c>
      <c r="C3194">
        <v>11613</v>
      </c>
    </row>
    <row r="3195" spans="1:3">
      <c r="A3195" t="s">
        <v>11</v>
      </c>
      <c r="B3195" s="2">
        <v>45748</v>
      </c>
      <c r="C3195">
        <v>19510</v>
      </c>
    </row>
    <row r="3196" spans="1:3">
      <c r="A3196" t="s">
        <v>340</v>
      </c>
      <c r="B3196" s="2">
        <v>45748</v>
      </c>
      <c r="C3196">
        <v>3780</v>
      </c>
    </row>
    <row r="3197" spans="1:3">
      <c r="A3197" t="s">
        <v>341</v>
      </c>
      <c r="B3197" s="2">
        <v>45748</v>
      </c>
      <c r="C3197">
        <v>11424</v>
      </c>
    </row>
    <row r="3198" spans="1:3">
      <c r="A3198" t="s">
        <v>342</v>
      </c>
      <c r="B3198" s="2">
        <v>45748</v>
      </c>
      <c r="C3198">
        <v>8571</v>
      </c>
    </row>
    <row r="3199" spans="1:3">
      <c r="A3199" t="s">
        <v>343</v>
      </c>
      <c r="B3199" s="2">
        <v>45748</v>
      </c>
      <c r="C3199">
        <v>2825</v>
      </c>
    </row>
    <row r="3200" spans="1:3">
      <c r="A3200" t="s">
        <v>344</v>
      </c>
      <c r="B3200" s="2">
        <v>45748</v>
      </c>
      <c r="C3200">
        <v>13155</v>
      </c>
    </row>
    <row r="3201" spans="1:3">
      <c r="A3201" t="s">
        <v>339</v>
      </c>
      <c r="B3201" s="2">
        <v>45749</v>
      </c>
      <c r="C3201">
        <v>4395</v>
      </c>
    </row>
    <row r="3202" spans="1:3">
      <c r="A3202" t="s">
        <v>11</v>
      </c>
      <c r="B3202" s="2">
        <v>45749</v>
      </c>
      <c r="C3202">
        <v>6145</v>
      </c>
    </row>
    <row r="3203" spans="1:3">
      <c r="A3203" t="s">
        <v>340</v>
      </c>
      <c r="B3203" s="2">
        <v>45749</v>
      </c>
      <c r="C3203">
        <v>17779</v>
      </c>
    </row>
    <row r="3204" spans="1:3">
      <c r="A3204" t="s">
        <v>341</v>
      </c>
      <c r="B3204" s="2">
        <v>45749</v>
      </c>
      <c r="C3204">
        <v>7492</v>
      </c>
    </row>
    <row r="3205" spans="1:3">
      <c r="A3205" t="s">
        <v>342</v>
      </c>
      <c r="B3205" s="2">
        <v>45749</v>
      </c>
      <c r="C3205">
        <v>9111</v>
      </c>
    </row>
    <row r="3206" spans="1:3">
      <c r="A3206" t="s">
        <v>343</v>
      </c>
      <c r="B3206" s="2">
        <v>45749</v>
      </c>
      <c r="C3206">
        <v>15087</v>
      </c>
    </row>
    <row r="3207" spans="1:3">
      <c r="A3207" t="s">
        <v>344</v>
      </c>
      <c r="B3207" s="2">
        <v>45749</v>
      </c>
      <c r="C3207">
        <v>11984</v>
      </c>
    </row>
    <row r="3208" spans="1:3">
      <c r="A3208" t="s">
        <v>339</v>
      </c>
      <c r="B3208" s="2">
        <v>45750</v>
      </c>
      <c r="C3208">
        <v>8792</v>
      </c>
    </row>
    <row r="3209" spans="1:3">
      <c r="A3209" t="s">
        <v>11</v>
      </c>
      <c r="B3209" s="2">
        <v>45750</v>
      </c>
      <c r="C3209">
        <v>9711</v>
      </c>
    </row>
    <row r="3210" spans="1:3">
      <c r="A3210" t="s">
        <v>340</v>
      </c>
      <c r="B3210" s="2">
        <v>45750</v>
      </c>
      <c r="C3210">
        <v>3565</v>
      </c>
    </row>
    <row r="3211" spans="1:3">
      <c r="A3211" t="s">
        <v>341</v>
      </c>
      <c r="B3211" s="2">
        <v>45750</v>
      </c>
      <c r="C3211">
        <v>5667</v>
      </c>
    </row>
    <row r="3212" spans="1:3">
      <c r="A3212" t="s">
        <v>342</v>
      </c>
      <c r="B3212" s="2">
        <v>45750</v>
      </c>
      <c r="C3212">
        <v>8459</v>
      </c>
    </row>
    <row r="3213" spans="1:3">
      <c r="A3213" t="s">
        <v>343</v>
      </c>
      <c r="B3213" s="2">
        <v>45750</v>
      </c>
      <c r="C3213">
        <v>6096</v>
      </c>
    </row>
    <row r="3214" spans="1:3">
      <c r="A3214" t="s">
        <v>344</v>
      </c>
      <c r="B3214" s="2">
        <v>45750</v>
      </c>
      <c r="C3214">
        <v>3019</v>
      </c>
    </row>
    <row r="3215" spans="1:3">
      <c r="A3215" t="s">
        <v>339</v>
      </c>
      <c r="B3215" s="2">
        <v>45751</v>
      </c>
      <c r="C3215">
        <v>11476</v>
      </c>
    </row>
    <row r="3216" spans="1:3">
      <c r="A3216" t="s">
        <v>11</v>
      </c>
      <c r="B3216" s="2">
        <v>45751</v>
      </c>
      <c r="C3216">
        <v>10254</v>
      </c>
    </row>
    <row r="3217" spans="1:3">
      <c r="A3217" t="s">
        <v>340</v>
      </c>
      <c r="B3217" s="2">
        <v>45751</v>
      </c>
      <c r="C3217">
        <v>13584</v>
      </c>
    </row>
    <row r="3218" spans="1:3">
      <c r="A3218" t="s">
        <v>341</v>
      </c>
      <c r="B3218" s="2">
        <v>45751</v>
      </c>
      <c r="C3218">
        <v>7965</v>
      </c>
    </row>
    <row r="3219" spans="1:3">
      <c r="A3219" t="s">
        <v>342</v>
      </c>
      <c r="B3219" s="2">
        <v>45751</v>
      </c>
      <c r="C3219">
        <v>13464</v>
      </c>
    </row>
    <row r="3220" spans="1:3">
      <c r="A3220" t="s">
        <v>343</v>
      </c>
      <c r="B3220" s="2">
        <v>45751</v>
      </c>
      <c r="C3220">
        <v>14439</v>
      </c>
    </row>
    <row r="3221" spans="1:3">
      <c r="A3221" t="s">
        <v>344</v>
      </c>
      <c r="B3221" s="2">
        <v>45751</v>
      </c>
      <c r="C3221">
        <v>6721</v>
      </c>
    </row>
    <row r="3222" spans="1:3">
      <c r="A3222" t="s">
        <v>339</v>
      </c>
      <c r="B3222" s="2">
        <v>45752</v>
      </c>
      <c r="C3222">
        <v>10408</v>
      </c>
    </row>
    <row r="3223" spans="1:3">
      <c r="A3223" t="s">
        <v>11</v>
      </c>
      <c r="B3223" s="2">
        <v>45752</v>
      </c>
      <c r="C3223">
        <v>2195</v>
      </c>
    </row>
    <row r="3224" spans="1:3">
      <c r="A3224" t="s">
        <v>340</v>
      </c>
      <c r="B3224" s="2">
        <v>45752</v>
      </c>
      <c r="C3224">
        <v>5273</v>
      </c>
    </row>
    <row r="3225" spans="1:3">
      <c r="A3225" t="s">
        <v>341</v>
      </c>
      <c r="B3225" s="2">
        <v>45752</v>
      </c>
      <c r="C3225">
        <v>17330</v>
      </c>
    </row>
    <row r="3226" spans="1:3">
      <c r="A3226" t="s">
        <v>342</v>
      </c>
      <c r="B3226" s="2">
        <v>45752</v>
      </c>
      <c r="C3226">
        <v>12886</v>
      </c>
    </row>
    <row r="3227" spans="1:3">
      <c r="A3227" t="s">
        <v>343</v>
      </c>
      <c r="B3227" s="2">
        <v>45752</v>
      </c>
      <c r="C3227">
        <v>5212</v>
      </c>
    </row>
    <row r="3228" spans="1:3">
      <c r="A3228" t="s">
        <v>344</v>
      </c>
      <c r="B3228" s="2">
        <v>45752</v>
      </c>
      <c r="C3228">
        <v>4755</v>
      </c>
    </row>
    <row r="3229" spans="1:3">
      <c r="A3229" t="s">
        <v>339</v>
      </c>
      <c r="B3229" s="2">
        <v>45753</v>
      </c>
      <c r="C3229">
        <v>19905</v>
      </c>
    </row>
    <row r="3230" spans="1:3">
      <c r="A3230" t="s">
        <v>11</v>
      </c>
      <c r="B3230" s="2">
        <v>45753</v>
      </c>
      <c r="C3230">
        <v>3080</v>
      </c>
    </row>
    <row r="3231" spans="1:3">
      <c r="A3231" t="s">
        <v>340</v>
      </c>
      <c r="B3231" s="2">
        <v>45753</v>
      </c>
      <c r="C3231">
        <v>17501</v>
      </c>
    </row>
    <row r="3232" spans="1:3">
      <c r="A3232" t="s">
        <v>341</v>
      </c>
      <c r="B3232" s="2">
        <v>45753</v>
      </c>
      <c r="C3232">
        <v>19105</v>
      </c>
    </row>
    <row r="3233" spans="1:3">
      <c r="A3233" t="s">
        <v>342</v>
      </c>
      <c r="B3233" s="2">
        <v>45753</v>
      </c>
      <c r="C3233">
        <v>16047</v>
      </c>
    </row>
    <row r="3234" spans="1:3">
      <c r="A3234" t="s">
        <v>343</v>
      </c>
      <c r="B3234" s="2">
        <v>45753</v>
      </c>
      <c r="C3234">
        <v>19946</v>
      </c>
    </row>
    <row r="3235" spans="1:3">
      <c r="A3235" t="s">
        <v>344</v>
      </c>
      <c r="B3235" s="2">
        <v>45753</v>
      </c>
      <c r="C3235">
        <v>2639</v>
      </c>
    </row>
    <row r="3236" spans="1:3">
      <c r="A3236" t="s">
        <v>339</v>
      </c>
      <c r="B3236" s="2">
        <v>45754</v>
      </c>
      <c r="C3236">
        <v>14502</v>
      </c>
    </row>
    <row r="3237" spans="1:3">
      <c r="A3237" t="s">
        <v>11</v>
      </c>
      <c r="B3237" s="2">
        <v>45754</v>
      </c>
      <c r="C3237">
        <v>7190</v>
      </c>
    </row>
    <row r="3238" spans="1:3">
      <c r="A3238" t="s">
        <v>340</v>
      </c>
      <c r="B3238" s="2">
        <v>45754</v>
      </c>
      <c r="C3238">
        <v>5736</v>
      </c>
    </row>
    <row r="3239" spans="1:3">
      <c r="A3239" t="s">
        <v>341</v>
      </c>
      <c r="B3239" s="2">
        <v>45754</v>
      </c>
      <c r="C3239">
        <v>18473</v>
      </c>
    </row>
    <row r="3240" spans="1:3">
      <c r="A3240" t="s">
        <v>342</v>
      </c>
      <c r="B3240" s="2">
        <v>45754</v>
      </c>
      <c r="C3240">
        <v>3251</v>
      </c>
    </row>
    <row r="3241" spans="1:3">
      <c r="A3241" t="s">
        <v>343</v>
      </c>
      <c r="B3241" s="2">
        <v>45754</v>
      </c>
      <c r="C3241">
        <v>11294</v>
      </c>
    </row>
    <row r="3242" spans="1:3">
      <c r="A3242" t="s">
        <v>344</v>
      </c>
      <c r="B3242" s="2">
        <v>45754</v>
      </c>
      <c r="C3242">
        <v>18732</v>
      </c>
    </row>
    <row r="3243" spans="1:3">
      <c r="A3243" t="s">
        <v>339</v>
      </c>
      <c r="B3243" s="2">
        <v>45755</v>
      </c>
      <c r="C3243">
        <v>6052</v>
      </c>
    </row>
    <row r="3244" spans="1:3">
      <c r="A3244" t="s">
        <v>11</v>
      </c>
      <c r="B3244" s="2">
        <v>45755</v>
      </c>
      <c r="C3244">
        <v>2271</v>
      </c>
    </row>
    <row r="3245" spans="1:3">
      <c r="A3245" t="s">
        <v>340</v>
      </c>
      <c r="B3245" s="2">
        <v>45755</v>
      </c>
      <c r="C3245">
        <v>13698</v>
      </c>
    </row>
    <row r="3246" spans="1:3">
      <c r="A3246" t="s">
        <v>341</v>
      </c>
      <c r="B3246" s="2">
        <v>45755</v>
      </c>
      <c r="C3246">
        <v>17889</v>
      </c>
    </row>
    <row r="3247" spans="1:3">
      <c r="A3247" t="s">
        <v>342</v>
      </c>
      <c r="B3247" s="2">
        <v>45755</v>
      </c>
      <c r="C3247">
        <v>11657</v>
      </c>
    </row>
    <row r="3248" spans="1:3">
      <c r="A3248" t="s">
        <v>343</v>
      </c>
      <c r="B3248" s="2">
        <v>45755</v>
      </c>
      <c r="C3248">
        <v>11387</v>
      </c>
    </row>
    <row r="3249" spans="1:3">
      <c r="A3249" t="s">
        <v>344</v>
      </c>
      <c r="B3249" s="2">
        <v>45755</v>
      </c>
      <c r="C3249">
        <v>18376</v>
      </c>
    </row>
    <row r="3250" spans="1:3">
      <c r="A3250" t="s">
        <v>339</v>
      </c>
      <c r="B3250" s="2">
        <v>45756</v>
      </c>
      <c r="C3250">
        <v>13279</v>
      </c>
    </row>
    <row r="3251" spans="1:3">
      <c r="A3251" t="s">
        <v>11</v>
      </c>
      <c r="B3251" s="2">
        <v>45756</v>
      </c>
      <c r="C3251">
        <v>14015</v>
      </c>
    </row>
    <row r="3252" spans="1:3">
      <c r="A3252" t="s">
        <v>340</v>
      </c>
      <c r="B3252" s="2">
        <v>45756</v>
      </c>
      <c r="C3252">
        <v>9041</v>
      </c>
    </row>
    <row r="3253" spans="1:3">
      <c r="A3253" t="s">
        <v>341</v>
      </c>
      <c r="B3253" s="2">
        <v>45756</v>
      </c>
      <c r="C3253">
        <v>19510</v>
      </c>
    </row>
    <row r="3254" spans="1:3">
      <c r="A3254" t="s">
        <v>342</v>
      </c>
      <c r="B3254" s="2">
        <v>45756</v>
      </c>
      <c r="C3254">
        <v>10708</v>
      </c>
    </row>
    <row r="3255" spans="1:3">
      <c r="A3255" t="s">
        <v>343</v>
      </c>
      <c r="B3255" s="2">
        <v>45756</v>
      </c>
      <c r="C3255">
        <v>12857</v>
      </c>
    </row>
    <row r="3256" spans="1:3">
      <c r="A3256" t="s">
        <v>344</v>
      </c>
      <c r="B3256" s="2">
        <v>45756</v>
      </c>
      <c r="C3256">
        <v>11493</v>
      </c>
    </row>
    <row r="3257" spans="1:3">
      <c r="A3257" t="s">
        <v>339</v>
      </c>
      <c r="B3257" s="2">
        <v>45757</v>
      </c>
      <c r="C3257">
        <v>10052</v>
      </c>
    </row>
    <row r="3258" spans="1:3">
      <c r="A3258" t="s">
        <v>11</v>
      </c>
      <c r="B3258" s="2">
        <v>45757</v>
      </c>
      <c r="C3258">
        <v>18995</v>
      </c>
    </row>
    <row r="3259" spans="1:3">
      <c r="A3259" t="s">
        <v>340</v>
      </c>
      <c r="B3259" s="2">
        <v>45757</v>
      </c>
      <c r="C3259">
        <v>19133</v>
      </c>
    </row>
    <row r="3260" spans="1:3">
      <c r="A3260" t="s">
        <v>341</v>
      </c>
      <c r="B3260" s="2">
        <v>45757</v>
      </c>
      <c r="C3260">
        <v>15580</v>
      </c>
    </row>
    <row r="3261" spans="1:3">
      <c r="A3261" t="s">
        <v>342</v>
      </c>
      <c r="B3261" s="2">
        <v>45757</v>
      </c>
      <c r="C3261">
        <v>19910</v>
      </c>
    </row>
    <row r="3262" spans="1:3">
      <c r="A3262" t="s">
        <v>343</v>
      </c>
      <c r="B3262" s="2">
        <v>45757</v>
      </c>
      <c r="C3262">
        <v>12216</v>
      </c>
    </row>
    <row r="3263" spans="1:3">
      <c r="A3263" t="s">
        <v>344</v>
      </c>
      <c r="B3263" s="2">
        <v>45757</v>
      </c>
      <c r="C3263">
        <v>8229</v>
      </c>
    </row>
    <row r="3264" spans="1:3">
      <c r="A3264" t="s">
        <v>339</v>
      </c>
      <c r="B3264" s="2">
        <v>45758</v>
      </c>
      <c r="C3264">
        <v>15343</v>
      </c>
    </row>
    <row r="3265" spans="1:3">
      <c r="A3265" t="s">
        <v>11</v>
      </c>
      <c r="B3265" s="2">
        <v>45758</v>
      </c>
      <c r="C3265">
        <v>4098</v>
      </c>
    </row>
    <row r="3266" spans="1:3">
      <c r="A3266" t="s">
        <v>340</v>
      </c>
      <c r="B3266" s="2">
        <v>45758</v>
      </c>
      <c r="C3266">
        <v>17438</v>
      </c>
    </row>
    <row r="3267" spans="1:3">
      <c r="A3267" t="s">
        <v>341</v>
      </c>
      <c r="B3267" s="2">
        <v>45758</v>
      </c>
      <c r="C3267">
        <v>9865</v>
      </c>
    </row>
    <row r="3268" spans="1:3">
      <c r="A3268" t="s">
        <v>342</v>
      </c>
      <c r="B3268" s="2">
        <v>45758</v>
      </c>
      <c r="C3268">
        <v>18557</v>
      </c>
    </row>
    <row r="3269" spans="1:3">
      <c r="A3269" t="s">
        <v>343</v>
      </c>
      <c r="B3269" s="2">
        <v>45758</v>
      </c>
      <c r="C3269">
        <v>14211</v>
      </c>
    </row>
    <row r="3270" spans="1:3">
      <c r="A3270" t="s">
        <v>344</v>
      </c>
      <c r="B3270" s="2">
        <v>45758</v>
      </c>
      <c r="C3270">
        <v>2500</v>
      </c>
    </row>
    <row r="3271" spans="1:3">
      <c r="A3271" t="s">
        <v>339</v>
      </c>
      <c r="B3271" s="2">
        <v>45759</v>
      </c>
      <c r="C3271">
        <v>5646</v>
      </c>
    </row>
    <row r="3272" spans="1:3">
      <c r="A3272" t="s">
        <v>11</v>
      </c>
      <c r="B3272" s="2">
        <v>45759</v>
      </c>
      <c r="C3272">
        <v>12048</v>
      </c>
    </row>
    <row r="3273" spans="1:3">
      <c r="A3273" t="s">
        <v>340</v>
      </c>
      <c r="B3273" s="2">
        <v>45759</v>
      </c>
      <c r="C3273">
        <v>13344</v>
      </c>
    </row>
    <row r="3274" spans="1:3">
      <c r="A3274" t="s">
        <v>341</v>
      </c>
      <c r="B3274" s="2">
        <v>45759</v>
      </c>
      <c r="C3274">
        <v>11910</v>
      </c>
    </row>
    <row r="3275" spans="1:3">
      <c r="A3275" t="s">
        <v>342</v>
      </c>
      <c r="B3275" s="2">
        <v>45759</v>
      </c>
      <c r="C3275">
        <v>3778</v>
      </c>
    </row>
    <row r="3276" spans="1:3">
      <c r="A3276" t="s">
        <v>343</v>
      </c>
      <c r="B3276" s="2">
        <v>45759</v>
      </c>
      <c r="C3276">
        <v>14984</v>
      </c>
    </row>
    <row r="3277" spans="1:3">
      <c r="A3277" t="s">
        <v>344</v>
      </c>
      <c r="B3277" s="2">
        <v>45759</v>
      </c>
      <c r="C3277">
        <v>7190</v>
      </c>
    </row>
    <row r="3278" spans="1:3">
      <c r="A3278" t="s">
        <v>339</v>
      </c>
      <c r="B3278" s="2">
        <v>45760</v>
      </c>
      <c r="C3278">
        <v>17304</v>
      </c>
    </row>
    <row r="3279" spans="1:3">
      <c r="A3279" t="s">
        <v>11</v>
      </c>
      <c r="B3279" s="2">
        <v>45760</v>
      </c>
      <c r="C3279">
        <v>8997</v>
      </c>
    </row>
    <row r="3280" spans="1:3">
      <c r="A3280" t="s">
        <v>340</v>
      </c>
      <c r="B3280" s="2">
        <v>45760</v>
      </c>
      <c r="C3280">
        <v>14020</v>
      </c>
    </row>
    <row r="3281" spans="1:3">
      <c r="A3281" t="s">
        <v>341</v>
      </c>
      <c r="B3281" s="2">
        <v>45760</v>
      </c>
      <c r="C3281">
        <v>6747</v>
      </c>
    </row>
    <row r="3282" spans="1:3">
      <c r="A3282" t="s">
        <v>342</v>
      </c>
      <c r="B3282" s="2">
        <v>45760</v>
      </c>
      <c r="C3282">
        <v>11286</v>
      </c>
    </row>
    <row r="3283" spans="1:3">
      <c r="A3283" t="s">
        <v>343</v>
      </c>
      <c r="B3283" s="2">
        <v>45760</v>
      </c>
      <c r="C3283">
        <v>2045</v>
      </c>
    </row>
    <row r="3284" spans="1:3">
      <c r="A3284" t="s">
        <v>344</v>
      </c>
      <c r="B3284" s="2">
        <v>45760</v>
      </c>
      <c r="C3284">
        <v>9758</v>
      </c>
    </row>
    <row r="3285" spans="1:3">
      <c r="A3285" t="s">
        <v>339</v>
      </c>
      <c r="B3285" s="2">
        <v>45761</v>
      </c>
      <c r="C3285">
        <v>2455</v>
      </c>
    </row>
    <row r="3286" spans="1:3">
      <c r="A3286" t="s">
        <v>11</v>
      </c>
      <c r="B3286" s="2">
        <v>45761</v>
      </c>
      <c r="C3286">
        <v>11854</v>
      </c>
    </row>
    <row r="3287" spans="1:3">
      <c r="A3287" t="s">
        <v>340</v>
      </c>
      <c r="B3287" s="2">
        <v>45761</v>
      </c>
      <c r="C3287">
        <v>19349</v>
      </c>
    </row>
    <row r="3288" spans="1:3">
      <c r="A3288" t="s">
        <v>341</v>
      </c>
      <c r="B3288" s="2">
        <v>45761</v>
      </c>
      <c r="C3288">
        <v>3528</v>
      </c>
    </row>
    <row r="3289" spans="1:3">
      <c r="A3289" t="s">
        <v>342</v>
      </c>
      <c r="B3289" s="2">
        <v>45761</v>
      </c>
      <c r="C3289">
        <v>4976</v>
      </c>
    </row>
    <row r="3290" spans="1:3">
      <c r="A3290" t="s">
        <v>343</v>
      </c>
      <c r="B3290" s="2">
        <v>45761</v>
      </c>
      <c r="C3290">
        <v>15288</v>
      </c>
    </row>
    <row r="3291" spans="1:3">
      <c r="A3291" t="s">
        <v>344</v>
      </c>
      <c r="B3291" s="2">
        <v>45761</v>
      </c>
      <c r="C3291">
        <v>8387</v>
      </c>
    </row>
    <row r="3292" spans="1:3">
      <c r="A3292" t="s">
        <v>339</v>
      </c>
      <c r="B3292" s="2">
        <v>45762</v>
      </c>
      <c r="C3292">
        <v>4521</v>
      </c>
    </row>
    <row r="3293" spans="1:3">
      <c r="A3293" t="s">
        <v>11</v>
      </c>
      <c r="B3293" s="2">
        <v>45762</v>
      </c>
      <c r="C3293">
        <v>8525</v>
      </c>
    </row>
    <row r="3294" spans="1:3">
      <c r="A3294" t="s">
        <v>340</v>
      </c>
      <c r="B3294" s="2">
        <v>45762</v>
      </c>
      <c r="C3294">
        <v>3126</v>
      </c>
    </row>
    <row r="3295" spans="1:3">
      <c r="A3295" t="s">
        <v>341</v>
      </c>
      <c r="B3295" s="2">
        <v>45762</v>
      </c>
      <c r="C3295">
        <v>15348</v>
      </c>
    </row>
    <row r="3296" spans="1:3">
      <c r="A3296" t="s">
        <v>342</v>
      </c>
      <c r="B3296" s="2">
        <v>45762</v>
      </c>
      <c r="C3296">
        <v>9716</v>
      </c>
    </row>
    <row r="3297" spans="1:3">
      <c r="A3297" t="s">
        <v>343</v>
      </c>
      <c r="B3297" s="2">
        <v>45762</v>
      </c>
      <c r="C3297">
        <v>18102</v>
      </c>
    </row>
    <row r="3298" spans="1:3">
      <c r="A3298" t="s">
        <v>344</v>
      </c>
      <c r="B3298" s="2">
        <v>45762</v>
      </c>
      <c r="C3298">
        <v>5404</v>
      </c>
    </row>
    <row r="3299" spans="1:3">
      <c r="A3299" t="s">
        <v>339</v>
      </c>
      <c r="B3299" s="2">
        <v>45763</v>
      </c>
      <c r="C3299">
        <v>6492</v>
      </c>
    </row>
    <row r="3300" spans="1:3">
      <c r="A3300" t="s">
        <v>11</v>
      </c>
      <c r="B3300" s="2">
        <v>45763</v>
      </c>
      <c r="C3300">
        <v>4343</v>
      </c>
    </row>
    <row r="3301" spans="1:3">
      <c r="A3301" t="s">
        <v>340</v>
      </c>
      <c r="B3301" s="2">
        <v>45763</v>
      </c>
      <c r="C3301">
        <v>2106</v>
      </c>
    </row>
    <row r="3302" spans="1:3">
      <c r="A3302" t="s">
        <v>341</v>
      </c>
      <c r="B3302" s="2">
        <v>45763</v>
      </c>
      <c r="C3302">
        <v>17195</v>
      </c>
    </row>
    <row r="3303" spans="1:3">
      <c r="A3303" t="s">
        <v>342</v>
      </c>
      <c r="B3303" s="2">
        <v>45763</v>
      </c>
      <c r="C3303">
        <v>15241</v>
      </c>
    </row>
    <row r="3304" spans="1:3">
      <c r="A3304" t="s">
        <v>343</v>
      </c>
      <c r="B3304" s="2">
        <v>45763</v>
      </c>
      <c r="C3304">
        <v>14575</v>
      </c>
    </row>
    <row r="3305" spans="1:3">
      <c r="A3305" t="s">
        <v>344</v>
      </c>
      <c r="B3305" s="2">
        <v>45763</v>
      </c>
      <c r="C3305">
        <v>6801</v>
      </c>
    </row>
    <row r="3306" spans="1:3">
      <c r="A3306" t="s">
        <v>339</v>
      </c>
      <c r="B3306" s="2">
        <v>45764</v>
      </c>
      <c r="C3306">
        <v>7580</v>
      </c>
    </row>
    <row r="3307" spans="1:3">
      <c r="A3307" t="s">
        <v>11</v>
      </c>
      <c r="B3307" s="2">
        <v>45764</v>
      </c>
      <c r="C3307">
        <v>18598</v>
      </c>
    </row>
    <row r="3308" spans="1:3">
      <c r="A3308" t="s">
        <v>340</v>
      </c>
      <c r="B3308" s="2">
        <v>45764</v>
      </c>
      <c r="C3308">
        <v>7400</v>
      </c>
    </row>
    <row r="3309" spans="1:3">
      <c r="A3309" t="s">
        <v>341</v>
      </c>
      <c r="B3309" s="2">
        <v>45764</v>
      </c>
      <c r="C3309">
        <v>8875</v>
      </c>
    </row>
    <row r="3310" spans="1:3">
      <c r="A3310" t="s">
        <v>342</v>
      </c>
      <c r="B3310" s="2">
        <v>45764</v>
      </c>
      <c r="C3310">
        <v>10656</v>
      </c>
    </row>
    <row r="3311" spans="1:3">
      <c r="A3311" t="s">
        <v>343</v>
      </c>
      <c r="B3311" s="2">
        <v>45764</v>
      </c>
      <c r="C3311">
        <v>8247</v>
      </c>
    </row>
    <row r="3312" spans="1:3">
      <c r="A3312" t="s">
        <v>344</v>
      </c>
      <c r="B3312" s="2">
        <v>45764</v>
      </c>
      <c r="C3312">
        <v>8177</v>
      </c>
    </row>
    <row r="3313" spans="1:3">
      <c r="A3313" t="s">
        <v>339</v>
      </c>
      <c r="B3313" s="2">
        <v>45765</v>
      </c>
      <c r="C3313">
        <v>9269</v>
      </c>
    </row>
    <row r="3314" spans="1:3">
      <c r="A3314" t="s">
        <v>11</v>
      </c>
      <c r="B3314" s="2">
        <v>45765</v>
      </c>
      <c r="C3314">
        <v>16974</v>
      </c>
    </row>
    <row r="3315" spans="1:3">
      <c r="A3315" t="s">
        <v>340</v>
      </c>
      <c r="B3315" s="2">
        <v>45765</v>
      </c>
      <c r="C3315">
        <v>16037</v>
      </c>
    </row>
    <row r="3316" spans="1:3">
      <c r="A3316" t="s">
        <v>341</v>
      </c>
      <c r="B3316" s="2">
        <v>45765</v>
      </c>
      <c r="C3316">
        <v>18167</v>
      </c>
    </row>
    <row r="3317" spans="1:3">
      <c r="A3317" t="s">
        <v>342</v>
      </c>
      <c r="B3317" s="2">
        <v>45765</v>
      </c>
      <c r="C3317">
        <v>12380</v>
      </c>
    </row>
    <row r="3318" spans="1:3">
      <c r="A3318" t="s">
        <v>343</v>
      </c>
      <c r="B3318" s="2">
        <v>45765</v>
      </c>
      <c r="C3318">
        <v>8617</v>
      </c>
    </row>
    <row r="3319" spans="1:3">
      <c r="A3319" t="s">
        <v>344</v>
      </c>
      <c r="B3319" s="2">
        <v>45765</v>
      </c>
      <c r="C3319">
        <v>2303</v>
      </c>
    </row>
    <row r="3320" spans="1:3">
      <c r="A3320" t="s">
        <v>339</v>
      </c>
      <c r="B3320" s="2">
        <v>45766</v>
      </c>
      <c r="C3320">
        <v>14683</v>
      </c>
    </row>
    <row r="3321" spans="1:3">
      <c r="A3321" t="s">
        <v>11</v>
      </c>
      <c r="B3321" s="2">
        <v>45766</v>
      </c>
      <c r="C3321">
        <v>18717</v>
      </c>
    </row>
    <row r="3322" spans="1:3">
      <c r="A3322" t="s">
        <v>340</v>
      </c>
      <c r="B3322" s="2">
        <v>45766</v>
      </c>
      <c r="C3322">
        <v>13025</v>
      </c>
    </row>
    <row r="3323" spans="1:3">
      <c r="A3323" t="s">
        <v>341</v>
      </c>
      <c r="B3323" s="2">
        <v>45766</v>
      </c>
      <c r="C3323">
        <v>6561</v>
      </c>
    </row>
    <row r="3324" spans="1:3">
      <c r="A3324" t="s">
        <v>342</v>
      </c>
      <c r="B3324" s="2">
        <v>45766</v>
      </c>
      <c r="C3324">
        <v>2079</v>
      </c>
    </row>
    <row r="3325" spans="1:3">
      <c r="A3325" t="s">
        <v>343</v>
      </c>
      <c r="B3325" s="2">
        <v>45766</v>
      </c>
      <c r="C3325">
        <v>5763</v>
      </c>
    </row>
    <row r="3326" spans="1:3">
      <c r="A3326" t="s">
        <v>344</v>
      </c>
      <c r="B3326" s="2">
        <v>45766</v>
      </c>
      <c r="C3326">
        <v>12169</v>
      </c>
    </row>
    <row r="3327" spans="1:3">
      <c r="A3327" t="s">
        <v>339</v>
      </c>
      <c r="B3327" s="2">
        <v>45767</v>
      </c>
      <c r="C3327">
        <v>19116</v>
      </c>
    </row>
    <row r="3328" spans="1:3">
      <c r="A3328" t="s">
        <v>11</v>
      </c>
      <c r="B3328" s="2">
        <v>45767</v>
      </c>
      <c r="C3328">
        <v>5976</v>
      </c>
    </row>
    <row r="3329" spans="1:3">
      <c r="A3329" t="s">
        <v>340</v>
      </c>
      <c r="B3329" s="2">
        <v>45767</v>
      </c>
      <c r="C3329">
        <v>19768</v>
      </c>
    </row>
    <row r="3330" spans="1:3">
      <c r="A3330" t="s">
        <v>341</v>
      </c>
      <c r="B3330" s="2">
        <v>45767</v>
      </c>
      <c r="C3330">
        <v>4124</v>
      </c>
    </row>
    <row r="3331" spans="1:3">
      <c r="A3331" t="s">
        <v>342</v>
      </c>
      <c r="B3331" s="2">
        <v>45767</v>
      </c>
      <c r="C3331">
        <v>8652</v>
      </c>
    </row>
    <row r="3332" spans="1:3">
      <c r="A3332" t="s">
        <v>343</v>
      </c>
      <c r="B3332" s="2">
        <v>45767</v>
      </c>
      <c r="C3332">
        <v>7283</v>
      </c>
    </row>
    <row r="3333" spans="1:3">
      <c r="A3333" t="s">
        <v>344</v>
      </c>
      <c r="B3333" s="2">
        <v>45767</v>
      </c>
      <c r="C3333">
        <v>9176</v>
      </c>
    </row>
    <row r="3334" spans="1:3">
      <c r="A3334" t="s">
        <v>339</v>
      </c>
      <c r="B3334" s="2">
        <v>45768</v>
      </c>
      <c r="C3334">
        <v>14409</v>
      </c>
    </row>
    <row r="3335" spans="1:3">
      <c r="A3335" t="s">
        <v>11</v>
      </c>
      <c r="B3335" s="2">
        <v>45768</v>
      </c>
      <c r="C3335">
        <v>14319</v>
      </c>
    </row>
    <row r="3336" spans="1:3">
      <c r="A3336" t="s">
        <v>340</v>
      </c>
      <c r="B3336" s="2">
        <v>45768</v>
      </c>
      <c r="C3336">
        <v>2997</v>
      </c>
    </row>
    <row r="3337" spans="1:3">
      <c r="A3337" t="s">
        <v>341</v>
      </c>
      <c r="B3337" s="2">
        <v>45768</v>
      </c>
      <c r="C3337">
        <v>13001</v>
      </c>
    </row>
    <row r="3338" spans="1:3">
      <c r="A3338" t="s">
        <v>342</v>
      </c>
      <c r="B3338" s="2">
        <v>45768</v>
      </c>
      <c r="C3338">
        <v>6664</v>
      </c>
    </row>
    <row r="3339" spans="1:3">
      <c r="A3339" t="s">
        <v>343</v>
      </c>
      <c r="B3339" s="2">
        <v>45768</v>
      </c>
      <c r="C3339">
        <v>15117</v>
      </c>
    </row>
    <row r="3340" spans="1:3">
      <c r="A3340" t="s">
        <v>344</v>
      </c>
      <c r="B3340" s="2">
        <v>45768</v>
      </c>
      <c r="C3340">
        <v>13231</v>
      </c>
    </row>
    <row r="3341" spans="1:3">
      <c r="A3341" t="s">
        <v>339</v>
      </c>
      <c r="B3341" s="2">
        <v>45769</v>
      </c>
      <c r="C3341">
        <v>9440</v>
      </c>
    </row>
    <row r="3342" spans="1:3">
      <c r="A3342" t="s">
        <v>11</v>
      </c>
      <c r="B3342" s="2">
        <v>45769</v>
      </c>
      <c r="C3342">
        <v>13218</v>
      </c>
    </row>
    <row r="3343" spans="1:3">
      <c r="A3343" t="s">
        <v>340</v>
      </c>
      <c r="B3343" s="2">
        <v>45769</v>
      </c>
      <c r="C3343">
        <v>17608</v>
      </c>
    </row>
    <row r="3344" spans="1:3">
      <c r="A3344" t="s">
        <v>341</v>
      </c>
      <c r="B3344" s="2">
        <v>45769</v>
      </c>
      <c r="C3344">
        <v>6090</v>
      </c>
    </row>
    <row r="3345" spans="1:3">
      <c r="A3345" t="s">
        <v>342</v>
      </c>
      <c r="B3345" s="2">
        <v>45769</v>
      </c>
      <c r="C3345">
        <v>9471</v>
      </c>
    </row>
    <row r="3346" spans="1:3">
      <c r="A3346" t="s">
        <v>343</v>
      </c>
      <c r="B3346" s="2">
        <v>45769</v>
      </c>
      <c r="C3346">
        <v>5743</v>
      </c>
    </row>
    <row r="3347" spans="1:3">
      <c r="A3347" t="s">
        <v>344</v>
      </c>
      <c r="B3347" s="2">
        <v>45769</v>
      </c>
      <c r="C3347">
        <v>12196</v>
      </c>
    </row>
    <row r="3348" spans="1:3">
      <c r="A3348" t="s">
        <v>339</v>
      </c>
      <c r="B3348" s="2">
        <v>45770</v>
      </c>
      <c r="C3348">
        <v>9008</v>
      </c>
    </row>
    <row r="3349" spans="1:3">
      <c r="A3349" t="s">
        <v>11</v>
      </c>
      <c r="B3349" s="2">
        <v>45770</v>
      </c>
      <c r="C3349">
        <v>5324</v>
      </c>
    </row>
    <row r="3350" spans="1:3">
      <c r="A3350" t="s">
        <v>340</v>
      </c>
      <c r="B3350" s="2">
        <v>45770</v>
      </c>
      <c r="C3350">
        <v>10632</v>
      </c>
    </row>
    <row r="3351" spans="1:3">
      <c r="A3351" t="s">
        <v>341</v>
      </c>
      <c r="B3351" s="2">
        <v>45770</v>
      </c>
      <c r="C3351">
        <v>2226</v>
      </c>
    </row>
    <row r="3352" spans="1:3">
      <c r="A3352" t="s">
        <v>342</v>
      </c>
      <c r="B3352" s="2">
        <v>45770</v>
      </c>
      <c r="C3352">
        <v>16863</v>
      </c>
    </row>
    <row r="3353" spans="1:3">
      <c r="A3353" t="s">
        <v>343</v>
      </c>
      <c r="B3353" s="2">
        <v>45770</v>
      </c>
      <c r="C3353">
        <v>18027</v>
      </c>
    </row>
    <row r="3354" spans="1:3">
      <c r="A3354" t="s">
        <v>344</v>
      </c>
      <c r="B3354" s="2">
        <v>45770</v>
      </c>
      <c r="C3354">
        <v>6718</v>
      </c>
    </row>
    <row r="3355" spans="1:3">
      <c r="A3355" t="s">
        <v>339</v>
      </c>
      <c r="B3355" s="2">
        <v>45771</v>
      </c>
      <c r="C3355">
        <v>19408</v>
      </c>
    </row>
    <row r="3356" spans="1:3">
      <c r="A3356" t="s">
        <v>11</v>
      </c>
      <c r="B3356" s="2">
        <v>45771</v>
      </c>
      <c r="C3356">
        <v>7672</v>
      </c>
    </row>
    <row r="3357" spans="1:3">
      <c r="A3357" t="s">
        <v>340</v>
      </c>
      <c r="B3357" s="2">
        <v>45771</v>
      </c>
      <c r="C3357">
        <v>17262</v>
      </c>
    </row>
    <row r="3358" spans="1:3">
      <c r="A3358" t="s">
        <v>341</v>
      </c>
      <c r="B3358" s="2">
        <v>45771</v>
      </c>
      <c r="C3358">
        <v>19254</v>
      </c>
    </row>
    <row r="3359" spans="1:3">
      <c r="A3359" t="s">
        <v>342</v>
      </c>
      <c r="B3359" s="2">
        <v>45771</v>
      </c>
      <c r="C3359">
        <v>5199</v>
      </c>
    </row>
    <row r="3360" spans="1:3">
      <c r="A3360" t="s">
        <v>343</v>
      </c>
      <c r="B3360" s="2">
        <v>45771</v>
      </c>
      <c r="C3360">
        <v>7270</v>
      </c>
    </row>
    <row r="3361" spans="1:3">
      <c r="A3361" t="s">
        <v>344</v>
      </c>
      <c r="B3361" s="2">
        <v>45771</v>
      </c>
      <c r="C3361">
        <v>14750</v>
      </c>
    </row>
    <row r="3362" spans="1:3">
      <c r="A3362" t="s">
        <v>339</v>
      </c>
      <c r="B3362" s="2">
        <v>45772</v>
      </c>
      <c r="C3362">
        <v>9897</v>
      </c>
    </row>
    <row r="3363" spans="1:3">
      <c r="A3363" t="s">
        <v>11</v>
      </c>
      <c r="B3363" s="2">
        <v>45772</v>
      </c>
      <c r="C3363">
        <v>10664</v>
      </c>
    </row>
    <row r="3364" spans="1:3">
      <c r="A3364" t="s">
        <v>340</v>
      </c>
      <c r="B3364" s="2">
        <v>45772</v>
      </c>
      <c r="C3364">
        <v>16892</v>
      </c>
    </row>
    <row r="3365" spans="1:3">
      <c r="A3365" t="s">
        <v>341</v>
      </c>
      <c r="B3365" s="2">
        <v>45772</v>
      </c>
      <c r="C3365">
        <v>10271</v>
      </c>
    </row>
    <row r="3366" spans="1:3">
      <c r="A3366" t="s">
        <v>342</v>
      </c>
      <c r="B3366" s="2">
        <v>45772</v>
      </c>
      <c r="C3366">
        <v>7158</v>
      </c>
    </row>
    <row r="3367" spans="1:3">
      <c r="A3367" t="s">
        <v>343</v>
      </c>
      <c r="B3367" s="2">
        <v>45772</v>
      </c>
      <c r="C3367">
        <v>14844</v>
      </c>
    </row>
    <row r="3368" spans="1:3">
      <c r="A3368" t="s">
        <v>344</v>
      </c>
      <c r="B3368" s="2">
        <v>45772</v>
      </c>
      <c r="C3368">
        <v>2589</v>
      </c>
    </row>
    <row r="3369" spans="1:3">
      <c r="A3369" t="s">
        <v>339</v>
      </c>
      <c r="B3369" s="2">
        <v>45773</v>
      </c>
      <c r="C3369">
        <v>11552</v>
      </c>
    </row>
    <row r="3370" spans="1:3">
      <c r="A3370" t="s">
        <v>11</v>
      </c>
      <c r="B3370" s="2">
        <v>45773</v>
      </c>
      <c r="C3370">
        <v>18267</v>
      </c>
    </row>
    <row r="3371" spans="1:3">
      <c r="A3371" t="s">
        <v>340</v>
      </c>
      <c r="B3371" s="2">
        <v>45773</v>
      </c>
      <c r="C3371">
        <v>18159</v>
      </c>
    </row>
    <row r="3372" spans="1:3">
      <c r="A3372" t="s">
        <v>341</v>
      </c>
      <c r="B3372" s="2">
        <v>45773</v>
      </c>
      <c r="C3372">
        <v>16263</v>
      </c>
    </row>
    <row r="3373" spans="1:3">
      <c r="A3373" t="s">
        <v>342</v>
      </c>
      <c r="B3373" s="2">
        <v>45773</v>
      </c>
      <c r="C3373">
        <v>7399</v>
      </c>
    </row>
    <row r="3374" spans="1:3">
      <c r="A3374" t="s">
        <v>343</v>
      </c>
      <c r="B3374" s="2">
        <v>45773</v>
      </c>
      <c r="C3374">
        <v>10503</v>
      </c>
    </row>
    <row r="3375" spans="1:3">
      <c r="A3375" t="s">
        <v>344</v>
      </c>
      <c r="B3375" s="2">
        <v>45773</v>
      </c>
      <c r="C3375">
        <v>3076</v>
      </c>
    </row>
    <row r="3376" spans="1:3">
      <c r="A3376" t="s">
        <v>339</v>
      </c>
      <c r="B3376" s="2">
        <v>45774</v>
      </c>
      <c r="C3376">
        <v>9235</v>
      </c>
    </row>
    <row r="3377" spans="1:3">
      <c r="A3377" t="s">
        <v>11</v>
      </c>
      <c r="B3377" s="2">
        <v>45774</v>
      </c>
      <c r="C3377">
        <v>18417</v>
      </c>
    </row>
    <row r="3378" spans="1:3">
      <c r="A3378" t="s">
        <v>340</v>
      </c>
      <c r="B3378" s="2">
        <v>45774</v>
      </c>
      <c r="C3378">
        <v>3841</v>
      </c>
    </row>
    <row r="3379" spans="1:3">
      <c r="A3379" t="s">
        <v>341</v>
      </c>
      <c r="B3379" s="2">
        <v>45774</v>
      </c>
      <c r="C3379">
        <v>6481</v>
      </c>
    </row>
    <row r="3380" spans="1:3">
      <c r="A3380" t="s">
        <v>342</v>
      </c>
      <c r="B3380" s="2">
        <v>45774</v>
      </c>
      <c r="C3380">
        <v>3134</v>
      </c>
    </row>
    <row r="3381" spans="1:3">
      <c r="A3381" t="s">
        <v>343</v>
      </c>
      <c r="B3381" s="2">
        <v>45774</v>
      </c>
      <c r="C3381">
        <v>15139</v>
      </c>
    </row>
    <row r="3382" spans="1:3">
      <c r="A3382" t="s">
        <v>344</v>
      </c>
      <c r="B3382" s="2">
        <v>45774</v>
      </c>
      <c r="C3382">
        <v>9771</v>
      </c>
    </row>
    <row r="3383" spans="1:3">
      <c r="A3383" t="s">
        <v>339</v>
      </c>
      <c r="B3383" s="2">
        <v>45775</v>
      </c>
      <c r="C3383">
        <v>10567</v>
      </c>
    </row>
    <row r="3384" spans="1:3">
      <c r="A3384" t="s">
        <v>11</v>
      </c>
      <c r="B3384" s="2">
        <v>45775</v>
      </c>
      <c r="C3384">
        <v>10915</v>
      </c>
    </row>
    <row r="3385" spans="1:3">
      <c r="A3385" t="s">
        <v>340</v>
      </c>
      <c r="B3385" s="2">
        <v>45775</v>
      </c>
      <c r="C3385">
        <v>15898</v>
      </c>
    </row>
    <row r="3386" spans="1:3">
      <c r="A3386" t="s">
        <v>341</v>
      </c>
      <c r="B3386" s="2">
        <v>45775</v>
      </c>
      <c r="C3386">
        <v>3913</v>
      </c>
    </row>
    <row r="3387" spans="1:3">
      <c r="A3387" t="s">
        <v>342</v>
      </c>
      <c r="B3387" s="2">
        <v>45775</v>
      </c>
      <c r="C3387">
        <v>6297</v>
      </c>
    </row>
    <row r="3388" spans="1:3">
      <c r="A3388" t="s">
        <v>343</v>
      </c>
      <c r="B3388" s="2">
        <v>45775</v>
      </c>
      <c r="C3388">
        <v>3942</v>
      </c>
    </row>
    <row r="3389" spans="1:3">
      <c r="A3389" t="s">
        <v>344</v>
      </c>
      <c r="B3389" s="2">
        <v>45775</v>
      </c>
      <c r="C3389">
        <v>19715</v>
      </c>
    </row>
    <row r="3390" spans="1:3">
      <c r="A3390" t="s">
        <v>339</v>
      </c>
      <c r="B3390" s="2">
        <v>45776</v>
      </c>
      <c r="C3390">
        <v>2337</v>
      </c>
    </row>
    <row r="3391" spans="1:3">
      <c r="A3391" t="s">
        <v>11</v>
      </c>
      <c r="B3391" s="2">
        <v>45776</v>
      </c>
      <c r="C3391">
        <v>16256</v>
      </c>
    </row>
    <row r="3392" spans="1:3">
      <c r="A3392" t="s">
        <v>340</v>
      </c>
      <c r="B3392" s="2">
        <v>45776</v>
      </c>
      <c r="C3392">
        <v>12057</v>
      </c>
    </row>
    <row r="3393" spans="1:3">
      <c r="A3393" t="s">
        <v>341</v>
      </c>
      <c r="B3393" s="2">
        <v>45776</v>
      </c>
      <c r="C3393">
        <v>10983</v>
      </c>
    </row>
    <row r="3394" spans="1:3">
      <c r="A3394" t="s">
        <v>342</v>
      </c>
      <c r="B3394" s="2">
        <v>45776</v>
      </c>
      <c r="C3394">
        <v>18283</v>
      </c>
    </row>
    <row r="3395" spans="1:3">
      <c r="A3395" t="s">
        <v>343</v>
      </c>
      <c r="B3395" s="2">
        <v>45776</v>
      </c>
      <c r="C3395">
        <v>5700</v>
      </c>
    </row>
    <row r="3396" spans="1:3">
      <c r="A3396" t="s">
        <v>344</v>
      </c>
      <c r="B3396" s="2">
        <v>45776</v>
      </c>
      <c r="C3396">
        <v>14145</v>
      </c>
    </row>
    <row r="3397" spans="1:3">
      <c r="A3397" t="s">
        <v>339</v>
      </c>
      <c r="B3397" s="2">
        <v>45777</v>
      </c>
      <c r="C3397">
        <v>8118</v>
      </c>
    </row>
    <row r="3398" spans="1:3">
      <c r="A3398" t="s">
        <v>11</v>
      </c>
      <c r="B3398" s="2">
        <v>45777</v>
      </c>
      <c r="C3398">
        <v>4673</v>
      </c>
    </row>
    <row r="3399" spans="1:3">
      <c r="A3399" t="s">
        <v>340</v>
      </c>
      <c r="B3399" s="2">
        <v>45777</v>
      </c>
      <c r="C3399">
        <v>4122</v>
      </c>
    </row>
    <row r="3400" spans="1:3">
      <c r="A3400" t="s">
        <v>341</v>
      </c>
      <c r="B3400" s="2">
        <v>45777</v>
      </c>
      <c r="C3400">
        <v>13977</v>
      </c>
    </row>
    <row r="3401" spans="1:3">
      <c r="A3401" t="s">
        <v>342</v>
      </c>
      <c r="B3401" s="2">
        <v>45777</v>
      </c>
      <c r="C3401">
        <v>10250</v>
      </c>
    </row>
    <row r="3402" spans="1:3">
      <c r="A3402" t="s">
        <v>343</v>
      </c>
      <c r="B3402" s="2">
        <v>45777</v>
      </c>
      <c r="C3402">
        <v>19638</v>
      </c>
    </row>
    <row r="3403" spans="1:3">
      <c r="A3403" t="s">
        <v>344</v>
      </c>
      <c r="B3403" s="2">
        <v>45777</v>
      </c>
      <c r="C3403">
        <v>5688</v>
      </c>
    </row>
    <row r="3404" spans="1:3">
      <c r="A3404" t="s">
        <v>339</v>
      </c>
      <c r="B3404" s="2">
        <v>45778</v>
      </c>
      <c r="C3404">
        <v>5748</v>
      </c>
    </row>
    <row r="3405" spans="1:3">
      <c r="A3405" t="s">
        <v>11</v>
      </c>
      <c r="B3405" s="2">
        <v>45778</v>
      </c>
      <c r="C3405">
        <v>8342</v>
      </c>
    </row>
    <row r="3406" spans="1:3">
      <c r="A3406" t="s">
        <v>340</v>
      </c>
      <c r="B3406" s="2">
        <v>45778</v>
      </c>
      <c r="C3406">
        <v>18275</v>
      </c>
    </row>
    <row r="3407" spans="1:3">
      <c r="A3407" t="s">
        <v>341</v>
      </c>
      <c r="B3407" s="2">
        <v>45778</v>
      </c>
      <c r="C3407">
        <v>15665</v>
      </c>
    </row>
    <row r="3408" spans="1:3">
      <c r="A3408" t="s">
        <v>342</v>
      </c>
      <c r="B3408" s="2">
        <v>45778</v>
      </c>
      <c r="C3408">
        <v>6130</v>
      </c>
    </row>
    <row r="3409" spans="1:3">
      <c r="A3409" t="s">
        <v>343</v>
      </c>
      <c r="B3409" s="2">
        <v>45778</v>
      </c>
      <c r="C3409">
        <v>5029</v>
      </c>
    </row>
    <row r="3410" spans="1:3">
      <c r="A3410" t="s">
        <v>344</v>
      </c>
      <c r="B3410" s="2">
        <v>45778</v>
      </c>
      <c r="C3410">
        <v>15182</v>
      </c>
    </row>
    <row r="3411" spans="1:3">
      <c r="A3411" t="s">
        <v>339</v>
      </c>
      <c r="B3411" s="2">
        <v>45779</v>
      </c>
      <c r="C3411">
        <v>6035</v>
      </c>
    </row>
    <row r="3412" spans="1:3">
      <c r="A3412" t="s">
        <v>11</v>
      </c>
      <c r="B3412" s="2">
        <v>45779</v>
      </c>
      <c r="C3412">
        <v>17127</v>
      </c>
    </row>
    <row r="3413" spans="1:3">
      <c r="A3413" t="s">
        <v>340</v>
      </c>
      <c r="B3413" s="2">
        <v>45779</v>
      </c>
      <c r="C3413">
        <v>4899</v>
      </c>
    </row>
    <row r="3414" spans="1:3">
      <c r="A3414" t="s">
        <v>341</v>
      </c>
      <c r="B3414" s="2">
        <v>45779</v>
      </c>
      <c r="C3414">
        <v>11638</v>
      </c>
    </row>
    <row r="3415" spans="1:3">
      <c r="A3415" t="s">
        <v>342</v>
      </c>
      <c r="B3415" s="2">
        <v>45779</v>
      </c>
      <c r="C3415">
        <v>15222</v>
      </c>
    </row>
    <row r="3416" spans="1:3">
      <c r="A3416" t="s">
        <v>343</v>
      </c>
      <c r="B3416" s="2">
        <v>45779</v>
      </c>
      <c r="C3416">
        <v>19296</v>
      </c>
    </row>
    <row r="3417" spans="1:3">
      <c r="A3417" t="s">
        <v>344</v>
      </c>
      <c r="B3417" s="2">
        <v>45779</v>
      </c>
      <c r="C3417">
        <v>6242</v>
      </c>
    </row>
    <row r="3418" spans="1:3">
      <c r="A3418" t="s">
        <v>339</v>
      </c>
      <c r="B3418" s="2">
        <v>45780</v>
      </c>
      <c r="C3418">
        <v>3439</v>
      </c>
    </row>
    <row r="3419" spans="1:3">
      <c r="A3419" t="s">
        <v>11</v>
      </c>
      <c r="B3419" s="2">
        <v>45780</v>
      </c>
      <c r="C3419">
        <v>7613</v>
      </c>
    </row>
    <row r="3420" spans="1:3">
      <c r="A3420" t="s">
        <v>340</v>
      </c>
      <c r="B3420" s="2">
        <v>45780</v>
      </c>
      <c r="C3420">
        <v>7375</v>
      </c>
    </row>
    <row r="3421" spans="1:3">
      <c r="A3421" t="s">
        <v>341</v>
      </c>
      <c r="B3421" s="2">
        <v>45780</v>
      </c>
      <c r="C3421">
        <v>10877</v>
      </c>
    </row>
    <row r="3422" spans="1:3">
      <c r="A3422" t="s">
        <v>342</v>
      </c>
      <c r="B3422" s="2">
        <v>45780</v>
      </c>
      <c r="C3422">
        <v>4466</v>
      </c>
    </row>
    <row r="3423" spans="1:3">
      <c r="A3423" t="s">
        <v>343</v>
      </c>
      <c r="B3423" s="2">
        <v>45780</v>
      </c>
      <c r="C3423">
        <v>9824</v>
      </c>
    </row>
    <row r="3424" spans="1:3">
      <c r="A3424" t="s">
        <v>344</v>
      </c>
      <c r="B3424" s="2">
        <v>45780</v>
      </c>
      <c r="C3424">
        <v>14329</v>
      </c>
    </row>
    <row r="3425" spans="1:3">
      <c r="A3425" t="s">
        <v>339</v>
      </c>
      <c r="B3425" s="2">
        <v>45781</v>
      </c>
      <c r="C3425">
        <v>13630</v>
      </c>
    </row>
    <row r="3426" spans="1:3">
      <c r="A3426" t="s">
        <v>11</v>
      </c>
      <c r="B3426" s="2">
        <v>45781</v>
      </c>
      <c r="C3426">
        <v>19349</v>
      </c>
    </row>
    <row r="3427" spans="1:3">
      <c r="A3427" t="s">
        <v>340</v>
      </c>
      <c r="B3427" s="2">
        <v>45781</v>
      </c>
      <c r="C3427">
        <v>16203</v>
      </c>
    </row>
    <row r="3428" spans="1:3">
      <c r="A3428" t="s">
        <v>341</v>
      </c>
      <c r="B3428" s="2">
        <v>45781</v>
      </c>
      <c r="C3428">
        <v>8928</v>
      </c>
    </row>
    <row r="3429" spans="1:3">
      <c r="A3429" t="s">
        <v>342</v>
      </c>
      <c r="B3429" s="2">
        <v>45781</v>
      </c>
      <c r="C3429">
        <v>11111</v>
      </c>
    </row>
    <row r="3430" spans="1:3">
      <c r="A3430" t="s">
        <v>343</v>
      </c>
      <c r="B3430" s="2">
        <v>45781</v>
      </c>
      <c r="C3430">
        <v>10120</v>
      </c>
    </row>
    <row r="3431" spans="1:3">
      <c r="A3431" t="s">
        <v>344</v>
      </c>
      <c r="B3431" s="2">
        <v>45781</v>
      </c>
      <c r="C3431">
        <v>13064</v>
      </c>
    </row>
    <row r="3432" spans="1:3">
      <c r="A3432" t="s">
        <v>339</v>
      </c>
      <c r="B3432" s="2">
        <v>45782</v>
      </c>
      <c r="C3432">
        <v>19892</v>
      </c>
    </row>
    <row r="3433" spans="1:3">
      <c r="A3433" t="s">
        <v>11</v>
      </c>
      <c r="B3433" s="2">
        <v>45782</v>
      </c>
      <c r="C3433">
        <v>11404</v>
      </c>
    </row>
    <row r="3434" spans="1:3">
      <c r="A3434" t="s">
        <v>340</v>
      </c>
      <c r="B3434" s="2">
        <v>45782</v>
      </c>
      <c r="C3434">
        <v>2871</v>
      </c>
    </row>
    <row r="3435" spans="1:3">
      <c r="A3435" t="s">
        <v>341</v>
      </c>
      <c r="B3435" s="2">
        <v>45782</v>
      </c>
      <c r="C3435">
        <v>14582</v>
      </c>
    </row>
    <row r="3436" spans="1:3">
      <c r="A3436" t="s">
        <v>342</v>
      </c>
      <c r="B3436" s="2">
        <v>45782</v>
      </c>
      <c r="C3436">
        <v>2863</v>
      </c>
    </row>
    <row r="3437" spans="1:3">
      <c r="A3437" t="s">
        <v>343</v>
      </c>
      <c r="B3437" s="2">
        <v>45782</v>
      </c>
      <c r="C3437">
        <v>16883</v>
      </c>
    </row>
    <row r="3438" spans="1:3">
      <c r="A3438" t="s">
        <v>344</v>
      </c>
      <c r="B3438" s="2">
        <v>45782</v>
      </c>
      <c r="C3438">
        <v>14145</v>
      </c>
    </row>
    <row r="3439" spans="1:3">
      <c r="A3439" t="s">
        <v>339</v>
      </c>
      <c r="B3439" s="2">
        <v>45783</v>
      </c>
      <c r="C3439">
        <v>5055</v>
      </c>
    </row>
    <row r="3440" spans="1:3">
      <c r="A3440" t="s">
        <v>11</v>
      </c>
      <c r="B3440" s="2">
        <v>45783</v>
      </c>
      <c r="C3440">
        <v>14186</v>
      </c>
    </row>
    <row r="3441" spans="1:3">
      <c r="A3441" t="s">
        <v>340</v>
      </c>
      <c r="B3441" s="2">
        <v>45783</v>
      </c>
      <c r="C3441">
        <v>4682</v>
      </c>
    </row>
    <row r="3442" spans="1:3">
      <c r="A3442" t="s">
        <v>341</v>
      </c>
      <c r="B3442" s="2">
        <v>45783</v>
      </c>
      <c r="C3442">
        <v>14882</v>
      </c>
    </row>
    <row r="3443" spans="1:3">
      <c r="A3443" t="s">
        <v>342</v>
      </c>
      <c r="B3443" s="2">
        <v>45783</v>
      </c>
      <c r="C3443">
        <v>7278</v>
      </c>
    </row>
    <row r="3444" spans="1:3">
      <c r="A3444" t="s">
        <v>343</v>
      </c>
      <c r="B3444" s="2">
        <v>45783</v>
      </c>
      <c r="C3444">
        <v>15805</v>
      </c>
    </row>
    <row r="3445" spans="1:3">
      <c r="A3445" t="s">
        <v>344</v>
      </c>
      <c r="B3445" s="2">
        <v>45783</v>
      </c>
      <c r="C3445">
        <v>18997</v>
      </c>
    </row>
    <row r="3446" spans="1:3">
      <c r="A3446" t="s">
        <v>339</v>
      </c>
      <c r="B3446" s="2">
        <v>45784</v>
      </c>
      <c r="C3446">
        <v>3872</v>
      </c>
    </row>
    <row r="3447" spans="1:3">
      <c r="A3447" t="s">
        <v>11</v>
      </c>
      <c r="B3447" s="2">
        <v>45784</v>
      </c>
      <c r="C3447">
        <v>13346</v>
      </c>
    </row>
    <row r="3448" spans="1:3">
      <c r="A3448" t="s">
        <v>340</v>
      </c>
      <c r="B3448" s="2">
        <v>45784</v>
      </c>
      <c r="C3448">
        <v>9723</v>
      </c>
    </row>
    <row r="3449" spans="1:3">
      <c r="A3449" t="s">
        <v>341</v>
      </c>
      <c r="B3449" s="2">
        <v>45784</v>
      </c>
      <c r="C3449">
        <v>15871</v>
      </c>
    </row>
    <row r="3450" spans="1:3">
      <c r="A3450" t="s">
        <v>342</v>
      </c>
      <c r="B3450" s="2">
        <v>45784</v>
      </c>
      <c r="C3450">
        <v>17946</v>
      </c>
    </row>
    <row r="3451" spans="1:3">
      <c r="A3451" t="s">
        <v>343</v>
      </c>
      <c r="B3451" s="2">
        <v>45784</v>
      </c>
      <c r="C3451">
        <v>9189</v>
      </c>
    </row>
    <row r="3452" spans="1:3">
      <c r="A3452" t="s">
        <v>344</v>
      </c>
      <c r="B3452" s="2">
        <v>45784</v>
      </c>
      <c r="C3452">
        <v>14752</v>
      </c>
    </row>
    <row r="3453" spans="1:3">
      <c r="A3453" t="s">
        <v>339</v>
      </c>
      <c r="B3453" s="2">
        <v>45785</v>
      </c>
      <c r="C3453">
        <v>13565</v>
      </c>
    </row>
    <row r="3454" spans="1:3">
      <c r="A3454" t="s">
        <v>11</v>
      </c>
      <c r="B3454" s="2">
        <v>45785</v>
      </c>
      <c r="C3454">
        <v>8942</v>
      </c>
    </row>
    <row r="3455" spans="1:3">
      <c r="A3455" t="s">
        <v>340</v>
      </c>
      <c r="B3455" s="2">
        <v>45785</v>
      </c>
      <c r="C3455">
        <v>16730</v>
      </c>
    </row>
    <row r="3456" spans="1:3">
      <c r="A3456" t="s">
        <v>341</v>
      </c>
      <c r="B3456" s="2">
        <v>45785</v>
      </c>
      <c r="C3456">
        <v>13383</v>
      </c>
    </row>
    <row r="3457" spans="1:3">
      <c r="A3457" t="s">
        <v>342</v>
      </c>
      <c r="B3457" s="2">
        <v>45785</v>
      </c>
      <c r="C3457">
        <v>2244</v>
      </c>
    </row>
    <row r="3458" spans="1:3">
      <c r="A3458" t="s">
        <v>343</v>
      </c>
      <c r="B3458" s="2">
        <v>45785</v>
      </c>
      <c r="C3458">
        <v>2020</v>
      </c>
    </row>
    <row r="3459" spans="1:3">
      <c r="A3459" t="s">
        <v>344</v>
      </c>
      <c r="B3459" s="2">
        <v>45785</v>
      </c>
      <c r="C3459">
        <v>15917</v>
      </c>
    </row>
    <row r="3460" spans="1:3">
      <c r="A3460" t="s">
        <v>339</v>
      </c>
      <c r="B3460" s="2">
        <v>45786</v>
      </c>
      <c r="C3460">
        <v>15721</v>
      </c>
    </row>
    <row r="3461" spans="1:3">
      <c r="A3461" t="s">
        <v>11</v>
      </c>
      <c r="B3461" s="2">
        <v>45786</v>
      </c>
      <c r="C3461">
        <v>7767</v>
      </c>
    </row>
    <row r="3462" spans="1:3">
      <c r="A3462" t="s">
        <v>340</v>
      </c>
      <c r="B3462" s="2">
        <v>45786</v>
      </c>
      <c r="C3462">
        <v>12247</v>
      </c>
    </row>
    <row r="3463" spans="1:3">
      <c r="A3463" t="s">
        <v>341</v>
      </c>
      <c r="B3463" s="2">
        <v>45786</v>
      </c>
      <c r="C3463">
        <v>5515</v>
      </c>
    </row>
    <row r="3464" spans="1:3">
      <c r="A3464" t="s">
        <v>342</v>
      </c>
      <c r="B3464" s="2">
        <v>45786</v>
      </c>
      <c r="C3464">
        <v>3910</v>
      </c>
    </row>
    <row r="3465" spans="1:3">
      <c r="A3465" t="s">
        <v>343</v>
      </c>
      <c r="B3465" s="2">
        <v>45786</v>
      </c>
      <c r="C3465">
        <v>12750</v>
      </c>
    </row>
    <row r="3466" spans="1:3">
      <c r="A3466" t="s">
        <v>344</v>
      </c>
      <c r="B3466" s="2">
        <v>45786</v>
      </c>
      <c r="C3466">
        <v>10076</v>
      </c>
    </row>
    <row r="3467" spans="1:3">
      <c r="A3467" t="s">
        <v>339</v>
      </c>
      <c r="B3467" s="2">
        <v>45787</v>
      </c>
      <c r="C3467">
        <v>17051</v>
      </c>
    </row>
    <row r="3468" spans="1:3">
      <c r="A3468" t="s">
        <v>11</v>
      </c>
      <c r="B3468" s="2">
        <v>45787</v>
      </c>
      <c r="C3468">
        <v>6314</v>
      </c>
    </row>
    <row r="3469" spans="1:3">
      <c r="A3469" t="s">
        <v>340</v>
      </c>
      <c r="B3469" s="2">
        <v>45787</v>
      </c>
      <c r="C3469">
        <v>4453</v>
      </c>
    </row>
    <row r="3470" spans="1:3">
      <c r="A3470" t="s">
        <v>341</v>
      </c>
      <c r="B3470" s="2">
        <v>45787</v>
      </c>
      <c r="C3470">
        <v>4015</v>
      </c>
    </row>
    <row r="3471" spans="1:3">
      <c r="A3471" t="s">
        <v>342</v>
      </c>
      <c r="B3471" s="2">
        <v>45787</v>
      </c>
      <c r="C3471">
        <v>12236</v>
      </c>
    </row>
    <row r="3472" spans="1:3">
      <c r="A3472" t="s">
        <v>343</v>
      </c>
      <c r="B3472" s="2">
        <v>45787</v>
      </c>
      <c r="C3472">
        <v>4800</v>
      </c>
    </row>
    <row r="3473" spans="1:3">
      <c r="A3473" t="s">
        <v>344</v>
      </c>
      <c r="B3473" s="2">
        <v>45787</v>
      </c>
      <c r="C3473">
        <v>11023</v>
      </c>
    </row>
    <row r="3474" spans="1:3">
      <c r="A3474" t="s">
        <v>339</v>
      </c>
      <c r="B3474" s="2">
        <v>45788</v>
      </c>
      <c r="C3474">
        <v>13884</v>
      </c>
    </row>
    <row r="3475" spans="1:3">
      <c r="A3475" t="s">
        <v>11</v>
      </c>
      <c r="B3475" s="2">
        <v>45788</v>
      </c>
      <c r="C3475">
        <v>18352</v>
      </c>
    </row>
    <row r="3476" spans="1:3">
      <c r="A3476" t="s">
        <v>340</v>
      </c>
      <c r="B3476" s="2">
        <v>45788</v>
      </c>
      <c r="C3476">
        <v>14882</v>
      </c>
    </row>
    <row r="3477" spans="1:3">
      <c r="A3477" t="s">
        <v>341</v>
      </c>
      <c r="B3477" s="2">
        <v>45788</v>
      </c>
      <c r="C3477">
        <v>12346</v>
      </c>
    </row>
    <row r="3478" spans="1:3">
      <c r="A3478" t="s">
        <v>342</v>
      </c>
      <c r="B3478" s="2">
        <v>45788</v>
      </c>
      <c r="C3478">
        <v>16035</v>
      </c>
    </row>
    <row r="3479" spans="1:3">
      <c r="A3479" t="s">
        <v>343</v>
      </c>
      <c r="B3479" s="2">
        <v>45788</v>
      </c>
      <c r="C3479">
        <v>18108</v>
      </c>
    </row>
    <row r="3480" spans="1:3">
      <c r="A3480" t="s">
        <v>344</v>
      </c>
      <c r="B3480" s="2">
        <v>45788</v>
      </c>
      <c r="C3480">
        <v>4853</v>
      </c>
    </row>
    <row r="3481" spans="1:3">
      <c r="A3481" t="s">
        <v>339</v>
      </c>
      <c r="B3481" s="2">
        <v>45789</v>
      </c>
      <c r="C3481">
        <v>6176</v>
      </c>
    </row>
    <row r="3482" spans="1:3">
      <c r="A3482" t="s">
        <v>11</v>
      </c>
      <c r="B3482" s="2">
        <v>45789</v>
      </c>
      <c r="C3482">
        <v>4155</v>
      </c>
    </row>
    <row r="3483" spans="1:3">
      <c r="A3483" t="s">
        <v>340</v>
      </c>
      <c r="B3483" s="2">
        <v>45789</v>
      </c>
      <c r="C3483">
        <v>8829</v>
      </c>
    </row>
    <row r="3484" spans="1:3">
      <c r="A3484" t="s">
        <v>341</v>
      </c>
      <c r="B3484" s="2">
        <v>45789</v>
      </c>
      <c r="C3484">
        <v>3886</v>
      </c>
    </row>
    <row r="3485" spans="1:3">
      <c r="A3485" t="s">
        <v>342</v>
      </c>
      <c r="B3485" s="2">
        <v>45789</v>
      </c>
      <c r="C3485">
        <v>8471</v>
      </c>
    </row>
    <row r="3486" spans="1:3">
      <c r="A3486" t="s">
        <v>343</v>
      </c>
      <c r="B3486" s="2">
        <v>45789</v>
      </c>
      <c r="C3486">
        <v>14589</v>
      </c>
    </row>
    <row r="3487" spans="1:3">
      <c r="A3487" t="s">
        <v>344</v>
      </c>
      <c r="B3487" s="2">
        <v>45789</v>
      </c>
      <c r="C3487">
        <v>10391</v>
      </c>
    </row>
    <row r="3488" spans="1:3">
      <c r="A3488" t="s">
        <v>339</v>
      </c>
      <c r="B3488" s="2">
        <v>45790</v>
      </c>
      <c r="C3488">
        <v>15350</v>
      </c>
    </row>
    <row r="3489" spans="1:3">
      <c r="A3489" t="s">
        <v>11</v>
      </c>
      <c r="B3489" s="2">
        <v>45790</v>
      </c>
      <c r="C3489">
        <v>9899</v>
      </c>
    </row>
    <row r="3490" spans="1:3">
      <c r="A3490" t="s">
        <v>340</v>
      </c>
      <c r="B3490" s="2">
        <v>45790</v>
      </c>
      <c r="C3490">
        <v>2306</v>
      </c>
    </row>
    <row r="3491" spans="1:3">
      <c r="A3491" t="s">
        <v>341</v>
      </c>
      <c r="B3491" s="2">
        <v>45790</v>
      </c>
      <c r="C3491">
        <v>5075</v>
      </c>
    </row>
    <row r="3492" spans="1:3">
      <c r="A3492" t="s">
        <v>342</v>
      </c>
      <c r="B3492" s="2">
        <v>45790</v>
      </c>
      <c r="C3492">
        <v>9244</v>
      </c>
    </row>
    <row r="3493" spans="1:3">
      <c r="A3493" t="s">
        <v>343</v>
      </c>
      <c r="B3493" s="2">
        <v>45790</v>
      </c>
      <c r="C3493">
        <v>8611</v>
      </c>
    </row>
    <row r="3494" spans="1:3">
      <c r="A3494" t="s">
        <v>344</v>
      </c>
      <c r="B3494" s="2">
        <v>45790</v>
      </c>
      <c r="C3494">
        <v>16134</v>
      </c>
    </row>
    <row r="3495" spans="1:3">
      <c r="A3495" t="s">
        <v>339</v>
      </c>
      <c r="B3495" s="2">
        <v>45791</v>
      </c>
      <c r="C3495">
        <v>2275</v>
      </c>
    </row>
    <row r="3496" spans="1:3">
      <c r="A3496" t="s">
        <v>11</v>
      </c>
      <c r="B3496" s="2">
        <v>45791</v>
      </c>
      <c r="C3496">
        <v>7271</v>
      </c>
    </row>
    <row r="3497" spans="1:3">
      <c r="A3497" t="s">
        <v>340</v>
      </c>
      <c r="B3497" s="2">
        <v>45791</v>
      </c>
      <c r="C3497">
        <v>9331</v>
      </c>
    </row>
    <row r="3498" spans="1:3">
      <c r="A3498" t="s">
        <v>341</v>
      </c>
      <c r="B3498" s="2">
        <v>45791</v>
      </c>
      <c r="C3498">
        <v>13553</v>
      </c>
    </row>
    <row r="3499" spans="1:3">
      <c r="A3499" t="s">
        <v>342</v>
      </c>
      <c r="B3499" s="2">
        <v>45791</v>
      </c>
      <c r="C3499">
        <v>13573</v>
      </c>
    </row>
    <row r="3500" spans="1:3">
      <c r="A3500" t="s">
        <v>343</v>
      </c>
      <c r="B3500" s="2">
        <v>45791</v>
      </c>
      <c r="C3500">
        <v>12072</v>
      </c>
    </row>
    <row r="3501" spans="1:3">
      <c r="A3501" t="s">
        <v>344</v>
      </c>
      <c r="B3501" s="2">
        <v>45791</v>
      </c>
      <c r="C3501">
        <v>18017</v>
      </c>
    </row>
    <row r="3502" spans="1:3">
      <c r="A3502" t="s">
        <v>339</v>
      </c>
      <c r="B3502" s="2">
        <v>45792</v>
      </c>
      <c r="C3502">
        <v>18455</v>
      </c>
    </row>
    <row r="3503" spans="1:3">
      <c r="A3503" t="s">
        <v>11</v>
      </c>
      <c r="B3503" s="2">
        <v>45792</v>
      </c>
      <c r="C3503">
        <v>9386</v>
      </c>
    </row>
    <row r="3504" spans="1:3">
      <c r="A3504" t="s">
        <v>340</v>
      </c>
      <c r="B3504" s="2">
        <v>45792</v>
      </c>
      <c r="C3504">
        <v>8862</v>
      </c>
    </row>
    <row r="3505" spans="1:3">
      <c r="A3505" t="s">
        <v>341</v>
      </c>
      <c r="B3505" s="2">
        <v>45792</v>
      </c>
      <c r="C3505">
        <v>9340</v>
      </c>
    </row>
    <row r="3506" spans="1:3">
      <c r="A3506" t="s">
        <v>342</v>
      </c>
      <c r="B3506" s="2">
        <v>45792</v>
      </c>
      <c r="C3506">
        <v>11487</v>
      </c>
    </row>
    <row r="3507" spans="1:3">
      <c r="A3507" t="s">
        <v>343</v>
      </c>
      <c r="B3507" s="2">
        <v>45792</v>
      </c>
      <c r="C3507">
        <v>17061</v>
      </c>
    </row>
    <row r="3508" spans="1:3">
      <c r="A3508" t="s">
        <v>344</v>
      </c>
      <c r="B3508" s="2">
        <v>45792</v>
      </c>
      <c r="C3508">
        <v>9635</v>
      </c>
    </row>
    <row r="3509" spans="1:3">
      <c r="A3509" t="s">
        <v>339</v>
      </c>
      <c r="B3509" s="2">
        <v>45793</v>
      </c>
      <c r="C3509">
        <v>16604</v>
      </c>
    </row>
    <row r="3510" spans="1:3">
      <c r="A3510" t="s">
        <v>11</v>
      </c>
      <c r="B3510" s="2">
        <v>45793</v>
      </c>
      <c r="C3510">
        <v>19427</v>
      </c>
    </row>
    <row r="3511" spans="1:3">
      <c r="A3511" t="s">
        <v>340</v>
      </c>
      <c r="B3511" s="2">
        <v>45793</v>
      </c>
      <c r="C3511">
        <v>5042</v>
      </c>
    </row>
    <row r="3512" spans="1:3">
      <c r="A3512" t="s">
        <v>341</v>
      </c>
      <c r="B3512" s="2">
        <v>45793</v>
      </c>
      <c r="C3512">
        <v>19198</v>
      </c>
    </row>
    <row r="3513" spans="1:3">
      <c r="A3513" t="s">
        <v>342</v>
      </c>
      <c r="B3513" s="2">
        <v>45793</v>
      </c>
      <c r="C3513">
        <v>12386</v>
      </c>
    </row>
    <row r="3514" spans="1:3">
      <c r="A3514" t="s">
        <v>343</v>
      </c>
      <c r="B3514" s="2">
        <v>45793</v>
      </c>
      <c r="C3514">
        <v>13692</v>
      </c>
    </row>
    <row r="3515" spans="1:3">
      <c r="A3515" t="s">
        <v>344</v>
      </c>
      <c r="B3515" s="2">
        <v>45793</v>
      </c>
      <c r="C3515">
        <v>17225</v>
      </c>
    </row>
    <row r="3516" spans="1:3">
      <c r="A3516" t="s">
        <v>339</v>
      </c>
      <c r="B3516" s="2">
        <v>45794</v>
      </c>
      <c r="C3516">
        <v>18693</v>
      </c>
    </row>
    <row r="3517" spans="1:3">
      <c r="A3517" t="s">
        <v>11</v>
      </c>
      <c r="B3517" s="2">
        <v>45794</v>
      </c>
      <c r="C3517">
        <v>8661</v>
      </c>
    </row>
    <row r="3518" spans="1:3">
      <c r="A3518" t="s">
        <v>340</v>
      </c>
      <c r="B3518" s="2">
        <v>45794</v>
      </c>
      <c r="C3518">
        <v>12253</v>
      </c>
    </row>
    <row r="3519" spans="1:3">
      <c r="A3519" t="s">
        <v>341</v>
      </c>
      <c r="B3519" s="2">
        <v>45794</v>
      </c>
      <c r="C3519">
        <v>13937</v>
      </c>
    </row>
    <row r="3520" spans="1:3">
      <c r="A3520" t="s">
        <v>342</v>
      </c>
      <c r="B3520" s="2">
        <v>45794</v>
      </c>
      <c r="C3520">
        <v>2794</v>
      </c>
    </row>
    <row r="3521" spans="1:3">
      <c r="A3521" t="s">
        <v>343</v>
      </c>
      <c r="B3521" s="2">
        <v>45794</v>
      </c>
      <c r="C3521">
        <v>16598</v>
      </c>
    </row>
    <row r="3522" spans="1:3">
      <c r="A3522" t="s">
        <v>344</v>
      </c>
      <c r="B3522" s="2">
        <v>45794</v>
      </c>
      <c r="C3522">
        <v>8786</v>
      </c>
    </row>
    <row r="3523" spans="1:3">
      <c r="A3523" t="s">
        <v>339</v>
      </c>
      <c r="B3523" s="2">
        <v>45795</v>
      </c>
      <c r="C3523">
        <v>6014</v>
      </c>
    </row>
    <row r="3524" spans="1:3">
      <c r="A3524" t="s">
        <v>11</v>
      </c>
      <c r="B3524" s="2">
        <v>45795</v>
      </c>
      <c r="C3524">
        <v>9392</v>
      </c>
    </row>
    <row r="3525" spans="1:3">
      <c r="A3525" t="s">
        <v>340</v>
      </c>
      <c r="B3525" s="2">
        <v>45795</v>
      </c>
      <c r="C3525">
        <v>14545</v>
      </c>
    </row>
    <row r="3526" spans="1:3">
      <c r="A3526" t="s">
        <v>341</v>
      </c>
      <c r="B3526" s="2">
        <v>45795</v>
      </c>
      <c r="C3526">
        <v>7353</v>
      </c>
    </row>
    <row r="3527" spans="1:3">
      <c r="A3527" t="s">
        <v>342</v>
      </c>
      <c r="B3527" s="2">
        <v>45795</v>
      </c>
      <c r="C3527">
        <v>5407</v>
      </c>
    </row>
    <row r="3528" spans="1:3">
      <c r="A3528" t="s">
        <v>343</v>
      </c>
      <c r="B3528" s="2">
        <v>45795</v>
      </c>
      <c r="C3528">
        <v>19358</v>
      </c>
    </row>
    <row r="3529" spans="1:3">
      <c r="A3529" t="s">
        <v>344</v>
      </c>
      <c r="B3529" s="2">
        <v>45795</v>
      </c>
      <c r="C3529">
        <v>18053</v>
      </c>
    </row>
    <row r="3530" spans="1:3">
      <c r="A3530" t="s">
        <v>339</v>
      </c>
      <c r="B3530" s="2">
        <v>45796</v>
      </c>
      <c r="C3530">
        <v>15189</v>
      </c>
    </row>
    <row r="3531" spans="1:3">
      <c r="A3531" t="s">
        <v>11</v>
      </c>
      <c r="B3531" s="2">
        <v>45796</v>
      </c>
      <c r="C3531">
        <v>13213</v>
      </c>
    </row>
    <row r="3532" spans="1:3">
      <c r="A3532" t="s">
        <v>340</v>
      </c>
      <c r="B3532" s="2">
        <v>45796</v>
      </c>
      <c r="C3532">
        <v>9248</v>
      </c>
    </row>
    <row r="3533" spans="1:3">
      <c r="A3533" t="s">
        <v>341</v>
      </c>
      <c r="B3533" s="2">
        <v>45796</v>
      </c>
      <c r="C3533">
        <v>6369</v>
      </c>
    </row>
    <row r="3534" spans="1:3">
      <c r="A3534" t="s">
        <v>342</v>
      </c>
      <c r="B3534" s="2">
        <v>45796</v>
      </c>
      <c r="C3534">
        <v>10050</v>
      </c>
    </row>
    <row r="3535" spans="1:3">
      <c r="A3535" t="s">
        <v>343</v>
      </c>
      <c r="B3535" s="2">
        <v>45796</v>
      </c>
      <c r="C3535">
        <v>18848</v>
      </c>
    </row>
    <row r="3536" spans="1:3">
      <c r="A3536" t="s">
        <v>344</v>
      </c>
      <c r="B3536" s="2">
        <v>45796</v>
      </c>
      <c r="C3536">
        <v>7415</v>
      </c>
    </row>
    <row r="3537" spans="1:3">
      <c r="A3537" t="s">
        <v>339</v>
      </c>
      <c r="B3537" s="2">
        <v>45797</v>
      </c>
      <c r="C3537">
        <v>17398</v>
      </c>
    </row>
    <row r="3538" spans="1:3">
      <c r="A3538" t="s">
        <v>11</v>
      </c>
      <c r="B3538" s="2">
        <v>45797</v>
      </c>
      <c r="C3538">
        <v>10115</v>
      </c>
    </row>
    <row r="3539" spans="1:3">
      <c r="A3539" t="s">
        <v>340</v>
      </c>
      <c r="B3539" s="2">
        <v>45797</v>
      </c>
      <c r="C3539">
        <v>2287</v>
      </c>
    </row>
    <row r="3540" spans="1:3">
      <c r="A3540" t="s">
        <v>341</v>
      </c>
      <c r="B3540" s="2">
        <v>45797</v>
      </c>
      <c r="C3540">
        <v>5195</v>
      </c>
    </row>
    <row r="3541" spans="1:3">
      <c r="A3541" t="s">
        <v>342</v>
      </c>
      <c r="B3541" s="2">
        <v>45797</v>
      </c>
      <c r="C3541">
        <v>9450</v>
      </c>
    </row>
    <row r="3542" spans="1:3">
      <c r="A3542" t="s">
        <v>343</v>
      </c>
      <c r="B3542" s="2">
        <v>45797</v>
      </c>
      <c r="C3542">
        <v>4925</v>
      </c>
    </row>
    <row r="3543" spans="1:3">
      <c r="A3543" t="s">
        <v>344</v>
      </c>
      <c r="B3543" s="2">
        <v>45797</v>
      </c>
      <c r="C3543">
        <v>16515</v>
      </c>
    </row>
    <row r="3544" spans="1:3">
      <c r="A3544" t="s">
        <v>339</v>
      </c>
      <c r="B3544" s="2">
        <v>45798</v>
      </c>
      <c r="C3544">
        <v>19504</v>
      </c>
    </row>
    <row r="3545" spans="1:3">
      <c r="A3545" t="s">
        <v>11</v>
      </c>
      <c r="B3545" s="2">
        <v>45798</v>
      </c>
      <c r="C3545">
        <v>7310</v>
      </c>
    </row>
    <row r="3546" spans="1:3">
      <c r="A3546" t="s">
        <v>340</v>
      </c>
      <c r="B3546" s="2">
        <v>45798</v>
      </c>
      <c r="C3546">
        <v>18830</v>
      </c>
    </row>
    <row r="3547" spans="1:3">
      <c r="A3547" t="s">
        <v>341</v>
      </c>
      <c r="B3547" s="2">
        <v>45798</v>
      </c>
      <c r="C3547">
        <v>13760</v>
      </c>
    </row>
    <row r="3548" spans="1:3">
      <c r="A3548" t="s">
        <v>342</v>
      </c>
      <c r="B3548" s="2">
        <v>45798</v>
      </c>
      <c r="C3548">
        <v>16896</v>
      </c>
    </row>
    <row r="3549" spans="1:3">
      <c r="A3549" t="s">
        <v>343</v>
      </c>
      <c r="B3549" s="2">
        <v>45798</v>
      </c>
      <c r="C3549">
        <v>19105</v>
      </c>
    </row>
    <row r="3550" spans="1:3">
      <c r="A3550" t="s">
        <v>344</v>
      </c>
      <c r="B3550" s="2">
        <v>45798</v>
      </c>
      <c r="C3550">
        <v>12774</v>
      </c>
    </row>
    <row r="3551" spans="1:3">
      <c r="A3551" t="s">
        <v>339</v>
      </c>
      <c r="B3551" s="2">
        <v>45799</v>
      </c>
      <c r="C3551">
        <v>17457</v>
      </c>
    </row>
    <row r="3552" spans="1:3">
      <c r="A3552" t="s">
        <v>11</v>
      </c>
      <c r="B3552" s="2">
        <v>45799</v>
      </c>
      <c r="C3552">
        <v>11543</v>
      </c>
    </row>
    <row r="3553" spans="1:3">
      <c r="A3553" t="s">
        <v>340</v>
      </c>
      <c r="B3553" s="2">
        <v>45799</v>
      </c>
      <c r="C3553">
        <v>5980</v>
      </c>
    </row>
    <row r="3554" spans="1:3">
      <c r="A3554" t="s">
        <v>341</v>
      </c>
      <c r="B3554" s="2">
        <v>45799</v>
      </c>
      <c r="C3554">
        <v>13576</v>
      </c>
    </row>
    <row r="3555" spans="1:3">
      <c r="A3555" t="s">
        <v>342</v>
      </c>
      <c r="B3555" s="2">
        <v>45799</v>
      </c>
      <c r="C3555">
        <v>5413</v>
      </c>
    </row>
    <row r="3556" spans="1:3">
      <c r="A3556" t="s">
        <v>343</v>
      </c>
      <c r="B3556" s="2">
        <v>45799</v>
      </c>
      <c r="C3556">
        <v>2494</v>
      </c>
    </row>
    <row r="3557" spans="1:3">
      <c r="A3557" t="s">
        <v>344</v>
      </c>
      <c r="B3557" s="2">
        <v>45799</v>
      </c>
      <c r="C3557">
        <v>2947</v>
      </c>
    </row>
    <row r="3558" spans="1:3">
      <c r="A3558" t="s">
        <v>339</v>
      </c>
      <c r="B3558" s="2">
        <v>45800</v>
      </c>
      <c r="C3558">
        <v>2022</v>
      </c>
    </row>
    <row r="3559" spans="1:3">
      <c r="A3559" t="s">
        <v>11</v>
      </c>
      <c r="B3559" s="2">
        <v>45800</v>
      </c>
      <c r="C3559">
        <v>3128</v>
      </c>
    </row>
    <row r="3560" spans="1:3">
      <c r="A3560" t="s">
        <v>340</v>
      </c>
      <c r="B3560" s="2">
        <v>45800</v>
      </c>
      <c r="C3560">
        <v>15986</v>
      </c>
    </row>
    <row r="3561" spans="1:3">
      <c r="A3561" t="s">
        <v>341</v>
      </c>
      <c r="B3561" s="2">
        <v>45800</v>
      </c>
      <c r="C3561">
        <v>18161</v>
      </c>
    </row>
    <row r="3562" spans="1:3">
      <c r="A3562" t="s">
        <v>342</v>
      </c>
      <c r="B3562" s="2">
        <v>45800</v>
      </c>
      <c r="C3562">
        <v>18160</v>
      </c>
    </row>
    <row r="3563" spans="1:3">
      <c r="A3563" t="s">
        <v>343</v>
      </c>
      <c r="B3563" s="2">
        <v>45800</v>
      </c>
      <c r="C3563">
        <v>18941</v>
      </c>
    </row>
    <row r="3564" spans="1:3">
      <c r="A3564" t="s">
        <v>344</v>
      </c>
      <c r="B3564" s="2">
        <v>45800</v>
      </c>
      <c r="C3564">
        <v>11808</v>
      </c>
    </row>
    <row r="3565" spans="1:3">
      <c r="A3565" t="s">
        <v>339</v>
      </c>
      <c r="B3565" s="2">
        <v>45801</v>
      </c>
      <c r="C3565">
        <v>8998</v>
      </c>
    </row>
    <row r="3566" spans="1:3">
      <c r="A3566" t="s">
        <v>11</v>
      </c>
      <c r="B3566" s="2">
        <v>45801</v>
      </c>
      <c r="C3566">
        <v>9182</v>
      </c>
    </row>
    <row r="3567" spans="1:3">
      <c r="A3567" t="s">
        <v>340</v>
      </c>
      <c r="B3567" s="2">
        <v>45801</v>
      </c>
      <c r="C3567">
        <v>10998</v>
      </c>
    </row>
    <row r="3568" spans="1:3">
      <c r="A3568" t="s">
        <v>341</v>
      </c>
      <c r="B3568" s="2">
        <v>45801</v>
      </c>
      <c r="C3568">
        <v>5312</v>
      </c>
    </row>
    <row r="3569" spans="1:3">
      <c r="A3569" t="s">
        <v>342</v>
      </c>
      <c r="B3569" s="2">
        <v>45801</v>
      </c>
      <c r="C3569">
        <v>15329</v>
      </c>
    </row>
    <row r="3570" spans="1:3">
      <c r="A3570" t="s">
        <v>343</v>
      </c>
      <c r="B3570" s="2">
        <v>45801</v>
      </c>
      <c r="C3570">
        <v>17802</v>
      </c>
    </row>
    <row r="3571" spans="1:3">
      <c r="A3571" t="s">
        <v>344</v>
      </c>
      <c r="B3571" s="2">
        <v>45801</v>
      </c>
      <c r="C3571">
        <v>13167</v>
      </c>
    </row>
    <row r="3572" spans="1:3">
      <c r="A3572" t="s">
        <v>339</v>
      </c>
      <c r="B3572" s="2">
        <v>45802</v>
      </c>
      <c r="C3572">
        <v>4324</v>
      </c>
    </row>
    <row r="3573" spans="1:3">
      <c r="A3573" t="s">
        <v>11</v>
      </c>
      <c r="B3573" s="2">
        <v>45802</v>
      </c>
      <c r="C3573">
        <v>11639</v>
      </c>
    </row>
    <row r="3574" spans="1:3">
      <c r="A3574" t="s">
        <v>340</v>
      </c>
      <c r="B3574" s="2">
        <v>45802</v>
      </c>
      <c r="C3574">
        <v>15338</v>
      </c>
    </row>
    <row r="3575" spans="1:3">
      <c r="A3575" t="s">
        <v>341</v>
      </c>
      <c r="B3575" s="2">
        <v>45802</v>
      </c>
      <c r="C3575">
        <v>12753</v>
      </c>
    </row>
    <row r="3576" spans="1:3">
      <c r="A3576" t="s">
        <v>342</v>
      </c>
      <c r="B3576" s="2">
        <v>45802</v>
      </c>
      <c r="C3576">
        <v>7984</v>
      </c>
    </row>
    <row r="3577" spans="1:3">
      <c r="A3577" t="s">
        <v>343</v>
      </c>
      <c r="B3577" s="2">
        <v>45802</v>
      </c>
      <c r="C3577">
        <v>17142</v>
      </c>
    </row>
    <row r="3578" spans="1:3">
      <c r="A3578" t="s">
        <v>344</v>
      </c>
      <c r="B3578" s="2">
        <v>45802</v>
      </c>
      <c r="C3578">
        <v>13063</v>
      </c>
    </row>
    <row r="3579" spans="1:3">
      <c r="A3579" t="s">
        <v>339</v>
      </c>
      <c r="B3579" s="2">
        <v>45803</v>
      </c>
      <c r="C3579">
        <v>2362</v>
      </c>
    </row>
    <row r="3580" spans="1:3">
      <c r="A3580" t="s">
        <v>11</v>
      </c>
      <c r="B3580" s="2">
        <v>45803</v>
      </c>
      <c r="C3580">
        <v>5454</v>
      </c>
    </row>
    <row r="3581" spans="1:3">
      <c r="A3581" t="s">
        <v>340</v>
      </c>
      <c r="B3581" s="2">
        <v>45803</v>
      </c>
      <c r="C3581">
        <v>5255</v>
      </c>
    </row>
    <row r="3582" spans="1:3">
      <c r="A3582" t="s">
        <v>341</v>
      </c>
      <c r="B3582" s="2">
        <v>45803</v>
      </c>
      <c r="C3582">
        <v>19601</v>
      </c>
    </row>
    <row r="3583" spans="1:3">
      <c r="A3583" t="s">
        <v>342</v>
      </c>
      <c r="B3583" s="2">
        <v>45803</v>
      </c>
      <c r="C3583">
        <v>19869</v>
      </c>
    </row>
    <row r="3584" spans="1:3">
      <c r="A3584" t="s">
        <v>343</v>
      </c>
      <c r="B3584" s="2">
        <v>45803</v>
      </c>
      <c r="C3584">
        <v>7349</v>
      </c>
    </row>
    <row r="3585" spans="1:3">
      <c r="A3585" t="s">
        <v>344</v>
      </c>
      <c r="B3585" s="2">
        <v>45803</v>
      </c>
      <c r="C3585">
        <v>9195</v>
      </c>
    </row>
    <row r="3586" spans="1:3">
      <c r="A3586" t="s">
        <v>339</v>
      </c>
      <c r="B3586" s="2">
        <v>45804</v>
      </c>
      <c r="C3586">
        <v>12047</v>
      </c>
    </row>
    <row r="3587" spans="1:3">
      <c r="A3587" t="s">
        <v>11</v>
      </c>
      <c r="B3587" s="2">
        <v>45804</v>
      </c>
      <c r="C3587">
        <v>9750</v>
      </c>
    </row>
    <row r="3588" spans="1:3">
      <c r="A3588" t="s">
        <v>340</v>
      </c>
      <c r="B3588" s="2">
        <v>45804</v>
      </c>
      <c r="C3588">
        <v>11399</v>
      </c>
    </row>
    <row r="3589" spans="1:3">
      <c r="A3589" t="s">
        <v>341</v>
      </c>
      <c r="B3589" s="2">
        <v>45804</v>
      </c>
      <c r="C3589">
        <v>15686</v>
      </c>
    </row>
    <row r="3590" spans="1:3">
      <c r="A3590" t="s">
        <v>342</v>
      </c>
      <c r="B3590" s="2">
        <v>45804</v>
      </c>
      <c r="C3590">
        <v>10035</v>
      </c>
    </row>
    <row r="3591" spans="1:3">
      <c r="A3591" t="s">
        <v>343</v>
      </c>
      <c r="B3591" s="2">
        <v>45804</v>
      </c>
      <c r="C3591">
        <v>3507</v>
      </c>
    </row>
    <row r="3592" spans="1:3">
      <c r="A3592" t="s">
        <v>344</v>
      </c>
      <c r="B3592" s="2">
        <v>45804</v>
      </c>
      <c r="C3592">
        <v>19387</v>
      </c>
    </row>
    <row r="3593" spans="1:3">
      <c r="A3593" t="s">
        <v>339</v>
      </c>
      <c r="B3593" s="2">
        <v>45805</v>
      </c>
      <c r="C3593">
        <v>16776</v>
      </c>
    </row>
    <row r="3594" spans="1:3">
      <c r="A3594" t="s">
        <v>11</v>
      </c>
      <c r="B3594" s="2">
        <v>45805</v>
      </c>
      <c r="C3594">
        <v>19309</v>
      </c>
    </row>
    <row r="3595" spans="1:3">
      <c r="A3595" t="s">
        <v>340</v>
      </c>
      <c r="B3595" s="2">
        <v>45805</v>
      </c>
      <c r="C3595">
        <v>8583</v>
      </c>
    </row>
    <row r="3596" spans="1:3">
      <c r="A3596" t="s">
        <v>341</v>
      </c>
      <c r="B3596" s="2">
        <v>45805</v>
      </c>
      <c r="C3596">
        <v>5927</v>
      </c>
    </row>
    <row r="3597" spans="1:3">
      <c r="A3597" t="s">
        <v>342</v>
      </c>
      <c r="B3597" s="2">
        <v>45805</v>
      </c>
      <c r="C3597">
        <v>19369</v>
      </c>
    </row>
    <row r="3598" spans="1:3">
      <c r="A3598" t="s">
        <v>343</v>
      </c>
      <c r="B3598" s="2">
        <v>45805</v>
      </c>
      <c r="C3598">
        <v>17797</v>
      </c>
    </row>
    <row r="3599" spans="1:3">
      <c r="A3599" t="s">
        <v>344</v>
      </c>
      <c r="B3599" s="2">
        <v>45805</v>
      </c>
      <c r="C3599">
        <v>6231</v>
      </c>
    </row>
    <row r="3600" spans="1:3">
      <c r="A3600" t="s">
        <v>339</v>
      </c>
      <c r="B3600" s="2">
        <v>45806</v>
      </c>
      <c r="C3600">
        <v>7302</v>
      </c>
    </row>
    <row r="3601" spans="1:3">
      <c r="A3601" t="s">
        <v>11</v>
      </c>
      <c r="B3601" s="2">
        <v>45806</v>
      </c>
      <c r="C3601">
        <v>7291</v>
      </c>
    </row>
    <row r="3602" spans="1:3">
      <c r="A3602" t="s">
        <v>340</v>
      </c>
      <c r="B3602" s="2">
        <v>45806</v>
      </c>
      <c r="C3602">
        <v>2908</v>
      </c>
    </row>
    <row r="3603" spans="1:3">
      <c r="A3603" t="s">
        <v>341</v>
      </c>
      <c r="B3603" s="2">
        <v>45806</v>
      </c>
      <c r="C3603">
        <v>17123</v>
      </c>
    </row>
    <row r="3604" spans="1:3">
      <c r="A3604" t="s">
        <v>342</v>
      </c>
      <c r="B3604" s="2">
        <v>45806</v>
      </c>
      <c r="C3604">
        <v>14877</v>
      </c>
    </row>
    <row r="3605" spans="1:3">
      <c r="A3605" t="s">
        <v>343</v>
      </c>
      <c r="B3605" s="2">
        <v>45806</v>
      </c>
      <c r="C3605">
        <v>16239</v>
      </c>
    </row>
    <row r="3606" spans="1:3">
      <c r="A3606" t="s">
        <v>344</v>
      </c>
      <c r="B3606" s="2">
        <v>45806</v>
      </c>
      <c r="C3606">
        <v>4586</v>
      </c>
    </row>
    <row r="3607" spans="1:3">
      <c r="A3607" t="s">
        <v>339</v>
      </c>
      <c r="B3607" s="2">
        <v>45807</v>
      </c>
      <c r="C3607">
        <v>11335</v>
      </c>
    </row>
    <row r="3608" spans="1:3">
      <c r="A3608" t="s">
        <v>11</v>
      </c>
      <c r="B3608" s="2">
        <v>45807</v>
      </c>
      <c r="C3608">
        <v>17640</v>
      </c>
    </row>
    <row r="3609" spans="1:3">
      <c r="A3609" t="s">
        <v>340</v>
      </c>
      <c r="B3609" s="2">
        <v>45807</v>
      </c>
      <c r="C3609">
        <v>19715</v>
      </c>
    </row>
    <row r="3610" spans="1:3">
      <c r="A3610" t="s">
        <v>341</v>
      </c>
      <c r="B3610" s="2">
        <v>45807</v>
      </c>
      <c r="C3610">
        <v>12534</v>
      </c>
    </row>
    <row r="3611" spans="1:3">
      <c r="A3611" t="s">
        <v>342</v>
      </c>
      <c r="B3611" s="2">
        <v>45807</v>
      </c>
      <c r="C3611">
        <v>3806</v>
      </c>
    </row>
    <row r="3612" spans="1:3">
      <c r="A3612" t="s">
        <v>343</v>
      </c>
      <c r="B3612" s="2">
        <v>45807</v>
      </c>
      <c r="C3612">
        <v>12292</v>
      </c>
    </row>
    <row r="3613" spans="1:3">
      <c r="A3613" t="s">
        <v>344</v>
      </c>
      <c r="B3613" s="2">
        <v>45807</v>
      </c>
      <c r="C3613">
        <v>19189</v>
      </c>
    </row>
    <row r="3614" spans="1:3">
      <c r="A3614" t="s">
        <v>339</v>
      </c>
      <c r="B3614" s="2">
        <v>45808</v>
      </c>
      <c r="C3614">
        <v>12967</v>
      </c>
    </row>
    <row r="3615" spans="1:3">
      <c r="A3615" t="s">
        <v>11</v>
      </c>
      <c r="B3615" s="2">
        <v>45808</v>
      </c>
      <c r="C3615">
        <v>18455</v>
      </c>
    </row>
    <row r="3616" spans="1:3">
      <c r="A3616" t="s">
        <v>340</v>
      </c>
      <c r="B3616" s="2">
        <v>45808</v>
      </c>
      <c r="C3616">
        <v>2027</v>
      </c>
    </row>
    <row r="3617" spans="1:3">
      <c r="A3617" t="s">
        <v>341</v>
      </c>
      <c r="B3617" s="2">
        <v>45808</v>
      </c>
      <c r="C3617">
        <v>10660</v>
      </c>
    </row>
    <row r="3618" spans="1:3">
      <c r="A3618" t="s">
        <v>342</v>
      </c>
      <c r="B3618" s="2">
        <v>45808</v>
      </c>
      <c r="C3618">
        <v>9055</v>
      </c>
    </row>
    <row r="3619" spans="1:3">
      <c r="A3619" t="s">
        <v>343</v>
      </c>
      <c r="B3619" s="2">
        <v>45808</v>
      </c>
      <c r="C3619">
        <v>11616</v>
      </c>
    </row>
    <row r="3620" spans="1:3">
      <c r="A3620" t="s">
        <v>344</v>
      </c>
      <c r="B3620" s="2">
        <v>45808</v>
      </c>
      <c r="C3620">
        <v>12440</v>
      </c>
    </row>
    <row r="3621" spans="1:3">
      <c r="A3621" t="s">
        <v>339</v>
      </c>
      <c r="B3621" s="2">
        <v>45809</v>
      </c>
      <c r="C3621">
        <v>5832</v>
      </c>
    </row>
    <row r="3622" spans="1:3">
      <c r="A3622" t="s">
        <v>11</v>
      </c>
      <c r="B3622" s="2">
        <v>45809</v>
      </c>
      <c r="C3622">
        <v>17970</v>
      </c>
    </row>
    <row r="3623" spans="1:3">
      <c r="A3623" t="s">
        <v>340</v>
      </c>
      <c r="B3623" s="2">
        <v>45809</v>
      </c>
      <c r="C3623">
        <v>15107</v>
      </c>
    </row>
    <row r="3624" spans="1:3">
      <c r="A3624" t="s">
        <v>341</v>
      </c>
      <c r="B3624" s="2">
        <v>45809</v>
      </c>
      <c r="C3624">
        <v>15777</v>
      </c>
    </row>
    <row r="3625" spans="1:3">
      <c r="A3625" t="s">
        <v>342</v>
      </c>
      <c r="B3625" s="2">
        <v>45809</v>
      </c>
      <c r="C3625">
        <v>17954</v>
      </c>
    </row>
    <row r="3626" spans="1:3">
      <c r="A3626" t="s">
        <v>343</v>
      </c>
      <c r="B3626" s="2">
        <v>45809</v>
      </c>
      <c r="C3626">
        <v>18943</v>
      </c>
    </row>
    <row r="3627" spans="1:3">
      <c r="A3627" t="s">
        <v>344</v>
      </c>
      <c r="B3627" s="2">
        <v>45809</v>
      </c>
      <c r="C3627">
        <v>9957</v>
      </c>
    </row>
    <row r="3628" spans="1:3">
      <c r="A3628" t="s">
        <v>339</v>
      </c>
      <c r="B3628" s="2">
        <v>45810</v>
      </c>
      <c r="C3628">
        <v>14666</v>
      </c>
    </row>
    <row r="3629" spans="1:3">
      <c r="A3629" t="s">
        <v>11</v>
      </c>
      <c r="B3629" s="2">
        <v>45810</v>
      </c>
      <c r="C3629">
        <v>12110</v>
      </c>
    </row>
    <row r="3630" spans="1:3">
      <c r="A3630" t="s">
        <v>340</v>
      </c>
      <c r="B3630" s="2">
        <v>45810</v>
      </c>
      <c r="C3630">
        <v>9344</v>
      </c>
    </row>
    <row r="3631" spans="1:3">
      <c r="A3631" t="s">
        <v>341</v>
      </c>
      <c r="B3631" s="2">
        <v>45810</v>
      </c>
      <c r="C3631">
        <v>18462</v>
      </c>
    </row>
    <row r="3632" spans="1:3">
      <c r="A3632" t="s">
        <v>342</v>
      </c>
      <c r="B3632" s="2">
        <v>45810</v>
      </c>
      <c r="C3632">
        <v>15696</v>
      </c>
    </row>
    <row r="3633" spans="1:3">
      <c r="A3633" t="s">
        <v>343</v>
      </c>
      <c r="B3633" s="2">
        <v>45810</v>
      </c>
      <c r="C3633">
        <v>3031</v>
      </c>
    </row>
    <row r="3634" spans="1:3">
      <c r="A3634" t="s">
        <v>344</v>
      </c>
      <c r="B3634" s="2">
        <v>45810</v>
      </c>
      <c r="C3634">
        <v>17090</v>
      </c>
    </row>
    <row r="3635" spans="1:3">
      <c r="A3635" t="s">
        <v>339</v>
      </c>
      <c r="B3635" s="2">
        <v>45811</v>
      </c>
      <c r="C3635">
        <v>17816</v>
      </c>
    </row>
    <row r="3636" spans="1:3">
      <c r="A3636" t="s">
        <v>11</v>
      </c>
      <c r="B3636" s="2">
        <v>45811</v>
      </c>
      <c r="C3636">
        <v>19868</v>
      </c>
    </row>
    <row r="3637" spans="1:3">
      <c r="A3637" t="s">
        <v>340</v>
      </c>
      <c r="B3637" s="2">
        <v>45811</v>
      </c>
      <c r="C3637">
        <v>12437</v>
      </c>
    </row>
    <row r="3638" spans="1:3">
      <c r="A3638" t="s">
        <v>341</v>
      </c>
      <c r="B3638" s="2">
        <v>45811</v>
      </c>
      <c r="C3638">
        <v>17453</v>
      </c>
    </row>
    <row r="3639" spans="1:3">
      <c r="A3639" t="s">
        <v>342</v>
      </c>
      <c r="B3639" s="2">
        <v>45811</v>
      </c>
      <c r="C3639">
        <v>16258</v>
      </c>
    </row>
    <row r="3640" spans="1:3">
      <c r="A3640" t="s">
        <v>343</v>
      </c>
      <c r="B3640" s="2">
        <v>45811</v>
      </c>
      <c r="C3640">
        <v>3550</v>
      </c>
    </row>
    <row r="3641" spans="1:3">
      <c r="A3641" t="s">
        <v>344</v>
      </c>
      <c r="B3641" s="2">
        <v>45811</v>
      </c>
      <c r="C3641">
        <v>14977</v>
      </c>
    </row>
    <row r="3642" spans="1:3">
      <c r="A3642" t="s">
        <v>339</v>
      </c>
      <c r="B3642" s="2">
        <v>45812</v>
      </c>
      <c r="C3642">
        <v>6682</v>
      </c>
    </row>
    <row r="3643" spans="1:3">
      <c r="A3643" t="s">
        <v>11</v>
      </c>
      <c r="B3643" s="2">
        <v>45812</v>
      </c>
      <c r="C3643">
        <v>16439</v>
      </c>
    </row>
    <row r="3644" spans="1:3">
      <c r="A3644" t="s">
        <v>340</v>
      </c>
      <c r="B3644" s="2">
        <v>45812</v>
      </c>
      <c r="C3644">
        <v>5751</v>
      </c>
    </row>
    <row r="3645" spans="1:3">
      <c r="A3645" t="s">
        <v>341</v>
      </c>
      <c r="B3645" s="2">
        <v>45812</v>
      </c>
      <c r="C3645">
        <v>14914</v>
      </c>
    </row>
    <row r="3646" spans="1:3">
      <c r="A3646" t="s">
        <v>342</v>
      </c>
      <c r="B3646" s="2">
        <v>45812</v>
      </c>
      <c r="C3646">
        <v>12223</v>
      </c>
    </row>
    <row r="3647" spans="1:3">
      <c r="A3647" t="s">
        <v>343</v>
      </c>
      <c r="B3647" s="2">
        <v>45812</v>
      </c>
      <c r="C3647">
        <v>17398</v>
      </c>
    </row>
    <row r="3648" spans="1:3">
      <c r="A3648" t="s">
        <v>344</v>
      </c>
      <c r="B3648" s="2">
        <v>45812</v>
      </c>
      <c r="C3648">
        <v>8601</v>
      </c>
    </row>
    <row r="3649" spans="1:3">
      <c r="A3649" t="s">
        <v>339</v>
      </c>
      <c r="B3649" s="2">
        <v>45813</v>
      </c>
      <c r="C3649">
        <v>5856</v>
      </c>
    </row>
    <row r="3650" spans="1:3">
      <c r="A3650" t="s">
        <v>11</v>
      </c>
      <c r="B3650" s="2">
        <v>45813</v>
      </c>
      <c r="C3650">
        <v>14661</v>
      </c>
    </row>
    <row r="3651" spans="1:3">
      <c r="A3651" t="s">
        <v>340</v>
      </c>
      <c r="B3651" s="2">
        <v>45813</v>
      </c>
      <c r="C3651">
        <v>17591</v>
      </c>
    </row>
    <row r="3652" spans="1:3">
      <c r="A3652" t="s">
        <v>341</v>
      </c>
      <c r="B3652" s="2">
        <v>45813</v>
      </c>
      <c r="C3652">
        <v>8182</v>
      </c>
    </row>
    <row r="3653" spans="1:3">
      <c r="A3653" t="s">
        <v>342</v>
      </c>
      <c r="B3653" s="2">
        <v>45813</v>
      </c>
      <c r="C3653">
        <v>9970</v>
      </c>
    </row>
    <row r="3654" spans="1:3">
      <c r="A3654" t="s">
        <v>343</v>
      </c>
      <c r="B3654" s="2">
        <v>45813</v>
      </c>
      <c r="C3654">
        <v>17154</v>
      </c>
    </row>
    <row r="3655" spans="1:3">
      <c r="A3655" t="s">
        <v>344</v>
      </c>
      <c r="B3655" s="2">
        <v>45813</v>
      </c>
      <c r="C3655">
        <v>4094</v>
      </c>
    </row>
    <row r="3656" spans="1:3">
      <c r="A3656" t="s">
        <v>339</v>
      </c>
      <c r="B3656" s="2">
        <v>45814</v>
      </c>
      <c r="C3656">
        <v>14095</v>
      </c>
    </row>
    <row r="3657" spans="1:3">
      <c r="A3657" t="s">
        <v>11</v>
      </c>
      <c r="B3657" s="2">
        <v>45814</v>
      </c>
      <c r="C3657">
        <v>15672</v>
      </c>
    </row>
    <row r="3658" spans="1:3">
      <c r="A3658" t="s">
        <v>340</v>
      </c>
      <c r="B3658" s="2">
        <v>45814</v>
      </c>
      <c r="C3658">
        <v>19932</v>
      </c>
    </row>
    <row r="3659" spans="1:3">
      <c r="A3659" t="s">
        <v>341</v>
      </c>
      <c r="B3659" s="2">
        <v>45814</v>
      </c>
      <c r="C3659">
        <v>16228</v>
      </c>
    </row>
    <row r="3660" spans="1:3">
      <c r="A3660" t="s">
        <v>342</v>
      </c>
      <c r="B3660" s="2">
        <v>45814</v>
      </c>
      <c r="C3660">
        <v>10559</v>
      </c>
    </row>
    <row r="3661" spans="1:3">
      <c r="A3661" t="s">
        <v>343</v>
      </c>
      <c r="B3661" s="2">
        <v>45814</v>
      </c>
      <c r="C3661">
        <v>2064</v>
      </c>
    </row>
    <row r="3662" spans="1:3">
      <c r="A3662" t="s">
        <v>344</v>
      </c>
      <c r="B3662" s="2">
        <v>45814</v>
      </c>
      <c r="C3662">
        <v>5299</v>
      </c>
    </row>
    <row r="3663" spans="1:3">
      <c r="A3663" t="s">
        <v>339</v>
      </c>
      <c r="B3663" s="2">
        <v>45815</v>
      </c>
      <c r="C3663">
        <v>6849</v>
      </c>
    </row>
    <row r="3664" spans="1:3">
      <c r="A3664" t="s">
        <v>11</v>
      </c>
      <c r="B3664" s="2">
        <v>45815</v>
      </c>
      <c r="C3664">
        <v>7639</v>
      </c>
    </row>
    <row r="3665" spans="1:3">
      <c r="A3665" t="s">
        <v>340</v>
      </c>
      <c r="B3665" s="2">
        <v>45815</v>
      </c>
      <c r="C3665">
        <v>13055</v>
      </c>
    </row>
    <row r="3666" spans="1:3">
      <c r="A3666" t="s">
        <v>341</v>
      </c>
      <c r="B3666" s="2">
        <v>45815</v>
      </c>
      <c r="C3666">
        <v>18980</v>
      </c>
    </row>
    <row r="3667" spans="1:3">
      <c r="A3667" t="s">
        <v>342</v>
      </c>
      <c r="B3667" s="2">
        <v>45815</v>
      </c>
      <c r="C3667">
        <v>12866</v>
      </c>
    </row>
    <row r="3668" spans="1:3">
      <c r="A3668" t="s">
        <v>343</v>
      </c>
      <c r="B3668" s="2">
        <v>45815</v>
      </c>
      <c r="C3668">
        <v>5889</v>
      </c>
    </row>
    <row r="3669" spans="1:3">
      <c r="A3669" t="s">
        <v>344</v>
      </c>
      <c r="B3669" s="2">
        <v>45815</v>
      </c>
      <c r="C3669">
        <v>17458</v>
      </c>
    </row>
    <row r="3670" spans="1:3">
      <c r="A3670" t="s">
        <v>339</v>
      </c>
      <c r="B3670" s="2">
        <v>45816</v>
      </c>
      <c r="C3670">
        <v>19779</v>
      </c>
    </row>
    <row r="3671" spans="1:3">
      <c r="A3671" t="s">
        <v>11</v>
      </c>
      <c r="B3671" s="2">
        <v>45816</v>
      </c>
      <c r="C3671">
        <v>2452</v>
      </c>
    </row>
    <row r="3672" spans="1:3">
      <c r="A3672" t="s">
        <v>340</v>
      </c>
      <c r="B3672" s="2">
        <v>45816</v>
      </c>
      <c r="C3672">
        <v>12995</v>
      </c>
    </row>
    <row r="3673" spans="1:3">
      <c r="A3673" t="s">
        <v>341</v>
      </c>
      <c r="B3673" s="2">
        <v>45816</v>
      </c>
      <c r="C3673">
        <v>4631</v>
      </c>
    </row>
    <row r="3674" spans="1:3">
      <c r="A3674" t="s">
        <v>342</v>
      </c>
      <c r="B3674" s="2">
        <v>45816</v>
      </c>
      <c r="C3674">
        <v>4186</v>
      </c>
    </row>
    <row r="3675" spans="1:3">
      <c r="A3675" t="s">
        <v>343</v>
      </c>
      <c r="B3675" s="2">
        <v>45816</v>
      </c>
      <c r="C3675">
        <v>7967</v>
      </c>
    </row>
    <row r="3676" spans="1:3">
      <c r="A3676" t="s">
        <v>344</v>
      </c>
      <c r="B3676" s="2">
        <v>45816</v>
      </c>
      <c r="C3676">
        <v>6348</v>
      </c>
    </row>
    <row r="3677" spans="1:3">
      <c r="A3677" t="s">
        <v>339</v>
      </c>
      <c r="B3677" s="2">
        <v>45817</v>
      </c>
      <c r="C3677">
        <v>3459</v>
      </c>
    </row>
    <row r="3678" spans="1:3">
      <c r="A3678" t="s">
        <v>11</v>
      </c>
      <c r="B3678" s="2">
        <v>45817</v>
      </c>
      <c r="C3678">
        <v>3942</v>
      </c>
    </row>
    <row r="3679" spans="1:3">
      <c r="A3679" t="s">
        <v>340</v>
      </c>
      <c r="B3679" s="2">
        <v>45817</v>
      </c>
      <c r="C3679">
        <v>16896</v>
      </c>
    </row>
    <row r="3680" spans="1:3">
      <c r="A3680" t="s">
        <v>341</v>
      </c>
      <c r="B3680" s="2">
        <v>45817</v>
      </c>
      <c r="C3680">
        <v>16407</v>
      </c>
    </row>
    <row r="3681" spans="1:3">
      <c r="A3681" t="s">
        <v>342</v>
      </c>
      <c r="B3681" s="2">
        <v>45817</v>
      </c>
      <c r="C3681">
        <v>17622</v>
      </c>
    </row>
    <row r="3682" spans="1:3">
      <c r="A3682" t="s">
        <v>343</v>
      </c>
      <c r="B3682" s="2">
        <v>45817</v>
      </c>
      <c r="C3682">
        <v>16557</v>
      </c>
    </row>
    <row r="3683" spans="1:3">
      <c r="A3683" t="s">
        <v>344</v>
      </c>
      <c r="B3683" s="2">
        <v>45817</v>
      </c>
      <c r="C3683">
        <v>18445</v>
      </c>
    </row>
    <row r="3684" spans="1:3">
      <c r="A3684" t="s">
        <v>339</v>
      </c>
      <c r="B3684" s="2">
        <v>45818</v>
      </c>
      <c r="C3684">
        <v>19878</v>
      </c>
    </row>
    <row r="3685" spans="1:3">
      <c r="A3685" t="s">
        <v>11</v>
      </c>
      <c r="B3685" s="2">
        <v>45818</v>
      </c>
      <c r="C3685">
        <v>19564</v>
      </c>
    </row>
    <row r="3686" spans="1:3">
      <c r="A3686" t="s">
        <v>340</v>
      </c>
      <c r="B3686" s="2">
        <v>45818</v>
      </c>
      <c r="C3686">
        <v>15093</v>
      </c>
    </row>
    <row r="3687" spans="1:3">
      <c r="A3687" t="s">
        <v>341</v>
      </c>
      <c r="B3687" s="2">
        <v>45818</v>
      </c>
      <c r="C3687">
        <v>4788</v>
      </c>
    </row>
    <row r="3688" spans="1:3">
      <c r="A3688" t="s">
        <v>342</v>
      </c>
      <c r="B3688" s="2">
        <v>45818</v>
      </c>
      <c r="C3688">
        <v>12400</v>
      </c>
    </row>
    <row r="3689" spans="1:3">
      <c r="A3689" t="s">
        <v>343</v>
      </c>
      <c r="B3689" s="2">
        <v>45818</v>
      </c>
      <c r="C3689">
        <v>18489</v>
      </c>
    </row>
    <row r="3690" spans="1:3">
      <c r="A3690" t="s">
        <v>344</v>
      </c>
      <c r="B3690" s="2">
        <v>45818</v>
      </c>
      <c r="C3690">
        <v>5925</v>
      </c>
    </row>
    <row r="3691" spans="1:3">
      <c r="A3691" t="s">
        <v>339</v>
      </c>
      <c r="B3691" s="2">
        <v>45819</v>
      </c>
      <c r="C3691">
        <v>16568</v>
      </c>
    </row>
    <row r="3692" spans="1:3">
      <c r="A3692" t="s">
        <v>11</v>
      </c>
      <c r="B3692" s="2">
        <v>45819</v>
      </c>
      <c r="C3692">
        <v>14656</v>
      </c>
    </row>
    <row r="3693" spans="1:3">
      <c r="A3693" t="s">
        <v>340</v>
      </c>
      <c r="B3693" s="2">
        <v>45819</v>
      </c>
      <c r="C3693">
        <v>11466</v>
      </c>
    </row>
    <row r="3694" spans="1:3">
      <c r="A3694" t="s">
        <v>341</v>
      </c>
      <c r="B3694" s="2">
        <v>45819</v>
      </c>
      <c r="C3694">
        <v>5904</v>
      </c>
    </row>
    <row r="3695" spans="1:3">
      <c r="A3695" t="s">
        <v>342</v>
      </c>
      <c r="B3695" s="2">
        <v>45819</v>
      </c>
      <c r="C3695">
        <v>17467</v>
      </c>
    </row>
    <row r="3696" spans="1:3">
      <c r="A3696" t="s">
        <v>343</v>
      </c>
      <c r="B3696" s="2">
        <v>45819</v>
      </c>
      <c r="C3696">
        <v>12419</v>
      </c>
    </row>
    <row r="3697" spans="1:3">
      <c r="A3697" t="s">
        <v>344</v>
      </c>
      <c r="B3697" s="2">
        <v>45819</v>
      </c>
      <c r="C3697">
        <v>18676</v>
      </c>
    </row>
    <row r="3698" spans="1:3">
      <c r="A3698" t="s">
        <v>339</v>
      </c>
      <c r="B3698" s="2">
        <v>45820</v>
      </c>
      <c r="C3698">
        <v>12414</v>
      </c>
    </row>
    <row r="3699" spans="1:3">
      <c r="A3699" t="s">
        <v>11</v>
      </c>
      <c r="B3699" s="2">
        <v>45820</v>
      </c>
      <c r="C3699">
        <v>14165</v>
      </c>
    </row>
    <row r="3700" spans="1:3">
      <c r="A3700" t="s">
        <v>340</v>
      </c>
      <c r="B3700" s="2">
        <v>45820</v>
      </c>
      <c r="C3700">
        <v>12683</v>
      </c>
    </row>
    <row r="3701" spans="1:3">
      <c r="A3701" t="s">
        <v>341</v>
      </c>
      <c r="B3701" s="2">
        <v>45820</v>
      </c>
      <c r="C3701">
        <v>17442</v>
      </c>
    </row>
    <row r="3702" spans="1:3">
      <c r="A3702" t="s">
        <v>342</v>
      </c>
      <c r="B3702" s="2">
        <v>45820</v>
      </c>
      <c r="C3702">
        <v>6860</v>
      </c>
    </row>
    <row r="3703" spans="1:3">
      <c r="A3703" t="s">
        <v>343</v>
      </c>
      <c r="B3703" s="2">
        <v>45820</v>
      </c>
      <c r="C3703">
        <v>5729</v>
      </c>
    </row>
    <row r="3704" spans="1:3">
      <c r="A3704" t="s">
        <v>344</v>
      </c>
      <c r="B3704" s="2">
        <v>45820</v>
      </c>
      <c r="C3704">
        <v>16400</v>
      </c>
    </row>
    <row r="3705" spans="1:3">
      <c r="A3705" t="s">
        <v>339</v>
      </c>
      <c r="B3705" s="2">
        <v>45821</v>
      </c>
      <c r="C3705">
        <v>10619</v>
      </c>
    </row>
    <row r="3706" spans="1:3">
      <c r="A3706" t="s">
        <v>11</v>
      </c>
      <c r="B3706" s="2">
        <v>45821</v>
      </c>
      <c r="C3706">
        <v>13164</v>
      </c>
    </row>
    <row r="3707" spans="1:3">
      <c r="A3707" t="s">
        <v>340</v>
      </c>
      <c r="B3707" s="2">
        <v>45821</v>
      </c>
      <c r="C3707">
        <v>8110</v>
      </c>
    </row>
    <row r="3708" spans="1:3">
      <c r="A3708" t="s">
        <v>341</v>
      </c>
      <c r="B3708" s="2">
        <v>45821</v>
      </c>
      <c r="C3708">
        <v>8955</v>
      </c>
    </row>
    <row r="3709" spans="1:3">
      <c r="A3709" t="s">
        <v>342</v>
      </c>
      <c r="B3709" s="2">
        <v>45821</v>
      </c>
      <c r="C3709">
        <v>2106</v>
      </c>
    </row>
    <row r="3710" spans="1:3">
      <c r="A3710" t="s">
        <v>343</v>
      </c>
      <c r="B3710" s="2">
        <v>45821</v>
      </c>
      <c r="C3710">
        <v>6754</v>
      </c>
    </row>
    <row r="3711" spans="1:3">
      <c r="A3711" t="s">
        <v>344</v>
      </c>
      <c r="B3711" s="2">
        <v>45821</v>
      </c>
      <c r="C3711">
        <v>13525</v>
      </c>
    </row>
    <row r="3712" spans="1:3">
      <c r="A3712" t="s">
        <v>339</v>
      </c>
      <c r="B3712" s="2">
        <v>45822</v>
      </c>
      <c r="C3712">
        <v>8408</v>
      </c>
    </row>
    <row r="3713" spans="1:3">
      <c r="A3713" t="s">
        <v>11</v>
      </c>
      <c r="B3713" s="2">
        <v>45822</v>
      </c>
      <c r="C3713">
        <v>9635</v>
      </c>
    </row>
    <row r="3714" spans="1:3">
      <c r="A3714" t="s">
        <v>340</v>
      </c>
      <c r="B3714" s="2">
        <v>45822</v>
      </c>
      <c r="C3714">
        <v>3225</v>
      </c>
    </row>
    <row r="3715" spans="1:3">
      <c r="A3715" t="s">
        <v>341</v>
      </c>
      <c r="B3715" s="2">
        <v>45822</v>
      </c>
      <c r="C3715">
        <v>14196</v>
      </c>
    </row>
    <row r="3716" spans="1:3">
      <c r="A3716" t="s">
        <v>342</v>
      </c>
      <c r="B3716" s="2">
        <v>45822</v>
      </c>
      <c r="C3716">
        <v>6250</v>
      </c>
    </row>
    <row r="3717" spans="1:3">
      <c r="A3717" t="s">
        <v>343</v>
      </c>
      <c r="B3717" s="2">
        <v>45822</v>
      </c>
      <c r="C3717">
        <v>17372</v>
      </c>
    </row>
    <row r="3718" spans="1:3">
      <c r="A3718" t="s">
        <v>344</v>
      </c>
      <c r="B3718" s="2">
        <v>45822</v>
      </c>
      <c r="C3718">
        <v>19279</v>
      </c>
    </row>
    <row r="3719" spans="1:3">
      <c r="A3719" t="s">
        <v>339</v>
      </c>
      <c r="B3719" s="2">
        <v>45823</v>
      </c>
      <c r="C3719">
        <v>14097</v>
      </c>
    </row>
    <row r="3720" spans="1:3">
      <c r="A3720" t="s">
        <v>11</v>
      </c>
      <c r="B3720" s="2">
        <v>45823</v>
      </c>
      <c r="C3720">
        <v>14055</v>
      </c>
    </row>
    <row r="3721" spans="1:3">
      <c r="A3721" t="s">
        <v>340</v>
      </c>
      <c r="B3721" s="2">
        <v>45823</v>
      </c>
      <c r="C3721">
        <v>7419</v>
      </c>
    </row>
    <row r="3722" spans="1:3">
      <c r="A3722" t="s">
        <v>341</v>
      </c>
      <c r="B3722" s="2">
        <v>45823</v>
      </c>
      <c r="C3722">
        <v>19769</v>
      </c>
    </row>
    <row r="3723" spans="1:3">
      <c r="A3723" t="s">
        <v>342</v>
      </c>
      <c r="B3723" s="2">
        <v>45823</v>
      </c>
      <c r="C3723">
        <v>17713</v>
      </c>
    </row>
    <row r="3724" spans="1:3">
      <c r="A3724" t="s">
        <v>343</v>
      </c>
      <c r="B3724" s="2">
        <v>45823</v>
      </c>
      <c r="C3724">
        <v>13784</v>
      </c>
    </row>
    <row r="3725" spans="1:3">
      <c r="A3725" t="s">
        <v>344</v>
      </c>
      <c r="B3725" s="2">
        <v>45823</v>
      </c>
      <c r="C3725">
        <v>4433</v>
      </c>
    </row>
    <row r="3726" spans="1:3">
      <c r="A3726" t="s">
        <v>339</v>
      </c>
      <c r="B3726" s="2">
        <v>45824</v>
      </c>
      <c r="C3726">
        <v>12998</v>
      </c>
    </row>
    <row r="3727" spans="1:3">
      <c r="A3727" t="s">
        <v>11</v>
      </c>
      <c r="B3727" s="2">
        <v>45824</v>
      </c>
      <c r="C3727">
        <v>13575</v>
      </c>
    </row>
    <row r="3728" spans="1:3">
      <c r="A3728" t="s">
        <v>340</v>
      </c>
      <c r="B3728" s="2">
        <v>45824</v>
      </c>
      <c r="C3728">
        <v>3301</v>
      </c>
    </row>
    <row r="3729" spans="1:3">
      <c r="A3729" t="s">
        <v>341</v>
      </c>
      <c r="B3729" s="2">
        <v>45824</v>
      </c>
      <c r="C3729">
        <v>8858</v>
      </c>
    </row>
    <row r="3730" spans="1:3">
      <c r="A3730" t="s">
        <v>342</v>
      </c>
      <c r="B3730" s="2">
        <v>45824</v>
      </c>
      <c r="C3730">
        <v>10950</v>
      </c>
    </row>
    <row r="3731" spans="1:3">
      <c r="A3731" t="s">
        <v>343</v>
      </c>
      <c r="B3731" s="2">
        <v>45824</v>
      </c>
      <c r="C3731">
        <v>10938</v>
      </c>
    </row>
    <row r="3732" spans="1:3">
      <c r="A3732" t="s">
        <v>344</v>
      </c>
      <c r="B3732" s="2">
        <v>45824</v>
      </c>
      <c r="C3732">
        <v>7644</v>
      </c>
    </row>
    <row r="3733" spans="1:3">
      <c r="A3733" t="s">
        <v>339</v>
      </c>
      <c r="B3733" s="2">
        <v>45825</v>
      </c>
      <c r="C3733">
        <v>13078</v>
      </c>
    </row>
    <row r="3734" spans="1:3">
      <c r="A3734" t="s">
        <v>11</v>
      </c>
      <c r="B3734" s="2">
        <v>45825</v>
      </c>
      <c r="C3734">
        <v>11260</v>
      </c>
    </row>
    <row r="3735" spans="1:3">
      <c r="A3735" t="s">
        <v>340</v>
      </c>
      <c r="B3735" s="2">
        <v>45825</v>
      </c>
      <c r="C3735">
        <v>16690</v>
      </c>
    </row>
    <row r="3736" spans="1:3">
      <c r="A3736" t="s">
        <v>341</v>
      </c>
      <c r="B3736" s="2">
        <v>45825</v>
      </c>
      <c r="C3736">
        <v>5307</v>
      </c>
    </row>
    <row r="3737" spans="1:3">
      <c r="A3737" t="s">
        <v>342</v>
      </c>
      <c r="B3737" s="2">
        <v>45825</v>
      </c>
      <c r="C3737">
        <v>18488</v>
      </c>
    </row>
    <row r="3738" spans="1:3">
      <c r="A3738" t="s">
        <v>343</v>
      </c>
      <c r="B3738" s="2">
        <v>45825</v>
      </c>
      <c r="C3738">
        <v>2395</v>
      </c>
    </row>
    <row r="3739" spans="1:3">
      <c r="A3739" t="s">
        <v>344</v>
      </c>
      <c r="B3739" s="2">
        <v>45825</v>
      </c>
      <c r="C3739">
        <v>12845</v>
      </c>
    </row>
    <row r="3740" spans="1:3">
      <c r="A3740" t="s">
        <v>339</v>
      </c>
      <c r="B3740" s="2">
        <v>45826</v>
      </c>
      <c r="C3740">
        <v>5291</v>
      </c>
    </row>
    <row r="3741" spans="1:3">
      <c r="A3741" t="s">
        <v>11</v>
      </c>
      <c r="B3741" s="2">
        <v>45826</v>
      </c>
      <c r="C3741">
        <v>15138</v>
      </c>
    </row>
    <row r="3742" spans="1:3">
      <c r="A3742" t="s">
        <v>340</v>
      </c>
      <c r="B3742" s="2">
        <v>45826</v>
      </c>
      <c r="C3742">
        <v>6537</v>
      </c>
    </row>
    <row r="3743" spans="1:3">
      <c r="A3743" t="s">
        <v>341</v>
      </c>
      <c r="B3743" s="2">
        <v>45826</v>
      </c>
      <c r="C3743">
        <v>11860</v>
      </c>
    </row>
    <row r="3744" spans="1:3">
      <c r="A3744" t="s">
        <v>342</v>
      </c>
      <c r="B3744" s="2">
        <v>45826</v>
      </c>
      <c r="C3744">
        <v>19435</v>
      </c>
    </row>
    <row r="3745" spans="1:3">
      <c r="A3745" t="s">
        <v>343</v>
      </c>
      <c r="B3745" s="2">
        <v>45826</v>
      </c>
      <c r="C3745">
        <v>8618</v>
      </c>
    </row>
    <row r="3746" spans="1:3">
      <c r="A3746" t="s">
        <v>344</v>
      </c>
      <c r="B3746" s="2">
        <v>45826</v>
      </c>
      <c r="C3746">
        <v>6723</v>
      </c>
    </row>
    <row r="3747" spans="1:3">
      <c r="A3747" t="s">
        <v>339</v>
      </c>
      <c r="B3747" s="2">
        <v>45827</v>
      </c>
      <c r="C3747">
        <v>16837</v>
      </c>
    </row>
    <row r="3748" spans="1:3">
      <c r="A3748" t="s">
        <v>11</v>
      </c>
      <c r="B3748" s="2">
        <v>45827</v>
      </c>
      <c r="C3748">
        <v>10539</v>
      </c>
    </row>
    <row r="3749" spans="1:3">
      <c r="A3749" t="s">
        <v>340</v>
      </c>
      <c r="B3749" s="2">
        <v>45827</v>
      </c>
      <c r="C3749">
        <v>3263</v>
      </c>
    </row>
    <row r="3750" spans="1:3">
      <c r="A3750" t="s">
        <v>341</v>
      </c>
      <c r="B3750" s="2">
        <v>45827</v>
      </c>
      <c r="C3750">
        <v>15305</v>
      </c>
    </row>
    <row r="3751" spans="1:3">
      <c r="A3751" t="s">
        <v>342</v>
      </c>
      <c r="B3751" s="2">
        <v>45827</v>
      </c>
      <c r="C3751">
        <v>12934</v>
      </c>
    </row>
    <row r="3752" spans="1:3">
      <c r="A3752" t="s">
        <v>343</v>
      </c>
      <c r="B3752" s="2">
        <v>45827</v>
      </c>
      <c r="C3752">
        <v>12265</v>
      </c>
    </row>
    <row r="3753" spans="1:3">
      <c r="A3753" t="s">
        <v>344</v>
      </c>
      <c r="B3753" s="2">
        <v>45827</v>
      </c>
      <c r="C3753">
        <v>18339</v>
      </c>
    </row>
    <row r="3754" spans="1:3">
      <c r="A3754" t="s">
        <v>339</v>
      </c>
      <c r="B3754" s="2">
        <v>45828</v>
      </c>
      <c r="C3754">
        <v>3351</v>
      </c>
    </row>
    <row r="3755" spans="1:3">
      <c r="A3755" t="s">
        <v>11</v>
      </c>
      <c r="B3755" s="2">
        <v>45828</v>
      </c>
      <c r="C3755">
        <v>9190</v>
      </c>
    </row>
    <row r="3756" spans="1:3">
      <c r="A3756" t="s">
        <v>340</v>
      </c>
      <c r="B3756" s="2">
        <v>45828</v>
      </c>
      <c r="C3756">
        <v>18650</v>
      </c>
    </row>
    <row r="3757" spans="1:3">
      <c r="A3757" t="s">
        <v>341</v>
      </c>
      <c r="B3757" s="2">
        <v>45828</v>
      </c>
      <c r="C3757">
        <v>12885</v>
      </c>
    </row>
    <row r="3758" spans="1:3">
      <c r="A3758" t="s">
        <v>342</v>
      </c>
      <c r="B3758" s="2">
        <v>45828</v>
      </c>
      <c r="C3758">
        <v>9434</v>
      </c>
    </row>
    <row r="3759" spans="1:3">
      <c r="A3759" t="s">
        <v>343</v>
      </c>
      <c r="B3759" s="2">
        <v>45828</v>
      </c>
      <c r="C3759">
        <v>3022</v>
      </c>
    </row>
    <row r="3760" spans="1:3">
      <c r="A3760" t="s">
        <v>344</v>
      </c>
      <c r="B3760" s="2">
        <v>45828</v>
      </c>
      <c r="C3760">
        <v>4037</v>
      </c>
    </row>
    <row r="3761" spans="1:3">
      <c r="A3761" t="s">
        <v>339</v>
      </c>
      <c r="B3761" s="2">
        <v>45829</v>
      </c>
      <c r="C3761">
        <v>10756</v>
      </c>
    </row>
    <row r="3762" spans="1:3">
      <c r="A3762" t="s">
        <v>11</v>
      </c>
      <c r="B3762" s="2">
        <v>45829</v>
      </c>
      <c r="C3762">
        <v>15558</v>
      </c>
    </row>
    <row r="3763" spans="1:3">
      <c r="A3763" t="s">
        <v>340</v>
      </c>
      <c r="B3763" s="2">
        <v>45829</v>
      </c>
      <c r="C3763">
        <v>19443</v>
      </c>
    </row>
    <row r="3764" spans="1:3">
      <c r="A3764" t="s">
        <v>341</v>
      </c>
      <c r="B3764" s="2">
        <v>45829</v>
      </c>
      <c r="C3764">
        <v>3424</v>
      </c>
    </row>
    <row r="3765" spans="1:3">
      <c r="A3765" t="s">
        <v>342</v>
      </c>
      <c r="B3765" s="2">
        <v>45829</v>
      </c>
      <c r="C3765">
        <v>6123</v>
      </c>
    </row>
    <row r="3766" spans="1:3">
      <c r="A3766" t="s">
        <v>343</v>
      </c>
      <c r="B3766" s="2">
        <v>45829</v>
      </c>
      <c r="C3766">
        <v>18603</v>
      </c>
    </row>
    <row r="3767" spans="1:3">
      <c r="A3767" t="s">
        <v>344</v>
      </c>
      <c r="B3767" s="2">
        <v>45829</v>
      </c>
      <c r="C3767">
        <v>2405</v>
      </c>
    </row>
    <row r="3768" spans="1:3">
      <c r="A3768" t="s">
        <v>339</v>
      </c>
      <c r="B3768" s="2">
        <v>45830</v>
      </c>
      <c r="C3768">
        <v>11829</v>
      </c>
    </row>
    <row r="3769" spans="1:3">
      <c r="A3769" t="s">
        <v>11</v>
      </c>
      <c r="B3769" s="2">
        <v>45830</v>
      </c>
      <c r="C3769">
        <v>11951</v>
      </c>
    </row>
    <row r="3770" spans="1:3">
      <c r="A3770" t="s">
        <v>340</v>
      </c>
      <c r="B3770" s="2">
        <v>45830</v>
      </c>
      <c r="C3770">
        <v>10983</v>
      </c>
    </row>
    <row r="3771" spans="1:3">
      <c r="A3771" t="s">
        <v>341</v>
      </c>
      <c r="B3771" s="2">
        <v>45830</v>
      </c>
      <c r="C3771">
        <v>19693</v>
      </c>
    </row>
    <row r="3772" spans="1:3">
      <c r="A3772" t="s">
        <v>342</v>
      </c>
      <c r="B3772" s="2">
        <v>45830</v>
      </c>
      <c r="C3772">
        <v>14025</v>
      </c>
    </row>
    <row r="3773" spans="1:3">
      <c r="A3773" t="s">
        <v>343</v>
      </c>
      <c r="B3773" s="2">
        <v>45830</v>
      </c>
      <c r="C3773">
        <v>6929</v>
      </c>
    </row>
    <row r="3774" spans="1:3">
      <c r="A3774" t="s">
        <v>344</v>
      </c>
      <c r="B3774" s="2">
        <v>45830</v>
      </c>
      <c r="C3774">
        <v>11522</v>
      </c>
    </row>
    <row r="3775" spans="1:3">
      <c r="A3775" t="s">
        <v>339</v>
      </c>
      <c r="B3775" s="2">
        <v>45831</v>
      </c>
      <c r="C3775">
        <v>14638</v>
      </c>
    </row>
    <row r="3776" spans="1:3">
      <c r="A3776" t="s">
        <v>11</v>
      </c>
      <c r="B3776" s="2">
        <v>45831</v>
      </c>
      <c r="C3776">
        <v>10702</v>
      </c>
    </row>
    <row r="3777" spans="1:3">
      <c r="A3777" t="s">
        <v>340</v>
      </c>
      <c r="B3777" s="2">
        <v>45831</v>
      </c>
      <c r="C3777">
        <v>12764</v>
      </c>
    </row>
    <row r="3778" spans="1:3">
      <c r="A3778" t="s">
        <v>341</v>
      </c>
      <c r="B3778" s="2">
        <v>45831</v>
      </c>
      <c r="C3778">
        <v>14121</v>
      </c>
    </row>
    <row r="3779" spans="1:3">
      <c r="A3779" t="s">
        <v>342</v>
      </c>
      <c r="B3779" s="2">
        <v>45831</v>
      </c>
      <c r="C3779">
        <v>16219</v>
      </c>
    </row>
    <row r="3780" spans="1:3">
      <c r="A3780" t="s">
        <v>343</v>
      </c>
      <c r="B3780" s="2">
        <v>45831</v>
      </c>
      <c r="C3780">
        <v>3617</v>
      </c>
    </row>
    <row r="3781" spans="1:3">
      <c r="A3781" t="s">
        <v>344</v>
      </c>
      <c r="B3781" s="2">
        <v>45831</v>
      </c>
      <c r="C3781">
        <v>12248</v>
      </c>
    </row>
    <row r="3782" spans="1:3">
      <c r="A3782" t="s">
        <v>339</v>
      </c>
      <c r="B3782" s="2">
        <v>45832</v>
      </c>
      <c r="C3782">
        <v>19904</v>
      </c>
    </row>
    <row r="3783" spans="1:3">
      <c r="A3783" t="s">
        <v>11</v>
      </c>
      <c r="B3783" s="2">
        <v>45832</v>
      </c>
      <c r="C3783">
        <v>3583</v>
      </c>
    </row>
    <row r="3784" spans="1:3">
      <c r="A3784" t="s">
        <v>340</v>
      </c>
      <c r="B3784" s="2">
        <v>45832</v>
      </c>
      <c r="C3784">
        <v>8704</v>
      </c>
    </row>
    <row r="3785" spans="1:3">
      <c r="A3785" t="s">
        <v>341</v>
      </c>
      <c r="B3785" s="2">
        <v>45832</v>
      </c>
      <c r="C3785">
        <v>9988</v>
      </c>
    </row>
    <row r="3786" spans="1:3">
      <c r="A3786" t="s">
        <v>342</v>
      </c>
      <c r="B3786" s="2">
        <v>45832</v>
      </c>
      <c r="C3786">
        <v>19959</v>
      </c>
    </row>
    <row r="3787" spans="1:3">
      <c r="A3787" t="s">
        <v>343</v>
      </c>
      <c r="B3787" s="2">
        <v>45832</v>
      </c>
      <c r="C3787">
        <v>11953</v>
      </c>
    </row>
    <row r="3788" spans="1:3">
      <c r="A3788" t="s">
        <v>344</v>
      </c>
      <c r="B3788" s="2">
        <v>45832</v>
      </c>
      <c r="C3788">
        <v>4613</v>
      </c>
    </row>
    <row r="3789" spans="1:3">
      <c r="A3789" t="s">
        <v>339</v>
      </c>
      <c r="B3789" s="2">
        <v>45833</v>
      </c>
      <c r="C3789">
        <v>5892</v>
      </c>
    </row>
    <row r="3790" spans="1:3">
      <c r="A3790" t="s">
        <v>11</v>
      </c>
      <c r="B3790" s="2">
        <v>45833</v>
      </c>
      <c r="C3790">
        <v>14336</v>
      </c>
    </row>
    <row r="3791" spans="1:3">
      <c r="A3791" t="s">
        <v>340</v>
      </c>
      <c r="B3791" s="2">
        <v>45833</v>
      </c>
      <c r="C3791">
        <v>8733</v>
      </c>
    </row>
    <row r="3792" spans="1:3">
      <c r="A3792" t="s">
        <v>341</v>
      </c>
      <c r="B3792" s="2">
        <v>45833</v>
      </c>
      <c r="C3792">
        <v>6431</v>
      </c>
    </row>
    <row r="3793" spans="1:3">
      <c r="A3793" t="s">
        <v>342</v>
      </c>
      <c r="B3793" s="2">
        <v>45833</v>
      </c>
      <c r="C3793">
        <v>19765</v>
      </c>
    </row>
    <row r="3794" spans="1:3">
      <c r="A3794" t="s">
        <v>343</v>
      </c>
      <c r="B3794" s="2">
        <v>45833</v>
      </c>
      <c r="C3794">
        <v>5515</v>
      </c>
    </row>
    <row r="3795" spans="1:3">
      <c r="A3795" t="s">
        <v>344</v>
      </c>
      <c r="B3795" s="2">
        <v>45833</v>
      </c>
      <c r="C3795">
        <v>6454</v>
      </c>
    </row>
    <row r="3796" spans="1:3">
      <c r="A3796" t="s">
        <v>339</v>
      </c>
      <c r="B3796" s="2">
        <v>45834</v>
      </c>
      <c r="C3796">
        <v>9769</v>
      </c>
    </row>
    <row r="3797" spans="1:3">
      <c r="A3797" t="s">
        <v>11</v>
      </c>
      <c r="B3797" s="2">
        <v>45834</v>
      </c>
      <c r="C3797">
        <v>10384</v>
      </c>
    </row>
    <row r="3798" spans="1:3">
      <c r="A3798" t="s">
        <v>340</v>
      </c>
      <c r="B3798" s="2">
        <v>45834</v>
      </c>
      <c r="C3798">
        <v>15727</v>
      </c>
    </row>
    <row r="3799" spans="1:3">
      <c r="A3799" t="s">
        <v>341</v>
      </c>
      <c r="B3799" s="2">
        <v>45834</v>
      </c>
      <c r="C3799">
        <v>5534</v>
      </c>
    </row>
    <row r="3800" spans="1:3">
      <c r="A3800" t="s">
        <v>342</v>
      </c>
      <c r="B3800" s="2">
        <v>45834</v>
      </c>
      <c r="C3800">
        <v>2755</v>
      </c>
    </row>
    <row r="3801" spans="1:3">
      <c r="A3801" t="s">
        <v>343</v>
      </c>
      <c r="B3801" s="2">
        <v>45834</v>
      </c>
      <c r="C3801">
        <v>19211</v>
      </c>
    </row>
    <row r="3802" spans="1:3">
      <c r="A3802" t="s">
        <v>344</v>
      </c>
      <c r="B3802" s="2">
        <v>45834</v>
      </c>
      <c r="C3802">
        <v>10302</v>
      </c>
    </row>
    <row r="3803" spans="1:3">
      <c r="A3803" t="s">
        <v>339</v>
      </c>
      <c r="B3803" s="2">
        <v>45835</v>
      </c>
      <c r="C3803">
        <v>14907</v>
      </c>
    </row>
    <row r="3804" spans="1:3">
      <c r="A3804" t="s">
        <v>11</v>
      </c>
      <c r="B3804" s="2">
        <v>45835</v>
      </c>
      <c r="C3804">
        <v>10984</v>
      </c>
    </row>
    <row r="3805" spans="1:3">
      <c r="A3805" t="s">
        <v>340</v>
      </c>
      <c r="B3805" s="2">
        <v>45835</v>
      </c>
      <c r="C3805">
        <v>16385</v>
      </c>
    </row>
    <row r="3806" spans="1:3">
      <c r="A3806" t="s">
        <v>341</v>
      </c>
      <c r="B3806" s="2">
        <v>45835</v>
      </c>
      <c r="C3806">
        <v>9181</v>
      </c>
    </row>
    <row r="3807" spans="1:3">
      <c r="A3807" t="s">
        <v>342</v>
      </c>
      <c r="B3807" s="2">
        <v>45835</v>
      </c>
      <c r="C3807">
        <v>15445</v>
      </c>
    </row>
    <row r="3808" spans="1:3">
      <c r="A3808" t="s">
        <v>343</v>
      </c>
      <c r="B3808" s="2">
        <v>45835</v>
      </c>
      <c r="C3808">
        <v>14875</v>
      </c>
    </row>
    <row r="3809" spans="1:3">
      <c r="A3809" t="s">
        <v>344</v>
      </c>
      <c r="B3809" s="2">
        <v>45835</v>
      </c>
      <c r="C3809">
        <v>5414</v>
      </c>
    </row>
    <row r="3810" spans="1:3">
      <c r="A3810" t="s">
        <v>339</v>
      </c>
      <c r="B3810" s="2">
        <v>45836</v>
      </c>
      <c r="C3810">
        <v>17005</v>
      </c>
    </row>
    <row r="3811" spans="1:3">
      <c r="A3811" t="s">
        <v>11</v>
      </c>
      <c r="B3811" s="2">
        <v>45836</v>
      </c>
      <c r="C3811">
        <v>11501</v>
      </c>
    </row>
    <row r="3812" spans="1:3">
      <c r="A3812" t="s">
        <v>340</v>
      </c>
      <c r="B3812" s="2">
        <v>45836</v>
      </c>
      <c r="C3812">
        <v>16245</v>
      </c>
    </row>
    <row r="3813" spans="1:3">
      <c r="A3813" t="s">
        <v>341</v>
      </c>
      <c r="B3813" s="2">
        <v>45836</v>
      </c>
      <c r="C3813">
        <v>8457</v>
      </c>
    </row>
    <row r="3814" spans="1:3">
      <c r="A3814" t="s">
        <v>342</v>
      </c>
      <c r="B3814" s="2">
        <v>45836</v>
      </c>
      <c r="C3814">
        <v>8749</v>
      </c>
    </row>
    <row r="3815" spans="1:3">
      <c r="A3815" t="s">
        <v>343</v>
      </c>
      <c r="B3815" s="2">
        <v>45836</v>
      </c>
      <c r="C3815">
        <v>2296</v>
      </c>
    </row>
    <row r="3816" spans="1:3">
      <c r="A3816" t="s">
        <v>344</v>
      </c>
      <c r="B3816" s="2">
        <v>45836</v>
      </c>
      <c r="C3816">
        <v>11821</v>
      </c>
    </row>
    <row r="3817" spans="1:3">
      <c r="A3817" t="s">
        <v>339</v>
      </c>
      <c r="B3817" s="2">
        <v>45837</v>
      </c>
      <c r="C3817">
        <v>18952</v>
      </c>
    </row>
    <row r="3818" spans="1:3">
      <c r="A3818" t="s">
        <v>11</v>
      </c>
      <c r="B3818" s="2">
        <v>45837</v>
      </c>
      <c r="C3818">
        <v>7283</v>
      </c>
    </row>
    <row r="3819" spans="1:3">
      <c r="A3819" t="s">
        <v>340</v>
      </c>
      <c r="B3819" s="2">
        <v>45837</v>
      </c>
      <c r="C3819">
        <v>15119</v>
      </c>
    </row>
    <row r="3820" spans="1:3">
      <c r="A3820" t="s">
        <v>341</v>
      </c>
      <c r="B3820" s="2">
        <v>45837</v>
      </c>
      <c r="C3820">
        <v>9664</v>
      </c>
    </row>
    <row r="3821" spans="1:3">
      <c r="A3821" t="s">
        <v>342</v>
      </c>
      <c r="B3821" s="2">
        <v>45837</v>
      </c>
      <c r="C3821">
        <v>9511</v>
      </c>
    </row>
    <row r="3822" spans="1:3">
      <c r="A3822" t="s">
        <v>343</v>
      </c>
      <c r="B3822" s="2">
        <v>45837</v>
      </c>
      <c r="C3822">
        <v>7465</v>
      </c>
    </row>
    <row r="3823" spans="1:3">
      <c r="A3823" t="s">
        <v>344</v>
      </c>
      <c r="B3823" s="2">
        <v>45837</v>
      </c>
      <c r="C3823">
        <v>14557</v>
      </c>
    </row>
    <row r="3824" spans="1:3">
      <c r="A3824" t="s">
        <v>339</v>
      </c>
      <c r="B3824" s="2">
        <v>45838</v>
      </c>
      <c r="C3824">
        <v>6382</v>
      </c>
    </row>
    <row r="3825" spans="1:3">
      <c r="A3825" t="s">
        <v>11</v>
      </c>
      <c r="B3825" s="2">
        <v>45838</v>
      </c>
      <c r="C3825">
        <v>18449</v>
      </c>
    </row>
    <row r="3826" spans="1:3">
      <c r="A3826" t="s">
        <v>340</v>
      </c>
      <c r="B3826" s="2">
        <v>45838</v>
      </c>
      <c r="C3826">
        <v>19263</v>
      </c>
    </row>
    <row r="3827" spans="1:3">
      <c r="A3827" t="s">
        <v>341</v>
      </c>
      <c r="B3827" s="2">
        <v>45838</v>
      </c>
      <c r="C3827">
        <v>11408</v>
      </c>
    </row>
    <row r="3828" spans="1:3">
      <c r="A3828" t="s">
        <v>342</v>
      </c>
      <c r="B3828" s="2">
        <v>45838</v>
      </c>
      <c r="C3828">
        <v>15690</v>
      </c>
    </row>
    <row r="3829" spans="1:3">
      <c r="A3829" t="s">
        <v>343</v>
      </c>
      <c r="B3829" s="2">
        <v>45838</v>
      </c>
      <c r="C3829">
        <v>7069</v>
      </c>
    </row>
    <row r="3830" spans="1:3">
      <c r="A3830" t="s">
        <v>344</v>
      </c>
      <c r="B3830" s="2">
        <v>45838</v>
      </c>
      <c r="C3830">
        <v>13672</v>
      </c>
    </row>
    <row r="3831" spans="1:3">
      <c r="A3831" t="s">
        <v>339</v>
      </c>
      <c r="B3831" s="2">
        <v>45839</v>
      </c>
      <c r="C3831">
        <v>18891</v>
      </c>
    </row>
    <row r="3832" spans="1:3">
      <c r="A3832" t="s">
        <v>11</v>
      </c>
      <c r="B3832" s="2">
        <v>45839</v>
      </c>
      <c r="C3832">
        <v>9704</v>
      </c>
    </row>
    <row r="3833" spans="1:3">
      <c r="A3833" t="s">
        <v>340</v>
      </c>
      <c r="B3833" s="2">
        <v>45839</v>
      </c>
      <c r="C3833">
        <v>19509</v>
      </c>
    </row>
    <row r="3834" spans="1:3">
      <c r="A3834" t="s">
        <v>341</v>
      </c>
      <c r="B3834" s="2">
        <v>45839</v>
      </c>
      <c r="C3834">
        <v>19269</v>
      </c>
    </row>
    <row r="3835" spans="1:3">
      <c r="A3835" t="s">
        <v>342</v>
      </c>
      <c r="B3835" s="2">
        <v>45839</v>
      </c>
      <c r="C3835">
        <v>9975</v>
      </c>
    </row>
    <row r="3836" spans="1:3">
      <c r="A3836" t="s">
        <v>343</v>
      </c>
      <c r="B3836" s="2">
        <v>45839</v>
      </c>
      <c r="C3836">
        <v>14069</v>
      </c>
    </row>
    <row r="3837" spans="1:3">
      <c r="A3837" t="s">
        <v>344</v>
      </c>
      <c r="B3837" s="2">
        <v>45839</v>
      </c>
      <c r="C3837">
        <v>8565</v>
      </c>
    </row>
    <row r="3838" spans="1:3">
      <c r="A3838" t="s">
        <v>339</v>
      </c>
      <c r="B3838" s="2">
        <v>45840</v>
      </c>
      <c r="C3838">
        <v>6870</v>
      </c>
    </row>
    <row r="3839" spans="1:3">
      <c r="A3839" t="s">
        <v>11</v>
      </c>
      <c r="B3839" s="2">
        <v>45840</v>
      </c>
      <c r="C3839">
        <v>11117</v>
      </c>
    </row>
    <row r="3840" spans="1:3">
      <c r="A3840" t="s">
        <v>340</v>
      </c>
      <c r="B3840" s="2">
        <v>45840</v>
      </c>
      <c r="C3840">
        <v>3938</v>
      </c>
    </row>
    <row r="3841" spans="1:3">
      <c r="A3841" t="s">
        <v>341</v>
      </c>
      <c r="B3841" s="2">
        <v>45840</v>
      </c>
      <c r="C3841">
        <v>13554</v>
      </c>
    </row>
    <row r="3842" spans="1:3">
      <c r="A3842" t="s">
        <v>342</v>
      </c>
      <c r="B3842" s="2">
        <v>45840</v>
      </c>
      <c r="C3842">
        <v>5232</v>
      </c>
    </row>
    <row r="3843" spans="1:3">
      <c r="A3843" t="s">
        <v>343</v>
      </c>
      <c r="B3843" s="2">
        <v>45840</v>
      </c>
      <c r="C3843">
        <v>5465</v>
      </c>
    </row>
    <row r="3844" spans="1:3">
      <c r="A3844" t="s">
        <v>344</v>
      </c>
      <c r="B3844" s="2">
        <v>45840</v>
      </c>
      <c r="C3844">
        <v>2440</v>
      </c>
    </row>
    <row r="3845" spans="1:3">
      <c r="A3845" t="s">
        <v>339</v>
      </c>
      <c r="B3845" s="2">
        <v>45841</v>
      </c>
      <c r="C3845">
        <v>18845</v>
      </c>
    </row>
    <row r="3846" spans="1:3">
      <c r="A3846" t="s">
        <v>11</v>
      </c>
      <c r="B3846" s="2">
        <v>45841</v>
      </c>
      <c r="C3846">
        <v>7413</v>
      </c>
    </row>
    <row r="3847" spans="1:3">
      <c r="A3847" t="s">
        <v>340</v>
      </c>
      <c r="B3847" s="2">
        <v>45841</v>
      </c>
      <c r="C3847">
        <v>13663</v>
      </c>
    </row>
    <row r="3848" spans="1:3">
      <c r="A3848" t="s">
        <v>341</v>
      </c>
      <c r="B3848" s="2">
        <v>45841</v>
      </c>
      <c r="C3848">
        <v>7755</v>
      </c>
    </row>
    <row r="3849" spans="1:3">
      <c r="A3849" t="s">
        <v>342</v>
      </c>
      <c r="B3849" s="2">
        <v>45841</v>
      </c>
      <c r="C3849">
        <v>7012</v>
      </c>
    </row>
    <row r="3850" spans="1:3">
      <c r="A3850" t="s">
        <v>343</v>
      </c>
      <c r="B3850" s="2">
        <v>45841</v>
      </c>
      <c r="C3850">
        <v>18126</v>
      </c>
    </row>
    <row r="3851" spans="1:3">
      <c r="A3851" t="s">
        <v>344</v>
      </c>
      <c r="B3851" s="2">
        <v>45841</v>
      </c>
      <c r="C3851">
        <v>8752</v>
      </c>
    </row>
    <row r="3852" spans="1:3">
      <c r="A3852" t="s">
        <v>339</v>
      </c>
      <c r="B3852" s="2">
        <v>45842</v>
      </c>
      <c r="C3852">
        <v>2005</v>
      </c>
    </row>
    <row r="3853" spans="1:3">
      <c r="A3853" t="s">
        <v>11</v>
      </c>
      <c r="B3853" s="2">
        <v>45842</v>
      </c>
      <c r="C3853">
        <v>6776</v>
      </c>
    </row>
    <row r="3854" spans="1:3">
      <c r="A3854" t="s">
        <v>340</v>
      </c>
      <c r="B3854" s="2">
        <v>45842</v>
      </c>
      <c r="C3854">
        <v>9038</v>
      </c>
    </row>
    <row r="3855" spans="1:3">
      <c r="A3855" t="s">
        <v>341</v>
      </c>
      <c r="B3855" s="2">
        <v>45842</v>
      </c>
      <c r="C3855">
        <v>8414</v>
      </c>
    </row>
    <row r="3856" spans="1:3">
      <c r="A3856" t="s">
        <v>342</v>
      </c>
      <c r="B3856" s="2">
        <v>45842</v>
      </c>
      <c r="C3856">
        <v>5970</v>
      </c>
    </row>
    <row r="3857" spans="1:3">
      <c r="A3857" t="s">
        <v>343</v>
      </c>
      <c r="B3857" s="2">
        <v>45842</v>
      </c>
      <c r="C3857">
        <v>13050</v>
      </c>
    </row>
    <row r="3858" spans="1:3">
      <c r="A3858" t="s">
        <v>344</v>
      </c>
      <c r="B3858" s="2">
        <v>45842</v>
      </c>
      <c r="C3858">
        <v>4606</v>
      </c>
    </row>
    <row r="3859" spans="1:3">
      <c r="A3859" t="s">
        <v>339</v>
      </c>
      <c r="B3859" s="2">
        <v>45843</v>
      </c>
      <c r="C3859">
        <v>18482</v>
      </c>
    </row>
    <row r="3860" spans="1:3">
      <c r="A3860" t="s">
        <v>11</v>
      </c>
      <c r="B3860" s="2">
        <v>45843</v>
      </c>
      <c r="C3860">
        <v>2525</v>
      </c>
    </row>
    <row r="3861" spans="1:3">
      <c r="A3861" t="s">
        <v>340</v>
      </c>
      <c r="B3861" s="2">
        <v>45843</v>
      </c>
      <c r="C3861">
        <v>8337</v>
      </c>
    </row>
    <row r="3862" spans="1:3">
      <c r="A3862" t="s">
        <v>341</v>
      </c>
      <c r="B3862" s="2">
        <v>45843</v>
      </c>
      <c r="C3862">
        <v>3180</v>
      </c>
    </row>
    <row r="3863" spans="1:3">
      <c r="A3863" t="s">
        <v>342</v>
      </c>
      <c r="B3863" s="2">
        <v>45843</v>
      </c>
      <c r="C3863">
        <v>15057</v>
      </c>
    </row>
    <row r="3864" spans="1:3">
      <c r="A3864" t="s">
        <v>343</v>
      </c>
      <c r="B3864" s="2">
        <v>45843</v>
      </c>
      <c r="C3864">
        <v>7922</v>
      </c>
    </row>
    <row r="3865" spans="1:3">
      <c r="A3865" t="s">
        <v>344</v>
      </c>
      <c r="B3865" s="2">
        <v>45843</v>
      </c>
      <c r="C3865">
        <v>5071</v>
      </c>
    </row>
    <row r="3866" spans="1:3">
      <c r="A3866" t="s">
        <v>339</v>
      </c>
      <c r="B3866" s="2">
        <v>45844</v>
      </c>
      <c r="C3866">
        <v>4792</v>
      </c>
    </row>
    <row r="3867" spans="1:3">
      <c r="A3867" t="s">
        <v>11</v>
      </c>
      <c r="B3867" s="2">
        <v>45844</v>
      </c>
      <c r="C3867">
        <v>15844</v>
      </c>
    </row>
    <row r="3868" spans="1:3">
      <c r="A3868" t="s">
        <v>340</v>
      </c>
      <c r="B3868" s="2">
        <v>45844</v>
      </c>
      <c r="C3868">
        <v>2014</v>
      </c>
    </row>
    <row r="3869" spans="1:3">
      <c r="A3869" t="s">
        <v>341</v>
      </c>
      <c r="B3869" s="2">
        <v>45844</v>
      </c>
      <c r="C3869">
        <v>4685</v>
      </c>
    </row>
    <row r="3870" spans="1:3">
      <c r="A3870" t="s">
        <v>342</v>
      </c>
      <c r="B3870" s="2">
        <v>45844</v>
      </c>
      <c r="C3870">
        <v>18212</v>
      </c>
    </row>
    <row r="3871" spans="1:3">
      <c r="A3871" t="s">
        <v>343</v>
      </c>
      <c r="B3871" s="2">
        <v>45844</v>
      </c>
      <c r="C3871">
        <v>11428</v>
      </c>
    </row>
    <row r="3872" spans="1:3">
      <c r="A3872" t="s">
        <v>344</v>
      </c>
      <c r="B3872" s="2">
        <v>45844</v>
      </c>
      <c r="C3872">
        <v>10159</v>
      </c>
    </row>
    <row r="3873" spans="1:3">
      <c r="A3873" t="s">
        <v>339</v>
      </c>
      <c r="B3873" s="2">
        <v>45845</v>
      </c>
      <c r="C3873">
        <v>6100</v>
      </c>
    </row>
    <row r="3874" spans="1:3">
      <c r="A3874" t="s">
        <v>11</v>
      </c>
      <c r="B3874" s="2">
        <v>45845</v>
      </c>
      <c r="C3874">
        <v>8374</v>
      </c>
    </row>
    <row r="3875" spans="1:3">
      <c r="A3875" t="s">
        <v>340</v>
      </c>
      <c r="B3875" s="2">
        <v>45845</v>
      </c>
      <c r="C3875">
        <v>8004</v>
      </c>
    </row>
    <row r="3876" spans="1:3">
      <c r="A3876" t="s">
        <v>341</v>
      </c>
      <c r="B3876" s="2">
        <v>45845</v>
      </c>
      <c r="C3876">
        <v>7521</v>
      </c>
    </row>
    <row r="3877" spans="1:3">
      <c r="A3877" t="s">
        <v>342</v>
      </c>
      <c r="B3877" s="2">
        <v>45845</v>
      </c>
      <c r="C3877">
        <v>13412</v>
      </c>
    </row>
    <row r="3878" spans="1:3">
      <c r="A3878" t="s">
        <v>343</v>
      </c>
      <c r="B3878" s="2">
        <v>45845</v>
      </c>
      <c r="C3878">
        <v>13755</v>
      </c>
    </row>
    <row r="3879" spans="1:3">
      <c r="A3879" t="s">
        <v>344</v>
      </c>
      <c r="B3879" s="2">
        <v>45845</v>
      </c>
      <c r="C3879">
        <v>5890</v>
      </c>
    </row>
    <row r="3880" spans="1:3">
      <c r="A3880" t="s">
        <v>339</v>
      </c>
      <c r="B3880" s="2">
        <v>45846</v>
      </c>
      <c r="C3880">
        <v>19175</v>
      </c>
    </row>
    <row r="3881" spans="1:3">
      <c r="A3881" t="s">
        <v>11</v>
      </c>
      <c r="B3881" s="2">
        <v>45846</v>
      </c>
      <c r="C3881">
        <v>11191</v>
      </c>
    </row>
    <row r="3882" spans="1:3">
      <c r="A3882" t="s">
        <v>340</v>
      </c>
      <c r="B3882" s="2">
        <v>45846</v>
      </c>
      <c r="C3882">
        <v>2151</v>
      </c>
    </row>
    <row r="3883" spans="1:3">
      <c r="A3883" t="s">
        <v>341</v>
      </c>
      <c r="B3883" s="2">
        <v>45846</v>
      </c>
      <c r="C3883">
        <v>15861</v>
      </c>
    </row>
    <row r="3884" spans="1:3">
      <c r="A3884" t="s">
        <v>342</v>
      </c>
      <c r="B3884" s="2">
        <v>45846</v>
      </c>
      <c r="C3884">
        <v>17032</v>
      </c>
    </row>
    <row r="3885" spans="1:3">
      <c r="A3885" t="s">
        <v>343</v>
      </c>
      <c r="B3885" s="2">
        <v>45846</v>
      </c>
      <c r="C3885">
        <v>6599</v>
      </c>
    </row>
    <row r="3886" spans="1:3">
      <c r="A3886" t="s">
        <v>344</v>
      </c>
      <c r="B3886" s="2">
        <v>45846</v>
      </c>
      <c r="C3886">
        <v>14274</v>
      </c>
    </row>
    <row r="3887" spans="1:3">
      <c r="A3887" t="s">
        <v>339</v>
      </c>
      <c r="B3887" s="2">
        <v>45847</v>
      </c>
      <c r="C3887">
        <v>14218</v>
      </c>
    </row>
    <row r="3888" spans="1:3">
      <c r="A3888" t="s">
        <v>11</v>
      </c>
      <c r="B3888" s="2">
        <v>45847</v>
      </c>
      <c r="C3888">
        <v>4977</v>
      </c>
    </row>
    <row r="3889" spans="1:3">
      <c r="A3889" t="s">
        <v>340</v>
      </c>
      <c r="B3889" s="2">
        <v>45847</v>
      </c>
      <c r="C3889">
        <v>19226</v>
      </c>
    </row>
    <row r="3890" spans="1:3">
      <c r="A3890" t="s">
        <v>341</v>
      </c>
      <c r="B3890" s="2">
        <v>45847</v>
      </c>
      <c r="C3890">
        <v>5793</v>
      </c>
    </row>
    <row r="3891" spans="1:3">
      <c r="A3891" t="s">
        <v>342</v>
      </c>
      <c r="B3891" s="2">
        <v>45847</v>
      </c>
      <c r="C3891">
        <v>3659</v>
      </c>
    </row>
    <row r="3892" spans="1:3">
      <c r="A3892" t="s">
        <v>343</v>
      </c>
      <c r="B3892" s="2">
        <v>45847</v>
      </c>
      <c r="C3892">
        <v>7162</v>
      </c>
    </row>
    <row r="3893" spans="1:3">
      <c r="A3893" t="s">
        <v>344</v>
      </c>
      <c r="B3893" s="2">
        <v>45847</v>
      </c>
      <c r="C3893">
        <v>12705</v>
      </c>
    </row>
    <row r="3894" spans="1:3">
      <c r="A3894" t="s">
        <v>339</v>
      </c>
      <c r="B3894" s="2">
        <v>45848</v>
      </c>
      <c r="C3894">
        <v>18040</v>
      </c>
    </row>
    <row r="3895" spans="1:3">
      <c r="A3895" t="s">
        <v>11</v>
      </c>
      <c r="B3895" s="2">
        <v>45848</v>
      </c>
      <c r="C3895">
        <v>6270</v>
      </c>
    </row>
    <row r="3896" spans="1:3">
      <c r="A3896" t="s">
        <v>340</v>
      </c>
      <c r="B3896" s="2">
        <v>45848</v>
      </c>
      <c r="C3896">
        <v>15286</v>
      </c>
    </row>
    <row r="3897" spans="1:3">
      <c r="A3897" t="s">
        <v>341</v>
      </c>
      <c r="B3897" s="2">
        <v>45848</v>
      </c>
      <c r="C3897">
        <v>5603</v>
      </c>
    </row>
    <row r="3898" spans="1:3">
      <c r="A3898" t="s">
        <v>342</v>
      </c>
      <c r="B3898" s="2">
        <v>45848</v>
      </c>
      <c r="C3898">
        <v>15772</v>
      </c>
    </row>
    <row r="3899" spans="1:3">
      <c r="A3899" t="s">
        <v>343</v>
      </c>
      <c r="B3899" s="2">
        <v>45848</v>
      </c>
      <c r="C3899">
        <v>19600</v>
      </c>
    </row>
    <row r="3900" spans="1:3">
      <c r="A3900" t="s">
        <v>344</v>
      </c>
      <c r="B3900" s="2">
        <v>45848</v>
      </c>
      <c r="C3900">
        <v>4291</v>
      </c>
    </row>
    <row r="3901" spans="1:3">
      <c r="A3901" t="s">
        <v>339</v>
      </c>
      <c r="B3901" s="2">
        <v>45849</v>
      </c>
      <c r="C3901">
        <v>15123</v>
      </c>
    </row>
    <row r="3902" spans="1:3">
      <c r="A3902" t="s">
        <v>11</v>
      </c>
      <c r="B3902" s="2">
        <v>45849</v>
      </c>
      <c r="C3902">
        <v>5811</v>
      </c>
    </row>
    <row r="3903" spans="1:3">
      <c r="A3903" t="s">
        <v>340</v>
      </c>
      <c r="B3903" s="2">
        <v>45849</v>
      </c>
      <c r="C3903">
        <v>15347</v>
      </c>
    </row>
    <row r="3904" spans="1:3">
      <c r="A3904" t="s">
        <v>341</v>
      </c>
      <c r="B3904" s="2">
        <v>45849</v>
      </c>
      <c r="C3904">
        <v>15851</v>
      </c>
    </row>
    <row r="3905" spans="1:3">
      <c r="A3905" t="s">
        <v>342</v>
      </c>
      <c r="B3905" s="2">
        <v>45849</v>
      </c>
      <c r="C3905">
        <v>17513</v>
      </c>
    </row>
    <row r="3906" spans="1:3">
      <c r="A3906" t="s">
        <v>343</v>
      </c>
      <c r="B3906" s="2">
        <v>45849</v>
      </c>
      <c r="C3906">
        <v>7142</v>
      </c>
    </row>
    <row r="3907" spans="1:3">
      <c r="A3907" t="s">
        <v>344</v>
      </c>
      <c r="B3907" s="2">
        <v>45849</v>
      </c>
      <c r="C3907">
        <v>14194</v>
      </c>
    </row>
    <row r="3908" spans="1:3">
      <c r="A3908" t="s">
        <v>339</v>
      </c>
      <c r="B3908" s="2">
        <v>45850</v>
      </c>
      <c r="C3908">
        <v>9526</v>
      </c>
    </row>
    <row r="3909" spans="1:3">
      <c r="A3909" t="s">
        <v>11</v>
      </c>
      <c r="B3909" s="2">
        <v>45850</v>
      </c>
      <c r="C3909">
        <v>15513</v>
      </c>
    </row>
    <row r="3910" spans="1:3">
      <c r="A3910" t="s">
        <v>340</v>
      </c>
      <c r="B3910" s="2">
        <v>45850</v>
      </c>
      <c r="C3910">
        <v>14084</v>
      </c>
    </row>
    <row r="3911" spans="1:3">
      <c r="A3911" t="s">
        <v>341</v>
      </c>
      <c r="B3911" s="2">
        <v>45850</v>
      </c>
      <c r="C3911">
        <v>15349</v>
      </c>
    </row>
    <row r="3912" spans="1:3">
      <c r="A3912" t="s">
        <v>342</v>
      </c>
      <c r="B3912" s="2">
        <v>45850</v>
      </c>
      <c r="C3912">
        <v>17068</v>
      </c>
    </row>
    <row r="3913" spans="1:3">
      <c r="A3913" t="s">
        <v>343</v>
      </c>
      <c r="B3913" s="2">
        <v>45850</v>
      </c>
      <c r="C3913">
        <v>6595</v>
      </c>
    </row>
    <row r="3914" spans="1:3">
      <c r="A3914" t="s">
        <v>344</v>
      </c>
      <c r="B3914" s="2">
        <v>45850</v>
      </c>
      <c r="C3914">
        <v>17402</v>
      </c>
    </row>
    <row r="3915" spans="1:3">
      <c r="A3915" t="s">
        <v>339</v>
      </c>
      <c r="B3915" s="2">
        <v>45851</v>
      </c>
      <c r="C3915">
        <v>11955</v>
      </c>
    </row>
    <row r="3916" spans="1:3">
      <c r="A3916" t="s">
        <v>11</v>
      </c>
      <c r="B3916" s="2">
        <v>45851</v>
      </c>
      <c r="C3916">
        <v>15996</v>
      </c>
    </row>
    <row r="3917" spans="1:3">
      <c r="A3917" t="s">
        <v>340</v>
      </c>
      <c r="B3917" s="2">
        <v>45851</v>
      </c>
      <c r="C3917">
        <v>3185</v>
      </c>
    </row>
    <row r="3918" spans="1:3">
      <c r="A3918" t="s">
        <v>341</v>
      </c>
      <c r="B3918" s="2">
        <v>45851</v>
      </c>
      <c r="C3918">
        <v>5285</v>
      </c>
    </row>
    <row r="3919" spans="1:3">
      <c r="A3919" t="s">
        <v>342</v>
      </c>
      <c r="B3919" s="2">
        <v>45851</v>
      </c>
      <c r="C3919">
        <v>5447</v>
      </c>
    </row>
    <row r="3920" spans="1:3">
      <c r="A3920" t="s">
        <v>343</v>
      </c>
      <c r="B3920" s="2">
        <v>45851</v>
      </c>
      <c r="C3920">
        <v>12662</v>
      </c>
    </row>
    <row r="3921" spans="1:3">
      <c r="A3921" t="s">
        <v>344</v>
      </c>
      <c r="B3921" s="2">
        <v>45851</v>
      </c>
      <c r="C3921">
        <v>6899</v>
      </c>
    </row>
    <row r="3922" spans="1:3">
      <c r="A3922" t="s">
        <v>339</v>
      </c>
      <c r="B3922" s="2">
        <v>45852</v>
      </c>
      <c r="C3922">
        <v>18060</v>
      </c>
    </row>
    <row r="3923" spans="1:3">
      <c r="A3923" t="s">
        <v>11</v>
      </c>
      <c r="B3923" s="2">
        <v>45852</v>
      </c>
      <c r="C3923">
        <v>3935</v>
      </c>
    </row>
    <row r="3924" spans="1:3">
      <c r="A3924" t="s">
        <v>340</v>
      </c>
      <c r="B3924" s="2">
        <v>45852</v>
      </c>
      <c r="C3924">
        <v>11445</v>
      </c>
    </row>
    <row r="3925" spans="1:3">
      <c r="A3925" t="s">
        <v>341</v>
      </c>
      <c r="B3925" s="2">
        <v>45852</v>
      </c>
      <c r="C3925">
        <v>11274</v>
      </c>
    </row>
    <row r="3926" spans="1:3">
      <c r="A3926" t="s">
        <v>342</v>
      </c>
      <c r="B3926" s="2">
        <v>45852</v>
      </c>
      <c r="C3926">
        <v>12335</v>
      </c>
    </row>
    <row r="3927" spans="1:3">
      <c r="A3927" t="s">
        <v>343</v>
      </c>
      <c r="B3927" s="2">
        <v>45852</v>
      </c>
      <c r="C3927">
        <v>19669</v>
      </c>
    </row>
    <row r="3928" spans="1:3">
      <c r="A3928" t="s">
        <v>344</v>
      </c>
      <c r="B3928" s="2">
        <v>45852</v>
      </c>
      <c r="C3928">
        <v>10545</v>
      </c>
    </row>
    <row r="3929" spans="1:3">
      <c r="A3929" t="s">
        <v>339</v>
      </c>
      <c r="B3929" s="2">
        <v>45853</v>
      </c>
      <c r="C3929">
        <v>9479</v>
      </c>
    </row>
    <row r="3930" spans="1:3">
      <c r="A3930" t="s">
        <v>11</v>
      </c>
      <c r="B3930" s="2">
        <v>45853</v>
      </c>
      <c r="C3930">
        <v>7255</v>
      </c>
    </row>
    <row r="3931" spans="1:3">
      <c r="A3931" t="s">
        <v>340</v>
      </c>
      <c r="B3931" s="2">
        <v>45853</v>
      </c>
      <c r="C3931">
        <v>7062</v>
      </c>
    </row>
    <row r="3932" spans="1:3">
      <c r="A3932" t="s">
        <v>341</v>
      </c>
      <c r="B3932" s="2">
        <v>45853</v>
      </c>
      <c r="C3932">
        <v>9066</v>
      </c>
    </row>
    <row r="3933" spans="1:3">
      <c r="A3933" t="s">
        <v>342</v>
      </c>
      <c r="B3933" s="2">
        <v>45853</v>
      </c>
      <c r="C3933">
        <v>12712</v>
      </c>
    </row>
    <row r="3934" spans="1:3">
      <c r="A3934" t="s">
        <v>343</v>
      </c>
      <c r="B3934" s="2">
        <v>45853</v>
      </c>
      <c r="C3934">
        <v>17991</v>
      </c>
    </row>
    <row r="3935" spans="1:3">
      <c r="A3935" t="s">
        <v>344</v>
      </c>
      <c r="B3935" s="2">
        <v>45853</v>
      </c>
      <c r="C3935">
        <v>5022</v>
      </c>
    </row>
    <row r="3936" spans="1:3">
      <c r="A3936" t="s">
        <v>339</v>
      </c>
      <c r="B3936" s="2">
        <v>45854</v>
      </c>
      <c r="C3936">
        <v>3547</v>
      </c>
    </row>
    <row r="3937" spans="1:3">
      <c r="A3937" t="s">
        <v>11</v>
      </c>
      <c r="B3937" s="2">
        <v>45854</v>
      </c>
      <c r="C3937">
        <v>14210</v>
      </c>
    </row>
    <row r="3938" spans="1:3">
      <c r="A3938" t="s">
        <v>340</v>
      </c>
      <c r="B3938" s="2">
        <v>45854</v>
      </c>
      <c r="C3938">
        <v>6204</v>
      </c>
    </row>
    <row r="3939" spans="1:3">
      <c r="A3939" t="s">
        <v>341</v>
      </c>
      <c r="B3939" s="2">
        <v>45854</v>
      </c>
      <c r="C3939">
        <v>9590</v>
      </c>
    </row>
    <row r="3940" spans="1:3">
      <c r="A3940" t="s">
        <v>342</v>
      </c>
      <c r="B3940" s="2">
        <v>45854</v>
      </c>
      <c r="C3940">
        <v>3368</v>
      </c>
    </row>
    <row r="3941" spans="1:3">
      <c r="A3941" t="s">
        <v>343</v>
      </c>
      <c r="B3941" s="2">
        <v>45854</v>
      </c>
      <c r="C3941">
        <v>13529</v>
      </c>
    </row>
    <row r="3942" spans="1:3">
      <c r="A3942" t="s">
        <v>344</v>
      </c>
      <c r="B3942" s="2">
        <v>45854</v>
      </c>
      <c r="C3942">
        <v>17945</v>
      </c>
    </row>
    <row r="3943" spans="1:3">
      <c r="A3943" t="s">
        <v>339</v>
      </c>
      <c r="B3943" s="2">
        <v>45855</v>
      </c>
      <c r="C3943">
        <v>11709</v>
      </c>
    </row>
    <row r="3944" spans="1:3">
      <c r="A3944" t="s">
        <v>11</v>
      </c>
      <c r="B3944" s="2">
        <v>45855</v>
      </c>
      <c r="C3944">
        <v>15644</v>
      </c>
    </row>
    <row r="3945" spans="1:3">
      <c r="A3945" t="s">
        <v>340</v>
      </c>
      <c r="B3945" s="2">
        <v>45855</v>
      </c>
      <c r="C3945">
        <v>6917</v>
      </c>
    </row>
    <row r="3946" spans="1:3">
      <c r="A3946" t="s">
        <v>341</v>
      </c>
      <c r="B3946" s="2">
        <v>45855</v>
      </c>
      <c r="C3946">
        <v>13877</v>
      </c>
    </row>
    <row r="3947" spans="1:3">
      <c r="A3947" t="s">
        <v>342</v>
      </c>
      <c r="B3947" s="2">
        <v>45855</v>
      </c>
      <c r="C3947">
        <v>15224</v>
      </c>
    </row>
    <row r="3948" spans="1:3">
      <c r="A3948" t="s">
        <v>343</v>
      </c>
      <c r="B3948" s="2">
        <v>45855</v>
      </c>
      <c r="C3948">
        <v>5052</v>
      </c>
    </row>
    <row r="3949" spans="1:3">
      <c r="A3949" t="s">
        <v>344</v>
      </c>
      <c r="B3949" s="2">
        <v>45855</v>
      </c>
      <c r="C3949">
        <v>10382</v>
      </c>
    </row>
    <row r="3950" spans="1:3">
      <c r="A3950" t="s">
        <v>339</v>
      </c>
      <c r="B3950" s="2">
        <v>45856</v>
      </c>
      <c r="C3950">
        <v>19316</v>
      </c>
    </row>
    <row r="3951" spans="1:3">
      <c r="A3951" t="s">
        <v>11</v>
      </c>
      <c r="B3951" s="2">
        <v>45856</v>
      </c>
      <c r="C3951">
        <v>9240</v>
      </c>
    </row>
    <row r="3952" spans="1:3">
      <c r="A3952" t="s">
        <v>340</v>
      </c>
      <c r="B3952" s="2">
        <v>45856</v>
      </c>
      <c r="C3952">
        <v>5238</v>
      </c>
    </row>
    <row r="3953" spans="1:3">
      <c r="A3953" t="s">
        <v>341</v>
      </c>
      <c r="B3953" s="2">
        <v>45856</v>
      </c>
      <c r="C3953">
        <v>12407</v>
      </c>
    </row>
    <row r="3954" spans="1:3">
      <c r="A3954" t="s">
        <v>342</v>
      </c>
      <c r="B3954" s="2">
        <v>45856</v>
      </c>
      <c r="C3954">
        <v>2565</v>
      </c>
    </row>
    <row r="3955" spans="1:3">
      <c r="A3955" t="s">
        <v>343</v>
      </c>
      <c r="B3955" s="2">
        <v>45856</v>
      </c>
      <c r="C3955">
        <v>7558</v>
      </c>
    </row>
    <row r="3956" spans="1:3">
      <c r="A3956" t="s">
        <v>344</v>
      </c>
      <c r="B3956" s="2">
        <v>45856</v>
      </c>
      <c r="C3956">
        <v>18375</v>
      </c>
    </row>
    <row r="3957" spans="1:3">
      <c r="A3957" t="s">
        <v>339</v>
      </c>
      <c r="B3957" s="2">
        <v>45857</v>
      </c>
      <c r="C3957">
        <v>19127</v>
      </c>
    </row>
    <row r="3958" spans="1:3">
      <c r="A3958" t="s">
        <v>11</v>
      </c>
      <c r="B3958" s="2">
        <v>45857</v>
      </c>
      <c r="C3958">
        <v>13103</v>
      </c>
    </row>
    <row r="3959" spans="1:3">
      <c r="A3959" t="s">
        <v>340</v>
      </c>
      <c r="B3959" s="2">
        <v>45857</v>
      </c>
      <c r="C3959">
        <v>17174</v>
      </c>
    </row>
    <row r="3960" spans="1:3">
      <c r="A3960" t="s">
        <v>341</v>
      </c>
      <c r="B3960" s="2">
        <v>45857</v>
      </c>
      <c r="C3960">
        <v>10722</v>
      </c>
    </row>
    <row r="3961" spans="1:3">
      <c r="A3961" t="s">
        <v>342</v>
      </c>
      <c r="B3961" s="2">
        <v>45857</v>
      </c>
      <c r="C3961">
        <v>10753</v>
      </c>
    </row>
    <row r="3962" spans="1:3">
      <c r="A3962" t="s">
        <v>343</v>
      </c>
      <c r="B3962" s="2">
        <v>45857</v>
      </c>
      <c r="C3962">
        <v>7629</v>
      </c>
    </row>
    <row r="3963" spans="1:3">
      <c r="A3963" t="s">
        <v>344</v>
      </c>
      <c r="B3963" s="2">
        <v>45857</v>
      </c>
      <c r="C3963">
        <v>8318</v>
      </c>
    </row>
    <row r="3964" spans="1:3">
      <c r="A3964" t="s">
        <v>339</v>
      </c>
      <c r="B3964" s="2">
        <v>45858</v>
      </c>
      <c r="C3964">
        <v>2301</v>
      </c>
    </row>
    <row r="3965" spans="1:3">
      <c r="A3965" t="s">
        <v>11</v>
      </c>
      <c r="B3965" s="2">
        <v>45858</v>
      </c>
      <c r="C3965">
        <v>9506</v>
      </c>
    </row>
    <row r="3966" spans="1:3">
      <c r="A3966" t="s">
        <v>340</v>
      </c>
      <c r="B3966" s="2">
        <v>45858</v>
      </c>
      <c r="C3966">
        <v>10701</v>
      </c>
    </row>
    <row r="3967" spans="1:3">
      <c r="A3967" t="s">
        <v>341</v>
      </c>
      <c r="B3967" s="2">
        <v>45858</v>
      </c>
      <c r="C3967">
        <v>8962</v>
      </c>
    </row>
    <row r="3968" spans="1:3">
      <c r="A3968" t="s">
        <v>342</v>
      </c>
      <c r="B3968" s="2">
        <v>45858</v>
      </c>
      <c r="C3968">
        <v>7429</v>
      </c>
    </row>
    <row r="3969" spans="1:3">
      <c r="A3969" t="s">
        <v>343</v>
      </c>
      <c r="B3969" s="2">
        <v>45858</v>
      </c>
      <c r="C3969">
        <v>17866</v>
      </c>
    </row>
    <row r="3970" spans="1:3">
      <c r="A3970" t="s">
        <v>344</v>
      </c>
      <c r="B3970" s="2">
        <v>45858</v>
      </c>
      <c r="C3970">
        <v>9248</v>
      </c>
    </row>
    <row r="3971" spans="1:3">
      <c r="A3971" t="s">
        <v>339</v>
      </c>
      <c r="B3971" s="2">
        <v>45859</v>
      </c>
      <c r="C3971">
        <v>4203</v>
      </c>
    </row>
    <row r="3972" spans="1:3">
      <c r="A3972" t="s">
        <v>11</v>
      </c>
      <c r="B3972" s="2">
        <v>45859</v>
      </c>
      <c r="C3972">
        <v>4479</v>
      </c>
    </row>
    <row r="3973" spans="1:3">
      <c r="A3973" t="s">
        <v>340</v>
      </c>
      <c r="B3973" s="2">
        <v>45859</v>
      </c>
      <c r="C3973">
        <v>12386</v>
      </c>
    </row>
    <row r="3974" spans="1:3">
      <c r="A3974" t="s">
        <v>341</v>
      </c>
      <c r="B3974" s="2">
        <v>45859</v>
      </c>
      <c r="C3974">
        <v>2434</v>
      </c>
    </row>
    <row r="3975" spans="1:3">
      <c r="A3975" t="s">
        <v>342</v>
      </c>
      <c r="B3975" s="2">
        <v>45859</v>
      </c>
      <c r="C3975">
        <v>12230</v>
      </c>
    </row>
    <row r="3976" spans="1:3">
      <c r="A3976" t="s">
        <v>343</v>
      </c>
      <c r="B3976" s="2">
        <v>45859</v>
      </c>
      <c r="C3976">
        <v>3706</v>
      </c>
    </row>
    <row r="3977" spans="1:3">
      <c r="A3977" t="s">
        <v>344</v>
      </c>
      <c r="B3977" s="2">
        <v>45859</v>
      </c>
      <c r="C3977">
        <v>7725</v>
      </c>
    </row>
    <row r="3978" spans="1:3">
      <c r="A3978" t="s">
        <v>339</v>
      </c>
      <c r="B3978" s="2">
        <v>45860</v>
      </c>
      <c r="C3978">
        <v>5959</v>
      </c>
    </row>
    <row r="3979" spans="1:3">
      <c r="A3979" t="s">
        <v>11</v>
      </c>
      <c r="B3979" s="2">
        <v>45860</v>
      </c>
      <c r="C3979">
        <v>16521</v>
      </c>
    </row>
    <row r="3980" spans="1:3">
      <c r="A3980" t="s">
        <v>340</v>
      </c>
      <c r="B3980" s="2">
        <v>45860</v>
      </c>
      <c r="C3980">
        <v>13143</v>
      </c>
    </row>
    <row r="3981" spans="1:3">
      <c r="A3981" t="s">
        <v>341</v>
      </c>
      <c r="B3981" s="2">
        <v>45860</v>
      </c>
      <c r="C3981">
        <v>8825</v>
      </c>
    </row>
    <row r="3982" spans="1:3">
      <c r="A3982" t="s">
        <v>342</v>
      </c>
      <c r="B3982" s="2">
        <v>45860</v>
      </c>
      <c r="C3982">
        <v>8347</v>
      </c>
    </row>
    <row r="3983" spans="1:3">
      <c r="A3983" t="s">
        <v>343</v>
      </c>
      <c r="B3983" s="2">
        <v>45860</v>
      </c>
      <c r="C3983">
        <v>14841</v>
      </c>
    </row>
    <row r="3984" spans="1:3">
      <c r="A3984" t="s">
        <v>344</v>
      </c>
      <c r="B3984" s="2">
        <v>45860</v>
      </c>
      <c r="C3984">
        <v>4713</v>
      </c>
    </row>
    <row r="3985" spans="1:3">
      <c r="A3985" t="s">
        <v>339</v>
      </c>
      <c r="B3985" s="2">
        <v>45861</v>
      </c>
      <c r="C3985">
        <v>13561</v>
      </c>
    </row>
    <row r="3986" spans="1:3">
      <c r="A3986" t="s">
        <v>11</v>
      </c>
      <c r="B3986" s="2">
        <v>45861</v>
      </c>
      <c r="C3986">
        <v>14787</v>
      </c>
    </row>
    <row r="3987" spans="1:3">
      <c r="A3987" t="s">
        <v>340</v>
      </c>
      <c r="B3987" s="2">
        <v>45861</v>
      </c>
      <c r="C3987">
        <v>8512</v>
      </c>
    </row>
    <row r="3988" spans="1:3">
      <c r="A3988" t="s">
        <v>341</v>
      </c>
      <c r="B3988" s="2">
        <v>45861</v>
      </c>
      <c r="C3988">
        <v>12596</v>
      </c>
    </row>
    <row r="3989" spans="1:3">
      <c r="A3989" t="s">
        <v>342</v>
      </c>
      <c r="B3989" s="2">
        <v>45861</v>
      </c>
      <c r="C3989">
        <v>17182</v>
      </c>
    </row>
    <row r="3990" spans="1:3">
      <c r="A3990" t="s">
        <v>343</v>
      </c>
      <c r="B3990" s="2">
        <v>45861</v>
      </c>
      <c r="C3990">
        <v>5221</v>
      </c>
    </row>
    <row r="3991" spans="1:3">
      <c r="A3991" t="s">
        <v>344</v>
      </c>
      <c r="B3991" s="2">
        <v>45861</v>
      </c>
      <c r="C3991">
        <v>3082</v>
      </c>
    </row>
    <row r="3992" spans="1:3">
      <c r="A3992" t="s">
        <v>339</v>
      </c>
      <c r="B3992" s="2">
        <v>45862</v>
      </c>
      <c r="C3992">
        <v>10637</v>
      </c>
    </row>
    <row r="3993" spans="1:3">
      <c r="A3993" t="s">
        <v>11</v>
      </c>
      <c r="B3993" s="2">
        <v>45862</v>
      </c>
      <c r="C3993">
        <v>15123</v>
      </c>
    </row>
    <row r="3994" spans="1:3">
      <c r="A3994" t="s">
        <v>340</v>
      </c>
      <c r="B3994" s="2">
        <v>45862</v>
      </c>
      <c r="C3994">
        <v>15042</v>
      </c>
    </row>
    <row r="3995" spans="1:3">
      <c r="A3995" t="s">
        <v>341</v>
      </c>
      <c r="B3995" s="2">
        <v>45862</v>
      </c>
      <c r="C3995">
        <v>16133</v>
      </c>
    </row>
    <row r="3996" spans="1:3">
      <c r="A3996" t="s">
        <v>342</v>
      </c>
      <c r="B3996" s="2">
        <v>45862</v>
      </c>
      <c r="C3996">
        <v>19976</v>
      </c>
    </row>
    <row r="3997" spans="1:3">
      <c r="A3997" t="s">
        <v>343</v>
      </c>
      <c r="B3997" s="2">
        <v>45862</v>
      </c>
      <c r="C3997">
        <v>7608</v>
      </c>
    </row>
    <row r="3998" spans="1:3">
      <c r="A3998" t="s">
        <v>344</v>
      </c>
      <c r="B3998" s="2">
        <v>45862</v>
      </c>
      <c r="C3998">
        <v>7526</v>
      </c>
    </row>
    <row r="3999" spans="1:3">
      <c r="A3999" t="s">
        <v>339</v>
      </c>
      <c r="B3999" s="2">
        <v>45863</v>
      </c>
      <c r="C3999">
        <v>8472</v>
      </c>
    </row>
    <row r="4000" spans="1:3">
      <c r="A4000" t="s">
        <v>11</v>
      </c>
      <c r="B4000" s="2">
        <v>45863</v>
      </c>
      <c r="C4000">
        <v>4775</v>
      </c>
    </row>
    <row r="4001" spans="1:3">
      <c r="A4001" t="s">
        <v>340</v>
      </c>
      <c r="B4001" s="2">
        <v>45863</v>
      </c>
      <c r="C4001">
        <v>17828</v>
      </c>
    </row>
    <row r="4002" spans="1:3">
      <c r="A4002" t="s">
        <v>341</v>
      </c>
      <c r="B4002" s="2">
        <v>45863</v>
      </c>
      <c r="C4002">
        <v>14008</v>
      </c>
    </row>
    <row r="4003" spans="1:3">
      <c r="A4003" t="s">
        <v>342</v>
      </c>
      <c r="B4003" s="2">
        <v>45863</v>
      </c>
      <c r="C4003">
        <v>19974</v>
      </c>
    </row>
    <row r="4004" spans="1:3">
      <c r="A4004" t="s">
        <v>343</v>
      </c>
      <c r="B4004" s="2">
        <v>45863</v>
      </c>
      <c r="C4004">
        <v>17055</v>
      </c>
    </row>
    <row r="4005" spans="1:3">
      <c r="A4005" t="s">
        <v>344</v>
      </c>
      <c r="B4005" s="2">
        <v>45863</v>
      </c>
      <c r="C4005">
        <v>7118</v>
      </c>
    </row>
    <row r="4006" spans="1:3">
      <c r="A4006" t="s">
        <v>339</v>
      </c>
      <c r="B4006" s="2">
        <v>45864</v>
      </c>
      <c r="C4006">
        <v>9960</v>
      </c>
    </row>
    <row r="4007" spans="1:3">
      <c r="A4007" t="s">
        <v>11</v>
      </c>
      <c r="B4007" s="2">
        <v>45864</v>
      </c>
      <c r="C4007">
        <v>19945</v>
      </c>
    </row>
    <row r="4008" spans="1:3">
      <c r="A4008" t="s">
        <v>340</v>
      </c>
      <c r="B4008" s="2">
        <v>45864</v>
      </c>
      <c r="C4008">
        <v>14464</v>
      </c>
    </row>
    <row r="4009" spans="1:3">
      <c r="A4009" t="s">
        <v>341</v>
      </c>
      <c r="B4009" s="2">
        <v>45864</v>
      </c>
      <c r="C4009">
        <v>9596</v>
      </c>
    </row>
    <row r="4010" spans="1:3">
      <c r="A4010" t="s">
        <v>342</v>
      </c>
      <c r="B4010" s="2">
        <v>45864</v>
      </c>
      <c r="C4010">
        <v>9240</v>
      </c>
    </row>
    <row r="4011" spans="1:3">
      <c r="A4011" t="s">
        <v>343</v>
      </c>
      <c r="B4011" s="2">
        <v>45864</v>
      </c>
      <c r="C4011">
        <v>6942</v>
      </c>
    </row>
    <row r="4012" spans="1:3">
      <c r="A4012" t="s">
        <v>344</v>
      </c>
      <c r="B4012" s="2">
        <v>45864</v>
      </c>
      <c r="C4012">
        <v>15536</v>
      </c>
    </row>
    <row r="4013" spans="1:3">
      <c r="A4013" t="s">
        <v>339</v>
      </c>
      <c r="B4013" s="2">
        <v>45865</v>
      </c>
      <c r="C4013">
        <v>3600</v>
      </c>
    </row>
    <row r="4014" spans="1:3">
      <c r="A4014" t="s">
        <v>11</v>
      </c>
      <c r="B4014" s="2">
        <v>45865</v>
      </c>
      <c r="C4014">
        <v>7700</v>
      </c>
    </row>
    <row r="4015" spans="1:3">
      <c r="A4015" t="s">
        <v>340</v>
      </c>
      <c r="B4015" s="2">
        <v>45865</v>
      </c>
      <c r="C4015">
        <v>8071</v>
      </c>
    </row>
    <row r="4016" spans="1:3">
      <c r="A4016" t="s">
        <v>341</v>
      </c>
      <c r="B4016" s="2">
        <v>45865</v>
      </c>
      <c r="C4016">
        <v>12248</v>
      </c>
    </row>
    <row r="4017" spans="1:3">
      <c r="A4017" t="s">
        <v>342</v>
      </c>
      <c r="B4017" s="2">
        <v>45865</v>
      </c>
      <c r="C4017">
        <v>14523</v>
      </c>
    </row>
    <row r="4018" spans="1:3">
      <c r="A4018" t="s">
        <v>343</v>
      </c>
      <c r="B4018" s="2">
        <v>45865</v>
      </c>
      <c r="C4018">
        <v>19093</v>
      </c>
    </row>
    <row r="4019" spans="1:3">
      <c r="A4019" t="s">
        <v>344</v>
      </c>
      <c r="B4019" s="2">
        <v>45865</v>
      </c>
      <c r="C4019">
        <v>19177</v>
      </c>
    </row>
    <row r="4020" spans="1:3">
      <c r="A4020" t="s">
        <v>339</v>
      </c>
      <c r="B4020" s="2">
        <v>45866</v>
      </c>
      <c r="C4020">
        <v>13047</v>
      </c>
    </row>
    <row r="4021" spans="1:3">
      <c r="A4021" t="s">
        <v>11</v>
      </c>
      <c r="B4021" s="2">
        <v>45866</v>
      </c>
      <c r="C4021">
        <v>7765</v>
      </c>
    </row>
    <row r="4022" spans="1:3">
      <c r="A4022" t="s">
        <v>340</v>
      </c>
      <c r="B4022" s="2">
        <v>45866</v>
      </c>
      <c r="C4022">
        <v>2026</v>
      </c>
    </row>
    <row r="4023" spans="1:3">
      <c r="A4023" t="s">
        <v>341</v>
      </c>
      <c r="B4023" s="2">
        <v>45866</v>
      </c>
      <c r="C4023">
        <v>8693</v>
      </c>
    </row>
    <row r="4024" spans="1:3">
      <c r="A4024" t="s">
        <v>342</v>
      </c>
      <c r="B4024" s="2">
        <v>45866</v>
      </c>
      <c r="C4024">
        <v>8609</v>
      </c>
    </row>
    <row r="4025" spans="1:3">
      <c r="A4025" t="s">
        <v>343</v>
      </c>
      <c r="B4025" s="2">
        <v>45866</v>
      </c>
      <c r="C4025">
        <v>11314</v>
      </c>
    </row>
    <row r="4026" spans="1:3">
      <c r="A4026" t="s">
        <v>344</v>
      </c>
      <c r="B4026" s="2">
        <v>45866</v>
      </c>
      <c r="C4026">
        <v>18258</v>
      </c>
    </row>
    <row r="4027" spans="1:3">
      <c r="A4027" t="s">
        <v>339</v>
      </c>
      <c r="B4027" s="2">
        <v>45867</v>
      </c>
      <c r="C4027">
        <v>7309</v>
      </c>
    </row>
    <row r="4028" spans="1:3">
      <c r="A4028" t="s">
        <v>11</v>
      </c>
      <c r="B4028" s="2">
        <v>45867</v>
      </c>
      <c r="C4028">
        <v>2011</v>
      </c>
    </row>
    <row r="4029" spans="1:3">
      <c r="A4029" t="s">
        <v>340</v>
      </c>
      <c r="B4029" s="2">
        <v>45867</v>
      </c>
      <c r="C4029">
        <v>17389</v>
      </c>
    </row>
    <row r="4030" spans="1:3">
      <c r="A4030" t="s">
        <v>341</v>
      </c>
      <c r="B4030" s="2">
        <v>45867</v>
      </c>
      <c r="C4030">
        <v>15671</v>
      </c>
    </row>
    <row r="4031" spans="1:3">
      <c r="A4031" t="s">
        <v>342</v>
      </c>
      <c r="B4031" s="2">
        <v>45867</v>
      </c>
      <c r="C4031">
        <v>7774</v>
      </c>
    </row>
    <row r="4032" spans="1:3">
      <c r="A4032" t="s">
        <v>343</v>
      </c>
      <c r="B4032" s="2">
        <v>45867</v>
      </c>
      <c r="C4032">
        <v>18563</v>
      </c>
    </row>
    <row r="4033" spans="1:3">
      <c r="A4033" t="s">
        <v>344</v>
      </c>
      <c r="B4033" s="2">
        <v>45867</v>
      </c>
      <c r="C4033">
        <v>2796</v>
      </c>
    </row>
    <row r="4034" spans="1:3">
      <c r="A4034" t="s">
        <v>339</v>
      </c>
      <c r="B4034" s="2">
        <v>45868</v>
      </c>
      <c r="C4034">
        <v>9279</v>
      </c>
    </row>
    <row r="4035" spans="1:3">
      <c r="A4035" t="s">
        <v>11</v>
      </c>
      <c r="B4035" s="2">
        <v>45868</v>
      </c>
      <c r="C4035">
        <v>9188</v>
      </c>
    </row>
    <row r="4036" spans="1:3">
      <c r="A4036" t="s">
        <v>340</v>
      </c>
      <c r="B4036" s="2">
        <v>45868</v>
      </c>
      <c r="C4036">
        <v>4024</v>
      </c>
    </row>
    <row r="4037" spans="1:3">
      <c r="A4037" t="s">
        <v>341</v>
      </c>
      <c r="B4037" s="2">
        <v>45868</v>
      </c>
      <c r="C4037">
        <v>9666</v>
      </c>
    </row>
    <row r="4038" spans="1:3">
      <c r="A4038" t="s">
        <v>342</v>
      </c>
      <c r="B4038" s="2">
        <v>45868</v>
      </c>
      <c r="C4038">
        <v>5217</v>
      </c>
    </row>
    <row r="4039" spans="1:3">
      <c r="A4039" t="s">
        <v>343</v>
      </c>
      <c r="B4039" s="2">
        <v>45868</v>
      </c>
      <c r="C4039">
        <v>8584</v>
      </c>
    </row>
    <row r="4040" spans="1:3">
      <c r="A4040" t="s">
        <v>344</v>
      </c>
      <c r="B4040" s="2">
        <v>45868</v>
      </c>
      <c r="C4040">
        <v>7285</v>
      </c>
    </row>
    <row r="4041" spans="1:3">
      <c r="A4041" t="s">
        <v>339</v>
      </c>
      <c r="B4041" s="2">
        <v>45869</v>
      </c>
      <c r="C4041">
        <v>9370</v>
      </c>
    </row>
    <row r="4042" spans="1:3">
      <c r="A4042" t="s">
        <v>11</v>
      </c>
      <c r="B4042" s="2">
        <v>45869</v>
      </c>
      <c r="C4042">
        <v>19903</v>
      </c>
    </row>
    <row r="4043" spans="1:3">
      <c r="A4043" t="s">
        <v>340</v>
      </c>
      <c r="B4043" s="2">
        <v>45869</v>
      </c>
      <c r="C4043">
        <v>8856</v>
      </c>
    </row>
    <row r="4044" spans="1:3">
      <c r="A4044" t="s">
        <v>341</v>
      </c>
      <c r="B4044" s="2">
        <v>45869</v>
      </c>
      <c r="C4044">
        <v>4432</v>
      </c>
    </row>
    <row r="4045" spans="1:3">
      <c r="A4045" t="s">
        <v>342</v>
      </c>
      <c r="B4045" s="2">
        <v>45869</v>
      </c>
      <c r="C4045">
        <v>6866</v>
      </c>
    </row>
    <row r="4046" spans="1:3">
      <c r="A4046" t="s">
        <v>343</v>
      </c>
      <c r="B4046" s="2">
        <v>45869</v>
      </c>
      <c r="C4046">
        <v>15566</v>
      </c>
    </row>
    <row r="4047" spans="1:3">
      <c r="A4047" t="s">
        <v>344</v>
      </c>
      <c r="B4047" s="2">
        <v>45869</v>
      </c>
      <c r="C4047">
        <v>7054</v>
      </c>
    </row>
    <row r="4048" spans="1:3">
      <c r="A4048" t="s">
        <v>339</v>
      </c>
      <c r="B4048" s="2">
        <v>45870</v>
      </c>
      <c r="C4048">
        <v>11108</v>
      </c>
    </row>
    <row r="4049" spans="1:3">
      <c r="A4049" t="s">
        <v>11</v>
      </c>
      <c r="B4049" s="2">
        <v>45870</v>
      </c>
      <c r="C4049">
        <v>3781</v>
      </c>
    </row>
    <row r="4050" spans="1:3">
      <c r="A4050" t="s">
        <v>340</v>
      </c>
      <c r="B4050" s="2">
        <v>45870</v>
      </c>
      <c r="C4050">
        <v>19900</v>
      </c>
    </row>
    <row r="4051" spans="1:3">
      <c r="A4051" t="s">
        <v>341</v>
      </c>
      <c r="B4051" s="2">
        <v>45870</v>
      </c>
      <c r="C4051">
        <v>13062</v>
      </c>
    </row>
    <row r="4052" spans="1:3">
      <c r="A4052" t="s">
        <v>342</v>
      </c>
      <c r="B4052" s="2">
        <v>45870</v>
      </c>
      <c r="C4052">
        <v>13774</v>
      </c>
    </row>
    <row r="4053" spans="1:3">
      <c r="A4053" t="s">
        <v>343</v>
      </c>
      <c r="B4053" s="2">
        <v>45870</v>
      </c>
      <c r="C4053">
        <v>17958</v>
      </c>
    </row>
    <row r="4054" spans="1:3">
      <c r="A4054" t="s">
        <v>344</v>
      </c>
      <c r="B4054" s="2">
        <v>45870</v>
      </c>
      <c r="C4054">
        <v>11638</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1"/>
  <sheetViews>
    <sheetView workbookViewId="0"/>
  </sheetViews>
  <sheetFormatPr defaultRowHeight="15"/>
  <cols>
    <col min="1" max="1" width="12" bestFit="1" customWidth="1"/>
    <col min="2" max="2" width="13.7109375" bestFit="1" customWidth="1"/>
    <col min="3" max="3" width="10.5703125" customWidth="1"/>
    <col min="5" max="5" width="11.42578125" bestFit="1" customWidth="1"/>
    <col min="6" max="6" width="18.28515625" bestFit="1" customWidth="1"/>
  </cols>
  <sheetData>
    <row r="1" spans="1:6">
      <c r="A1" s="1" t="s">
        <v>1</v>
      </c>
      <c r="B1" s="1" t="s">
        <v>20</v>
      </c>
      <c r="C1" s="1" t="s">
        <v>21</v>
      </c>
      <c r="D1" s="1" t="s">
        <v>22</v>
      </c>
      <c r="E1" s="1" t="s">
        <v>23</v>
      </c>
      <c r="F1" s="1" t="s">
        <v>24</v>
      </c>
    </row>
    <row r="2" spans="1:6">
      <c r="A2">
        <v>1</v>
      </c>
      <c r="B2" t="s">
        <v>25</v>
      </c>
      <c r="C2">
        <v>43</v>
      </c>
      <c r="D2" t="s">
        <v>26</v>
      </c>
      <c r="E2" t="s">
        <v>15</v>
      </c>
      <c r="F2" s="2">
        <v>45089</v>
      </c>
    </row>
    <row r="3" spans="1:6">
      <c r="A3">
        <v>2</v>
      </c>
      <c r="B3" t="s">
        <v>27</v>
      </c>
      <c r="C3">
        <v>61</v>
      </c>
      <c r="D3" t="s">
        <v>26</v>
      </c>
      <c r="E3" t="s">
        <v>17</v>
      </c>
      <c r="F3" s="2">
        <v>45080</v>
      </c>
    </row>
    <row r="4" spans="1:6">
      <c r="A4">
        <v>3</v>
      </c>
      <c r="B4" t="s">
        <v>28</v>
      </c>
      <c r="C4">
        <v>19</v>
      </c>
      <c r="D4" t="s">
        <v>29</v>
      </c>
      <c r="E4" t="s">
        <v>11</v>
      </c>
      <c r="F4" s="2">
        <v>44741</v>
      </c>
    </row>
    <row r="5" spans="1:6">
      <c r="A5">
        <v>4</v>
      </c>
      <c r="B5" t="s">
        <v>30</v>
      </c>
      <c r="C5">
        <v>37</v>
      </c>
      <c r="D5" t="s">
        <v>29</v>
      </c>
      <c r="E5" t="s">
        <v>18</v>
      </c>
      <c r="F5" s="2">
        <v>44506</v>
      </c>
    </row>
    <row r="6" spans="1:6">
      <c r="A6">
        <v>5</v>
      </c>
      <c r="B6" t="s">
        <v>31</v>
      </c>
      <c r="C6">
        <v>32</v>
      </c>
      <c r="D6" t="s">
        <v>29</v>
      </c>
      <c r="E6" t="s">
        <v>10</v>
      </c>
      <c r="F6" s="2">
        <v>44970</v>
      </c>
    </row>
    <row r="7" spans="1:6">
      <c r="A7">
        <v>6</v>
      </c>
      <c r="B7" t="s">
        <v>32</v>
      </c>
      <c r="C7">
        <v>21</v>
      </c>
      <c r="D7" t="s">
        <v>26</v>
      </c>
      <c r="E7" t="s">
        <v>18</v>
      </c>
      <c r="F7" s="2">
        <v>44699</v>
      </c>
    </row>
    <row r="8" spans="1:6">
      <c r="A8">
        <v>7</v>
      </c>
      <c r="B8" t="s">
        <v>33</v>
      </c>
      <c r="C8">
        <v>39</v>
      </c>
      <c r="D8" t="s">
        <v>29</v>
      </c>
      <c r="E8" t="s">
        <v>11</v>
      </c>
      <c r="F8" s="2">
        <v>45112</v>
      </c>
    </row>
    <row r="9" spans="1:6">
      <c r="A9">
        <v>8</v>
      </c>
      <c r="B9" t="s">
        <v>34</v>
      </c>
      <c r="C9">
        <v>55</v>
      </c>
      <c r="D9" t="s">
        <v>26</v>
      </c>
      <c r="E9" t="s">
        <v>15</v>
      </c>
      <c r="F9" s="2">
        <v>44794</v>
      </c>
    </row>
    <row r="10" spans="1:6">
      <c r="A10">
        <v>9</v>
      </c>
      <c r="B10" t="s">
        <v>35</v>
      </c>
      <c r="C10">
        <v>40</v>
      </c>
      <c r="D10" t="s">
        <v>26</v>
      </c>
      <c r="E10" t="s">
        <v>15</v>
      </c>
      <c r="F10" s="2">
        <v>44973</v>
      </c>
    </row>
    <row r="11" spans="1:6">
      <c r="A11">
        <v>10</v>
      </c>
      <c r="B11" t="s">
        <v>36</v>
      </c>
      <c r="C11">
        <v>43</v>
      </c>
      <c r="D11" t="s">
        <v>26</v>
      </c>
      <c r="E11" t="s">
        <v>19</v>
      </c>
      <c r="F11" s="2">
        <v>45210</v>
      </c>
    </row>
    <row r="12" spans="1:6">
      <c r="A12">
        <v>11</v>
      </c>
      <c r="B12" t="s">
        <v>37</v>
      </c>
      <c r="C12">
        <v>28</v>
      </c>
      <c r="D12" t="s">
        <v>26</v>
      </c>
      <c r="E12" t="s">
        <v>10</v>
      </c>
      <c r="F12" s="2">
        <v>44990</v>
      </c>
    </row>
    <row r="13" spans="1:6">
      <c r="A13">
        <v>12</v>
      </c>
      <c r="B13" t="s">
        <v>38</v>
      </c>
      <c r="C13">
        <v>45</v>
      </c>
      <c r="D13" t="s">
        <v>26</v>
      </c>
      <c r="E13" t="s">
        <v>10</v>
      </c>
      <c r="F13" s="2">
        <v>45031</v>
      </c>
    </row>
    <row r="14" spans="1:6">
      <c r="A14">
        <v>13</v>
      </c>
      <c r="B14" t="s">
        <v>39</v>
      </c>
      <c r="C14">
        <v>19</v>
      </c>
      <c r="D14" t="s">
        <v>29</v>
      </c>
      <c r="E14" t="s">
        <v>10</v>
      </c>
      <c r="F14" s="2">
        <v>44509</v>
      </c>
    </row>
    <row r="15" spans="1:6">
      <c r="A15">
        <v>14</v>
      </c>
      <c r="B15" t="s">
        <v>40</v>
      </c>
      <c r="C15">
        <v>25</v>
      </c>
      <c r="D15" t="s">
        <v>29</v>
      </c>
      <c r="E15" t="s">
        <v>17</v>
      </c>
      <c r="F15" s="2">
        <v>45093</v>
      </c>
    </row>
    <row r="16" spans="1:6">
      <c r="A16">
        <v>15</v>
      </c>
      <c r="B16" t="s">
        <v>41</v>
      </c>
      <c r="C16">
        <v>46</v>
      </c>
      <c r="D16" t="s">
        <v>26</v>
      </c>
      <c r="E16" t="s">
        <v>15</v>
      </c>
      <c r="F16" s="2">
        <v>45053</v>
      </c>
    </row>
    <row r="17" spans="1:6">
      <c r="A17">
        <v>16</v>
      </c>
      <c r="B17" t="s">
        <v>42</v>
      </c>
      <c r="C17">
        <v>28</v>
      </c>
      <c r="D17" t="s">
        <v>26</v>
      </c>
      <c r="E17" t="s">
        <v>11</v>
      </c>
      <c r="F17" s="2">
        <v>44379</v>
      </c>
    </row>
    <row r="18" spans="1:6">
      <c r="A18">
        <v>17</v>
      </c>
      <c r="B18" t="s">
        <v>43</v>
      </c>
      <c r="C18">
        <v>54</v>
      </c>
      <c r="D18" t="s">
        <v>29</v>
      </c>
      <c r="E18" t="s">
        <v>15</v>
      </c>
      <c r="F18" s="2">
        <v>44601</v>
      </c>
    </row>
    <row r="19" spans="1:6">
      <c r="A19">
        <v>18</v>
      </c>
      <c r="B19" t="s">
        <v>44</v>
      </c>
      <c r="C19">
        <v>35</v>
      </c>
      <c r="D19" t="s">
        <v>29</v>
      </c>
      <c r="E19" t="s">
        <v>18</v>
      </c>
      <c r="F19" s="2">
        <v>44349</v>
      </c>
    </row>
    <row r="20" spans="1:6">
      <c r="A20">
        <v>19</v>
      </c>
      <c r="B20" t="s">
        <v>45</v>
      </c>
      <c r="C20">
        <v>31</v>
      </c>
      <c r="D20" t="s">
        <v>26</v>
      </c>
      <c r="E20" t="s">
        <v>17</v>
      </c>
      <c r="F20" s="2">
        <v>44610</v>
      </c>
    </row>
    <row r="21" spans="1:6">
      <c r="A21">
        <v>20</v>
      </c>
      <c r="B21" t="s">
        <v>46</v>
      </c>
      <c r="C21">
        <v>27</v>
      </c>
      <c r="D21" t="s">
        <v>26</v>
      </c>
      <c r="E21" t="s">
        <v>10</v>
      </c>
      <c r="F21" s="2">
        <v>44998</v>
      </c>
    </row>
    <row r="22" spans="1:6">
      <c r="A22">
        <v>21</v>
      </c>
      <c r="B22" t="s">
        <v>47</v>
      </c>
      <c r="C22">
        <v>52</v>
      </c>
      <c r="D22" t="s">
        <v>29</v>
      </c>
      <c r="E22" t="s">
        <v>13</v>
      </c>
      <c r="F22" s="2">
        <v>44781</v>
      </c>
    </row>
    <row r="23" spans="1:6">
      <c r="A23">
        <v>22</v>
      </c>
      <c r="B23" t="s">
        <v>48</v>
      </c>
      <c r="C23">
        <v>26</v>
      </c>
      <c r="D23" t="s">
        <v>29</v>
      </c>
      <c r="E23" t="s">
        <v>19</v>
      </c>
      <c r="F23" s="2">
        <v>44604</v>
      </c>
    </row>
    <row r="24" spans="1:6">
      <c r="A24">
        <v>23</v>
      </c>
      <c r="B24" t="s">
        <v>49</v>
      </c>
      <c r="C24">
        <v>52</v>
      </c>
      <c r="D24" t="s">
        <v>26</v>
      </c>
      <c r="E24" t="s">
        <v>17</v>
      </c>
      <c r="F24" s="2">
        <v>44412</v>
      </c>
    </row>
    <row r="25" spans="1:6">
      <c r="A25">
        <v>24</v>
      </c>
      <c r="B25" t="s">
        <v>50</v>
      </c>
      <c r="C25">
        <v>28</v>
      </c>
      <c r="D25" t="s">
        <v>29</v>
      </c>
      <c r="E25" t="s">
        <v>18</v>
      </c>
      <c r="F25" s="2">
        <v>44897</v>
      </c>
    </row>
    <row r="26" spans="1:6">
      <c r="A26">
        <v>25</v>
      </c>
      <c r="B26" t="s">
        <v>51</v>
      </c>
      <c r="C26">
        <v>61</v>
      </c>
      <c r="D26" t="s">
        <v>29</v>
      </c>
      <c r="E26" t="s">
        <v>10</v>
      </c>
      <c r="F26" s="2">
        <v>44544</v>
      </c>
    </row>
    <row r="27" spans="1:6">
      <c r="A27">
        <v>26</v>
      </c>
      <c r="B27" t="s">
        <v>52</v>
      </c>
      <c r="C27">
        <v>29</v>
      </c>
      <c r="D27" t="s">
        <v>26</v>
      </c>
      <c r="E27" t="s">
        <v>18</v>
      </c>
      <c r="F27" s="2">
        <v>45155</v>
      </c>
    </row>
    <row r="28" spans="1:6">
      <c r="A28">
        <v>27</v>
      </c>
      <c r="B28" t="s">
        <v>53</v>
      </c>
      <c r="C28">
        <v>20</v>
      </c>
      <c r="D28" t="s">
        <v>26</v>
      </c>
      <c r="E28" t="s">
        <v>18</v>
      </c>
      <c r="F28" s="2">
        <v>44454</v>
      </c>
    </row>
    <row r="29" spans="1:6">
      <c r="A29">
        <v>28</v>
      </c>
      <c r="B29" t="s">
        <v>54</v>
      </c>
      <c r="C29">
        <v>56</v>
      </c>
      <c r="D29" t="s">
        <v>26</v>
      </c>
      <c r="E29" t="s">
        <v>10</v>
      </c>
      <c r="F29" s="2">
        <v>44415</v>
      </c>
    </row>
    <row r="30" spans="1:6">
      <c r="A30">
        <v>29</v>
      </c>
      <c r="B30" t="s">
        <v>55</v>
      </c>
      <c r="C30">
        <v>31</v>
      </c>
      <c r="D30" t="s">
        <v>29</v>
      </c>
      <c r="E30" t="s">
        <v>18</v>
      </c>
      <c r="F30" s="2">
        <v>44470</v>
      </c>
    </row>
    <row r="31" spans="1:6">
      <c r="A31">
        <v>30</v>
      </c>
      <c r="B31" t="s">
        <v>56</v>
      </c>
      <c r="C31">
        <v>45</v>
      </c>
      <c r="D31" t="s">
        <v>26</v>
      </c>
      <c r="E31" t="s">
        <v>11</v>
      </c>
      <c r="F31" s="2">
        <v>45164</v>
      </c>
    </row>
    <row r="32" spans="1:6">
      <c r="A32">
        <v>31</v>
      </c>
      <c r="B32" t="s">
        <v>57</v>
      </c>
      <c r="C32">
        <v>28</v>
      </c>
      <c r="D32" t="s">
        <v>29</v>
      </c>
      <c r="E32" t="s">
        <v>19</v>
      </c>
      <c r="F32" s="2">
        <v>45244</v>
      </c>
    </row>
    <row r="33" spans="1:6">
      <c r="A33">
        <v>32</v>
      </c>
      <c r="B33" t="s">
        <v>58</v>
      </c>
      <c r="C33">
        <v>56</v>
      </c>
      <c r="D33" t="s">
        <v>26</v>
      </c>
      <c r="E33" t="s">
        <v>13</v>
      </c>
      <c r="F33" s="2">
        <v>44617</v>
      </c>
    </row>
    <row r="34" spans="1:6">
      <c r="A34">
        <v>33</v>
      </c>
      <c r="B34" t="s">
        <v>59</v>
      </c>
      <c r="C34">
        <v>42</v>
      </c>
      <c r="D34" t="s">
        <v>26</v>
      </c>
      <c r="E34" t="s">
        <v>18</v>
      </c>
      <c r="F34" s="2">
        <v>44504</v>
      </c>
    </row>
    <row r="35" spans="1:6">
      <c r="A35">
        <v>34</v>
      </c>
      <c r="B35" t="s">
        <v>60</v>
      </c>
      <c r="C35">
        <v>38</v>
      </c>
      <c r="D35" t="s">
        <v>29</v>
      </c>
      <c r="E35" t="s">
        <v>18</v>
      </c>
      <c r="F35" s="2">
        <v>45000</v>
      </c>
    </row>
    <row r="36" spans="1:6">
      <c r="A36">
        <v>35</v>
      </c>
      <c r="B36" t="s">
        <v>61</v>
      </c>
      <c r="C36">
        <v>27</v>
      </c>
      <c r="D36" t="s">
        <v>29</v>
      </c>
      <c r="E36" t="s">
        <v>15</v>
      </c>
      <c r="F36" s="2">
        <v>44665</v>
      </c>
    </row>
    <row r="37" spans="1:6">
      <c r="A37">
        <v>36</v>
      </c>
      <c r="B37" t="s">
        <v>62</v>
      </c>
      <c r="C37">
        <v>60</v>
      </c>
      <c r="D37" t="s">
        <v>26</v>
      </c>
      <c r="E37" t="s">
        <v>19</v>
      </c>
      <c r="F37" s="2">
        <v>44757</v>
      </c>
    </row>
    <row r="38" spans="1:6">
      <c r="A38">
        <v>37</v>
      </c>
      <c r="B38" t="s">
        <v>63</v>
      </c>
      <c r="C38">
        <v>32</v>
      </c>
      <c r="D38" t="s">
        <v>26</v>
      </c>
      <c r="E38" t="s">
        <v>17</v>
      </c>
      <c r="F38" s="2">
        <v>44982</v>
      </c>
    </row>
    <row r="39" spans="1:6">
      <c r="A39">
        <v>38</v>
      </c>
      <c r="B39" t="s">
        <v>64</v>
      </c>
      <c r="C39">
        <v>36</v>
      </c>
      <c r="D39" t="s">
        <v>29</v>
      </c>
      <c r="E39" t="s">
        <v>19</v>
      </c>
      <c r="F39" s="2">
        <v>44756</v>
      </c>
    </row>
    <row r="40" spans="1:6">
      <c r="A40">
        <v>39</v>
      </c>
      <c r="B40" t="s">
        <v>65</v>
      </c>
      <c r="C40">
        <v>39</v>
      </c>
      <c r="D40" t="s">
        <v>26</v>
      </c>
      <c r="E40" t="s">
        <v>19</v>
      </c>
      <c r="F40" s="2">
        <v>44390</v>
      </c>
    </row>
    <row r="41" spans="1:6">
      <c r="A41">
        <v>40</v>
      </c>
      <c r="B41" t="s">
        <v>66</v>
      </c>
      <c r="C41">
        <v>38</v>
      </c>
      <c r="D41" t="s">
        <v>29</v>
      </c>
      <c r="E41" t="s">
        <v>10</v>
      </c>
      <c r="F41" s="2">
        <v>44654</v>
      </c>
    </row>
    <row r="42" spans="1:6">
      <c r="A42">
        <v>41</v>
      </c>
      <c r="B42" t="s">
        <v>67</v>
      </c>
      <c r="C42">
        <v>61</v>
      </c>
      <c r="D42" t="s">
        <v>29</v>
      </c>
      <c r="E42" t="s">
        <v>10</v>
      </c>
      <c r="F42" s="2">
        <v>45059</v>
      </c>
    </row>
    <row r="43" spans="1:6">
      <c r="A43">
        <v>42</v>
      </c>
      <c r="B43" t="s">
        <v>68</v>
      </c>
      <c r="C43">
        <v>49</v>
      </c>
      <c r="D43" t="s">
        <v>26</v>
      </c>
      <c r="E43" t="s">
        <v>10</v>
      </c>
      <c r="F43" s="2">
        <v>45084</v>
      </c>
    </row>
    <row r="44" spans="1:6">
      <c r="A44">
        <v>43</v>
      </c>
      <c r="B44" t="s">
        <v>69</v>
      </c>
      <c r="C44">
        <v>40</v>
      </c>
      <c r="D44" t="s">
        <v>29</v>
      </c>
      <c r="E44" t="s">
        <v>13</v>
      </c>
      <c r="F44" s="2">
        <v>44688</v>
      </c>
    </row>
    <row r="45" spans="1:6">
      <c r="A45">
        <v>44</v>
      </c>
      <c r="B45" t="s">
        <v>70</v>
      </c>
      <c r="C45">
        <v>30</v>
      </c>
      <c r="D45" t="s">
        <v>29</v>
      </c>
      <c r="E45" t="s">
        <v>19</v>
      </c>
      <c r="F45" s="2">
        <v>45199</v>
      </c>
    </row>
    <row r="46" spans="1:6">
      <c r="A46">
        <v>45</v>
      </c>
      <c r="B46" t="s">
        <v>71</v>
      </c>
      <c r="C46">
        <v>22</v>
      </c>
      <c r="D46" t="s">
        <v>29</v>
      </c>
      <c r="E46" t="s">
        <v>13</v>
      </c>
      <c r="F46" s="2">
        <v>44966</v>
      </c>
    </row>
    <row r="47" spans="1:6">
      <c r="A47">
        <v>46</v>
      </c>
      <c r="B47" t="s">
        <v>72</v>
      </c>
      <c r="C47">
        <v>21</v>
      </c>
      <c r="D47" t="s">
        <v>26</v>
      </c>
      <c r="E47" t="s">
        <v>18</v>
      </c>
      <c r="F47" s="2">
        <v>45068</v>
      </c>
    </row>
    <row r="48" spans="1:6">
      <c r="A48">
        <v>47</v>
      </c>
      <c r="B48" t="s">
        <v>73</v>
      </c>
      <c r="C48">
        <v>45</v>
      </c>
      <c r="D48" t="s">
        <v>29</v>
      </c>
      <c r="E48" t="s">
        <v>10</v>
      </c>
      <c r="F48" s="2">
        <v>44326</v>
      </c>
    </row>
    <row r="49" spans="1:6">
      <c r="A49">
        <v>48</v>
      </c>
      <c r="B49" t="s">
        <v>74</v>
      </c>
      <c r="C49">
        <v>31</v>
      </c>
      <c r="D49" t="s">
        <v>26</v>
      </c>
      <c r="E49" t="s">
        <v>18</v>
      </c>
      <c r="F49" s="2">
        <v>44403</v>
      </c>
    </row>
    <row r="50" spans="1:6">
      <c r="A50">
        <v>49</v>
      </c>
      <c r="B50" t="s">
        <v>75</v>
      </c>
      <c r="C50">
        <v>25</v>
      </c>
      <c r="D50" t="s">
        <v>26</v>
      </c>
      <c r="E50" t="s">
        <v>10</v>
      </c>
      <c r="F50" s="2">
        <v>44501</v>
      </c>
    </row>
    <row r="51" spans="1:6">
      <c r="A51">
        <v>50</v>
      </c>
      <c r="B51" t="s">
        <v>76</v>
      </c>
      <c r="C51">
        <v>26</v>
      </c>
      <c r="D51" t="s">
        <v>26</v>
      </c>
      <c r="E51" t="s">
        <v>11</v>
      </c>
      <c r="F51" s="2">
        <v>45282</v>
      </c>
    </row>
    <row r="52" spans="1:6">
      <c r="A52">
        <v>51</v>
      </c>
      <c r="B52" t="s">
        <v>77</v>
      </c>
      <c r="C52">
        <v>52</v>
      </c>
      <c r="D52" t="s">
        <v>29</v>
      </c>
      <c r="E52" t="s">
        <v>13</v>
      </c>
      <c r="F52" s="2">
        <v>44964</v>
      </c>
    </row>
    <row r="53" spans="1:6">
      <c r="A53">
        <v>52</v>
      </c>
      <c r="B53" t="s">
        <v>78</v>
      </c>
      <c r="C53">
        <v>54</v>
      </c>
      <c r="D53" t="s">
        <v>29</v>
      </c>
      <c r="E53" t="s">
        <v>13</v>
      </c>
      <c r="F53" s="2">
        <v>45281</v>
      </c>
    </row>
    <row r="54" spans="1:6">
      <c r="A54">
        <v>53</v>
      </c>
      <c r="B54" t="s">
        <v>79</v>
      </c>
      <c r="C54">
        <v>38</v>
      </c>
      <c r="D54" t="s">
        <v>26</v>
      </c>
      <c r="E54" t="s">
        <v>17</v>
      </c>
      <c r="F54" s="2">
        <v>45258</v>
      </c>
    </row>
    <row r="55" spans="1:6">
      <c r="A55">
        <v>54</v>
      </c>
      <c r="B55" t="s">
        <v>80</v>
      </c>
      <c r="C55">
        <v>35</v>
      </c>
      <c r="D55" t="s">
        <v>26</v>
      </c>
      <c r="E55" t="s">
        <v>15</v>
      </c>
      <c r="F55" s="2">
        <v>44846</v>
      </c>
    </row>
    <row r="56" spans="1:6">
      <c r="A56">
        <v>55</v>
      </c>
      <c r="B56" t="s">
        <v>81</v>
      </c>
      <c r="C56">
        <v>50</v>
      </c>
      <c r="D56" t="s">
        <v>29</v>
      </c>
      <c r="E56" t="s">
        <v>19</v>
      </c>
      <c r="F56" s="2">
        <v>44841</v>
      </c>
    </row>
    <row r="57" spans="1:6">
      <c r="A57">
        <v>56</v>
      </c>
      <c r="B57" t="s">
        <v>82</v>
      </c>
      <c r="C57">
        <v>25</v>
      </c>
      <c r="D57" t="s">
        <v>26</v>
      </c>
      <c r="E57" t="s">
        <v>17</v>
      </c>
      <c r="F57" s="2">
        <v>44553</v>
      </c>
    </row>
    <row r="58" spans="1:6">
      <c r="A58">
        <v>57</v>
      </c>
      <c r="B58" t="s">
        <v>83</v>
      </c>
      <c r="C58">
        <v>34</v>
      </c>
      <c r="D58" t="s">
        <v>26</v>
      </c>
      <c r="E58" t="s">
        <v>13</v>
      </c>
      <c r="F58" s="2">
        <v>45073</v>
      </c>
    </row>
    <row r="59" spans="1:6">
      <c r="A59">
        <v>58</v>
      </c>
      <c r="B59" t="s">
        <v>84</v>
      </c>
      <c r="C59">
        <v>60</v>
      </c>
      <c r="D59" t="s">
        <v>29</v>
      </c>
      <c r="E59" t="s">
        <v>17</v>
      </c>
      <c r="F59" s="2">
        <v>44852</v>
      </c>
    </row>
    <row r="60" spans="1:6">
      <c r="A60">
        <v>59</v>
      </c>
      <c r="B60" t="s">
        <v>85</v>
      </c>
      <c r="C60">
        <v>48</v>
      </c>
      <c r="D60" t="s">
        <v>26</v>
      </c>
      <c r="E60" t="s">
        <v>11</v>
      </c>
      <c r="F60" s="2">
        <v>44640</v>
      </c>
    </row>
    <row r="61" spans="1:6">
      <c r="A61">
        <v>60</v>
      </c>
      <c r="B61" t="s">
        <v>86</v>
      </c>
      <c r="C61">
        <v>51</v>
      </c>
      <c r="D61" t="s">
        <v>29</v>
      </c>
      <c r="E61" t="s">
        <v>15</v>
      </c>
      <c r="F61" s="2">
        <v>44758</v>
      </c>
    </row>
    <row r="62" spans="1:6">
      <c r="A62">
        <v>61</v>
      </c>
      <c r="B62" t="s">
        <v>87</v>
      </c>
      <c r="C62">
        <v>23</v>
      </c>
      <c r="D62" t="s">
        <v>29</v>
      </c>
      <c r="E62" t="s">
        <v>13</v>
      </c>
      <c r="F62" s="2">
        <v>44698</v>
      </c>
    </row>
    <row r="63" spans="1:6">
      <c r="A63">
        <v>62</v>
      </c>
      <c r="B63" t="s">
        <v>88</v>
      </c>
      <c r="C63">
        <v>39</v>
      </c>
      <c r="D63" t="s">
        <v>26</v>
      </c>
      <c r="E63" t="s">
        <v>13</v>
      </c>
      <c r="F63" s="2">
        <v>45064</v>
      </c>
    </row>
    <row r="64" spans="1:6">
      <c r="A64">
        <v>63</v>
      </c>
      <c r="B64" t="s">
        <v>89</v>
      </c>
      <c r="C64">
        <v>31</v>
      </c>
      <c r="D64" t="s">
        <v>29</v>
      </c>
      <c r="E64" t="s">
        <v>19</v>
      </c>
      <c r="F64" s="2">
        <v>44358</v>
      </c>
    </row>
    <row r="65" spans="1:6">
      <c r="A65">
        <v>64</v>
      </c>
      <c r="B65" t="s">
        <v>90</v>
      </c>
      <c r="C65">
        <v>20</v>
      </c>
      <c r="D65" t="s">
        <v>29</v>
      </c>
      <c r="E65" t="s">
        <v>10</v>
      </c>
      <c r="F65" s="2">
        <v>44949</v>
      </c>
    </row>
    <row r="66" spans="1:6">
      <c r="A66">
        <v>65</v>
      </c>
      <c r="B66" t="s">
        <v>91</v>
      </c>
      <c r="C66">
        <v>29</v>
      </c>
      <c r="D66" t="s">
        <v>29</v>
      </c>
      <c r="E66" t="s">
        <v>15</v>
      </c>
      <c r="F66" s="2">
        <v>45213</v>
      </c>
    </row>
    <row r="67" spans="1:6">
      <c r="A67">
        <v>66</v>
      </c>
      <c r="B67" t="s">
        <v>92</v>
      </c>
      <c r="C67">
        <v>53</v>
      </c>
      <c r="D67" t="s">
        <v>26</v>
      </c>
      <c r="E67" t="s">
        <v>11</v>
      </c>
      <c r="F67" s="2">
        <v>44940</v>
      </c>
    </row>
    <row r="68" spans="1:6">
      <c r="A68">
        <v>67</v>
      </c>
      <c r="B68" t="s">
        <v>93</v>
      </c>
      <c r="C68">
        <v>29</v>
      </c>
      <c r="D68" t="s">
        <v>26</v>
      </c>
      <c r="E68" t="s">
        <v>18</v>
      </c>
      <c r="F68" s="2">
        <v>44897</v>
      </c>
    </row>
    <row r="69" spans="1:6">
      <c r="A69">
        <v>68</v>
      </c>
      <c r="B69" t="s">
        <v>94</v>
      </c>
      <c r="C69">
        <v>62</v>
      </c>
      <c r="D69" t="s">
        <v>26</v>
      </c>
      <c r="E69" t="s">
        <v>17</v>
      </c>
      <c r="F69" s="2">
        <v>45003</v>
      </c>
    </row>
    <row r="70" spans="1:6">
      <c r="A70">
        <v>69</v>
      </c>
      <c r="B70" t="s">
        <v>95</v>
      </c>
      <c r="C70">
        <v>19</v>
      </c>
      <c r="D70" t="s">
        <v>29</v>
      </c>
      <c r="E70" t="s">
        <v>19</v>
      </c>
      <c r="F70" s="2">
        <v>44838</v>
      </c>
    </row>
    <row r="71" spans="1:6">
      <c r="A71">
        <v>70</v>
      </c>
      <c r="B71" t="s">
        <v>96</v>
      </c>
      <c r="C71">
        <v>19</v>
      </c>
      <c r="D71" t="s">
        <v>29</v>
      </c>
      <c r="E71" t="s">
        <v>13</v>
      </c>
      <c r="F71" s="2">
        <v>44450</v>
      </c>
    </row>
    <row r="72" spans="1:6">
      <c r="A72">
        <v>71</v>
      </c>
      <c r="B72" t="s">
        <v>97</v>
      </c>
      <c r="C72">
        <v>32</v>
      </c>
      <c r="D72" t="s">
        <v>26</v>
      </c>
      <c r="E72" t="s">
        <v>18</v>
      </c>
      <c r="F72" s="2">
        <v>44622</v>
      </c>
    </row>
    <row r="73" spans="1:6">
      <c r="A73">
        <v>72</v>
      </c>
      <c r="B73" t="s">
        <v>98</v>
      </c>
      <c r="C73">
        <v>40</v>
      </c>
      <c r="D73" t="s">
        <v>26</v>
      </c>
      <c r="E73" t="s">
        <v>11</v>
      </c>
      <c r="F73" s="2">
        <v>44304</v>
      </c>
    </row>
    <row r="74" spans="1:6">
      <c r="A74">
        <v>73</v>
      </c>
      <c r="B74" t="s">
        <v>99</v>
      </c>
      <c r="C74">
        <v>46</v>
      </c>
      <c r="D74" t="s">
        <v>29</v>
      </c>
      <c r="E74" t="s">
        <v>15</v>
      </c>
      <c r="F74" s="2">
        <v>45165</v>
      </c>
    </row>
    <row r="75" spans="1:6">
      <c r="A75">
        <v>74</v>
      </c>
      <c r="B75" t="s">
        <v>100</v>
      </c>
      <c r="C75">
        <v>34</v>
      </c>
      <c r="D75" t="s">
        <v>26</v>
      </c>
      <c r="E75" t="s">
        <v>17</v>
      </c>
      <c r="F75" s="2">
        <v>44591</v>
      </c>
    </row>
    <row r="76" spans="1:6">
      <c r="A76">
        <v>75</v>
      </c>
      <c r="B76" t="s">
        <v>101</v>
      </c>
      <c r="C76">
        <v>49</v>
      </c>
      <c r="D76" t="s">
        <v>26</v>
      </c>
      <c r="E76" t="s">
        <v>19</v>
      </c>
      <c r="F76" s="2">
        <v>44384</v>
      </c>
    </row>
    <row r="77" spans="1:6">
      <c r="A77">
        <v>76</v>
      </c>
      <c r="B77" t="s">
        <v>102</v>
      </c>
      <c r="C77">
        <v>24</v>
      </c>
      <c r="D77" t="s">
        <v>26</v>
      </c>
      <c r="E77" t="s">
        <v>13</v>
      </c>
      <c r="F77" s="2">
        <v>44750</v>
      </c>
    </row>
    <row r="78" spans="1:6">
      <c r="A78">
        <v>77</v>
      </c>
      <c r="B78" t="s">
        <v>103</v>
      </c>
      <c r="C78">
        <v>47</v>
      </c>
      <c r="D78" t="s">
        <v>26</v>
      </c>
      <c r="E78" t="s">
        <v>13</v>
      </c>
      <c r="F78" s="2">
        <v>44395</v>
      </c>
    </row>
    <row r="79" spans="1:6">
      <c r="A79">
        <v>78</v>
      </c>
      <c r="B79" t="s">
        <v>104</v>
      </c>
      <c r="C79">
        <v>45</v>
      </c>
      <c r="D79" t="s">
        <v>26</v>
      </c>
      <c r="E79" t="s">
        <v>18</v>
      </c>
      <c r="F79" s="2">
        <v>44934</v>
      </c>
    </row>
    <row r="80" spans="1:6">
      <c r="A80">
        <v>79</v>
      </c>
      <c r="B80" t="s">
        <v>105</v>
      </c>
      <c r="C80">
        <v>31</v>
      </c>
      <c r="D80" t="s">
        <v>29</v>
      </c>
      <c r="E80" t="s">
        <v>18</v>
      </c>
      <c r="F80" s="2">
        <v>44766</v>
      </c>
    </row>
    <row r="81" spans="1:6">
      <c r="A81">
        <v>80</v>
      </c>
      <c r="B81" t="s">
        <v>106</v>
      </c>
      <c r="C81">
        <v>61</v>
      </c>
      <c r="D81" t="s">
        <v>26</v>
      </c>
      <c r="E81" t="s">
        <v>17</v>
      </c>
      <c r="F81" s="2">
        <v>44980</v>
      </c>
    </row>
    <row r="82" spans="1:6">
      <c r="A82">
        <v>81</v>
      </c>
      <c r="B82" t="s">
        <v>107</v>
      </c>
      <c r="C82">
        <v>47</v>
      </c>
      <c r="D82" t="s">
        <v>26</v>
      </c>
      <c r="E82" t="s">
        <v>15</v>
      </c>
      <c r="F82" s="2">
        <v>45218</v>
      </c>
    </row>
    <row r="83" spans="1:6">
      <c r="A83">
        <v>82</v>
      </c>
      <c r="B83" t="s">
        <v>108</v>
      </c>
      <c r="C83">
        <v>34</v>
      </c>
      <c r="D83" t="s">
        <v>29</v>
      </c>
      <c r="E83" t="s">
        <v>11</v>
      </c>
      <c r="F83" s="2">
        <v>44747</v>
      </c>
    </row>
    <row r="84" spans="1:6">
      <c r="A84">
        <v>83</v>
      </c>
      <c r="B84" t="s">
        <v>109</v>
      </c>
      <c r="C84">
        <v>49</v>
      </c>
      <c r="D84" t="s">
        <v>29</v>
      </c>
      <c r="E84" t="s">
        <v>10</v>
      </c>
      <c r="F84" s="2">
        <v>44422</v>
      </c>
    </row>
    <row r="85" spans="1:6">
      <c r="A85">
        <v>84</v>
      </c>
      <c r="B85" t="s">
        <v>110</v>
      </c>
      <c r="C85">
        <v>63</v>
      </c>
      <c r="D85" t="s">
        <v>29</v>
      </c>
      <c r="E85" t="s">
        <v>15</v>
      </c>
      <c r="F85" s="2">
        <v>45097</v>
      </c>
    </row>
    <row r="86" spans="1:6">
      <c r="A86">
        <v>85</v>
      </c>
      <c r="B86" t="s">
        <v>111</v>
      </c>
      <c r="C86">
        <v>23</v>
      </c>
      <c r="D86" t="s">
        <v>29</v>
      </c>
      <c r="E86" t="s">
        <v>15</v>
      </c>
      <c r="F86" s="2">
        <v>44450</v>
      </c>
    </row>
    <row r="87" spans="1:6">
      <c r="A87">
        <v>86</v>
      </c>
      <c r="B87" t="s">
        <v>112</v>
      </c>
      <c r="C87">
        <v>41</v>
      </c>
      <c r="D87" t="s">
        <v>26</v>
      </c>
      <c r="E87" t="s">
        <v>15</v>
      </c>
      <c r="F87" s="2">
        <v>45264</v>
      </c>
    </row>
    <row r="88" spans="1:6">
      <c r="A88">
        <v>87</v>
      </c>
      <c r="B88" t="s">
        <v>113</v>
      </c>
      <c r="C88">
        <v>23</v>
      </c>
      <c r="D88" t="s">
        <v>26</v>
      </c>
      <c r="E88" t="s">
        <v>10</v>
      </c>
      <c r="F88" s="2">
        <v>44587</v>
      </c>
    </row>
    <row r="89" spans="1:6">
      <c r="A89">
        <v>88</v>
      </c>
      <c r="B89" t="s">
        <v>114</v>
      </c>
      <c r="C89">
        <v>44</v>
      </c>
      <c r="D89" t="s">
        <v>26</v>
      </c>
      <c r="E89" t="s">
        <v>17</v>
      </c>
      <c r="F89" s="2">
        <v>45277</v>
      </c>
    </row>
    <row r="90" spans="1:6">
      <c r="A90">
        <v>89</v>
      </c>
      <c r="B90" t="s">
        <v>115</v>
      </c>
      <c r="C90">
        <v>35</v>
      </c>
      <c r="D90" t="s">
        <v>26</v>
      </c>
      <c r="E90" t="s">
        <v>10</v>
      </c>
      <c r="F90" s="2">
        <v>44870</v>
      </c>
    </row>
    <row r="91" spans="1:6">
      <c r="A91">
        <v>90</v>
      </c>
      <c r="B91" t="s">
        <v>116</v>
      </c>
      <c r="C91">
        <v>41</v>
      </c>
      <c r="D91" t="s">
        <v>29</v>
      </c>
      <c r="E91" t="s">
        <v>17</v>
      </c>
      <c r="F91" s="2">
        <v>44704</v>
      </c>
    </row>
    <row r="92" spans="1:6">
      <c r="A92">
        <v>91</v>
      </c>
      <c r="B92" t="s">
        <v>117</v>
      </c>
      <c r="C92">
        <v>54</v>
      </c>
      <c r="D92" t="s">
        <v>29</v>
      </c>
      <c r="E92" t="s">
        <v>10</v>
      </c>
      <c r="F92" s="2">
        <v>44488</v>
      </c>
    </row>
    <row r="93" spans="1:6">
      <c r="A93">
        <v>92</v>
      </c>
      <c r="B93" t="s">
        <v>118</v>
      </c>
      <c r="C93">
        <v>41</v>
      </c>
      <c r="D93" t="s">
        <v>26</v>
      </c>
      <c r="E93" t="s">
        <v>11</v>
      </c>
      <c r="F93" s="2">
        <v>44700</v>
      </c>
    </row>
    <row r="94" spans="1:6">
      <c r="A94">
        <v>93</v>
      </c>
      <c r="B94" t="s">
        <v>119</v>
      </c>
      <c r="C94">
        <v>55</v>
      </c>
      <c r="D94" t="s">
        <v>26</v>
      </c>
      <c r="E94" t="s">
        <v>15</v>
      </c>
      <c r="F94" s="2">
        <v>44888</v>
      </c>
    </row>
    <row r="95" spans="1:6">
      <c r="A95">
        <v>94</v>
      </c>
      <c r="B95" t="s">
        <v>120</v>
      </c>
      <c r="C95">
        <v>51</v>
      </c>
      <c r="D95" t="s">
        <v>26</v>
      </c>
      <c r="E95" t="s">
        <v>17</v>
      </c>
      <c r="F95" s="2">
        <v>44353</v>
      </c>
    </row>
    <row r="96" spans="1:6">
      <c r="A96">
        <v>95</v>
      </c>
      <c r="B96" t="s">
        <v>121</v>
      </c>
      <c r="C96">
        <v>57</v>
      </c>
      <c r="D96" t="s">
        <v>26</v>
      </c>
      <c r="E96" t="s">
        <v>10</v>
      </c>
      <c r="F96" s="2">
        <v>44657</v>
      </c>
    </row>
    <row r="97" spans="1:6">
      <c r="A97">
        <v>96</v>
      </c>
      <c r="B97" t="s">
        <v>122</v>
      </c>
      <c r="C97">
        <v>64</v>
      </c>
      <c r="D97" t="s">
        <v>29</v>
      </c>
      <c r="E97" t="s">
        <v>11</v>
      </c>
      <c r="F97" s="2">
        <v>44762</v>
      </c>
    </row>
    <row r="98" spans="1:6">
      <c r="A98">
        <v>97</v>
      </c>
      <c r="B98" t="s">
        <v>123</v>
      </c>
      <c r="C98">
        <v>32</v>
      </c>
      <c r="D98" t="s">
        <v>26</v>
      </c>
      <c r="E98" t="s">
        <v>10</v>
      </c>
      <c r="F98" s="2">
        <v>44326</v>
      </c>
    </row>
    <row r="99" spans="1:6">
      <c r="A99">
        <v>98</v>
      </c>
      <c r="B99" t="s">
        <v>124</v>
      </c>
      <c r="C99">
        <v>28</v>
      </c>
      <c r="D99" t="s">
        <v>29</v>
      </c>
      <c r="E99" t="s">
        <v>13</v>
      </c>
      <c r="F99" s="2">
        <v>44679</v>
      </c>
    </row>
    <row r="100" spans="1:6">
      <c r="A100">
        <v>99</v>
      </c>
      <c r="B100" t="s">
        <v>125</v>
      </c>
      <c r="C100">
        <v>39</v>
      </c>
      <c r="D100" t="s">
        <v>29</v>
      </c>
      <c r="E100" t="s">
        <v>11</v>
      </c>
      <c r="F100" s="2">
        <v>44389</v>
      </c>
    </row>
    <row r="101" spans="1:6">
      <c r="A101">
        <v>100</v>
      </c>
      <c r="B101" t="s">
        <v>126</v>
      </c>
      <c r="C101">
        <v>41</v>
      </c>
      <c r="D101" t="s">
        <v>29</v>
      </c>
      <c r="E101" t="s">
        <v>15</v>
      </c>
      <c r="F101" s="2">
        <v>45216</v>
      </c>
    </row>
    <row r="102" spans="1:6">
      <c r="A102">
        <v>101</v>
      </c>
      <c r="B102" t="s">
        <v>127</v>
      </c>
      <c r="C102">
        <v>18</v>
      </c>
      <c r="D102" t="s">
        <v>29</v>
      </c>
      <c r="E102" t="s">
        <v>19</v>
      </c>
      <c r="F102" s="2">
        <v>45064</v>
      </c>
    </row>
    <row r="103" spans="1:6">
      <c r="A103">
        <v>102</v>
      </c>
      <c r="B103" t="s">
        <v>128</v>
      </c>
      <c r="C103">
        <v>35</v>
      </c>
      <c r="D103" t="s">
        <v>26</v>
      </c>
      <c r="E103" t="s">
        <v>15</v>
      </c>
      <c r="F103" s="2">
        <v>44331</v>
      </c>
    </row>
    <row r="104" spans="1:6">
      <c r="A104">
        <v>103</v>
      </c>
      <c r="B104" t="s">
        <v>129</v>
      </c>
      <c r="C104">
        <v>61</v>
      </c>
      <c r="D104" t="s">
        <v>26</v>
      </c>
      <c r="E104" t="s">
        <v>19</v>
      </c>
      <c r="F104" s="2">
        <v>44996</v>
      </c>
    </row>
    <row r="105" spans="1:6">
      <c r="A105">
        <v>104</v>
      </c>
      <c r="B105" t="s">
        <v>130</v>
      </c>
      <c r="C105">
        <v>29</v>
      </c>
      <c r="D105" t="s">
        <v>26</v>
      </c>
      <c r="E105" t="s">
        <v>11</v>
      </c>
      <c r="F105" s="2">
        <v>44783</v>
      </c>
    </row>
    <row r="106" spans="1:6">
      <c r="A106">
        <v>105</v>
      </c>
      <c r="B106" t="s">
        <v>131</v>
      </c>
      <c r="C106">
        <v>60</v>
      </c>
      <c r="D106" t="s">
        <v>26</v>
      </c>
      <c r="E106" t="s">
        <v>13</v>
      </c>
      <c r="F106" s="2">
        <v>44578</v>
      </c>
    </row>
    <row r="107" spans="1:6">
      <c r="A107">
        <v>106</v>
      </c>
      <c r="B107" t="s">
        <v>132</v>
      </c>
      <c r="C107">
        <v>45</v>
      </c>
      <c r="D107" t="s">
        <v>29</v>
      </c>
      <c r="E107" t="s">
        <v>13</v>
      </c>
      <c r="F107" s="2">
        <v>44309</v>
      </c>
    </row>
    <row r="108" spans="1:6">
      <c r="A108">
        <v>107</v>
      </c>
      <c r="B108" t="s">
        <v>133</v>
      </c>
      <c r="C108">
        <v>57</v>
      </c>
      <c r="D108" t="s">
        <v>29</v>
      </c>
      <c r="E108" t="s">
        <v>17</v>
      </c>
      <c r="F108" s="2">
        <v>44327</v>
      </c>
    </row>
    <row r="109" spans="1:6">
      <c r="A109">
        <v>108</v>
      </c>
      <c r="B109" t="s">
        <v>134</v>
      </c>
      <c r="C109">
        <v>24</v>
      </c>
      <c r="D109" t="s">
        <v>29</v>
      </c>
      <c r="E109" t="s">
        <v>13</v>
      </c>
      <c r="F109" s="2">
        <v>44720</v>
      </c>
    </row>
    <row r="110" spans="1:6">
      <c r="A110">
        <v>109</v>
      </c>
      <c r="B110" t="s">
        <v>135</v>
      </c>
      <c r="C110">
        <v>40</v>
      </c>
      <c r="D110" t="s">
        <v>26</v>
      </c>
      <c r="E110" t="s">
        <v>18</v>
      </c>
      <c r="F110" s="2">
        <v>44755</v>
      </c>
    </row>
    <row r="111" spans="1:6">
      <c r="A111">
        <v>110</v>
      </c>
      <c r="B111" t="s">
        <v>136</v>
      </c>
      <c r="C111">
        <v>38</v>
      </c>
      <c r="D111" t="s">
        <v>29</v>
      </c>
      <c r="E111" t="s">
        <v>11</v>
      </c>
      <c r="F111" s="2">
        <v>44710</v>
      </c>
    </row>
    <row r="112" spans="1:6">
      <c r="A112">
        <v>111</v>
      </c>
      <c r="B112" t="s">
        <v>137</v>
      </c>
      <c r="C112">
        <v>51</v>
      </c>
      <c r="D112" t="s">
        <v>29</v>
      </c>
      <c r="E112" t="s">
        <v>17</v>
      </c>
      <c r="F112" s="2">
        <v>44678</v>
      </c>
    </row>
    <row r="113" spans="1:6">
      <c r="A113">
        <v>112</v>
      </c>
      <c r="B113" t="s">
        <v>138</v>
      </c>
      <c r="C113">
        <v>28</v>
      </c>
      <c r="D113" t="s">
        <v>29</v>
      </c>
      <c r="E113" t="s">
        <v>13</v>
      </c>
      <c r="F113" s="2">
        <v>44314</v>
      </c>
    </row>
    <row r="114" spans="1:6">
      <c r="A114">
        <v>113</v>
      </c>
      <c r="B114" t="s">
        <v>139</v>
      </c>
      <c r="C114">
        <v>39</v>
      </c>
      <c r="D114" t="s">
        <v>29</v>
      </c>
      <c r="E114" t="s">
        <v>11</v>
      </c>
      <c r="F114" s="2">
        <v>44967</v>
      </c>
    </row>
    <row r="115" spans="1:6">
      <c r="A115">
        <v>114</v>
      </c>
      <c r="B115" t="s">
        <v>140</v>
      </c>
      <c r="C115">
        <v>59</v>
      </c>
      <c r="D115" t="s">
        <v>26</v>
      </c>
      <c r="E115" t="s">
        <v>15</v>
      </c>
      <c r="F115" s="2">
        <v>44930</v>
      </c>
    </row>
    <row r="116" spans="1:6">
      <c r="A116">
        <v>115</v>
      </c>
      <c r="B116" t="s">
        <v>141</v>
      </c>
      <c r="C116">
        <v>52</v>
      </c>
      <c r="D116" t="s">
        <v>29</v>
      </c>
      <c r="E116" t="s">
        <v>13</v>
      </c>
      <c r="F116" s="2">
        <v>44624</v>
      </c>
    </row>
    <row r="117" spans="1:6">
      <c r="A117">
        <v>116</v>
      </c>
      <c r="B117" t="s">
        <v>142</v>
      </c>
      <c r="C117">
        <v>46</v>
      </c>
      <c r="D117" t="s">
        <v>29</v>
      </c>
      <c r="E117" t="s">
        <v>10</v>
      </c>
      <c r="F117" s="2">
        <v>44418</v>
      </c>
    </row>
    <row r="118" spans="1:6">
      <c r="A118">
        <v>117</v>
      </c>
      <c r="B118" t="s">
        <v>143</v>
      </c>
      <c r="C118">
        <v>59</v>
      </c>
      <c r="D118" t="s">
        <v>26</v>
      </c>
      <c r="E118" t="s">
        <v>19</v>
      </c>
      <c r="F118" s="2">
        <v>44934</v>
      </c>
    </row>
    <row r="119" spans="1:6">
      <c r="A119">
        <v>118</v>
      </c>
      <c r="B119" t="s">
        <v>144</v>
      </c>
      <c r="C119">
        <v>45</v>
      </c>
      <c r="D119" t="s">
        <v>26</v>
      </c>
      <c r="E119" t="s">
        <v>11</v>
      </c>
      <c r="F119" s="2">
        <v>44587</v>
      </c>
    </row>
    <row r="120" spans="1:6">
      <c r="A120">
        <v>119</v>
      </c>
      <c r="B120" t="s">
        <v>145</v>
      </c>
      <c r="C120">
        <v>35</v>
      </c>
      <c r="D120" t="s">
        <v>26</v>
      </c>
      <c r="E120" t="s">
        <v>17</v>
      </c>
      <c r="F120" s="2">
        <v>44506</v>
      </c>
    </row>
    <row r="121" spans="1:6">
      <c r="A121">
        <v>120</v>
      </c>
      <c r="B121" t="s">
        <v>146</v>
      </c>
      <c r="C121">
        <v>31</v>
      </c>
      <c r="D121" t="s">
        <v>29</v>
      </c>
      <c r="E121" t="s">
        <v>15</v>
      </c>
      <c r="F121" s="2">
        <v>44969</v>
      </c>
    </row>
    <row r="122" spans="1:6">
      <c r="A122">
        <v>121</v>
      </c>
      <c r="B122" t="s">
        <v>147</v>
      </c>
      <c r="C122">
        <v>35</v>
      </c>
      <c r="D122" t="s">
        <v>29</v>
      </c>
      <c r="E122" t="s">
        <v>18</v>
      </c>
      <c r="F122" s="2">
        <v>44595</v>
      </c>
    </row>
    <row r="123" spans="1:6">
      <c r="A123">
        <v>122</v>
      </c>
      <c r="B123" t="s">
        <v>148</v>
      </c>
      <c r="C123">
        <v>45</v>
      </c>
      <c r="D123" t="s">
        <v>29</v>
      </c>
      <c r="E123" t="s">
        <v>15</v>
      </c>
      <c r="F123" s="2">
        <v>44967</v>
      </c>
    </row>
    <row r="124" spans="1:6">
      <c r="A124">
        <v>123</v>
      </c>
      <c r="B124" t="s">
        <v>149</v>
      </c>
      <c r="C124">
        <v>41</v>
      </c>
      <c r="D124" t="s">
        <v>29</v>
      </c>
      <c r="E124" t="s">
        <v>13</v>
      </c>
      <c r="F124" s="2">
        <v>44668</v>
      </c>
    </row>
    <row r="125" spans="1:6">
      <c r="A125">
        <v>124</v>
      </c>
      <c r="B125" t="s">
        <v>150</v>
      </c>
      <c r="C125">
        <v>25</v>
      </c>
      <c r="D125" t="s">
        <v>26</v>
      </c>
      <c r="E125" t="s">
        <v>19</v>
      </c>
      <c r="F125" s="2">
        <v>44468</v>
      </c>
    </row>
    <row r="126" spans="1:6">
      <c r="A126">
        <v>125</v>
      </c>
      <c r="B126" t="s">
        <v>151</v>
      </c>
      <c r="C126">
        <v>59</v>
      </c>
      <c r="D126" t="s">
        <v>29</v>
      </c>
      <c r="E126" t="s">
        <v>15</v>
      </c>
      <c r="F126" s="2">
        <v>45128</v>
      </c>
    </row>
    <row r="127" spans="1:6">
      <c r="A127">
        <v>126</v>
      </c>
      <c r="B127" t="s">
        <v>152</v>
      </c>
      <c r="C127">
        <v>62</v>
      </c>
      <c r="D127" t="s">
        <v>29</v>
      </c>
      <c r="E127" t="s">
        <v>18</v>
      </c>
      <c r="F127" s="2">
        <v>44720</v>
      </c>
    </row>
    <row r="128" spans="1:6">
      <c r="A128">
        <v>127</v>
      </c>
      <c r="B128" t="s">
        <v>153</v>
      </c>
      <c r="C128">
        <v>25</v>
      </c>
      <c r="D128" t="s">
        <v>26</v>
      </c>
      <c r="E128" t="s">
        <v>10</v>
      </c>
      <c r="F128" s="2">
        <v>44689</v>
      </c>
    </row>
    <row r="129" spans="1:6">
      <c r="A129">
        <v>128</v>
      </c>
      <c r="B129" t="s">
        <v>154</v>
      </c>
      <c r="C129">
        <v>21</v>
      </c>
      <c r="D129" t="s">
        <v>26</v>
      </c>
      <c r="E129" t="s">
        <v>17</v>
      </c>
      <c r="F129" s="2">
        <v>44495</v>
      </c>
    </row>
    <row r="130" spans="1:6">
      <c r="A130">
        <v>129</v>
      </c>
      <c r="B130" t="s">
        <v>155</v>
      </c>
      <c r="C130">
        <v>44</v>
      </c>
      <c r="D130" t="s">
        <v>26</v>
      </c>
      <c r="E130" t="s">
        <v>11</v>
      </c>
      <c r="F130" s="2">
        <v>44838</v>
      </c>
    </row>
    <row r="131" spans="1:6">
      <c r="A131">
        <v>130</v>
      </c>
      <c r="B131" t="s">
        <v>156</v>
      </c>
      <c r="C131">
        <v>53</v>
      </c>
      <c r="D131" t="s">
        <v>29</v>
      </c>
      <c r="E131" t="s">
        <v>19</v>
      </c>
      <c r="F131" s="2">
        <v>44324</v>
      </c>
    </row>
    <row r="132" spans="1:6">
      <c r="A132">
        <v>131</v>
      </c>
      <c r="B132" t="s">
        <v>157</v>
      </c>
      <c r="C132">
        <v>22</v>
      </c>
      <c r="D132" t="s">
        <v>29</v>
      </c>
      <c r="E132" t="s">
        <v>18</v>
      </c>
      <c r="F132" s="2">
        <v>45140</v>
      </c>
    </row>
    <row r="133" spans="1:6">
      <c r="A133">
        <v>132</v>
      </c>
      <c r="B133" t="s">
        <v>158</v>
      </c>
      <c r="C133">
        <v>50</v>
      </c>
      <c r="D133" t="s">
        <v>29</v>
      </c>
      <c r="E133" t="s">
        <v>13</v>
      </c>
      <c r="F133" s="2">
        <v>44556</v>
      </c>
    </row>
    <row r="134" spans="1:6">
      <c r="A134">
        <v>133</v>
      </c>
      <c r="B134" t="s">
        <v>159</v>
      </c>
      <c r="C134">
        <v>51</v>
      </c>
      <c r="D134" t="s">
        <v>29</v>
      </c>
      <c r="E134" t="s">
        <v>13</v>
      </c>
      <c r="F134" s="2">
        <v>45166</v>
      </c>
    </row>
    <row r="135" spans="1:6">
      <c r="A135">
        <v>134</v>
      </c>
      <c r="B135" t="s">
        <v>160</v>
      </c>
      <c r="C135">
        <v>47</v>
      </c>
      <c r="D135" t="s">
        <v>29</v>
      </c>
      <c r="E135" t="s">
        <v>13</v>
      </c>
      <c r="F135" s="2">
        <v>45100</v>
      </c>
    </row>
    <row r="136" spans="1:6">
      <c r="A136">
        <v>135</v>
      </c>
      <c r="B136" t="s">
        <v>161</v>
      </c>
      <c r="C136">
        <v>25</v>
      </c>
      <c r="D136" t="s">
        <v>26</v>
      </c>
      <c r="E136" t="s">
        <v>19</v>
      </c>
      <c r="F136" s="2">
        <v>44666</v>
      </c>
    </row>
    <row r="137" spans="1:6">
      <c r="A137">
        <v>136</v>
      </c>
      <c r="B137" t="s">
        <v>162</v>
      </c>
      <c r="C137">
        <v>56</v>
      </c>
      <c r="D137" t="s">
        <v>26</v>
      </c>
      <c r="E137" t="s">
        <v>15</v>
      </c>
      <c r="F137" s="2">
        <v>44519</v>
      </c>
    </row>
    <row r="138" spans="1:6">
      <c r="A138">
        <v>137</v>
      </c>
      <c r="B138" t="s">
        <v>163</v>
      </c>
      <c r="C138">
        <v>64</v>
      </c>
      <c r="D138" t="s">
        <v>29</v>
      </c>
      <c r="E138" t="s">
        <v>19</v>
      </c>
      <c r="F138" s="2">
        <v>44763</v>
      </c>
    </row>
    <row r="139" spans="1:6">
      <c r="A139">
        <v>138</v>
      </c>
      <c r="B139" t="s">
        <v>164</v>
      </c>
      <c r="C139">
        <v>43</v>
      </c>
      <c r="D139" t="s">
        <v>29</v>
      </c>
      <c r="E139" t="s">
        <v>13</v>
      </c>
      <c r="F139" s="2">
        <v>45283</v>
      </c>
    </row>
    <row r="140" spans="1:6">
      <c r="A140">
        <v>139</v>
      </c>
      <c r="B140" t="s">
        <v>165</v>
      </c>
      <c r="C140">
        <v>54</v>
      </c>
      <c r="D140" t="s">
        <v>29</v>
      </c>
      <c r="E140" t="s">
        <v>10</v>
      </c>
      <c r="F140" s="2">
        <v>45201</v>
      </c>
    </row>
    <row r="141" spans="1:6">
      <c r="A141">
        <v>140</v>
      </c>
      <c r="B141" t="s">
        <v>166</v>
      </c>
      <c r="C141">
        <v>51</v>
      </c>
      <c r="D141" t="s">
        <v>29</v>
      </c>
      <c r="E141" t="s">
        <v>18</v>
      </c>
      <c r="F141" s="2">
        <v>45154</v>
      </c>
    </row>
    <row r="142" spans="1:6">
      <c r="A142">
        <v>141</v>
      </c>
      <c r="B142" t="s">
        <v>167</v>
      </c>
      <c r="C142">
        <v>24</v>
      </c>
      <c r="D142" t="s">
        <v>29</v>
      </c>
      <c r="E142" t="s">
        <v>11</v>
      </c>
      <c r="F142" s="2">
        <v>44812</v>
      </c>
    </row>
    <row r="143" spans="1:6">
      <c r="A143">
        <v>142</v>
      </c>
      <c r="B143" t="s">
        <v>168</v>
      </c>
      <c r="C143">
        <v>57</v>
      </c>
      <c r="D143" t="s">
        <v>26</v>
      </c>
      <c r="E143" t="s">
        <v>11</v>
      </c>
      <c r="F143" s="2">
        <v>44844</v>
      </c>
    </row>
    <row r="144" spans="1:6">
      <c r="A144">
        <v>143</v>
      </c>
      <c r="B144" t="s">
        <v>169</v>
      </c>
      <c r="C144">
        <v>45</v>
      </c>
      <c r="D144" t="s">
        <v>26</v>
      </c>
      <c r="E144" t="s">
        <v>19</v>
      </c>
      <c r="F144" s="2">
        <v>44960</v>
      </c>
    </row>
    <row r="145" spans="1:6">
      <c r="A145">
        <v>144</v>
      </c>
      <c r="B145" t="s">
        <v>170</v>
      </c>
      <c r="C145">
        <v>56</v>
      </c>
      <c r="D145" t="s">
        <v>26</v>
      </c>
      <c r="E145" t="s">
        <v>13</v>
      </c>
      <c r="F145" s="2">
        <v>44424</v>
      </c>
    </row>
    <row r="146" spans="1:6">
      <c r="A146">
        <v>145</v>
      </c>
      <c r="B146" t="s">
        <v>171</v>
      </c>
      <c r="C146">
        <v>56</v>
      </c>
      <c r="D146" t="s">
        <v>29</v>
      </c>
      <c r="E146" t="s">
        <v>17</v>
      </c>
      <c r="F146" s="2">
        <v>44953</v>
      </c>
    </row>
    <row r="147" spans="1:6">
      <c r="A147">
        <v>146</v>
      </c>
      <c r="B147" t="s">
        <v>172</v>
      </c>
      <c r="C147">
        <v>45</v>
      </c>
      <c r="D147" t="s">
        <v>29</v>
      </c>
      <c r="E147" t="s">
        <v>10</v>
      </c>
      <c r="F147" s="2">
        <v>44332</v>
      </c>
    </row>
    <row r="148" spans="1:6">
      <c r="A148">
        <v>147</v>
      </c>
      <c r="B148" t="s">
        <v>173</v>
      </c>
      <c r="C148">
        <v>31</v>
      </c>
      <c r="D148" t="s">
        <v>26</v>
      </c>
      <c r="E148" t="s">
        <v>19</v>
      </c>
      <c r="F148" s="2">
        <v>45241</v>
      </c>
    </row>
    <row r="149" spans="1:6">
      <c r="A149">
        <v>148</v>
      </c>
      <c r="B149" t="s">
        <v>174</v>
      </c>
      <c r="C149">
        <v>55</v>
      </c>
      <c r="D149" t="s">
        <v>26</v>
      </c>
      <c r="E149" t="s">
        <v>13</v>
      </c>
      <c r="F149" s="2">
        <v>44586</v>
      </c>
    </row>
    <row r="150" spans="1:6">
      <c r="A150">
        <v>149</v>
      </c>
      <c r="B150" t="s">
        <v>175</v>
      </c>
      <c r="C150">
        <v>21</v>
      </c>
      <c r="D150" t="s">
        <v>29</v>
      </c>
      <c r="E150" t="s">
        <v>15</v>
      </c>
      <c r="F150" s="2">
        <v>44827</v>
      </c>
    </row>
    <row r="151" spans="1:6">
      <c r="A151">
        <v>150</v>
      </c>
      <c r="B151" t="s">
        <v>176</v>
      </c>
      <c r="C151">
        <v>59</v>
      </c>
      <c r="D151" t="s">
        <v>26</v>
      </c>
      <c r="E151" t="s">
        <v>11</v>
      </c>
      <c r="F151" s="2">
        <v>44575</v>
      </c>
    </row>
    <row r="152" spans="1:6">
      <c r="A152">
        <v>151</v>
      </c>
      <c r="B152" t="s">
        <v>177</v>
      </c>
      <c r="C152">
        <v>35</v>
      </c>
      <c r="D152" t="s">
        <v>26</v>
      </c>
      <c r="E152" t="s">
        <v>11</v>
      </c>
      <c r="F152" s="2">
        <v>44494</v>
      </c>
    </row>
    <row r="153" spans="1:6">
      <c r="A153">
        <v>152</v>
      </c>
      <c r="B153" t="s">
        <v>178</v>
      </c>
      <c r="C153">
        <v>61</v>
      </c>
      <c r="D153" t="s">
        <v>29</v>
      </c>
      <c r="E153" t="s">
        <v>10</v>
      </c>
      <c r="F153" s="2">
        <v>44818</v>
      </c>
    </row>
    <row r="154" spans="1:6">
      <c r="A154">
        <v>153</v>
      </c>
      <c r="B154" t="s">
        <v>179</v>
      </c>
      <c r="C154">
        <v>42</v>
      </c>
      <c r="D154" t="s">
        <v>26</v>
      </c>
      <c r="E154" t="s">
        <v>11</v>
      </c>
      <c r="F154" s="2">
        <v>44892</v>
      </c>
    </row>
    <row r="155" spans="1:6">
      <c r="A155">
        <v>154</v>
      </c>
      <c r="B155" t="s">
        <v>180</v>
      </c>
      <c r="C155">
        <v>24</v>
      </c>
      <c r="D155" t="s">
        <v>26</v>
      </c>
      <c r="E155" t="s">
        <v>17</v>
      </c>
      <c r="F155" s="2">
        <v>44854</v>
      </c>
    </row>
    <row r="156" spans="1:6">
      <c r="A156">
        <v>155</v>
      </c>
      <c r="B156" t="s">
        <v>181</v>
      </c>
      <c r="C156">
        <v>55</v>
      </c>
      <c r="D156" t="s">
        <v>26</v>
      </c>
      <c r="E156" t="s">
        <v>13</v>
      </c>
      <c r="F156" s="2">
        <v>44415</v>
      </c>
    </row>
    <row r="157" spans="1:6">
      <c r="A157">
        <v>156</v>
      </c>
      <c r="B157" t="s">
        <v>182</v>
      </c>
      <c r="C157">
        <v>45</v>
      </c>
      <c r="D157" t="s">
        <v>29</v>
      </c>
      <c r="E157" t="s">
        <v>13</v>
      </c>
      <c r="F157" s="2">
        <v>44688</v>
      </c>
    </row>
    <row r="158" spans="1:6">
      <c r="A158">
        <v>157</v>
      </c>
      <c r="B158" t="s">
        <v>183</v>
      </c>
      <c r="C158">
        <v>22</v>
      </c>
      <c r="D158" t="s">
        <v>26</v>
      </c>
      <c r="E158" t="s">
        <v>10</v>
      </c>
      <c r="F158" s="2">
        <v>44361</v>
      </c>
    </row>
    <row r="159" spans="1:6">
      <c r="A159">
        <v>158</v>
      </c>
      <c r="B159" t="s">
        <v>184</v>
      </c>
      <c r="C159">
        <v>20</v>
      </c>
      <c r="D159" t="s">
        <v>26</v>
      </c>
      <c r="E159" t="s">
        <v>13</v>
      </c>
      <c r="F159" s="2">
        <v>44296</v>
      </c>
    </row>
    <row r="160" spans="1:6">
      <c r="A160">
        <v>159</v>
      </c>
      <c r="B160" t="s">
        <v>185</v>
      </c>
      <c r="C160">
        <v>61</v>
      </c>
      <c r="D160" t="s">
        <v>26</v>
      </c>
      <c r="E160" t="s">
        <v>10</v>
      </c>
      <c r="F160" s="2">
        <v>44371</v>
      </c>
    </row>
    <row r="161" spans="1:6">
      <c r="A161">
        <v>160</v>
      </c>
      <c r="B161" t="s">
        <v>186</v>
      </c>
      <c r="C161">
        <v>48</v>
      </c>
      <c r="D161" t="s">
        <v>29</v>
      </c>
      <c r="E161" t="s">
        <v>13</v>
      </c>
      <c r="F161" s="2">
        <v>44472</v>
      </c>
    </row>
    <row r="162" spans="1:6">
      <c r="A162">
        <v>161</v>
      </c>
      <c r="B162" t="s">
        <v>187</v>
      </c>
      <c r="C162">
        <v>64</v>
      </c>
      <c r="D162" t="s">
        <v>29</v>
      </c>
      <c r="E162" t="s">
        <v>17</v>
      </c>
      <c r="F162" s="2">
        <v>44636</v>
      </c>
    </row>
    <row r="163" spans="1:6">
      <c r="A163">
        <v>162</v>
      </c>
      <c r="B163" t="s">
        <v>188</v>
      </c>
      <c r="C163">
        <v>59</v>
      </c>
      <c r="D163" t="s">
        <v>26</v>
      </c>
      <c r="E163" t="s">
        <v>18</v>
      </c>
      <c r="F163" s="2">
        <v>44695</v>
      </c>
    </row>
    <row r="164" spans="1:6">
      <c r="A164">
        <v>163</v>
      </c>
      <c r="B164" t="s">
        <v>189</v>
      </c>
      <c r="C164">
        <v>37</v>
      </c>
      <c r="D164" t="s">
        <v>29</v>
      </c>
      <c r="E164" t="s">
        <v>19</v>
      </c>
      <c r="F164" s="2">
        <v>44784</v>
      </c>
    </row>
    <row r="165" spans="1:6">
      <c r="A165">
        <v>164</v>
      </c>
      <c r="B165" t="s">
        <v>190</v>
      </c>
      <c r="C165">
        <v>36</v>
      </c>
      <c r="D165" t="s">
        <v>26</v>
      </c>
      <c r="E165" t="s">
        <v>19</v>
      </c>
      <c r="F165" s="2">
        <v>45140</v>
      </c>
    </row>
    <row r="166" spans="1:6">
      <c r="A166">
        <v>165</v>
      </c>
      <c r="B166" t="s">
        <v>191</v>
      </c>
      <c r="C166">
        <v>28</v>
      </c>
      <c r="D166" t="s">
        <v>29</v>
      </c>
      <c r="E166" t="s">
        <v>13</v>
      </c>
      <c r="F166" s="2">
        <v>44779</v>
      </c>
    </row>
    <row r="167" spans="1:6">
      <c r="A167">
        <v>166</v>
      </c>
      <c r="B167" t="s">
        <v>192</v>
      </c>
      <c r="C167">
        <v>57</v>
      </c>
      <c r="D167" t="s">
        <v>29</v>
      </c>
      <c r="E167" t="s">
        <v>15</v>
      </c>
      <c r="F167" s="2">
        <v>44790</v>
      </c>
    </row>
    <row r="168" spans="1:6">
      <c r="A168">
        <v>167</v>
      </c>
      <c r="B168" t="s">
        <v>193</v>
      </c>
      <c r="C168">
        <v>20</v>
      </c>
      <c r="D168" t="s">
        <v>26</v>
      </c>
      <c r="E168" t="s">
        <v>11</v>
      </c>
      <c r="F168" s="2">
        <v>44439</v>
      </c>
    </row>
    <row r="169" spans="1:6">
      <c r="A169">
        <v>168</v>
      </c>
      <c r="B169" t="s">
        <v>194</v>
      </c>
      <c r="C169">
        <v>40</v>
      </c>
      <c r="D169" t="s">
        <v>26</v>
      </c>
      <c r="E169" t="s">
        <v>17</v>
      </c>
      <c r="F169" s="2">
        <v>44392</v>
      </c>
    </row>
    <row r="170" spans="1:6">
      <c r="A170">
        <v>169</v>
      </c>
      <c r="B170" t="s">
        <v>195</v>
      </c>
      <c r="C170">
        <v>24</v>
      </c>
      <c r="D170" t="s">
        <v>26</v>
      </c>
      <c r="E170" t="s">
        <v>15</v>
      </c>
      <c r="F170" s="2">
        <v>44521</v>
      </c>
    </row>
    <row r="171" spans="1:6">
      <c r="A171">
        <v>170</v>
      </c>
      <c r="B171" t="s">
        <v>196</v>
      </c>
      <c r="C171">
        <v>40</v>
      </c>
      <c r="D171" t="s">
        <v>29</v>
      </c>
      <c r="E171" t="s">
        <v>15</v>
      </c>
      <c r="F171" s="2">
        <v>44617</v>
      </c>
    </row>
    <row r="172" spans="1:6">
      <c r="A172">
        <v>171</v>
      </c>
      <c r="B172" t="s">
        <v>197</v>
      </c>
      <c r="C172">
        <v>24</v>
      </c>
      <c r="D172" t="s">
        <v>26</v>
      </c>
      <c r="E172" t="s">
        <v>13</v>
      </c>
      <c r="F172" s="2">
        <v>45287</v>
      </c>
    </row>
    <row r="173" spans="1:6">
      <c r="A173">
        <v>172</v>
      </c>
      <c r="B173" t="s">
        <v>198</v>
      </c>
      <c r="C173">
        <v>63</v>
      </c>
      <c r="D173" t="s">
        <v>29</v>
      </c>
      <c r="E173" t="s">
        <v>17</v>
      </c>
      <c r="F173" s="2">
        <v>44793</v>
      </c>
    </row>
    <row r="174" spans="1:6">
      <c r="A174">
        <v>173</v>
      </c>
      <c r="B174" t="s">
        <v>199</v>
      </c>
      <c r="C174">
        <v>51</v>
      </c>
      <c r="D174" t="s">
        <v>29</v>
      </c>
      <c r="E174" t="s">
        <v>19</v>
      </c>
      <c r="F174" s="2">
        <v>44632</v>
      </c>
    </row>
    <row r="175" spans="1:6">
      <c r="A175">
        <v>174</v>
      </c>
      <c r="B175" t="s">
        <v>200</v>
      </c>
      <c r="C175">
        <v>59</v>
      </c>
      <c r="D175" t="s">
        <v>26</v>
      </c>
      <c r="E175" t="s">
        <v>11</v>
      </c>
      <c r="F175" s="2">
        <v>44576</v>
      </c>
    </row>
    <row r="176" spans="1:6">
      <c r="A176">
        <v>175</v>
      </c>
      <c r="B176" t="s">
        <v>201</v>
      </c>
      <c r="C176">
        <v>36</v>
      </c>
      <c r="D176" t="s">
        <v>29</v>
      </c>
      <c r="E176" t="s">
        <v>19</v>
      </c>
      <c r="F176" s="2">
        <v>45175</v>
      </c>
    </row>
    <row r="177" spans="1:6">
      <c r="A177">
        <v>176</v>
      </c>
      <c r="B177" t="s">
        <v>202</v>
      </c>
      <c r="C177">
        <v>26</v>
      </c>
      <c r="D177" t="s">
        <v>26</v>
      </c>
      <c r="E177" t="s">
        <v>15</v>
      </c>
      <c r="F177" s="2">
        <v>44808</v>
      </c>
    </row>
    <row r="178" spans="1:6">
      <c r="A178">
        <v>177</v>
      </c>
      <c r="B178" t="s">
        <v>203</v>
      </c>
      <c r="C178">
        <v>35</v>
      </c>
      <c r="D178" t="s">
        <v>29</v>
      </c>
      <c r="E178" t="s">
        <v>11</v>
      </c>
      <c r="F178" s="2">
        <v>44692</v>
      </c>
    </row>
    <row r="179" spans="1:6">
      <c r="A179">
        <v>178</v>
      </c>
      <c r="B179" t="s">
        <v>204</v>
      </c>
      <c r="C179">
        <v>58</v>
      </c>
      <c r="D179" t="s">
        <v>26</v>
      </c>
      <c r="E179" t="s">
        <v>18</v>
      </c>
      <c r="F179" s="2">
        <v>44627</v>
      </c>
    </row>
    <row r="180" spans="1:6">
      <c r="A180">
        <v>179</v>
      </c>
      <c r="B180" t="s">
        <v>205</v>
      </c>
      <c r="C180">
        <v>62</v>
      </c>
      <c r="D180" t="s">
        <v>29</v>
      </c>
      <c r="E180" t="s">
        <v>15</v>
      </c>
      <c r="F180" s="2">
        <v>44342</v>
      </c>
    </row>
    <row r="181" spans="1:6">
      <c r="A181">
        <v>180</v>
      </c>
      <c r="B181" t="s">
        <v>206</v>
      </c>
      <c r="C181">
        <v>59</v>
      </c>
      <c r="D181" t="s">
        <v>29</v>
      </c>
      <c r="E181" t="s">
        <v>19</v>
      </c>
      <c r="F181" s="2">
        <v>44614</v>
      </c>
    </row>
    <row r="182" spans="1:6">
      <c r="A182">
        <v>181</v>
      </c>
      <c r="B182" t="s">
        <v>207</v>
      </c>
      <c r="C182">
        <v>42</v>
      </c>
      <c r="D182" t="s">
        <v>26</v>
      </c>
      <c r="E182" t="s">
        <v>19</v>
      </c>
      <c r="F182" s="2">
        <v>44825</v>
      </c>
    </row>
    <row r="183" spans="1:6">
      <c r="A183">
        <v>182</v>
      </c>
      <c r="B183" t="s">
        <v>208</v>
      </c>
      <c r="C183">
        <v>31</v>
      </c>
      <c r="D183" t="s">
        <v>29</v>
      </c>
      <c r="E183" t="s">
        <v>13</v>
      </c>
      <c r="F183" s="2">
        <v>45132</v>
      </c>
    </row>
    <row r="184" spans="1:6">
      <c r="A184">
        <v>183</v>
      </c>
      <c r="B184" t="s">
        <v>209</v>
      </c>
      <c r="C184">
        <v>61</v>
      </c>
      <c r="D184" t="s">
        <v>26</v>
      </c>
      <c r="E184" t="s">
        <v>19</v>
      </c>
      <c r="F184" s="2">
        <v>45023</v>
      </c>
    </row>
    <row r="185" spans="1:6">
      <c r="A185">
        <v>184</v>
      </c>
      <c r="B185" t="s">
        <v>210</v>
      </c>
      <c r="C185">
        <v>42</v>
      </c>
      <c r="D185" t="s">
        <v>29</v>
      </c>
      <c r="E185" t="s">
        <v>17</v>
      </c>
      <c r="F185" s="2">
        <v>45237</v>
      </c>
    </row>
    <row r="186" spans="1:6">
      <c r="A186">
        <v>185</v>
      </c>
      <c r="B186" t="s">
        <v>211</v>
      </c>
      <c r="C186">
        <v>36</v>
      </c>
      <c r="D186" t="s">
        <v>29</v>
      </c>
      <c r="E186" t="s">
        <v>15</v>
      </c>
      <c r="F186" s="2">
        <v>45065</v>
      </c>
    </row>
    <row r="187" spans="1:6">
      <c r="A187">
        <v>186</v>
      </c>
      <c r="B187" t="s">
        <v>212</v>
      </c>
      <c r="C187">
        <v>56</v>
      </c>
      <c r="D187" t="s">
        <v>29</v>
      </c>
      <c r="E187" t="s">
        <v>10</v>
      </c>
      <c r="F187" s="2">
        <v>44444</v>
      </c>
    </row>
    <row r="188" spans="1:6">
      <c r="A188">
        <v>187</v>
      </c>
      <c r="B188" t="s">
        <v>213</v>
      </c>
      <c r="C188">
        <v>32</v>
      </c>
      <c r="D188" t="s">
        <v>26</v>
      </c>
      <c r="E188" t="s">
        <v>10</v>
      </c>
      <c r="F188" s="2">
        <v>45144</v>
      </c>
    </row>
    <row r="189" spans="1:6">
      <c r="A189">
        <v>188</v>
      </c>
      <c r="B189" t="s">
        <v>214</v>
      </c>
      <c r="C189">
        <v>33</v>
      </c>
      <c r="D189" t="s">
        <v>26</v>
      </c>
      <c r="E189" t="s">
        <v>11</v>
      </c>
      <c r="F189" s="2">
        <v>45247</v>
      </c>
    </row>
    <row r="190" spans="1:6">
      <c r="A190">
        <v>189</v>
      </c>
      <c r="B190" t="s">
        <v>215</v>
      </c>
      <c r="C190">
        <v>44</v>
      </c>
      <c r="D190" t="s">
        <v>26</v>
      </c>
      <c r="E190" t="s">
        <v>19</v>
      </c>
      <c r="F190" s="2">
        <v>45149</v>
      </c>
    </row>
    <row r="191" spans="1:6">
      <c r="A191">
        <v>190</v>
      </c>
      <c r="B191" t="s">
        <v>216</v>
      </c>
      <c r="C191">
        <v>57</v>
      </c>
      <c r="D191" t="s">
        <v>26</v>
      </c>
      <c r="E191" t="s">
        <v>13</v>
      </c>
      <c r="F191" s="2">
        <v>44543</v>
      </c>
    </row>
    <row r="192" spans="1:6">
      <c r="A192">
        <v>191</v>
      </c>
      <c r="B192" t="s">
        <v>217</v>
      </c>
      <c r="C192">
        <v>27</v>
      </c>
      <c r="D192" t="s">
        <v>26</v>
      </c>
      <c r="E192" t="s">
        <v>13</v>
      </c>
      <c r="F192" s="2">
        <v>44509</v>
      </c>
    </row>
    <row r="193" spans="1:6">
      <c r="A193">
        <v>192</v>
      </c>
      <c r="B193" t="s">
        <v>218</v>
      </c>
      <c r="C193">
        <v>21</v>
      </c>
      <c r="D193" t="s">
        <v>29</v>
      </c>
      <c r="E193" t="s">
        <v>19</v>
      </c>
      <c r="F193" s="2">
        <v>44661</v>
      </c>
    </row>
    <row r="194" spans="1:6">
      <c r="A194">
        <v>193</v>
      </c>
      <c r="B194" t="s">
        <v>219</v>
      </c>
      <c r="C194">
        <v>36</v>
      </c>
      <c r="D194" t="s">
        <v>29</v>
      </c>
      <c r="E194" t="s">
        <v>17</v>
      </c>
      <c r="F194" s="2">
        <v>44953</v>
      </c>
    </row>
    <row r="195" spans="1:6">
      <c r="A195">
        <v>194</v>
      </c>
      <c r="B195" t="s">
        <v>220</v>
      </c>
      <c r="C195">
        <v>45</v>
      </c>
      <c r="D195" t="s">
        <v>26</v>
      </c>
      <c r="E195" t="s">
        <v>13</v>
      </c>
      <c r="F195" s="2">
        <v>44880</v>
      </c>
    </row>
    <row r="196" spans="1:6">
      <c r="A196">
        <v>195</v>
      </c>
      <c r="B196" t="s">
        <v>221</v>
      </c>
      <c r="C196">
        <v>38</v>
      </c>
      <c r="D196" t="s">
        <v>29</v>
      </c>
      <c r="E196" t="s">
        <v>10</v>
      </c>
      <c r="F196" s="2">
        <v>44561</v>
      </c>
    </row>
    <row r="197" spans="1:6">
      <c r="A197">
        <v>196</v>
      </c>
      <c r="B197" t="s">
        <v>222</v>
      </c>
      <c r="C197">
        <v>64</v>
      </c>
      <c r="D197" t="s">
        <v>29</v>
      </c>
      <c r="E197" t="s">
        <v>11</v>
      </c>
      <c r="F197" s="2">
        <v>44773</v>
      </c>
    </row>
    <row r="198" spans="1:6">
      <c r="A198">
        <v>197</v>
      </c>
      <c r="B198" t="s">
        <v>223</v>
      </c>
      <c r="C198">
        <v>31</v>
      </c>
      <c r="D198" t="s">
        <v>29</v>
      </c>
      <c r="E198" t="s">
        <v>15</v>
      </c>
      <c r="F198" s="2">
        <v>44949</v>
      </c>
    </row>
    <row r="199" spans="1:6">
      <c r="A199">
        <v>198</v>
      </c>
      <c r="B199" t="s">
        <v>224</v>
      </c>
      <c r="C199">
        <v>50</v>
      </c>
      <c r="D199" t="s">
        <v>29</v>
      </c>
      <c r="E199" t="s">
        <v>18</v>
      </c>
      <c r="F199" s="2">
        <v>44906</v>
      </c>
    </row>
    <row r="200" spans="1:6">
      <c r="A200">
        <v>199</v>
      </c>
      <c r="B200" t="s">
        <v>225</v>
      </c>
      <c r="C200">
        <v>27</v>
      </c>
      <c r="D200" t="s">
        <v>26</v>
      </c>
      <c r="E200" t="s">
        <v>17</v>
      </c>
      <c r="F200" s="2">
        <v>44820</v>
      </c>
    </row>
    <row r="201" spans="1:6">
      <c r="A201">
        <v>200</v>
      </c>
      <c r="B201" t="s">
        <v>226</v>
      </c>
      <c r="C201">
        <v>36</v>
      </c>
      <c r="D201" t="s">
        <v>29</v>
      </c>
      <c r="E201" t="s">
        <v>13</v>
      </c>
      <c r="F201" s="2">
        <v>45018</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workbookViewId="0">
      <selection activeCell="J28" sqref="J28"/>
    </sheetView>
  </sheetViews>
  <sheetFormatPr defaultRowHeight="15"/>
  <cols>
    <col min="1" max="1" width="22.5703125" customWidth="1"/>
    <col min="2" max="2" width="17" customWidth="1"/>
    <col min="6" max="6" width="23.28515625" bestFit="1" customWidth="1"/>
    <col min="7" max="7" width="21" customWidth="1"/>
    <col min="10" max="10" width="23.28515625" bestFit="1" customWidth="1"/>
    <col min="11" max="11" width="18.7109375" customWidth="1"/>
  </cols>
  <sheetData>
    <row r="1" spans="1:11">
      <c r="A1" s="20" t="s">
        <v>1429</v>
      </c>
      <c r="B1" s="20"/>
      <c r="F1" s="20" t="s">
        <v>1430</v>
      </c>
      <c r="G1" s="20"/>
      <c r="J1" s="20" t="s">
        <v>1431</v>
      </c>
      <c r="K1" s="20"/>
    </row>
    <row r="3" spans="1:11">
      <c r="A3" t="s">
        <v>1415</v>
      </c>
      <c r="B3">
        <v>132.76303999999999</v>
      </c>
      <c r="F3" t="s">
        <v>1415</v>
      </c>
      <c r="G3">
        <v>13.905470000000006</v>
      </c>
      <c r="J3" t="s">
        <v>1415</v>
      </c>
      <c r="K3">
        <v>53.353999999999999</v>
      </c>
    </row>
    <row r="4" spans="1:11">
      <c r="A4" t="s">
        <v>1416</v>
      </c>
      <c r="B4">
        <v>1.9722382294723393</v>
      </c>
      <c r="F4" t="s">
        <v>1416</v>
      </c>
      <c r="G4">
        <v>0.20657044785987347</v>
      </c>
      <c r="J4" t="s">
        <v>1416</v>
      </c>
      <c r="K4">
        <v>0.79283874607468396</v>
      </c>
    </row>
    <row r="5" spans="1:11">
      <c r="A5" t="s">
        <v>1417</v>
      </c>
      <c r="B5">
        <v>135.76499999999999</v>
      </c>
      <c r="F5" t="s">
        <v>1417</v>
      </c>
      <c r="G5">
        <v>14.22</v>
      </c>
      <c r="J5" t="s">
        <v>1417</v>
      </c>
      <c r="K5">
        <v>55</v>
      </c>
    </row>
    <row r="6" spans="1:11">
      <c r="A6" t="s">
        <v>1418</v>
      </c>
      <c r="B6">
        <v>139.68</v>
      </c>
      <c r="F6" t="s">
        <v>1418</v>
      </c>
      <c r="G6">
        <v>14.63</v>
      </c>
      <c r="J6" t="s">
        <v>1418</v>
      </c>
      <c r="K6">
        <v>56</v>
      </c>
    </row>
    <row r="7" spans="1:11">
      <c r="A7" t="s">
        <v>1419</v>
      </c>
      <c r="B7">
        <v>62.367648935904164</v>
      </c>
      <c r="F7" t="s">
        <v>1419</v>
      </c>
      <c r="G7">
        <v>6.5323311251825489</v>
      </c>
      <c r="J7" t="s">
        <v>1419</v>
      </c>
      <c r="K7">
        <v>25.071762548278834</v>
      </c>
    </row>
    <row r="8" spans="1:11">
      <c r="A8" t="s">
        <v>1420</v>
      </c>
      <c r="B8">
        <v>3889.7236337921881</v>
      </c>
      <c r="F8" t="s">
        <v>1420</v>
      </c>
      <c r="G8">
        <v>42.671349929028707</v>
      </c>
      <c r="J8" t="s">
        <v>1420</v>
      </c>
      <c r="K8">
        <v>628.59327727727714</v>
      </c>
    </row>
    <row r="9" spans="1:11">
      <c r="A9" t="s">
        <v>1421</v>
      </c>
      <c r="B9">
        <v>-1.1339746505827517</v>
      </c>
      <c r="F9" t="s">
        <v>1421</v>
      </c>
      <c r="G9">
        <v>-1.1339752570663142</v>
      </c>
      <c r="J9" t="s">
        <v>1421</v>
      </c>
      <c r="K9">
        <v>-1.1350758681226412</v>
      </c>
    </row>
    <row r="10" spans="1:11">
      <c r="A10" t="s">
        <v>1422</v>
      </c>
      <c r="B10">
        <v>-0.11014237594988746</v>
      </c>
      <c r="F10" t="s">
        <v>1422</v>
      </c>
      <c r="G10">
        <v>-0.11014153255163181</v>
      </c>
      <c r="J10" t="s">
        <v>1422</v>
      </c>
      <c r="K10">
        <v>-0.10974495887856227</v>
      </c>
    </row>
    <row r="11" spans="1:11">
      <c r="A11" t="s">
        <v>1423</v>
      </c>
      <c r="B11">
        <v>219.4</v>
      </c>
      <c r="F11" t="s">
        <v>1423</v>
      </c>
      <c r="G11">
        <v>22.979999999999997</v>
      </c>
      <c r="J11" t="s">
        <v>1423</v>
      </c>
      <c r="K11">
        <v>88</v>
      </c>
    </row>
    <row r="12" spans="1:11">
      <c r="A12" t="s">
        <v>1424</v>
      </c>
      <c r="B12">
        <v>19.190000000000001</v>
      </c>
      <c r="F12" t="s">
        <v>1424</v>
      </c>
      <c r="G12">
        <v>2.0099999999999998</v>
      </c>
      <c r="J12" t="s">
        <v>1424</v>
      </c>
      <c r="K12">
        <v>8</v>
      </c>
    </row>
    <row r="13" spans="1:11">
      <c r="A13" t="s">
        <v>1425</v>
      </c>
      <c r="B13">
        <v>238.59</v>
      </c>
      <c r="F13" t="s">
        <v>1425</v>
      </c>
      <c r="G13">
        <v>24.99</v>
      </c>
      <c r="J13" t="s">
        <v>1425</v>
      </c>
      <c r="K13">
        <v>96</v>
      </c>
    </row>
    <row r="14" spans="1:11">
      <c r="A14" t="s">
        <v>1426</v>
      </c>
      <c r="B14">
        <v>132763.03999999998</v>
      </c>
      <c r="F14" t="s">
        <v>1426</v>
      </c>
      <c r="G14">
        <v>13905.470000000007</v>
      </c>
      <c r="J14" t="s">
        <v>1426</v>
      </c>
      <c r="K14">
        <v>53354</v>
      </c>
    </row>
    <row r="15" spans="1:11">
      <c r="A15" t="s">
        <v>1427</v>
      </c>
      <c r="B15">
        <v>1000</v>
      </c>
      <c r="F15" t="s">
        <v>1427</v>
      </c>
      <c r="G15">
        <v>1000</v>
      </c>
      <c r="J15" t="s">
        <v>1427</v>
      </c>
      <c r="K15">
        <v>1000</v>
      </c>
    </row>
    <row r="16" spans="1:11" ht="15.75" thickBot="1">
      <c r="A16" s="7" t="s">
        <v>1428</v>
      </c>
      <c r="B16" s="7">
        <v>3.8702048489260235</v>
      </c>
      <c r="F16" s="7" t="s">
        <v>1428</v>
      </c>
      <c r="G16" s="7">
        <v>0.40536175448033784</v>
      </c>
      <c r="J16" s="7" t="s">
        <v>1428</v>
      </c>
      <c r="K16" s="7">
        <v>1.5558203434154176</v>
      </c>
    </row>
    <row r="18" spans="1:11">
      <c r="A18" s="21" t="s">
        <v>1456</v>
      </c>
      <c r="B18" s="21"/>
      <c r="F18" s="21" t="s">
        <v>1430</v>
      </c>
      <c r="G18" s="21"/>
      <c r="J18" s="21" t="s">
        <v>1463</v>
      </c>
      <c r="K18" s="21"/>
    </row>
    <row r="19" spans="1:11">
      <c r="A19" t="s">
        <v>1459</v>
      </c>
      <c r="B19" s="10">
        <f>_xlfn.QUARTILE.INC(Trips_Fact[fare_EGP],1)</f>
        <v>80.2</v>
      </c>
      <c r="F19" t="s">
        <v>1459</v>
      </c>
      <c r="G19">
        <f>_xlfn.QUARTILE.INC(Trips_Fact[distance_km],1)</f>
        <v>8.4</v>
      </c>
      <c r="J19" t="s">
        <v>1459</v>
      </c>
      <c r="K19">
        <f>_xlfn.QUARTILE.INC(Trips_Fact[duration_min],1)</f>
        <v>32</v>
      </c>
    </row>
    <row r="20" spans="1:11">
      <c r="A20" t="s">
        <v>1417</v>
      </c>
      <c r="B20">
        <f>_xlfn.QUARTILE.INC(Trips_Fact[fare_EGP],2)</f>
        <v>135.76499999999999</v>
      </c>
      <c r="F20" t="s">
        <v>1417</v>
      </c>
      <c r="G20">
        <v>14.22</v>
      </c>
      <c r="J20" t="s">
        <v>1417</v>
      </c>
      <c r="K20">
        <v>55</v>
      </c>
    </row>
    <row r="21" spans="1:11">
      <c r="A21" t="s">
        <v>1462</v>
      </c>
      <c r="B21">
        <f>_xlfn.QUARTILE.INC(Trips_Fact[fare_EGP],3)</f>
        <v>186.48500000000001</v>
      </c>
      <c r="F21" t="s">
        <v>1462</v>
      </c>
      <c r="G21">
        <f>_xlfn.QUARTILE.INC(Trips_Fact[distance_km],3)</f>
        <v>19.532499999999999</v>
      </c>
      <c r="J21" t="s">
        <v>1462</v>
      </c>
      <c r="K21">
        <f>_xlfn.QUARTILE.INC(Trips_Fact[duration_min],3)</f>
        <v>75</v>
      </c>
    </row>
    <row r="22" spans="1:11">
      <c r="A22" t="s">
        <v>1460</v>
      </c>
      <c r="B22">
        <f>B21-B19</f>
        <v>106.28500000000001</v>
      </c>
      <c r="F22" t="s">
        <v>1460</v>
      </c>
      <c r="G22">
        <f>G21-G19</f>
        <v>11.132499999999999</v>
      </c>
      <c r="J22" t="s">
        <v>1460</v>
      </c>
      <c r="K22">
        <f>K21-K19</f>
        <v>43</v>
      </c>
    </row>
    <row r="23" spans="1:11">
      <c r="F23" t="s">
        <v>1457</v>
      </c>
      <c r="G23">
        <f>G19-(1.5*G22)</f>
        <v>-8.2987499999999965</v>
      </c>
      <c r="J23" t="s">
        <v>1457</v>
      </c>
      <c r="K23">
        <f>K19-(1.5*K22)</f>
        <v>-32.5</v>
      </c>
    </row>
    <row r="24" spans="1:11">
      <c r="A24" t="s">
        <v>1457</v>
      </c>
      <c r="B24">
        <f>B19-(1.5*B22)</f>
        <v>-79.227500000000006</v>
      </c>
      <c r="F24" t="s">
        <v>1458</v>
      </c>
      <c r="G24">
        <f>G21+(1.5*G22)</f>
        <v>36.231249999999996</v>
      </c>
      <c r="J24" t="s">
        <v>1458</v>
      </c>
      <c r="K24">
        <f>K21+(1.5*K22)</f>
        <v>139.5</v>
      </c>
    </row>
    <row r="25" spans="1:11">
      <c r="A25" t="s">
        <v>1458</v>
      </c>
      <c r="B25">
        <f>B21+(1.5*B22)</f>
        <v>345.91250000000002</v>
      </c>
    </row>
    <row r="26" spans="1:11">
      <c r="A26" s="21" t="s">
        <v>1461</v>
      </c>
      <c r="B26" s="21"/>
      <c r="F26" s="21" t="s">
        <v>1461</v>
      </c>
      <c r="G26" s="21"/>
      <c r="J26" s="21" t="s">
        <v>1461</v>
      </c>
      <c r="K26" s="21"/>
    </row>
  </sheetData>
  <mergeCells count="9">
    <mergeCell ref="A1:B1"/>
    <mergeCell ref="F1:G1"/>
    <mergeCell ref="J1:K1"/>
    <mergeCell ref="A18:B18"/>
    <mergeCell ref="A26:B26"/>
    <mergeCell ref="F18:G18"/>
    <mergeCell ref="F26:G26"/>
    <mergeCell ref="J18:K18"/>
    <mergeCell ref="J26:K2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workbookViewId="0">
      <selection activeCell="B2" sqref="B2:B21"/>
    </sheetView>
  </sheetViews>
  <sheetFormatPr defaultRowHeight="15"/>
  <cols>
    <col min="1" max="1" width="18.28515625" bestFit="1" customWidth="1"/>
    <col min="2" max="3" width="14.5703125" bestFit="1" customWidth="1"/>
    <col min="4" max="4" width="11.85546875" bestFit="1" customWidth="1"/>
  </cols>
  <sheetData>
    <row r="1" spans="1:4">
      <c r="A1" s="1" t="s">
        <v>345</v>
      </c>
      <c r="B1" s="1" t="s">
        <v>346</v>
      </c>
      <c r="C1" s="1" t="s">
        <v>347</v>
      </c>
      <c r="D1" s="1" t="s">
        <v>348</v>
      </c>
    </row>
    <row r="2" spans="1:4">
      <c r="A2" s="2">
        <v>45292</v>
      </c>
      <c r="B2">
        <v>11.5</v>
      </c>
      <c r="C2">
        <v>12.5</v>
      </c>
      <c r="D2">
        <v>10</v>
      </c>
    </row>
    <row r="3" spans="1:4">
      <c r="A3" s="2">
        <v>45323</v>
      </c>
      <c r="B3">
        <v>11.5</v>
      </c>
      <c r="C3">
        <v>12.5</v>
      </c>
      <c r="D3">
        <v>10</v>
      </c>
    </row>
    <row r="4" spans="1:4">
      <c r="A4" s="2">
        <v>45352</v>
      </c>
      <c r="B4">
        <v>12.5</v>
      </c>
      <c r="C4">
        <v>13.5</v>
      </c>
      <c r="D4">
        <v>11</v>
      </c>
    </row>
    <row r="5" spans="1:4">
      <c r="A5" s="2">
        <v>45383</v>
      </c>
      <c r="B5">
        <v>12.5</v>
      </c>
      <c r="C5">
        <v>13.5</v>
      </c>
      <c r="D5">
        <v>11</v>
      </c>
    </row>
    <row r="6" spans="1:4">
      <c r="A6" s="2">
        <v>45413</v>
      </c>
      <c r="B6">
        <v>12.5</v>
      </c>
      <c r="C6">
        <v>13.5</v>
      </c>
      <c r="D6">
        <v>11</v>
      </c>
    </row>
    <row r="7" spans="1:4">
      <c r="A7" s="2">
        <v>45444</v>
      </c>
      <c r="B7">
        <v>12.5</v>
      </c>
      <c r="C7">
        <v>13.5</v>
      </c>
      <c r="D7">
        <v>11</v>
      </c>
    </row>
    <row r="8" spans="1:4">
      <c r="A8" s="2">
        <v>45474</v>
      </c>
      <c r="B8">
        <v>13.75</v>
      </c>
      <c r="C8">
        <v>15</v>
      </c>
      <c r="D8">
        <v>12.25</v>
      </c>
    </row>
    <row r="9" spans="1:4">
      <c r="A9" s="2">
        <v>45505</v>
      </c>
      <c r="B9">
        <v>13.75</v>
      </c>
      <c r="C9">
        <v>15</v>
      </c>
      <c r="D9">
        <v>12.25</v>
      </c>
    </row>
    <row r="10" spans="1:4">
      <c r="A10" s="2">
        <v>45536</v>
      </c>
      <c r="B10">
        <v>13.75</v>
      </c>
      <c r="C10">
        <v>15</v>
      </c>
      <c r="D10">
        <v>12.25</v>
      </c>
    </row>
    <row r="11" spans="1:4">
      <c r="A11" s="2">
        <v>45566</v>
      </c>
      <c r="B11">
        <v>15.25</v>
      </c>
      <c r="C11">
        <v>17</v>
      </c>
      <c r="D11">
        <v>13.75</v>
      </c>
    </row>
    <row r="12" spans="1:4">
      <c r="A12" s="2">
        <v>45597</v>
      </c>
      <c r="B12">
        <v>15.25</v>
      </c>
      <c r="C12">
        <v>17</v>
      </c>
      <c r="D12">
        <v>13.75</v>
      </c>
    </row>
    <row r="13" spans="1:4">
      <c r="A13" s="2">
        <v>45627</v>
      </c>
      <c r="B13">
        <v>15.25</v>
      </c>
      <c r="C13">
        <v>17</v>
      </c>
      <c r="D13">
        <v>13.75</v>
      </c>
    </row>
    <row r="14" spans="1:4">
      <c r="A14" s="2">
        <v>45658</v>
      </c>
      <c r="B14">
        <v>15.25</v>
      </c>
      <c r="C14">
        <v>17</v>
      </c>
      <c r="D14">
        <v>13.75</v>
      </c>
    </row>
    <row r="15" spans="1:4">
      <c r="A15" s="2">
        <v>45689</v>
      </c>
      <c r="B15">
        <v>15.25</v>
      </c>
      <c r="C15">
        <v>17</v>
      </c>
      <c r="D15">
        <v>13.75</v>
      </c>
    </row>
    <row r="16" spans="1:4">
      <c r="A16" s="2">
        <v>45717</v>
      </c>
      <c r="B16">
        <v>15.25</v>
      </c>
      <c r="C16">
        <v>17</v>
      </c>
      <c r="D16">
        <v>13.75</v>
      </c>
    </row>
    <row r="17" spans="1:4">
      <c r="A17" s="2">
        <v>45748</v>
      </c>
      <c r="B17">
        <v>17.25</v>
      </c>
      <c r="C17">
        <v>19</v>
      </c>
      <c r="D17">
        <v>15.75</v>
      </c>
    </row>
    <row r="18" spans="1:4">
      <c r="A18" s="2">
        <v>45778</v>
      </c>
      <c r="B18">
        <v>17.25</v>
      </c>
      <c r="C18">
        <v>19</v>
      </c>
      <c r="D18">
        <v>15.75</v>
      </c>
    </row>
    <row r="19" spans="1:4">
      <c r="A19" s="2">
        <v>45809</v>
      </c>
      <c r="B19">
        <v>17.25</v>
      </c>
      <c r="C19">
        <v>19</v>
      </c>
      <c r="D19">
        <v>15.75</v>
      </c>
    </row>
    <row r="20" spans="1:4">
      <c r="A20" s="2">
        <v>45839</v>
      </c>
      <c r="B20">
        <v>17.25</v>
      </c>
      <c r="C20">
        <v>19</v>
      </c>
      <c r="D20">
        <v>15.75</v>
      </c>
    </row>
    <row r="21" spans="1:4">
      <c r="A21" s="2">
        <v>45870</v>
      </c>
      <c r="B21">
        <v>17.25</v>
      </c>
      <c r="C21">
        <v>19</v>
      </c>
      <c r="D21">
        <v>15.75</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workbookViewId="0">
      <selection activeCell="B21" sqref="B21"/>
    </sheetView>
  </sheetViews>
  <sheetFormatPr defaultRowHeight="15"/>
  <cols>
    <col min="1" max="1" width="20.85546875" customWidth="1"/>
    <col min="2" max="2" width="23.42578125" customWidth="1"/>
    <col min="3" max="3" width="14.5703125" bestFit="1" customWidth="1"/>
    <col min="6" max="6" width="13.42578125" bestFit="1" customWidth="1"/>
    <col min="7" max="7" width="12" bestFit="1" customWidth="1"/>
    <col min="8" max="8" width="12.7109375" bestFit="1" customWidth="1"/>
    <col min="9" max="9" width="12.5703125" bestFit="1" customWidth="1"/>
  </cols>
  <sheetData>
    <row r="1" spans="1:9">
      <c r="A1" t="s">
        <v>1432</v>
      </c>
    </row>
    <row r="2" spans="1:9" ht="15.75" thickBot="1"/>
    <row r="3" spans="1:9">
      <c r="A3" s="9" t="s">
        <v>1433</v>
      </c>
      <c r="B3" s="9"/>
    </row>
    <row r="4" spans="1:9">
      <c r="A4" t="s">
        <v>1434</v>
      </c>
      <c r="B4">
        <v>0.99993433184277214</v>
      </c>
    </row>
    <row r="5" spans="1:9">
      <c r="A5" t="s">
        <v>1435</v>
      </c>
      <c r="B5">
        <v>0.99986866799785123</v>
      </c>
    </row>
    <row r="6" spans="1:9">
      <c r="A6" t="s">
        <v>1436</v>
      </c>
      <c r="B6">
        <v>0.99986853640265871</v>
      </c>
    </row>
    <row r="7" spans="1:9">
      <c r="A7" t="s">
        <v>1416</v>
      </c>
      <c r="B7">
        <v>0.28746675198261762</v>
      </c>
    </row>
    <row r="8" spans="1:9" ht="15.75" thickBot="1">
      <c r="A8" s="7" t="s">
        <v>1437</v>
      </c>
      <c r="B8" s="7">
        <v>1000</v>
      </c>
    </row>
    <row r="10" spans="1:9" ht="15.75" thickBot="1">
      <c r="A10" t="s">
        <v>1438</v>
      </c>
    </row>
    <row r="11" spans="1:9">
      <c r="A11" s="8"/>
      <c r="B11" s="8" t="s">
        <v>1443</v>
      </c>
      <c r="C11" s="8" t="s">
        <v>1444</v>
      </c>
      <c r="D11" s="8" t="s">
        <v>1445</v>
      </c>
      <c r="E11" s="8" t="s">
        <v>1446</v>
      </c>
      <c r="F11" s="8" t="s">
        <v>1447</v>
      </c>
    </row>
    <row r="12" spans="1:9">
      <c r="A12" t="s">
        <v>1439</v>
      </c>
      <c r="B12">
        <v>1</v>
      </c>
      <c r="C12">
        <v>627882.21214077098</v>
      </c>
      <c r="D12">
        <v>627882.21214077098</v>
      </c>
      <c r="E12">
        <v>7598063.7950788792</v>
      </c>
      <c r="F12">
        <v>0</v>
      </c>
    </row>
    <row r="13" spans="1:9">
      <c r="A13" t="s">
        <v>1440</v>
      </c>
      <c r="B13">
        <v>998</v>
      </c>
      <c r="C13">
        <v>82.471859228444927</v>
      </c>
      <c r="D13">
        <v>8.2637133495435805E-2</v>
      </c>
    </row>
    <row r="14" spans="1:9" ht="15.75" thickBot="1">
      <c r="A14" s="7" t="s">
        <v>1441</v>
      </c>
      <c r="B14" s="7">
        <v>999</v>
      </c>
      <c r="C14" s="7">
        <v>627964.68399999943</v>
      </c>
      <c r="D14" s="7"/>
      <c r="E14" s="7"/>
      <c r="F14" s="7"/>
    </row>
    <row r="15" spans="1:9" ht="15.75" thickBot="1"/>
    <row r="16" spans="1:9">
      <c r="A16" s="8"/>
      <c r="B16" s="8" t="s">
        <v>1448</v>
      </c>
      <c r="C16" s="8" t="s">
        <v>1416</v>
      </c>
      <c r="D16" s="8" t="s">
        <v>1449</v>
      </c>
      <c r="E16" s="8" t="s">
        <v>1450</v>
      </c>
      <c r="F16" s="8" t="s">
        <v>1451</v>
      </c>
      <c r="G16" s="8" t="s">
        <v>1452</v>
      </c>
      <c r="H16" s="8" t="s">
        <v>1453</v>
      </c>
      <c r="I16" s="8" t="s">
        <v>1454</v>
      </c>
    </row>
    <row r="17" spans="1:9">
      <c r="A17" t="s">
        <v>1442</v>
      </c>
      <c r="B17">
        <v>-1.312745987559083E-2</v>
      </c>
      <c r="C17">
        <v>2.1388690669164968E-2</v>
      </c>
      <c r="D17">
        <v>-0.61375705874862407</v>
      </c>
      <c r="E17">
        <v>0.53951574255454915</v>
      </c>
      <c r="F17">
        <v>-5.50994253888515E-2</v>
      </c>
      <c r="G17">
        <v>2.884450563766984E-2</v>
      </c>
      <c r="H17">
        <v>-5.50994253888515E-2</v>
      </c>
      <c r="I17">
        <v>2.884450563766984E-2</v>
      </c>
    </row>
    <row r="18" spans="1:9" ht="15.75" thickBot="1">
      <c r="A18" s="7" t="s">
        <v>1455</v>
      </c>
      <c r="B18" s="7">
        <v>3.8378513965997243</v>
      </c>
      <c r="C18" s="7">
        <v>1.3923123865406512E-3</v>
      </c>
      <c r="D18" s="7">
        <v>2756.4585603775859</v>
      </c>
      <c r="E18" s="7">
        <v>0</v>
      </c>
      <c r="F18" s="7">
        <v>3.8351192009559854</v>
      </c>
      <c r="G18" s="7">
        <v>3.8405835922434632</v>
      </c>
      <c r="H18" s="7">
        <v>3.8351192009559854</v>
      </c>
      <c r="I18" s="7">
        <v>3.8405835922434632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46.xml.rels><?xml version="1.0" encoding="UTF-8" standalone="yes"?>
<Relationships xmlns="http://schemas.openxmlformats.org/package/2006/relationships"><Relationship Id="rId1" Type="http://schemas.openxmlformats.org/officeDocument/2006/relationships/customXmlProps" Target="itemProps46.xml"/></Relationships>
</file>

<file path=customXml/_rels/item47.xml.rels><?xml version="1.0" encoding="UTF-8" standalone="yes"?>
<Relationships xmlns="http://schemas.openxmlformats.org/package/2006/relationships"><Relationship Id="rId1" Type="http://schemas.openxmlformats.org/officeDocument/2006/relationships/customXmlProps" Target="itemProps47.xml"/></Relationships>
</file>

<file path=customXml/_rels/item48.xml.rels><?xml version="1.0" encoding="UTF-8" standalone="yes"?>
<Relationships xmlns="http://schemas.openxmlformats.org/package/2006/relationships"><Relationship Id="rId1" Type="http://schemas.openxmlformats.org/officeDocument/2006/relationships/customXmlProps" Target="itemProps48.xml"/></Relationships>
</file>

<file path=customXml/_rels/item49.xml.rels><?xml version="1.0" encoding="UTF-8" standalone="yes"?>
<Relationships xmlns="http://schemas.openxmlformats.org/package/2006/relationships"><Relationship Id="rId1" Type="http://schemas.openxmlformats.org/officeDocument/2006/relationships/customXmlProps" Target="itemProps49.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50.xml.rels><?xml version="1.0" encoding="UTF-8" standalone="yes"?>
<Relationships xmlns="http://schemas.openxmlformats.org/package/2006/relationships"><Relationship Id="rId1" Type="http://schemas.openxmlformats.org/officeDocument/2006/relationships/customXmlProps" Target="itemProps50.xml"/></Relationships>
</file>

<file path=customXml/_rels/item51.xml.rels><?xml version="1.0" encoding="UTF-8" standalone="yes"?>
<Relationships xmlns="http://schemas.openxmlformats.org/package/2006/relationships"><Relationship Id="rId1" Type="http://schemas.openxmlformats.org/officeDocument/2006/relationships/customXmlProps" Target="itemProps51.xml"/></Relationships>
</file>

<file path=customXml/_rels/item52.xml.rels><?xml version="1.0" encoding="UTF-8" standalone="yes"?>
<Relationships xmlns="http://schemas.openxmlformats.org/package/2006/relationships"><Relationship Id="rId1" Type="http://schemas.openxmlformats.org/officeDocument/2006/relationships/customXmlProps" Target="itemProps52.xml"/></Relationships>
</file>

<file path=customXml/_rels/item53.xml.rels><?xml version="1.0" encoding="UTF-8" standalone="yes"?>
<Relationships xmlns="http://schemas.openxmlformats.org/package/2006/relationships"><Relationship Id="rId1" Type="http://schemas.openxmlformats.org/officeDocument/2006/relationships/customXmlProps" Target="itemProps53.xml"/></Relationships>
</file>

<file path=customXml/_rels/item54.xml.rels><?xml version="1.0" encoding="UTF-8" standalone="yes"?>
<Relationships xmlns="http://schemas.openxmlformats.org/package/2006/relationships"><Relationship Id="rId1" Type="http://schemas.openxmlformats.org/officeDocument/2006/relationships/customXmlProps" Target="itemProps54.xml"/></Relationships>
</file>

<file path=customXml/_rels/item55.xml.rels><?xml version="1.0" encoding="UTF-8" standalone="yes"?>
<Relationships xmlns="http://schemas.openxmlformats.org/package/2006/relationships"><Relationship Id="rId1" Type="http://schemas.openxmlformats.org/officeDocument/2006/relationships/customXmlProps" Target="itemProps55.xml"/></Relationships>
</file>

<file path=customXml/_rels/item56.xml.rels><?xml version="1.0" encoding="UTF-8" standalone="yes"?>
<Relationships xmlns="http://schemas.openxmlformats.org/package/2006/relationships"><Relationship Id="rId1" Type="http://schemas.openxmlformats.org/officeDocument/2006/relationships/customXmlProps" Target="itemProps56.xml"/></Relationships>
</file>

<file path=customXml/_rels/item57.xml.rels><?xml version="1.0" encoding="UTF-8" standalone="yes"?>
<Relationships xmlns="http://schemas.openxmlformats.org/package/2006/relationships"><Relationship Id="rId1" Type="http://schemas.openxmlformats.org/officeDocument/2006/relationships/customXmlProps" Target="itemProps57.xml"/></Relationships>
</file>

<file path=customXml/_rels/item58.xml.rels><?xml version="1.0" encoding="UTF-8" standalone="yes"?>
<Relationships xmlns="http://schemas.openxmlformats.org/package/2006/relationships"><Relationship Id="rId1" Type="http://schemas.openxmlformats.org/officeDocument/2006/relationships/customXmlProps" Target="itemProps58.xml"/></Relationships>
</file>

<file path=customXml/_rels/item59.xml.rels><?xml version="1.0" encoding="UTF-8" standalone="yes"?>
<Relationships xmlns="http://schemas.openxmlformats.org/package/2006/relationships"><Relationship Id="rId1" Type="http://schemas.openxmlformats.org/officeDocument/2006/relationships/customXmlProps" Target="itemProps59.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60.xml.rels><?xml version="1.0" encoding="UTF-8" standalone="yes"?>
<Relationships xmlns="http://schemas.openxmlformats.org/package/2006/relationships"><Relationship Id="rId1" Type="http://schemas.openxmlformats.org/officeDocument/2006/relationships/customXmlProps" Target="itemProps60.xml"/></Relationships>
</file>

<file path=customXml/_rels/item61.xml.rels><?xml version="1.0" encoding="UTF-8" standalone="yes"?>
<Relationships xmlns="http://schemas.openxmlformats.org/package/2006/relationships"><Relationship Id="rId1" Type="http://schemas.openxmlformats.org/officeDocument/2006/relationships/customXmlProps" Target="itemProps61.xml"/></Relationships>
</file>

<file path=customXml/_rels/item62.xml.rels><?xml version="1.0" encoding="UTF-8" standalone="yes"?>
<Relationships xmlns="http://schemas.openxmlformats.org/package/2006/relationships"><Relationship Id="rId1" Type="http://schemas.openxmlformats.org/officeDocument/2006/relationships/customXmlProps" Target="itemProps62.xml"/></Relationships>
</file>

<file path=customXml/_rels/item63.xml.rels><?xml version="1.0" encoding="UTF-8" standalone="yes"?>
<Relationships xmlns="http://schemas.openxmlformats.org/package/2006/relationships"><Relationship Id="rId1" Type="http://schemas.openxmlformats.org/officeDocument/2006/relationships/customXmlProps" Target="itemProps63.xml"/></Relationships>
</file>

<file path=customXml/_rels/item64.xml.rels><?xml version="1.0" encoding="UTF-8" standalone="yes"?>
<Relationships xmlns="http://schemas.openxmlformats.org/package/2006/relationships"><Relationship Id="rId1" Type="http://schemas.openxmlformats.org/officeDocument/2006/relationships/customXmlProps" Target="itemProps64.xml"/></Relationships>
</file>

<file path=customXml/_rels/item65.xml.rels><?xml version="1.0" encoding="UTF-8" standalone="yes"?>
<Relationships xmlns="http://schemas.openxmlformats.org/package/2006/relationships"><Relationship Id="rId1" Type="http://schemas.openxmlformats.org/officeDocument/2006/relationships/customXmlProps" Target="itemProps65.xml"/></Relationships>
</file>

<file path=customXml/_rels/item66.xml.rels><?xml version="1.0" encoding="UTF-8" standalone="yes"?>
<Relationships xmlns="http://schemas.openxmlformats.org/package/2006/relationships"><Relationship Id="rId1" Type="http://schemas.openxmlformats.org/officeDocument/2006/relationships/customXmlProps" Target="itemProps66.xml"/></Relationships>
</file>

<file path=customXml/_rels/item67.xml.rels><?xml version="1.0" encoding="UTF-8" standalone="yes"?>
<Relationships xmlns="http://schemas.openxmlformats.org/package/2006/relationships"><Relationship Id="rId1" Type="http://schemas.openxmlformats.org/officeDocument/2006/relationships/customXmlProps" Target="itemProps67.xml"/></Relationships>
</file>

<file path=customXml/_rels/item68.xml.rels><?xml version="1.0" encoding="UTF-8" standalone="yes"?>
<Relationships xmlns="http://schemas.openxmlformats.org/package/2006/relationships"><Relationship Id="rId1" Type="http://schemas.openxmlformats.org/officeDocument/2006/relationships/customXmlProps" Target="itemProps68.xml"/></Relationships>
</file>

<file path=customXml/_rels/item69.xml.rels><?xml version="1.0" encoding="UTF-8" standalone="yes"?>
<Relationships xmlns="http://schemas.openxmlformats.org/package/2006/relationships"><Relationship Id="rId1" Type="http://schemas.openxmlformats.org/officeDocument/2006/relationships/customXmlProps" Target="itemProps69.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70.xml.rels><?xml version="1.0" encoding="UTF-8" standalone="yes"?>
<Relationships xmlns="http://schemas.openxmlformats.org/package/2006/relationships"><Relationship Id="rId1" Type="http://schemas.openxmlformats.org/officeDocument/2006/relationships/customXmlProps" Target="itemProps70.xml"/></Relationships>
</file>

<file path=customXml/_rels/item71.xml.rels><?xml version="1.0" encoding="UTF-8" standalone="yes"?>
<Relationships xmlns="http://schemas.openxmlformats.org/package/2006/relationships"><Relationship Id="rId1" Type="http://schemas.openxmlformats.org/officeDocument/2006/relationships/customXmlProps" Target="itemProps71.xml"/></Relationships>
</file>

<file path=customXml/_rels/item72.xml.rels><?xml version="1.0" encoding="UTF-8" standalone="yes"?>
<Relationships xmlns="http://schemas.openxmlformats.org/package/2006/relationships"><Relationship Id="rId1" Type="http://schemas.openxmlformats.org/officeDocument/2006/relationships/customXmlProps" Target="itemProps72.xml"/></Relationships>
</file>

<file path=customXml/_rels/item73.xml.rels><?xml version="1.0" encoding="UTF-8" standalone="yes"?>
<Relationships xmlns="http://schemas.openxmlformats.org/package/2006/relationships"><Relationship Id="rId1" Type="http://schemas.openxmlformats.org/officeDocument/2006/relationships/customXmlProps" Target="itemProps73.xml"/></Relationships>
</file>

<file path=customXml/_rels/item74.xml.rels><?xml version="1.0" encoding="UTF-8" standalone="yes"?>
<Relationships xmlns="http://schemas.openxmlformats.org/package/2006/relationships"><Relationship Id="rId1" Type="http://schemas.openxmlformats.org/officeDocument/2006/relationships/customXmlProps" Target="itemProps74.xml"/></Relationships>
</file>

<file path=customXml/_rels/item75.xml.rels><?xml version="1.0" encoding="UTF-8" standalone="yes"?>
<Relationships xmlns="http://schemas.openxmlformats.org/package/2006/relationships"><Relationship Id="rId1" Type="http://schemas.openxmlformats.org/officeDocument/2006/relationships/customXmlProps" Target="itemProps75.xml"/></Relationships>
</file>

<file path=customXml/_rels/item76.xml.rels><?xml version="1.0" encoding="UTF-8" standalone="yes"?>
<Relationships xmlns="http://schemas.openxmlformats.org/package/2006/relationships"><Relationship Id="rId1" Type="http://schemas.openxmlformats.org/officeDocument/2006/relationships/customXmlProps" Target="itemProps76.xml"/></Relationships>
</file>

<file path=customXml/_rels/item77.xml.rels><?xml version="1.0" encoding="UTF-8" standalone="yes"?>
<Relationships xmlns="http://schemas.openxmlformats.org/package/2006/relationships"><Relationship Id="rId1" Type="http://schemas.openxmlformats.org/officeDocument/2006/relationships/customXmlProps" Target="itemProps77.xml"/></Relationships>
</file>

<file path=customXml/_rels/item78.xml.rels><?xml version="1.0" encoding="UTF-8" standalone="yes"?>
<Relationships xmlns="http://schemas.openxmlformats.org/package/2006/relationships"><Relationship Id="rId1" Type="http://schemas.openxmlformats.org/officeDocument/2006/relationships/customXmlProps" Target="itemProps78.xml"/></Relationships>
</file>

<file path=customXml/_rels/item79.xml.rels><?xml version="1.0" encoding="UTF-8" standalone="yes"?>
<Relationships xmlns="http://schemas.openxmlformats.org/package/2006/relationships"><Relationship Id="rId1" Type="http://schemas.openxmlformats.org/officeDocument/2006/relationships/customXmlProps" Target="itemProps79.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80.xml.rels><?xml version="1.0" encoding="UTF-8" standalone="yes"?>
<Relationships xmlns="http://schemas.openxmlformats.org/package/2006/relationships"><Relationship Id="rId1" Type="http://schemas.openxmlformats.org/officeDocument/2006/relationships/customXmlProps" Target="itemProps80.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T a b l e X M L _ M e t r o _ R i d e r s h i p     2 _ 3 3 4 7 7 d 0 6 - 9 6 4 c - 4 b 5 a - 9 e 0 8 - d 9 c 0 0 a a 0 b b 6 1 " > < C u s t o m C o n t e n t   x m l n s = " h t t p : / / g e m i n i / p i v o t c u s t o m i z a t i o n / T a b l e X M L _ M e t r o _ R i d e r s h i p   2 _ 3 3 4 7 7 d 0 6 - 9 6 4 c - 4 b 5 a - 9 e 0 8 - d 9 c 0 0 a a 0 b b 6 1 " > < ! [ C D A T A [ < T a b l e W i d g e t G r i d S e r i a l i z a t i o n   x m l n s : x s d = " h t t p : / / w w w . w 3 . o r g / 2 0 0 1 / X M L S c h e m a "   x m l n s : x s i = " h t t p : / / w w w . w 3 . o r g / 2 0 0 1 / X M L S c h e m a - i n s t a n c e " > < C o l u m n S u g g e s t e d T y p e   / > < C o l u m n F o r m a t   / > < C o l u m n A c c u r a c y   / > < C o l u m n C u r r e n c y S y m b o l   / > < C o l u m n P o s i t i v e P a t t e r n   / > < C o l u m n N e g a t i v e P a t t e r n   / > < C o l u m n W i d t h s > < i t e m > < k e y > < s t r i n g > s t a t i o n < / s t r i n g > < / k e y > < v a l u e > < i n t > 7 8 < / i n t > < / v a l u e > < / i t e m > < i t e m > < k e y > < s t r i n g > d a t e < / s t r i n g > < / k e y > < v a l u e > < i n t > 6 4 < / i n t > < / v a l u e > < / i t e m > < i t e m > < k e y > < s t r i n g > p a s s e n g e r s < / s t r i n g > < / k e y > < v a l u e > < i n t > 1 0 5 < / i n t > < / v a l u e > < / i t e m > < i t e m > < k e y > < s t r i n g > D a y   N a m e < / s t r i n g > < / k e y > < v a l u e > < i n t > 9 9 < / i n t > < / v a l u e > < / i t e m > < i t e m > < k e y > < s t r i n g > M o n t h   N a m e < / s t r i n g > < / k e y > < v a l u e > < i n t > 1 1 7 < / i n t > < / v a l u e > < / i t e m > < i t e m > < k e y > < s t r i n g > Y e a r < / s t r i n g > < / k e y > < v a l u e > < i n t > 6 2 < / i n t > < / v a l u e > < / i t e m > < i t e m > < k e y > < s t r i n g > D a y   t y p e < / s t r i n g > < / k e y > < v a l u e > < i n t > 9 0 < / i n t > < / v a l u e > < / i t e m > < i t e m > < k e y > < s t r i n g > L o c a t i o n < / s t r i n g > < / k e y > < v a l u e > < i n t > 8 7 < / i n t > < / v a l u e > < / i t e m > < / C o l u m n W i d t h s > < C o l u m n D i s p l a y I n d e x > < i t e m > < k e y > < s t r i n g > s t a t i o n < / s t r i n g > < / k e y > < v a l u e > < i n t > 0 < / i n t > < / v a l u e > < / i t e m > < i t e m > < k e y > < s t r i n g > d a t e < / s t r i n g > < / k e y > < v a l u e > < i n t > 1 < / i n t > < / v a l u e > < / i t e m > < i t e m > < k e y > < s t r i n g > p a s s e n g e r s < / s t r i n g > < / k e y > < v a l u e > < i n t > 2 < / i n t > < / v a l u e > < / i t e m > < i t e m > < k e y > < s t r i n g > D a y   N a m e < / s t r i n g > < / k e y > < v a l u e > < i n t > 3 < / i n t > < / v a l u e > < / i t e m > < i t e m > < k e y > < s t r i n g > M o n t h   N a m e < / s t r i n g > < / k e y > < v a l u e > < i n t > 4 < / i n t > < / v a l u e > < / i t e m > < i t e m > < k e y > < s t r i n g > Y e a r < / s t r i n g > < / k e y > < v a l u e > < i n t > 5 < / i n t > < / v a l u e > < / i t e m > < i t e m > < k e y > < s t r i n g > D a y   t y p e < / s t r i n g > < / k e y > < v a l u e > < i n t > 6 < / i n t > < / v a l u e > < / i t e m > < i t e m > < k e y > < s t r i n g > L o c a t i o n < / s t r i n g > < / k e y > < v a l u e > < i n t > 7 < / 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M e t r o _ R i d e r s h i p     2 _ 3 3 4 7 7 d 0 6 - 9 6 4 c - 4 b 5 a - 9 e 0 8 - d 9 c 0 0 a a 0 b b 6 1 " > < C u s t o m C o n t e n t   x m l n s = " h t t p : / / g e m i n i / p i v o t c u s t o m i z a t i o n / T a b l e X M L _ M e t r o _ R i d e r s h i p   2 _ 3 3 4 7 7 d 0 6 - 9 6 4 c - 4 b 5 a - 9 e 0 8 - d 9 c 0 0 a a 0 b b 6 1 " > < ! [ C D A T A [ < T a b l e W i d g e t G r i d S e r i a l i z a t i o n   x m l n s : x s d = " h t t p : / / w w w . w 3 . o r g / 2 0 0 1 / X M L S c h e m a "   x m l n s : x s i = " h t t p : / / w w w . w 3 . o r g / 2 0 0 1 / X M L S c h e m a - i n s t a n c e " > < C o l u m n S u g g e s t e d T y p e   / > < C o l u m n F o r m a t   / > < C o l u m n A c c u r a c y   / > < C o l u m n C u r r e n c y S y m b o l   / > < C o l u m n P o s i t i v e P a t t e r n   / > < C o l u m n N e g a t i v e P a t t e r n   / > < C o l u m n W i d t h s > < i t e m > < k e y > < s t r i n g > s t a t i o n < / s t r i n g > < / k e y > < v a l u e > < i n t > 7 8 < / i n t > < / v a l u e > < / i t e m > < i t e m > < k e y > < s t r i n g > d a t e < / s t r i n g > < / k e y > < v a l u e > < i n t > 6 4 < / i n t > < / v a l u e > < / i t e m > < i t e m > < k e y > < s t r i n g > p a s s e n g e r s < / s t r i n g > < / k e y > < v a l u e > < i n t > 1 0 5 < / i n t > < / v a l u e > < / i t e m > < i t e m > < k e y > < s t r i n g > D a y   N a m e < / s t r i n g > < / k e y > < v a l u e > < i n t > 9 9 < / i n t > < / v a l u e > < / i t e m > < i t e m > < k e y > < s t r i n g > M o n t h   N a m e < / s t r i n g > < / k e y > < v a l u e > < i n t > 1 1 7 < / i n t > < / v a l u e > < / i t e m > < i t e m > < k e y > < s t r i n g > Y e a r < / s t r i n g > < / k e y > < v a l u e > < i n t > 6 2 < / i n t > < / v a l u e > < / i t e m > < i t e m > < k e y > < s t r i n g > D a y   t y p e < / s t r i n g > < / k e y > < v a l u e > < i n t > 9 0 < / i n t > < / v a l u e > < / i t e m > < i t e m > < k e y > < s t r i n g > L o c a t i o n < / s t r i n g > < / k e y > < v a l u e > < i n t > 8 7 < / i n t > < / v a l u e > < / i t e m > < / C o l u m n W i d t h s > < C o l u m n D i s p l a y I n d e x > < i t e m > < k e y > < s t r i n g > s t a t i o n < / s t r i n g > < / k e y > < v a l u e > < i n t > 0 < / i n t > < / v a l u e > < / i t e m > < i t e m > < k e y > < s t r i n g > d a t e < / s t r i n g > < / k e y > < v a l u e > < i n t > 1 < / i n t > < / v a l u e > < / i t e m > < i t e m > < k e y > < s t r i n g > p a s s e n g e r s < / s t r i n g > < / k e y > < v a l u e > < i n t > 2 < / i n t > < / v a l u e > < / i t e m > < i t e m > < k e y > < s t r i n g > D a y   N a m e < / s t r i n g > < / k e y > < v a l u e > < i n t > 3 < / i n t > < / v a l u e > < / i t e m > < i t e m > < k e y > < s t r i n g > M o n t h   N a m e < / s t r i n g > < / k e y > < v a l u e > < i n t > 4 < / i n t > < / v a l u e > < / i t e m > < i t e m > < k e y > < s t r i n g > Y e a r < / s t r i n g > < / k e y > < v a l u e > < i n t > 5 < / i n t > < / v a l u e > < / i t e m > < i t e m > < k e y > < s t r i n g > D a y   t y p e < / s t r i n g > < / k e y > < v a l u e > < i n t > 6 < / i n t > < / v a l u e > < / i t e m > < i t e m > < k e y > < s t r i n g > L o c a t i o n < / s t r i n g > < / k e y > < v a l u e > < i n t > 7 < / 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M e t r o _ R i d e r s h i p     2 _ 3 3 4 7 7 d 0 6 - 9 6 4 c - 4 b 5 a - 9 e 0 8 - d 9 c 0 0 a a 0 b b 6 1 " > < C u s t o m C o n t e n t   x m l n s = " h t t p : / / g e m i n i / p i v o t c u s t o m i z a t i o n / T a b l e X M L _ M e t r o _ R i d e r s h i p   2 _ 3 3 4 7 7 d 0 6 - 9 6 4 c - 4 b 5 a - 9 e 0 8 - d 9 c 0 0 a a 0 b b 6 1 " > < ! [ C D A T A [ < T a b l e W i d g e t G r i d S e r i a l i z a t i o n   x m l n s : x s d = " h t t p : / / w w w . w 3 . o r g / 2 0 0 1 / X M L S c h e m a "   x m l n s : x s i = " h t t p : / / w w w . w 3 . o r g / 2 0 0 1 / X M L S c h e m a - i n s t a n c e " > < C o l u m n S u g g e s t e d T y p e   / > < C o l u m n F o r m a t   / > < C o l u m n A c c u r a c y   / > < C o l u m n C u r r e n c y S y m b o l   / > < C o l u m n P o s i t i v e P a t t e r n   / > < C o l u m n N e g a t i v e P a t t e r n   / > < C o l u m n W i d t h s > < i t e m > < k e y > < s t r i n g > s t a t i o n < / s t r i n g > < / k e y > < v a l u e > < i n t > 7 8 < / i n t > < / v a l u e > < / i t e m > < i t e m > < k e y > < s t r i n g > d a t e < / s t r i n g > < / k e y > < v a l u e > < i n t > 6 4 < / i n t > < / v a l u e > < / i t e m > < i t e m > < k e y > < s t r i n g > p a s s e n g e r s < / s t r i n g > < / k e y > < v a l u e > < i n t > 1 0 5 < / i n t > < / v a l u e > < / i t e m > < i t e m > < k e y > < s t r i n g > D a y   N a m e < / s t r i n g > < / k e y > < v a l u e > < i n t > 9 9 < / i n t > < / v a l u e > < / i t e m > < i t e m > < k e y > < s t r i n g > M o n t h   N a m e < / s t r i n g > < / k e y > < v a l u e > < i n t > 1 1 7 < / i n t > < / v a l u e > < / i t e m > < i t e m > < k e y > < s t r i n g > Y e a r < / s t r i n g > < / k e y > < v a l u e > < i n t > 6 2 < / i n t > < / v a l u e > < / i t e m > < i t e m > < k e y > < s t r i n g > D a y   t y p e < / s t r i n g > < / k e y > < v a l u e > < i n t > 9 0 < / i n t > < / v a l u e > < / i t e m > < i t e m > < k e y > < s t r i n g > L o c a t i o n < / s t r i n g > < / k e y > < v a l u e > < i n t > 8 7 < / i n t > < / v a l u e > < / i t e m > < / C o l u m n W i d t h s > < C o l u m n D i s p l a y I n d e x > < i t e m > < k e y > < s t r i n g > s t a t i o n < / s t r i n g > < / k e y > < v a l u e > < i n t > 0 < / i n t > < / v a l u e > < / i t e m > < i t e m > < k e y > < s t r i n g > d a t e < / s t r i n g > < / k e y > < v a l u e > < i n t > 1 < / i n t > < / v a l u e > < / i t e m > < i t e m > < k e y > < s t r i n g > p a s s e n g e r s < / s t r i n g > < / k e y > < v a l u e > < i n t > 2 < / i n t > < / v a l u e > < / i t e m > < i t e m > < k e y > < s t r i n g > D a y   N a m e < / s t r i n g > < / k e y > < v a l u e > < i n t > 3 < / i n t > < / v a l u e > < / i t e m > < i t e m > < k e y > < s t r i n g > M o n t h   N a m e < / s t r i n g > < / k e y > < v a l u e > < i n t > 4 < / i n t > < / v a l u e > < / i t e m > < i t e m > < k e y > < s t r i n g > Y e a r < / s t r i n g > < / k e y > < v a l u e > < i n t > 5 < / i n t > < / v a l u e > < / i t e m > < i t e m > < k e y > < s t r i n g > D a y   t y p e < / s t r i n g > < / k e y > < v a l u e > < i n t > 6 < / i n t > < / v a l u e > < / i t e m > < i t e m > < k e y > < s t r i n g > L o c a t i o n < / s t r i n g > < / k e y > < v a l u e > < i n t > 7 < / 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P a y m e n t   m e t h o d   D i m _ f 9 0 6 9 5 8 e - f b 2 2 - 4 1 4 9 - 9 8 8 6 - 6 9 f 6 4 8 3 e 1 d c 8 " > < C u s t o m C o n t e n t > < ! [ C D A T A [ < T a b l e W i d g e t G r i d S e r i a l i z a t i o n   x m l n s : x s d = " h t t p : / / w w w . w 3 . o r g / 2 0 0 1 / X M L S c h e m a "   x m l n s : x s i = " h t t p : / / w w w . w 3 . o r g / 2 0 0 1 / X M L S c h e m a - i n s t a n c e " > < C o l u m n S u g g e s t e d T y p e   / > < C o l u m n F o r m a t   / > < C o l u m n A c c u r a c y   / > < C o l u m n C u r r e n c y S y m b o l   / > < C o l u m n P o s i t i v e P a t t e r n   / > < C o l u m n N e g a t i v e P a t t e r n   / > < C o l u m n W i d t h s > < i t e m > < k e y > < s t r i n g > P a y m e n t   m e t h o d   K e y < / s t r i n g > < / k e y > < v a l u e > < i n t > 1 6 9 < / i n t > < / v a l u e > < / i t e m > < i t e m > < k e y > < s t r i n g > p a y m e n t _ m e t h o d < / s t r i n g > < / k e y > < v a l u e > < i n t > 1 4 7 < / i n t > < / v a l u e > < / i t e m > < / C o l u m n W i d t h s > < C o l u m n D i s p l a y I n d e x > < i t e m > < k e y > < s t r i n g > P a y m e n t   m e t h o d   K e y < / s t r i n g > < / k e y > < v a l u e > < i n t > 0 < / i n t > < / v a l u e > < / i t e m > < i t e m > < k e y > < s t r i n g > p a y m e n t _ m e t h o d < / s t r i n g > < / k e y > < v a l u e > < i n t > 1 < / 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M e t r o _ R i d e r s h i p     2 _ 3 3 4 7 7 d 0 6 - 9 6 4 c - 4 b 5 a - 9 e 0 8 - d 9 c 0 0 a a 0 b b 6 1 " > < C u s t o m C o n t e n t   x m l n s = " h t t p : / / g e m i n i / p i v o t c u s t o m i z a t i o n / T a b l e X M L _ M e t r o _ R i d e r s h i p   2 _ 3 3 4 7 7 d 0 6 - 9 6 4 c - 4 b 5 a - 9 e 0 8 - d 9 c 0 0 a a 0 b b 6 1 " > < ! [ C D A T A [ < T a b l e W i d g e t G r i d S e r i a l i z a t i o n   x m l n s : x s d = " h t t p : / / w w w . w 3 . o r g / 2 0 0 1 / X M L S c h e m a "   x m l n s : x s i = " h t t p : / / w w w . w 3 . o r g / 2 0 0 1 / X M L S c h e m a - i n s t a n c e " > < C o l u m n S u g g e s t e d T y p e   / > < C o l u m n F o r m a t   / > < C o l u m n A c c u r a c y   / > < C o l u m n C u r r e n c y S y m b o l   / > < C o l u m n P o s i t i v e P a t t e r n   / > < C o l u m n N e g a t i v e P a t t e r n   / > < C o l u m n W i d t h s > < i t e m > < k e y > < s t r i n g > s t a t i o n < / s t r i n g > < / k e y > < v a l u e > < i n t > 7 8 < / i n t > < / v a l u e > < / i t e m > < i t e m > < k e y > < s t r i n g > d a t e < / s t r i n g > < / k e y > < v a l u e > < i n t > 6 4 < / i n t > < / v a l u e > < / i t e m > < i t e m > < k e y > < s t r i n g > p a s s e n g e r s < / s t r i n g > < / k e y > < v a l u e > < i n t > 1 0 5 < / i n t > < / v a l u e > < / i t e m > < i t e m > < k e y > < s t r i n g > D a y   N a m e < / s t r i n g > < / k e y > < v a l u e > < i n t > 9 9 < / i n t > < / v a l u e > < / i t e m > < i t e m > < k e y > < s t r i n g > M o n t h   N a m e < / s t r i n g > < / k e y > < v a l u e > < i n t > 1 1 7 < / i n t > < / v a l u e > < / i t e m > < i t e m > < k e y > < s t r i n g > Y e a r < / s t r i n g > < / k e y > < v a l u e > < i n t > 6 2 < / i n t > < / v a l u e > < / i t e m > < i t e m > < k e y > < s t r i n g > D a y   t y p e < / s t r i n g > < / k e y > < v a l u e > < i n t > 9 0 < / i n t > < / v a l u e > < / i t e m > < i t e m > < k e y > < s t r i n g > L o c a t i o n < / s t r i n g > < / k e y > < v a l u e > < i n t > 8 7 < / i n t > < / v a l u e > < / i t e m > < / C o l u m n W i d t h s > < C o l u m n D i s p l a y I n d e x > < i t e m > < k e y > < s t r i n g > s t a t i o n < / s t r i n g > < / k e y > < v a l u e > < i n t > 0 < / i n t > < / v a l u e > < / i t e m > < i t e m > < k e y > < s t r i n g > d a t e < / s t r i n g > < / k e y > < v a l u e > < i n t > 1 < / i n t > < / v a l u e > < / i t e m > < i t e m > < k e y > < s t r i n g > p a s s e n g e r s < / s t r i n g > < / k e y > < v a l u e > < i n t > 2 < / i n t > < / v a l u e > < / i t e m > < i t e m > < k e y > < s t r i n g > D a y   N a m e < / s t r i n g > < / k e y > < v a l u e > < i n t > 3 < / i n t > < / v a l u e > < / i t e m > < i t e m > < k e y > < s t r i n g > M o n t h   N a m e < / s t r i n g > < / k e y > < v a l u e > < i n t > 4 < / i n t > < / v a l u e > < / i t e m > < i t e m > < k e y > < s t r i n g > Y e a r < / s t r i n g > < / k e y > < v a l u e > < i n t > 5 < / i n t > < / v a l u e > < / i t e m > < i t e m > < k e y > < s t r i n g > D a y   t y p e < / s t r i n g > < / k e y > < v a l u e > < i n t > 6 < / i n t > < / v a l u e > < / i t e m > < i t e m > < k e y > < s t r i n g > L o c a t i o n < / s t r i n g > < / k e y > < v a l u e > < i n t > 7 < / 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X M L _ M e t r o _ R i d e r s h i p     2 _ 3 3 4 7 7 d 0 6 - 9 6 4 c - 4 b 5 a - 9 e 0 8 - d 9 c 0 0 a a 0 b b 6 1 " > < C u s t o m C o n t e n t   x m l n s = " h t t p : / / g e m i n i / p i v o t c u s t o m i z a t i o n / T a b l e X M L _ M e t r o _ R i d e r s h i p   2 _ 3 3 4 7 7 d 0 6 - 9 6 4 c - 4 b 5 a - 9 e 0 8 - d 9 c 0 0 a a 0 b b 6 1 " > < ! [ C D A T A [ < T a b l e W i d g e t G r i d S e r i a l i z a t i o n   x m l n s : x s d = " h t t p : / / w w w . w 3 . o r g / 2 0 0 1 / X M L S c h e m a "   x m l n s : x s i = " h t t p : / / w w w . w 3 . o r g / 2 0 0 1 / X M L S c h e m a - i n s t a n c e " > < C o l u m n S u g g e s t e d T y p e   / > < C o l u m n F o r m a t   / > < C o l u m n A c c u r a c y   / > < C o l u m n C u r r e n c y S y m b o l   / > < C o l u m n P o s i t i v e P a t t e r n   / > < C o l u m n N e g a t i v e P a t t e r n   / > < C o l u m n W i d t h s > < i t e m > < k e y > < s t r i n g > s t a t i o n < / s t r i n g > < / k e y > < v a l u e > < i n t > 7 8 < / i n t > < / v a l u e > < / i t e m > < i t e m > < k e y > < s t r i n g > d a t e < / s t r i n g > < / k e y > < v a l u e > < i n t > 6 4 < / i n t > < / v a l u e > < / i t e m > < i t e m > < k e y > < s t r i n g > p a s s e n g e r s < / s t r i n g > < / k e y > < v a l u e > < i n t > 1 0 5 < / i n t > < / v a l u e > < / i t e m > < i t e m > < k e y > < s t r i n g > D a y   N a m e < / s t r i n g > < / k e y > < v a l u e > < i n t > 9 9 < / i n t > < / v a l u e > < / i t e m > < i t e m > < k e y > < s t r i n g > M o n t h   N a m e < / s t r i n g > < / k e y > < v a l u e > < i n t > 1 1 7 < / i n t > < / v a l u e > < / i t e m > < i t e m > < k e y > < s t r i n g > Y e a r < / s t r i n g > < / k e y > < v a l u e > < i n t > 6 2 < / i n t > < / v a l u e > < / i t e m > < i t e m > < k e y > < s t r i n g > D a y   t y p e < / s t r i n g > < / k e y > < v a l u e > < i n t > 9 0 < / i n t > < / v a l u e > < / i t e m > < i t e m > < k e y > < s t r i n g > L o c a t i o n < / s t r i n g > < / k e y > < v a l u e > < i n t > 8 7 < / i n t > < / v a l u e > < / i t e m > < / C o l u m n W i d t h s > < C o l u m n D i s p l a y I n d e x > < i t e m > < k e y > < s t r i n g > s t a t i o n < / s t r i n g > < / k e y > < v a l u e > < i n t > 0 < / i n t > < / v a l u e > < / i t e m > < i t e m > < k e y > < s t r i n g > d a t e < / s t r i n g > < / k e y > < v a l u e > < i n t > 1 < / i n t > < / v a l u e > < / i t e m > < i t e m > < k e y > < s t r i n g > p a s s e n g e r s < / s t r i n g > < / k e y > < v a l u e > < i n t > 2 < / i n t > < / v a l u e > < / i t e m > < i t e m > < k e y > < s t r i n g > D a y   N a m e < / s t r i n g > < / k e y > < v a l u e > < i n t > 3 < / i n t > < / v a l u e > < / i t e m > < i t e m > < k e y > < s t r i n g > M o n t h   N a m e < / s t r i n g > < / k e y > < v a l u e > < i n t > 4 < / i n t > < / v a l u e > < / i t e m > < i t e m > < k e y > < s t r i n g > Y e a r < / s t r i n g > < / k e y > < v a l u e > < i n t > 5 < / i n t > < / v a l u e > < / i t e m > < i t e m > < k e y > < s t r i n g > D a y   t y p e < / s t r i n g > < / k e y > < v a l u e > < i n t > 6 < / i n t > < / v a l u e > < / i t e m > < i t e m > < k e y > < s t r i n g > L o c a t i o n < / s t r i n g > < / k e y > < v a l u e > < i n t > 7 < / 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M e t r o _ R i d e r s h i p     2 _ 3 3 4 7 7 d 0 6 - 9 6 4 c - 4 b 5 a - 9 e 0 8 - d 9 c 0 0 a a 0 b b 6 1 " > < C u s t o m C o n t e n t   x m l n s = " h t t p : / / g e m i n i / p i v o t c u s t o m i z a t i o n / T a b l e X M L _ M e t r o _ R i d e r s h i p   2 _ 3 3 4 7 7 d 0 6 - 9 6 4 c - 4 b 5 a - 9 e 0 8 - d 9 c 0 0 a a 0 b b 6 1 " > < ! [ C D A T A [ < T a b l e W i d g e t G r i d S e r i a l i z a t i o n   x m l n s : x s d = " h t t p : / / w w w . w 3 . o r g / 2 0 0 1 / X M L S c h e m a "   x m l n s : x s i = " h t t p : / / w w w . w 3 . o r g / 2 0 0 1 / X M L S c h e m a - i n s t a n c e " > < C o l u m n S u g g e s t e d T y p e   / > < C o l u m n F o r m a t   / > < C o l u m n A c c u r a c y   / > < C o l u m n C u r r e n c y S y m b o l   / > < C o l u m n P o s i t i v e P a t t e r n   / > < C o l u m n N e g a t i v e P a t t e r n   / > < C o l u m n W i d t h s > < i t e m > < k e y > < s t r i n g > s t a t i o n < / s t r i n g > < / k e y > < v a l u e > < i n t > 7 8 < / i n t > < / v a l u e > < / i t e m > < i t e m > < k e y > < s t r i n g > d a t e < / s t r i n g > < / k e y > < v a l u e > < i n t > 6 4 < / i n t > < / v a l u e > < / i t e m > < i t e m > < k e y > < s t r i n g > p a s s e n g e r s < / s t r i n g > < / k e y > < v a l u e > < i n t > 1 0 5 < / i n t > < / v a l u e > < / i t e m > < i t e m > < k e y > < s t r i n g > D a y   N a m e < / s t r i n g > < / k e y > < v a l u e > < i n t > 9 9 < / i n t > < / v a l u e > < / i t e m > < i t e m > < k e y > < s t r i n g > M o n t h   N a m e < / s t r i n g > < / k e y > < v a l u e > < i n t > 1 1 7 < / i n t > < / v a l u e > < / i t e m > < i t e m > < k e y > < s t r i n g > Y e a r < / s t r i n g > < / k e y > < v a l u e > < i n t > 6 2 < / i n t > < / v a l u e > < / i t e m > < i t e m > < k e y > < s t r i n g > D a y   t y p e < / s t r i n g > < / k e y > < v a l u e > < i n t > 9 0 < / i n t > < / v a l u e > < / i t e m > < i t e m > < k e y > < s t r i n g > L o c a t i o n < / s t r i n g > < / k e y > < v a l u e > < i n t > 8 7 < / i n t > < / v a l u e > < / i t e m > < / C o l u m n W i d t h s > < C o l u m n D i s p l a y I n d e x > < i t e m > < k e y > < s t r i n g > s t a t i o n < / s t r i n g > < / k e y > < v a l u e > < i n t > 0 < / i n t > < / v a l u e > < / i t e m > < i t e m > < k e y > < s t r i n g > d a t e < / s t r i n g > < / k e y > < v a l u e > < i n t > 1 < / i n t > < / v a l u e > < / i t e m > < i t e m > < k e y > < s t r i n g > p a s s e n g e r s < / s t r i n g > < / k e y > < v a l u e > < i n t > 2 < / i n t > < / v a l u e > < / i t e m > < i t e m > < k e y > < s t r i n g > D a y   N a m e < / s t r i n g > < / k e y > < v a l u e > < i n t > 3 < / i n t > < / v a l u e > < / i t e m > < i t e m > < k e y > < s t r i n g > M o n t h   N a m e < / s t r i n g > < / k e y > < v a l u e > < i n t > 4 < / i n t > < / v a l u e > < / i t e m > < i t e m > < k e y > < s t r i n g > Y e a r < / s t r i n g > < / k e y > < v a l u e > < i n t > 5 < / i n t > < / v a l u e > < / i t e m > < i t e m > < k e y > < s t r i n g > D a y   t y p e < / s t r i n g > < / k e y > < v a l u e > < i n t > 6 < / i n t > < / v a l u e > < / i t e m > < i t e m > < k e y > < s t r i n g > L o c a t i o n < / s t r i n g > < / k e y > < v a l u e > < i n t > 7 < / 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X M L _ M e t r o _ R i d e r s h i p     2 _ 3 3 4 7 7 d 0 6 - 9 6 4 c - 4 b 5 a - 9 e 0 8 - d 9 c 0 0 a a 0 b b 6 1 " > < C u s t o m C o n t e n t   x m l n s = " h t t p : / / g e m i n i / p i v o t c u s t o m i z a t i o n / T a b l e X M L _ M e t r o _ R i d e r s h i p   2 _ 3 3 4 7 7 d 0 6 - 9 6 4 c - 4 b 5 a - 9 e 0 8 - d 9 c 0 0 a a 0 b b 6 1 " > < ! [ C D A T A [ < T a b l e W i d g e t G r i d S e r i a l i z a t i o n   x m l n s : x s d = " h t t p : / / w w w . w 3 . o r g / 2 0 0 1 / X M L S c h e m a "   x m l n s : x s i = " h t t p : / / w w w . w 3 . o r g / 2 0 0 1 / X M L S c h e m a - i n s t a n c e " > < C o l u m n S u g g e s t e d T y p e   / > < C o l u m n F o r m a t   / > < C o l u m n A c c u r a c y   / > < C o l u m n C u r r e n c y S y m b o l   / > < C o l u m n P o s i t i v e P a t t e r n   / > < C o l u m n N e g a t i v e P a t t e r n   / > < C o l u m n W i d t h s > < i t e m > < k e y > < s t r i n g > s t a t i o n < / s t r i n g > < / k e y > < v a l u e > < i n t > 7 8 < / i n t > < / v a l u e > < / i t e m > < i t e m > < k e y > < s t r i n g > d a t e < / s t r i n g > < / k e y > < v a l u e > < i n t > 6 4 < / i n t > < / v a l u e > < / i t e m > < i t e m > < k e y > < s t r i n g > p a s s e n g e r s < / s t r i n g > < / k e y > < v a l u e > < i n t > 1 0 5 < / i n t > < / v a l u e > < / i t e m > < i t e m > < k e y > < s t r i n g > D a y   N a m e < / s t r i n g > < / k e y > < v a l u e > < i n t > 9 9 < / i n t > < / v a l u e > < / i t e m > < i t e m > < k e y > < s t r i n g > M o n t h   N a m e < / s t r i n g > < / k e y > < v a l u e > < i n t > 1 1 7 < / i n t > < / v a l u e > < / i t e m > < i t e m > < k e y > < s t r i n g > Y e a r < / s t r i n g > < / k e y > < v a l u e > < i n t > 6 2 < / i n t > < / v a l u e > < / i t e m > < i t e m > < k e y > < s t r i n g > D a y   t y p e < / s t r i n g > < / k e y > < v a l u e > < i n t > 9 0 < / i n t > < / v a l u e > < / i t e m > < i t e m > < k e y > < s t r i n g > L o c a t i o n < / s t r i n g > < / k e y > < v a l u e > < i n t > 8 7 < / i n t > < / v a l u e > < / i t e m > < / C o l u m n W i d t h s > < C o l u m n D i s p l a y I n d e x > < i t e m > < k e y > < s t r i n g > s t a t i o n < / s t r i n g > < / k e y > < v a l u e > < i n t > 0 < / i n t > < / v a l u e > < / i t e m > < i t e m > < k e y > < s t r i n g > d a t e < / s t r i n g > < / k e y > < v a l u e > < i n t > 1 < / i n t > < / v a l u e > < / i t e m > < i t e m > < k e y > < s t r i n g > p a s s e n g e r s < / s t r i n g > < / k e y > < v a l u e > < i n t > 2 < / i n t > < / v a l u e > < / i t e m > < i t e m > < k e y > < s t r i n g > D a y   N a m e < / s t r i n g > < / k e y > < v a l u e > < i n t > 3 < / i n t > < / v a l u e > < / i t e m > < i t e m > < k e y > < s t r i n g > M o n t h   N a m e < / s t r i n g > < / k e y > < v a l u e > < i n t > 4 < / i n t > < / v a l u e > < / i t e m > < i t e m > < k e y > < s t r i n g > Y e a r < / s t r i n g > < / k e y > < v a l u e > < i n t > 5 < / i n t > < / v a l u e > < / i t e m > < i t e m > < k e y > < s t r i n g > D a y   t y p e < / s t r i n g > < / k e y > < v a l u e > < i n t > 6 < / i n t > < / v a l u e > < / i t e m > < i t e m > < k e y > < s t r i n g > L o c a t i o n < / s t r i n g > < / k e y > < v a l u e > < i n t > 7 < / 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C l i e n t W i n d o w X M L " > < C u s t o m C o n t e n t > < ! [ C D A T A [ M e t r o _ R i d e r s h i p     2 _ 3 3 4 7 7 d 0 6 - 9 6 4 c - 4 b 5 a - 9 e 0 8 - d 9 c 0 0 a a 0 b b 6 1 ] ] > < / C u s t o m C o n t e n t > < / G e m i n i > 
</file>

<file path=customXml/item19.xml>��< ? x m l   v e r s i o n = " 1 . 0 "   e n c o d i n g = " U T F - 1 6 " ? > < G e m i n i   x m l n s = " h t t p : / / g e m i n i / p i v o t c u s t o m i z a t i o n / T a b l e X M L _ D a t e   D i m _ a 0 9 9 7 6 3 c - 6 9 7 3 - 4 7 5 2 - 9 1 c 3 - 5 2 1 2 c 9 3 d 0 2 f d " > < C u s t o m C o n t e n t > < ! [ C D A T A [ < T a b l e W i d g e t G r i d S e r i a l i z a t i o n   x m l n s : x s d = " h t t p : / / w w w . w 3 . o r g / 2 0 0 1 / X M L S c h e m a "   x m l n s : x s i = " h t t p : / / w w w . w 3 . o r g / 2 0 0 1 / X M L S c h e m a - i n s t a n c e " > < C o l u m n S u g g e s t e d T y p e   / > < C o l u m n F o r m a t   / > < C o l u m n A c c u r a c y   / > < C o l u m n C u r r e n c y S y m b o l   / > < C o l u m n P o s i t i v e P a t t e r n   / > < C o l u m n N e g a t i v e P a t t e r n   / > < C o l u m n W i d t h s > < i t e m > < k e y > < s t r i n g > D a t e   K e y < / s t r i n g > < / k e y > < v a l u e > < i n t > 9 1 < / i n t > < / v a l u e > < / i t e m > < i t e m > < k e y > < s t r i n g > D a t e   t i m e < / s t r i n g > < / k e y > < v a l u e > < i n t > 9 6 < / i n t > < / v a l u e > < / i t e m > < i t e m > < k e y > < s t r i n g > D a y   N a m e < / s t r i n g > < / k e y > < v a l u e > < i n t > 9 9 < / i n t > < / v a l u e > < / i t e m > < i t e m > < k e y > < s t r i n g > M o n t h   N a m e < / s t r i n g > < / k e y > < v a l u e > < i n t > 1 1 7 < / i n t > < / v a l u e > < / i t e m > < i t e m > < k e y > < s t r i n g > Q u a r t e r < / s t r i n g > < / k e y > < v a l u e > < i n t > 8 4 < / i n t > < / v a l u e > < / i t e m > < i t e m > < k e y > < s t r i n g > Y e a r < / s t r i n g > < / k e y > < v a l u e > < i n t > 6 2 < / i n t > < / v a l u e > < / i t e m > < i t e m > < k e y > < s t r i n g > H o u r < / s t r i n g > < / k e y > < v a l u e > < i n t > 6 6 < / i n t > < / v a l u e > < / i t e m > < i t e m > < k e y > < s t r i n g > M i n u t e < / s t r i n g > < / k e y > < v a l u e > < i n t > 8 1 < / i n t > < / v a l u e > < / i t e m > < i t e m > < k e y > < s t r i n g > D a y   T y p e < / s t r i n g > < / k e y > < v a l u e > < i n t > 9 1 < / i n t > < / v a l u e > < / i t e m > < / C o l u m n W i d t h s > < C o l u m n D i s p l a y I n d e x > < i t e m > < k e y > < s t r i n g > D a t e   K e y < / s t r i n g > < / k e y > < v a l u e > < i n t > 0 < / i n t > < / v a l u e > < / i t e m > < i t e m > < k e y > < s t r i n g > D a t e   t i m e < / s t r i n g > < / k e y > < v a l u e > < i n t > 1 < / i n t > < / v a l u e > < / i t e m > < i t e m > < k e y > < s t r i n g > D a y   N a m e < / s t r i n g > < / k e y > < v a l u e > < i n t > 2 < / i n t > < / v a l u e > < / i t e m > < i t e m > < k e y > < s t r i n g > M o n t h   N a m e < / s t r i n g > < / k e y > < v a l u e > < i n t > 3 < / i n t > < / v a l u e > < / i t e m > < i t e m > < k e y > < s t r i n g > Q u a r t e r < / s t r i n g > < / k e y > < v a l u e > < i n t > 4 < / i n t > < / v a l u e > < / i t e m > < i t e m > < k e y > < s t r i n g > Y e a r < / s t r i n g > < / k e y > < v a l u e > < i n t > 5 < / i n t > < / v a l u e > < / i t e m > < i t e m > < k e y > < s t r i n g > H o u r < / s t r i n g > < / k e y > < v a l u e > < i n t > 6 < / i n t > < / v a l u e > < / i t e m > < i t e m > < k e y > < s t r i n g > M i n u t e < / s t r i n g > < / k e y > < v a l u e > < i n t > 7 < / i n t > < / v a l u e > < / i t e m > < i t e m > < k e y > < s t r i n g > D a y   T y p e < / s t r i n g > < / k e y > < v a l u e > < i n t > 8 < / 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 F u e l _ P r i c e s 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 F u e l _ P r i c e s 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 C o l u m n s \ F u e l   p r i c e _ k e y < / K e y > < / D i a g r a m O b j e c t K e y > < D i a g r a m O b j e c t K e y > < K e y > C o l u m n s \ D a t e < / K e y > < / D i a g r a m O b j e c t K e y > < D i a g r a m O b j e c t K e y > < K e y > C o l u m n s \ o c t a n e 9 2 _ p r i c e < / K e y > < / D i a g r a m O b j e c t K e y > < D i a g r a m O b j e c t K e y > < K e y > C o l u m n s \ o c t a n e 9 5 _ p r i c e < / K e y > < / D i a g r a m O b j e c t K e y > < D i a g r a m O b j e c t K e y > < K e y > C o l u m n s \ d i e s e l _ p r i c e < / K e y > < / D i a g r a m O b j e c t K e y > < D i a g r a m O b j e c t K e y > < K e y > C o l u m n s \ M o n t h   N a m e < / K e y > < / D i a g r a m O b j e c t K e y > < D i a g r a m O b j e c t K e y > < K e y > C o l u m n s \ Y e a r 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 C o l u m n s \ F u e l   p r i c e _ k e y < / 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 C o l u m n s \ o c t a n e 9 2 _ p r i c e < / K e y > < / a : K e y > < a : V a l u e   i : t y p e = " M e a s u r e G r i d N o d e V i e w S t a t e " > < C o l u m n > 2 < / C o l u m n > < L a y e d O u t > t r u e < / L a y e d O u t > < / a : V a l u e > < / a : K e y V a l u e O f D i a g r a m O b j e c t K e y a n y T y p e z b w N T n L X > < a : K e y V a l u e O f D i a g r a m O b j e c t K e y a n y T y p e z b w N T n L X > < a : K e y > < K e y > C o l u m n s \ o c t a n e 9 5 _ p r i c e < / K e y > < / a : K e y > < a : V a l u e   i : t y p e = " M e a s u r e G r i d N o d e V i e w S t a t e " > < C o l u m n > 3 < / C o l u m n > < L a y e d O u t > t r u e < / L a y e d O u t > < / a : V a l u e > < / a : K e y V a l u e O f D i a g r a m O b j e c t K e y a n y T y p e z b w N T n L X > < a : K e y V a l u e O f D i a g r a m O b j e c t K e y a n y T y p e z b w N T n L X > < a : K e y > < K e y > C o l u m n s \ d i e s e l _ p r i c e < / K e y > < / a : K e y > < a : V a l u e   i : t y p e = " M e a s u r e G r i d N o d e V i e w S t a t e " > < C o l u m n > 4 < / C o l u m n > < L a y e d O u t > t r u e < / L a y e d O u t > < / a : V a l u e > < / a : K e y V a l u e O f D i a g r a m O b j e c t K e y a n y T y p e z b w N T n L X > < a : K e y V a l u e O f D i a g r a m O b j e c t K e y a n y T y p e z b w N T n L X > < a : K e y > < K e y > C o l u m n s \ M o n t h   N a m e < / K e y > < / a : K e y > < a : V a l u e   i : t y p e = " M e a s u r e G r i d N o d e V i e w S t a t e " > < C o l u m n > 5 < / C o l u m n > < L a y e d O u t > t r u e < / L a y e d O u t > < / a : V a l u e > < / a : K e y V a l u e O f D i a g r a m O b j e c t K e y a n y T y p e z b w N T n L X > < a : K e y V a l u e O f D i a g r a m O b j e c t K e y a n y T y p e z b w N T n L X > < a : K e y > < K e y > C o l u m n s \ Y e a r < / K e y > < / a : K e y > < a : V a l u e   i : t y p e = " M e a s u r e G r i d N o d e V i e w S t a t e " > < C o l u m n > 6 < / C o l u m n > < L a y e d O u t > t r u e < / L a y e d O u t > < / a : V a l u e > < / a : K e y V a l u e O f D i a g r a m O b j e c t K e y a n y T y p e z b w N T n L X > < / V i e w S t a t e s > < / D i a g r a m M a n a g e r . S e r i a l i z a b l e D i a g r a m > < D i a g r a m M a n a g e r . S e r i a l i z a b l e D i a g r a m > < A d a p t e r   i : t y p e = " M e a s u r e D i a g r a m S a n d b o x A d a p t e r " > < T a b l e N a m e > T r i p s   F a c t 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 T r i p s   F a c t 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 f a r e _ E G P < / K e y > < / D i a g r a m O b j e c t K e y > < D i a g r a m O b j e c t K e y > < K e y > M e a s u r e s \ S u m   o f   f a r e _ E G P \ T a g I n f o \ F o r m u l a < / K e y > < / D i a g r a m O b j e c t K e y > < D i a g r a m O b j e c t K e y > < K e y > M e a s u r e s \ S u m   o f   f a r e _ E G P \ T a g I n f o \ V a l u e < / K e y > < / D i a g r a m O b j e c t K e y > < D i a g r a m O b j e c t K e y > < K e y > M e a s u r e s \ C o u n t   o f   P a y m e n t   m e t h o d   k e y < / K e y > < / D i a g r a m O b j e c t K e y > < D i a g r a m O b j e c t K e y > < K e y > M e a s u r e s \ C o u n t   o f   P a y m e n t   m e t h o d   k e y \ T a g I n f o \ F o r m u l a < / K e y > < / D i a g r a m O b j e c t K e y > < D i a g r a m O b j e c t K e y > < K e y > M e a s u r e s \ C o u n t   o f   P a y m e n t   m e t h o d   k e y \ T a g I n f o \ V a l u e < / K e y > < / D i a g r a m O b j e c t K e y > < D i a g r a m O b j e c t K e y > < K e y > C o l u m n s \ T r i p   K e y < / K e y > < / D i a g r a m O b j e c t K e y > < D i a g r a m O b j e c t K e y > < K e y > C o l u m n s \ C u s t o m e r   K e y < / K e y > < / D i a g r a m O b j e c t K e y > < D i a g r a m O b j e c t K e y > < K e y > C o l u m n s \ D r i v e r   K e y < / K e y > < / D i a g r a m O b j e c t K e y > < D i a g r a m O b j e c t K e y > < K e y > C o l u m n s \ D a t e   K e y < / K e y > < / D i a g r a m O b j e c t K e y > < D i a g r a m O b j e c t K e y > < K e y > C o l u m n s \ P a y m e n t   m e t h o d   k e y < / K e y > < / D i a g r a m O b j e c t K e y > < D i a g r a m O b j e c t K e y > < K e y > C o l u m n s \ s t a r t _ l o c a t i o n < / K e y > < / D i a g r a m O b j e c t K e y > < D i a g r a m O b j e c t K e y > < K e y > C o l u m n s \ e n d _ l o c a t i o n < / K e y > < / D i a g r a m O b j e c t K e y > < D i a g r a m O b j e c t K e y > < K e y > C o l u m n s \ d i s t a n c e _ k m < / K e y > < / D i a g r a m O b j e c t K e y > < D i a g r a m O b j e c t K e y > < K e y > C o l u m n s \ d u r a t i o n _ m i n < / K e y > < / D i a g r a m O b j e c t K e y > < D i a g r a m O b j e c t K e y > < K e y > C o l u m n s \ f a r e _ E G P < / K e y > < / D i a g r a m O b j e c t K e y > < D i a g r a m O b j e c t K e y > < K e y > C o l u m n s \ k m   p r i c e < / K e y > < / D i a g r a m O b j e c t K e y > < D i a g r a m O b j e c t K e y > < K e y > C o l u m n s \ k m   t i m e < / K e y > < / D i a g r a m O b j e c t K e y > < D i a g r a m O b j e c t K e y > < K e y > L i n k s \ & l t ; C o l u m n s \ S u m   o f   f a r e _ E G P & g t ; - & l t ; M e a s u r e s \ f a r e _ E G P & g t ; < / K e y > < / D i a g r a m O b j e c t K e y > < D i a g r a m O b j e c t K e y > < K e y > L i n k s \ & l t ; C o l u m n s \ S u m   o f   f a r e _ E G P & g t ; - & l t ; M e a s u r e s \ f a r e _ E G P & g t ; \ C O L U M N < / K e y > < / D i a g r a m O b j e c t K e y > < D i a g r a m O b j e c t K e y > < K e y > L i n k s \ & l t ; C o l u m n s \ S u m   o f   f a r e _ E G P & g t ; - & l t ; M e a s u r e s \ f a r e _ E G P & g t ; \ M E A S U R E < / K e y > < / D i a g r a m O b j e c t K e y > < D i a g r a m O b j e c t K e y > < K e y > L i n k s \ & l t ; C o l u m n s \ C o u n t   o f   P a y m e n t   m e t h o d   k e y & g t ; - & l t ; M e a s u r e s \ P a y m e n t   m e t h o d   k e y & g t ; < / K e y > < / D i a g r a m O b j e c t K e y > < D i a g r a m O b j e c t K e y > < K e y > L i n k s \ & l t ; C o l u m n s \ C o u n t   o f   P a y m e n t   m e t h o d   k e y & g t ; - & l t ; M e a s u r e s \ P a y m e n t   m e t h o d   k e y & g t ; \ C O L U M N < / K e y > < / D i a g r a m O b j e c t K e y > < D i a g r a m O b j e c t K e y > < K e y > L i n k s \ & l t ; C o l u m n s \ C o u n t   o f   P a y m e n t   m e t h o d   k e y & g t ; - & l t ; M e a s u r e s \ P a y m e n t   m e t h o d   k e y & g t ; \ M E A S U R E 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 f a r e _ E G P < / K e y > < / a : K e y > < a : V a l u e   i : t y p e = " M e a s u r e G r i d N o d e V i e w S t a t e " > < C o l u m n > 4 < / C o l u m n > < L a y e d O u t > t r u e < / L a y e d O u t > < W a s U I I n v i s i b l e > t r u e < / W a s U I I n v i s i b l e > < / a : V a l u e > < / a : K e y V a l u e O f D i a g r a m O b j e c t K e y a n y T y p e z b w N T n L X > < a : K e y V a l u e O f D i a g r a m O b j e c t K e y a n y T y p e z b w N T n L X > < a : K e y > < K e y > M e a s u r e s \ S u m   o f   f a r e _ E G P \ T a g I n f o \ F o r m u l a < / K e y > < / a : K e y > < a : V a l u e   i : t y p e = " M e a s u r e G r i d V i e w S t a t e I D i a g r a m T a g A d d i t i o n a l I n f o " / > < / a : K e y V a l u e O f D i a g r a m O b j e c t K e y a n y T y p e z b w N T n L X > < a : K e y V a l u e O f D i a g r a m O b j e c t K e y a n y T y p e z b w N T n L X > < a : K e y > < K e y > M e a s u r e s \ S u m   o f   f a r e _ E G P \ T a g I n f o \ V a l u e < / K e y > < / a : K e y > < a : V a l u e   i : t y p e = " M e a s u r e G r i d V i e w S t a t e I D i a g r a m T a g A d d i t i o n a l I n f o " / > < / a : K e y V a l u e O f D i a g r a m O b j e c t K e y a n y T y p e z b w N T n L X > < a : K e y V a l u e O f D i a g r a m O b j e c t K e y a n y T y p e z b w N T n L X > < a : K e y > < K e y > M e a s u r e s \ C o u n t   o f   P a y m e n t   m e t h o d   k e y < / K e y > < / a : K e y > < a : V a l u e   i : t y p e = " M e a s u r e G r i d N o d e V i e w S t a t e " > < C o l u m n > 1 1 < / C o l u m n > < L a y e d O u t > t r u e < / L a y e d O u t > < W a s U I I n v i s i b l e > t r u e < / W a s U I I n v i s i b l e > < / a : V a l u e > < / a : K e y V a l u e O f D i a g r a m O b j e c t K e y a n y T y p e z b w N T n L X > < a : K e y V a l u e O f D i a g r a m O b j e c t K e y a n y T y p e z b w N T n L X > < a : K e y > < K e y > M e a s u r e s \ C o u n t   o f   P a y m e n t   m e t h o d   k e y \ T a g I n f o \ F o r m u l a < / K e y > < / a : K e y > < a : V a l u e   i : t y p e = " M e a s u r e G r i d V i e w S t a t e I D i a g r a m T a g A d d i t i o n a l I n f o " / > < / a : K e y V a l u e O f D i a g r a m O b j e c t K e y a n y T y p e z b w N T n L X > < a : K e y V a l u e O f D i a g r a m O b j e c t K e y a n y T y p e z b w N T n L X > < a : K e y > < K e y > M e a s u r e s \ C o u n t   o f   P a y m e n t   m e t h o d   k e y \ T a g I n f o \ V a l u e < / K e y > < / a : K e y > < a : V a l u e   i : t y p e = " M e a s u r e G r i d V i e w S t a t e I D i a g r a m T a g A d d i t i o n a l I n f o " / > < / a : K e y V a l u e O f D i a g r a m O b j e c t K e y a n y T y p e z b w N T n L X > < a : K e y V a l u e O f D i a g r a m O b j e c t K e y a n y T y p e z b w N T n L X > < a : K e y > < K e y > C o l u m n s \ T r i p   K e y < / K e y > < / a : K e y > < a : V a l u e   i : t y p e = " M e a s u r e G r i d N o d e V i e w S t a t e " > < C o l u m n > 7 < / C o l u m n > < L a y e d O u t > t r u e < / L a y e d O u t > < / a : V a l u e > < / a : K e y V a l u e O f D i a g r a m O b j e c t K e y a n y T y p e z b w N T n L X > < a : K e y V a l u e O f D i a g r a m O b j e c t K e y a n y T y p e z b w N T n L X > < a : K e y > < K e y > C o l u m n s \ C u s t o m e r   K e y < / K e y > < / a : K e y > < a : V a l u e   i : t y p e = " M e a s u r e G r i d N o d e V i e w S t a t e " > < C o l u m n > 8 < / C o l u m n > < L a y e d O u t > t r u e < / L a y e d O u t > < / a : V a l u e > < / a : K e y V a l u e O f D i a g r a m O b j e c t K e y a n y T y p e z b w N T n L X > < a : K e y V a l u e O f D i a g r a m O b j e c t K e y a n y T y p e z b w N T n L X > < a : K e y > < K e y > C o l u m n s \ D r i v e r   K e y < / K e y > < / a : K e y > < a : V a l u e   i : t y p e = " M e a s u r e G r i d N o d e V i e w S t a t e " > < C o l u m n > 9 < / C o l u m n > < L a y e d O u t > t r u e < / L a y e d O u t > < / a : V a l u e > < / a : K e y V a l u e O f D i a g r a m O b j e c t K e y a n y T y p e z b w N T n L X > < a : K e y V a l u e O f D i a g r a m O b j e c t K e y a n y T y p e z b w N T n L X > < a : K e y > < K e y > C o l u m n s \ D a t e   K e y < / K e y > < / a : K e y > < a : V a l u e   i : t y p e = " M e a s u r e G r i d N o d e V i e w S t a t e " > < C o l u m n > 1 0 < / C o l u m n > < L a y e d O u t > t r u e < / L a y e d O u t > < / a : V a l u e > < / a : K e y V a l u e O f D i a g r a m O b j e c t K e y a n y T y p e z b w N T n L X > < a : K e y V a l u e O f D i a g r a m O b j e c t K e y a n y T y p e z b w N T n L X > < a : K e y > < K e y > C o l u m n s \ P a y m e n t   m e t h o d   k e y < / K e y > < / a : K e y > < a : V a l u e   i : t y p e = " M e a s u r e G r i d N o d e V i e w S t a t e " > < C o l u m n > 1 1 < / C o l u m n > < L a y e d O u t > t r u e < / L a y e d O u t > < / a : V a l u e > < / a : K e y V a l u e O f D i a g r a m O b j e c t K e y a n y T y p e z b w N T n L X > < a : K e y V a l u e O f D i a g r a m O b j e c t K e y a n y T y p e z b w N T n L X > < a : K e y > < K e y > C o l u m n s \ s t a r t _ l o c a t i o n < / K e y > < / a : K e y > < a : V a l u e   i : t y p e = " M e a s u r e G r i d N o d e V i e w S t a t e " > < L a y e d O u t > t r u e < / L a y e d O u t > < / a : V a l u e > < / a : K e y V a l u e O f D i a g r a m O b j e c t K e y a n y T y p e z b w N T n L X > < a : K e y V a l u e O f D i a g r a m O b j e c t K e y a n y T y p e z b w N T n L X > < a : K e y > < K e y > C o l u m n s \ e n d _ l o c a t i o n < / K e y > < / a : K e y > < a : V a l u e   i : t y p e = " M e a s u r e G r i d N o d e V i e w S t a t e " > < C o l u m n > 1 < / C o l u m n > < L a y e d O u t > t r u e < / L a y e d O u t > < / a : V a l u e > < / a : K e y V a l u e O f D i a g r a m O b j e c t K e y a n y T y p e z b w N T n L X > < a : K e y V a l u e O f D i a g r a m O b j e c t K e y a n y T y p e z b w N T n L X > < a : K e y > < K e y > C o l u m n s \ d i s t a n c e _ k m < / K e y > < / a : K e y > < a : V a l u e   i : t y p e = " M e a s u r e G r i d N o d e V i e w S t a t e " > < C o l u m n > 2 < / C o l u m n > < L a y e d O u t > t r u e < / L a y e d O u t > < / a : V a l u e > < / a : K e y V a l u e O f D i a g r a m O b j e c t K e y a n y T y p e z b w N T n L X > < a : K e y V a l u e O f D i a g r a m O b j e c t K e y a n y T y p e z b w N T n L X > < a : K e y > < K e y > C o l u m n s \ d u r a t i o n _ m i n < / K e y > < / a : K e y > < a : V a l u e   i : t y p e = " M e a s u r e G r i d N o d e V i e w S t a t e " > < C o l u m n > 3 < / C o l u m n > < L a y e d O u t > t r u e < / L a y e d O u t > < / a : V a l u e > < / a : K e y V a l u e O f D i a g r a m O b j e c t K e y a n y T y p e z b w N T n L X > < a : K e y V a l u e O f D i a g r a m O b j e c t K e y a n y T y p e z b w N T n L X > < a : K e y > < K e y > C o l u m n s \ f a r e _ E G P < / K e y > < / a : K e y > < a : V a l u e   i : t y p e = " M e a s u r e G r i d N o d e V i e w S t a t e " > < C o l u m n > 4 < / C o l u m n > < L a y e d O u t > t r u e < / L a y e d O u t > < / a : V a l u e > < / a : K e y V a l u e O f D i a g r a m O b j e c t K e y a n y T y p e z b w N T n L X > < a : K e y V a l u e O f D i a g r a m O b j e c t K e y a n y T y p e z b w N T n L X > < a : K e y > < K e y > C o l u m n s \ k m   p r i c e < / K e y > < / a : K e y > < a : V a l u e   i : t y p e = " M e a s u r e G r i d N o d e V i e w S t a t e " > < C o l u m n > 5 < / C o l u m n > < L a y e d O u t > t r u e < / L a y e d O u t > < / a : V a l u e > < / a : K e y V a l u e O f D i a g r a m O b j e c t K e y a n y T y p e z b w N T n L X > < a : K e y V a l u e O f D i a g r a m O b j e c t K e y a n y T y p e z b w N T n L X > < a : K e y > < K e y > C o l u m n s \ k m   t i m e < / K e y > < / a : K e y > < a : V a l u e   i : t y p e = " M e a s u r e G r i d N o d e V i e w S t a t e " > < C o l u m n > 6 < / C o l u m n > < L a y e d O u t > t r u e < / L a y e d O u t > < / a : V a l u e > < / a : K e y V a l u e O f D i a g r a m O b j e c t K e y a n y T y p e z b w N T n L X > < a : K e y V a l u e O f D i a g r a m O b j e c t K e y a n y T y p e z b w N T n L X > < a : K e y > < K e y > L i n k s \ & l t ; C o l u m n s \ S u m   o f   f a r e _ E G P & g t ; - & l t ; M e a s u r e s \ f a r e _ E G P & g t ; < / K e y > < / a : K e y > < a : V a l u e   i : t y p e = " M e a s u r e G r i d V i e w S t a t e I D i a g r a m L i n k " / > < / a : K e y V a l u e O f D i a g r a m O b j e c t K e y a n y T y p e z b w N T n L X > < a : K e y V a l u e O f D i a g r a m O b j e c t K e y a n y T y p e z b w N T n L X > < a : K e y > < K e y > L i n k s \ & l t ; C o l u m n s \ S u m   o f   f a r e _ E G P & g t ; - & l t ; M e a s u r e s \ f a r e _ E G P & g t ; \ C O L U M N < / K e y > < / a : K e y > < a : V a l u e   i : t y p e = " M e a s u r e G r i d V i e w S t a t e I D i a g r a m L i n k E n d p o i n t " / > < / a : K e y V a l u e O f D i a g r a m O b j e c t K e y a n y T y p e z b w N T n L X > < a : K e y V a l u e O f D i a g r a m O b j e c t K e y a n y T y p e z b w N T n L X > < a : K e y > < K e y > L i n k s \ & l t ; C o l u m n s \ S u m   o f   f a r e _ E G P & g t ; - & l t ; M e a s u r e s \ f a r e _ E G P & g t ; \ M E A S U R E < / K e y > < / a : K e y > < a : V a l u e   i : t y p e = " M e a s u r e G r i d V i e w S t a t e I D i a g r a m L i n k E n d p o i n t " / > < / a : K e y V a l u e O f D i a g r a m O b j e c t K e y a n y T y p e z b w N T n L X > < a : K e y V a l u e O f D i a g r a m O b j e c t K e y a n y T y p e z b w N T n L X > < a : K e y > < K e y > L i n k s \ & l t ; C o l u m n s \ C o u n t   o f   P a y m e n t   m e t h o d   k e y & g t ; - & l t ; M e a s u r e s \ P a y m e n t   m e t h o d   k e y & g t ; < / K e y > < / a : K e y > < a : V a l u e   i : t y p e = " M e a s u r e G r i d V i e w S t a t e I D i a g r a m L i n k " / > < / a : K e y V a l u e O f D i a g r a m O b j e c t K e y a n y T y p e z b w N T n L X > < a : K e y V a l u e O f D i a g r a m O b j e c t K e y a n y T y p e z b w N T n L X > < a : K e y > < K e y > L i n k s \ & l t ; C o l u m n s \ C o u n t   o f   P a y m e n t   m e t h o d   k e y & g t ; - & l t ; M e a s u r e s \ P a y m e n t   m e t h o d   k e y & g t ; \ C O L U M N < / K e y > < / a : K e y > < a : V a l u e   i : t y p e = " M e a s u r e G r i d V i e w S t a t e I D i a g r a m L i n k E n d p o i n t " / > < / a : K e y V a l u e O f D i a g r a m O b j e c t K e y a n y T y p e z b w N T n L X > < a : K e y V a l u e O f D i a g r a m O b j e c t K e y a n y T y p e z b w N T n L X > < a : K e y > < K e y > L i n k s \ & l t ; C o l u m n s \ C o u n t   o f   P a y m e n t   m e t h o d   k e y & g t ; - & l t ; M e a s u r e s \ P a y m e n t   m e t h o d   k e y & g t ; \ M E A S U R E < / K e y > < / a : K e y > < a : V a l u e   i : t y p e = " M e a s u r e G r i d V i e w S t a t e I D i a g r a m L i n k E n d p o i n t " / > < / a : K e y V a l u e O f D i a g r a m O b j e c t K e y a n y T y p e z b w N T n L X > < / V i e w S t a t e s > < / D i a g r a m M a n a g e r . S e r i a l i z a b l e D i a g r a m > < D i a g r a m M a n a g e r . S e r i a l i z a b l e D i a g r a m > < A d a p t e r   i : t y p e = " M e a s u r e D i a g r a m S a n d b o x A d a p t e r " > < T a b l e N a m e > F u e l _ P r i c e s   D i m 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 F u e l _ P r i c e s   D i m 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 k e y < / K e y > < / D i a g r a m O b j e c t K e y > < D i a g r a m O b j e c t K e y > < K e y > C o l u m n s \ F u e l   p r i c e   k e y < / K e y > < / D i a g r a m O b j e c t K e y > < D i a g r a m O b j e c t K e y > < K e y > C o l u m n s \ o c t a n e 9 2 _ p r i c e < / K e y > < / D i a g r a m O b j e c t K e y > < D i a g r a m O b j e c t K e y > < K e y > C o l u m n s \ o c t a n e 9 5 _ p r i c e < / K e y > < / D i a g r a m O b j e c t K e y > < D i a g r a m O b j e c t K e y > < K e y > C o l u m n s \ d i e s e l _ p r i c e < / K e y > < / D i a g r a m O b j e c t K e y > < D i a g r a m O b j e c t K e y > < K e y > C o l u m n s \ M o n t h   N a m e < / K e y > < / D i a g r a m O b j e c t K e y > < D i a g r a m O b j e c t K e y > < K e y > C o l u m n s \ Y e a r 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 k e y < / K e y > < / a : K e y > < a : V a l u e   i : t y p e = " M e a s u r e G r i d N o d e V i e w S t a t e " > < L a y e d O u t > t r u e < / L a y e d O u t > < / a : V a l u e > < / a : K e y V a l u e O f D i a g r a m O b j e c t K e y a n y T y p e z b w N T n L X > < a : K e y V a l u e O f D i a g r a m O b j e c t K e y a n y T y p e z b w N T n L X > < a : K e y > < K e y > C o l u m n s \ F u e l   p r i c e   k e y < / K e y > < / a : K e y > < a : V a l u e   i : t y p e = " M e a s u r e G r i d N o d e V i e w S t a t e " > < C o l u m n > 6 < / C o l u m n > < L a y e d O u t > t r u e < / L a y e d O u t > < / a : V a l u e > < / a : K e y V a l u e O f D i a g r a m O b j e c t K e y a n y T y p e z b w N T n L X > < a : K e y V a l u e O f D i a g r a m O b j e c t K e y a n y T y p e z b w N T n L X > < a : K e y > < K e y > C o l u m n s \ o c t a n e 9 2 _ p r i c e < / K e y > < / a : K e y > < a : V a l u e   i : t y p e = " M e a s u r e G r i d N o d e V i e w S t a t e " > < C o l u m n > 1 < / C o l u m n > < L a y e d O u t > t r u e < / L a y e d O u t > < / a : V a l u e > < / a : K e y V a l u e O f D i a g r a m O b j e c t K e y a n y T y p e z b w N T n L X > < a : K e y V a l u e O f D i a g r a m O b j e c t K e y a n y T y p e z b w N T n L X > < a : K e y > < K e y > C o l u m n s \ o c t a n e 9 5 _ p r i c e < / K e y > < / a : K e y > < a : V a l u e   i : t y p e = " M e a s u r e G r i d N o d e V i e w S t a t e " > < C o l u m n > 2 < / C o l u m n > < L a y e d O u t > t r u e < / L a y e d O u t > < / a : V a l u e > < / a : K e y V a l u e O f D i a g r a m O b j e c t K e y a n y T y p e z b w N T n L X > < a : K e y V a l u e O f D i a g r a m O b j e c t K e y a n y T y p e z b w N T n L X > < a : K e y > < K e y > C o l u m n s \ d i e s e l _ p r i c e < / K e y > < / a : K e y > < a : V a l u e   i : t y p e = " M e a s u r e G r i d N o d e V i e w S t a t e " > < C o l u m n > 3 < / C o l u m n > < L a y e d O u t > t r u e < / L a y e d O u t > < / a : V a l u e > < / a : K e y V a l u e O f D i a g r a m O b j e c t K e y a n y T y p e z b w N T n L X > < a : K e y V a l u e O f D i a g r a m O b j e c t K e y a n y T y p e z b w N T n L X > < a : K e y > < K e y > C o l u m n s \ M o n t h   N a m e < / K e y > < / a : K e y > < a : V a l u e   i : t y p e = " M e a s u r e G r i d N o d e V i e w S t a t e " > < C o l u m n > 4 < / C o l u m n > < L a y e d O u t > t r u e < / L a y e d O u t > < / a : V a l u e > < / a : K e y V a l u e O f D i a g r a m O b j e c t K e y a n y T y p e z b w N T n L X > < a : K e y V a l u e O f D i a g r a m O b j e c t K e y a n y T y p e z b w N T n L X > < a : K e y > < K e y > C o l u m n s \ Y e a r < / K e y > < / a : K e y > < a : V a l u e   i : t y p e = " M e a s u r e G r i d N o d e V i e w S t a t e " > < C o l u m n > 5 < / C o l u m n > < L a y e d O u t > t r u e < / L a y e d O u t > < / a : V a l u e > < / a : K e y V a l u e O f D i a g r a m O b j e c t K e y a n y T y p e z b w N T n L X > < / V i e w S t a t e s > < / D i a g r a m M a n a g e r . S e r i a l i z a b l e D i a g r a m > < D i a g r a m M a n a g e r . S e r i a l i z a b l e D i a g r a m > < A d a p t e r   i : t y p e = " M e a s u r e D i a g r a m S a n d b o x A d a p t e r " > < T a b l e N a m e > D r i v e r s   D i m 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 D r i v e r s   D i m 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 C o l u m n s \ D r i v e r   K e y < / K e y > < / D i a g r a m O b j e c t K e y > < D i a g r a m O b j e c t K e y > < K e y > C o l u m n s \ c a r _ m o d e l < / K e y > < / D i a g r a m O b j e c t K e y > < D i a g r a m O b j e c t K e y > < K e y > C o l u m n s \ c a r _ y e a r < / K e y > < / D i a g r a m O b j e c t K e y > < D i a g r a m O b j e c t K e y > < K e y > C o l u m n s \ r a t i n g < / K e y > < / D i a g r a m O b j e c t K e y > < D i a g r a m O b j e c t K e y > < K e y > C o l u m n s \ j o i n _ d a t e < / K e y > < / D i a g r a m O b j e c t K e y > < D i a g r a m O b j e c t K e y > < K e y > C o l u m n s \ M o n t h   N a m e < / K e y > < / D i a g r a m O b j e c t K e y > < D i a g r a m O b j e c t K e y > < K e y > C o l u m n s \ Y e a r 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 C o l u m n s \ D r i v e r   K e y < / K e y > < / a : K e y > < a : V a l u e   i : t y p e = " M e a s u r e G r i d N o d e V i e w S t a t e " > < C o l u m n > 6 < / C o l u m n > < L a y e d O u t > t r u e < / L a y e d O u t > < / a : V a l u e > < / a : K e y V a l u e O f D i a g r a m O b j e c t K e y a n y T y p e z b w N T n L X > < a : K e y V a l u e O f D i a g r a m O b j e c t K e y a n y T y p e z b w N T n L X > < a : K e y > < K e y > C o l u m n s \ c a r _ m o d e l < / K e y > < / a : K e y > < a : V a l u e   i : t y p e = " M e a s u r e G r i d N o d e V i e w S t a t e " > < L a y e d O u t > t r u e < / L a y e d O u t > < / a : V a l u e > < / a : K e y V a l u e O f D i a g r a m O b j e c t K e y a n y T y p e z b w N T n L X > < a : K e y V a l u e O f D i a g r a m O b j e c t K e y a n y T y p e z b w N T n L X > < a : K e y > < K e y > C o l u m n s \ c a r _ y e a r < / K e y > < / a : K e y > < a : V a l u e   i : t y p e = " M e a s u r e G r i d N o d e V i e w S t a t e " > < C o l u m n > 1 < / C o l u m n > < L a y e d O u t > t r u e < / L a y e d O u t > < / a : V a l u e > < / a : K e y V a l u e O f D i a g r a m O b j e c t K e y a n y T y p e z b w N T n L X > < a : K e y V a l u e O f D i a g r a m O b j e c t K e y a n y T y p e z b w N T n L X > < a : K e y > < K e y > C o l u m n s \ r a t i n g < / K e y > < / a : K e y > < a : V a l u e   i : t y p e = " M e a s u r e G r i d N o d e V i e w S t a t e " > < C o l u m n > 2 < / C o l u m n > < L a y e d O u t > t r u e < / L a y e d O u t > < / a : V a l u e > < / a : K e y V a l u e O f D i a g r a m O b j e c t K e y a n y T y p e z b w N T n L X > < a : K e y V a l u e O f D i a g r a m O b j e c t K e y a n y T y p e z b w N T n L X > < a : K e y > < K e y > C o l u m n s \ j o i n _ d a t e < / K e y > < / a : K e y > < a : V a l u e   i : t y p e = " M e a s u r e G r i d N o d e V i e w S t a t e " > < C o l u m n > 3 < / C o l u m n > < L a y e d O u t > t r u e < / L a y e d O u t > < / a : V a l u e > < / a : K e y V a l u e O f D i a g r a m O b j e c t K e y a n y T y p e z b w N T n L X > < a : K e y V a l u e O f D i a g r a m O b j e c t K e y a n y T y p e z b w N T n L X > < a : K e y > < K e y > C o l u m n s \ M o n t h   N a m e < / K e y > < / a : K e y > < a : V a l u e   i : t y p e = " M e a s u r e G r i d N o d e V i e w S t a t e " > < C o l u m n > 4 < / C o l u m n > < L a y e d O u t > t r u e < / L a y e d O u t > < / a : V a l u e > < / a : K e y V a l u e O f D i a g r a m O b j e c t K e y a n y T y p e z b w N T n L X > < a : K e y V a l u e O f D i a g r a m O b j e c t K e y a n y T y p e z b w N T n L X > < a : K e y > < K e y > C o l u m n s \ Y e a r < / K e y > < / a : K e y > < a : V a l u e   i : t y p e = " M e a s u r e G r i d N o d e V i e w S t a t e " > < C o l u m n > 5 < / C o l u m n > < L a y e d O u t > t r u e < / L a y e d O u t > < / a : V a l u e > < / a : K e y V a l u e O f D i a g r a m O b j e c t K e y a n y T y p e z b w N T n L X > < / V i e w S t a t e s > < / D i a g r a m M a n a g e r . S e r i a l i z a b l e D i a g r a m > < D i a g r a m M a n a g e r . S e r i a l i z a b l e D i a g r a m > < A d a p t e r   i : t y p e = " M e a s u r e D i a g r a m S a n d b o x A d a p t e r " > < T a b l e N a m e > D a t e   D i m 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  D i m 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 K e y < / K e y > < / D i a g r a m O b j e c t K e y > < D i a g r a m O b j e c t K e y > < K e y > C o l u m n s \ D a t e   t i m e < / K e y > < / D i a g r a m O b j e c t K e y > < D i a g r a m O b j e c t K e y > < K e y > C o l u m n s \ D a y   N a m e < / K e y > < / D i a g r a m O b j e c t K e y > < D i a g r a m O b j e c t K e y > < K e y > C o l u m n s \ M o n t h   N a m e < / K e y > < / D i a g r a m O b j e c t K e y > < D i a g r a m O b j e c t K e y > < K e y > C o l u m n s \ Q u a r t e r < / K e y > < / D i a g r a m O b j e c t K e y > < D i a g r a m O b j e c t K e y > < K e y > C o l u m n s \ Y e a r < / K e y > < / D i a g r a m O b j e c t K e y > < D i a g r a m O b j e c t K e y > < K e y > C o l u m n s \ H o u r < / K e y > < / D i a g r a m O b j e c t K e y > < D i a g r a m O b j e c t K e y > < K e y > C o l u m n s \ M i n u t e < / K e y > < / D i a g r a m O b j e c t K e y > < D i a g r a m O b j e c t K e y > < K e y > C o l u m n s \ D a y   T y p e 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 K e y < / K e y > < / a : K e y > < a : V a l u e   i : t y p e = " M e a s u r e G r i d N o d e V i e w S t a t e " > < L a y e d O u t > t r u e < / L a y e d O u t > < / a : V a l u e > < / a : K e y V a l u e O f D i a g r a m O b j e c t K e y a n y T y p e z b w N T n L X > < a : K e y V a l u e O f D i a g r a m O b j e c t K e y a n y T y p e z b w N T n L X > < a : K e y > < K e y > C o l u m n s \ D a t e   t i m e < / K e y > < / a : K e y > < a : V a l u e   i : t y p e = " M e a s u r e G r i d N o d e V i e w S t a t e " > < C o l u m n > 1 < / C o l u m n > < L a y e d O u t > t r u e < / L a y e d O u t > < / a : V a l u e > < / a : K e y V a l u e O f D i a g r a m O b j e c t K e y a n y T y p e z b w N T n L X > < a : K e y V a l u e O f D i a g r a m O b j e c t K e y a n y T y p e z b w N T n L X > < a : K e y > < K e y > C o l u m n s \ D a y   N a m e < / K e y > < / a : K e y > < a : V a l u e   i : t y p e = " M e a s u r e G r i d N o d e V i e w S t a t e " > < C o l u m n > 2 < / C o l u m n > < L a y e d O u t > t r u e < / L a y e d O u t > < / a : V a l u e > < / a : K e y V a l u e O f D i a g r a m O b j e c t K e y a n y T y p e z b w N T n L X > < a : K e y V a l u e O f D i a g r a m O b j e c t K e y a n y T y p e z b w N T n L X > < a : K e y > < K e y > C o l u m n s \ M o n t h   N a m e < / K e y > < / a : K e y > < a : V a l u e   i : t y p e = " M e a s u r e G r i d N o d e V i e w S t a t e " > < C o l u m n > 3 < / C o l u m n > < L a y e d O u t > t r u e < / L a y e d O u t > < / a : V a l u e > < / a : K e y V a l u e O f D i a g r a m O b j e c t K e y a n y T y p e z b w N T n L X > < a : K e y V a l u e O f D i a g r a m O b j e c t K e y a n y T y p e z b w N T n L X > < a : K e y > < K e y > C o l u m n s \ Q u a r t e r < / K e y > < / a : K e y > < a : V a l u e   i : t y p e = " M e a s u r e G r i d N o d e V i e w S t a t e " > < C o l u m n > 4 < / C o l u m n > < L a y e d O u t > t r u e < / L a y e d O u t > < / a : V a l u e > < / a : K e y V a l u e O f D i a g r a m O b j e c t K e y a n y T y p e z b w N T n L X > < a : K e y V a l u e O f D i a g r a m O b j e c t K e y a n y T y p e z b w N T n L X > < a : K e y > < K e y > C o l u m n s \ Y e a r < / K e y > < / a : K e y > < a : V a l u e   i : t y p e = " M e a s u r e G r i d N o d e V i e w S t a t e " > < C o l u m n > 5 < / C o l u m n > < L a y e d O u t > t r u e < / L a y e d O u t > < / a : V a l u e > < / a : K e y V a l u e O f D i a g r a m O b j e c t K e y a n y T y p e z b w N T n L X > < a : K e y V a l u e O f D i a g r a m O b j e c t K e y a n y T y p e z b w N T n L X > < a : K e y > < K e y > C o l u m n s \ H o u r < / K e y > < / a : K e y > < a : V a l u e   i : t y p e = " M e a s u r e G r i d N o d e V i e w S t a t e " > < C o l u m n > 6 < / C o l u m n > < L a y e d O u t > t r u e < / L a y e d O u t > < / a : V a l u e > < / a : K e y V a l u e O f D i a g r a m O b j e c t K e y a n y T y p e z b w N T n L X > < a : K e y V a l u e O f D i a g r a m O b j e c t K e y a n y T y p e z b w N T n L X > < a : K e y > < K e y > C o l u m n s \ M i n u t e < / K e y > < / a : K e y > < a : V a l u e   i : t y p e = " M e a s u r e G r i d N o d e V i e w S t a t e " > < C o l u m n > 7 < / C o l u m n > < L a y e d O u t > t r u e < / L a y e d O u t > < / a : V a l u e > < / a : K e y V a l u e O f D i a g r a m O b j e c t K e y a n y T y p e z b w N T n L X > < a : K e y V a l u e O f D i a g r a m O b j e c t K e y a n y T y p e z b w N T n L X > < a : K e y > < K e y > C o l u m n s \ D a y   T y p e < / K e y > < / a : K e y > < a : V a l u e   i : t y p e = " M e a s u r e G r i d N o d e V i e w S t a t e " > < C o l u m n > 8 < / C o l u m n > < L a y e d O u t > t r u e < / L a y e d O u t > < / a : V a l u e > < / a : K e y V a l u e O f D i a g r a m O b j e c t K e y a n y T y p e z b w N T n L X > < / V i e w S t a t e s > < / D i a g r a m M a n a g e r . S e r i a l i z a b l e D i a g r a m > < D i a g r a m M a n a g e r . S e r i a l i z a b l e D i a g r a m > < A d a p t e r   i : t y p e = " M e a s u r e D i a g r a m S a n d b o x A d a p t e r " > < T a b l e N a m e > P a y m e n t   m e t h o d   D i m 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 P a y m e n t   m e t h o d   D i m 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 C o l u m n s \ P a y m e n t   m e t h o d   K e y < / K e y > < / D i a g r a m O b j e c t K e y > < D i a g r a m O b j e c t K e y > < K e y > C o l u m n s \ p a y m e n t _ m e t h o d 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 C o l u m n s \ P a y m e n t   m e t h o d   K e y < / K e y > < / a : K e y > < a : V a l u e   i : t y p e = " M e a s u r e G r i d N o d e V i e w S t a t e " > < L a y e d O u t > t r u e < / L a y e d O u t > < / a : V a l u e > < / a : K e y V a l u e O f D i a g r a m O b j e c t K e y a n y T y p e z b w N T n L X > < a : K e y V a l u e O f D i a g r a m O b j e c t K e y a n y T y p e z b w N T n L X > < a : K e y > < K e y > C o l u m n s \ p a y m e n t _ m e t h o d < / K e y > < / a : K e y > < a : V a l u e   i : t y p e = " M e a s u r e G r i d N o d e V i e w S t a t e " > < C o l u m n > 1 < / C o l u m n > < L a y e d O u t > t r u e < / L a y e d O u t > < / a : V a l u e > < / a : K e y V a l u e O f D i a g r a m O b j e c t K e y a n y T y p e z b w N T n L X > < / V i e w S t a t e s > < / D i a g r a m M a n a g e r . S e r i a l i z a b l e D i a g r a m > < D i a g r a m M a n a g e r . S e r i a l i z a b l e D i a g r a m > < A d a p t e r   i : t y p e = " M e a s u r e D i a g r a m S a n d b o x A d a p t e r " > < T a b l e N a m e > C u s t o m e r s   D i m 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  D i m 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 K e y < / K e y > < / D i a g r a m O b j e c t K e y > < D i a g r a m O b j e c t K e y > < K e y > C o l u m n s \ a g e < / K e y > < / D i a g r a m O b j e c t K e y > < D i a g r a m O b j e c t K e y > < K e y > C o l u m n s \ g e n d e r < / K e y > < / D i a g r a m O b j e c t K e y > < D i a g r a m O b j e c t K e y > < K e y > C o l u m n s \ c i t y _ a r e a < / K e y > < / D i a g r a m O b j e c t K e y > < D i a g r a m O b j e c t K e y > < K e y > C o l u m n s \ s i g n u p _ d a t e < / K e y > < / D i a g r a m O b j e c t K e y > < D i a g r a m O b j e c t K e y > < K e y > C o l u m n s \ M o n t h   N a m e < / K e y > < / D i a g r a m O b j e c t K e y > < D i a g r a m O b j e c t K e y > < K e y > C o l u m n s \ Y e a r < / K e y > < / D i a g r a m O b j e c t K e y > < D i a g r a m O b j e c t K e y > < K e y > C o l u m n s \ A g e   c a t e g o r y 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 K e y < / K e y > < / a : K e y > < a : V a l u e   i : t y p e = " M e a s u r e G r i d N o d e V i e w S t a t e " > < C o l u m n > 7 < / C o l u m n > < L a y e d O u t > t r u e < / L a y e d O u t > < / a : V a l u e > < / a : K e y V a l u e O f D i a g r a m O b j e c t K e y a n y T y p e z b w N T n L X > < a : K e y V a l u e O f D i a g r a m O b j e c t K e y a n y T y p e z b w N T n L X > < a : K e y > < K e y > C o l u m n s \ a g e < / K e y > < / a : K e y > < a : V a l u e   i : t y p e = " M e a s u r e G r i d N o d e V i e w S t a t e " > < L a y e d O u t > t r u e < / L a y e d O u t > < / a : V a l u e > < / a : K e y V a l u e O f D i a g r a m O b j e c t K e y a n y T y p e z b w N T n L X > < a : K e y V a l u e O f D i a g r a m O b j e c t K e y a n y T y p e z b w N T n L X > < a : K e y > < K e y > C o l u m n s \ g e n d e r < / K e y > < / a : K e y > < a : V a l u e   i : t y p e = " M e a s u r e G r i d N o d e V i e w S t a t e " > < C o l u m n > 1 < / C o l u m n > < L a y e d O u t > t r u e < / L a y e d O u t > < / a : V a l u e > < / a : K e y V a l u e O f D i a g r a m O b j e c t K e y a n y T y p e z b w N T n L X > < a : K e y V a l u e O f D i a g r a m O b j e c t K e y a n y T y p e z b w N T n L X > < a : K e y > < K e y > C o l u m n s \ c i t y _ a r e a < / K e y > < / a : K e y > < a : V a l u e   i : t y p e = " M e a s u r e G r i d N o d e V i e w S t a t e " > < C o l u m n > 2 < / C o l u m n > < L a y e d O u t > t r u e < / L a y e d O u t > < / a : V a l u e > < / a : K e y V a l u e O f D i a g r a m O b j e c t K e y a n y T y p e z b w N T n L X > < a : K e y V a l u e O f D i a g r a m O b j e c t K e y a n y T y p e z b w N T n L X > < a : K e y > < K e y > C o l u m n s \ s i g n u p _ d a t e < / K e y > < / a : K e y > < a : V a l u e   i : t y p e = " M e a s u r e G r i d N o d e V i e w S t a t e " > < C o l u m n > 3 < / C o l u m n > < L a y e d O u t > t r u e < / L a y e d O u t > < / a : V a l u e > < / a : K e y V a l u e O f D i a g r a m O b j e c t K e y a n y T y p e z b w N T n L X > < a : K e y V a l u e O f D i a g r a m O b j e c t K e y a n y T y p e z b w N T n L X > < a : K e y > < K e y > C o l u m n s \ M o n t h   N a m e < / K e y > < / a : K e y > < a : V a l u e   i : t y p e = " M e a s u r e G r i d N o d e V i e w S t a t e " > < C o l u m n > 4 < / C o l u m n > < L a y e d O u t > t r u e < / L a y e d O u t > < / a : V a l u e > < / a : K e y V a l u e O f D i a g r a m O b j e c t K e y a n y T y p e z b w N T n L X > < a : K e y V a l u e O f D i a g r a m O b j e c t K e y a n y T y p e z b w N T n L X > < a : K e y > < K e y > C o l u m n s \ Y e a r < / K e y > < / a : K e y > < a : V a l u e   i : t y p e = " M e a s u r e G r i d N o d e V i e w S t a t e " > < C o l u m n > 5 < / C o l u m n > < L a y e d O u t > t r u e < / L a y e d O u t > < / a : V a l u e > < / a : K e y V a l u e O f D i a g r a m O b j e c t K e y a n y T y p e z b w N T n L X > < a : K e y V a l u e O f D i a g r a m O b j e c t K e y a n y T y p e z b w N T n L X > < a : K e y > < K e y > C o l u m n s \ A g e   c a t e g o r y < / K e y > < / a : K e y > < a : V a l u e   i : t y p e = " M e a s u r e G r i d N o d e V i e w S t a t e " > < C o l u m n > 6 < / C o l u m n > < L a y e d O u t > t r u e < / L a y e d O u t > < / a : V a l u e > < / a : K e y V a l u e O f D i a g r a m O b j e c t K e y a n y T y p e z b w N T n L X > < / V i e w S t a t e s > < / D i a g r a m M a n a g e r . S e r i a l i z a b l e D i a g r a m > < D i a g r a m M a n a g e r . S e r i a l i z a b l e D i a g r a m > < A d a p t e r   i : t y p e = " M e a s u r e D i a g r a m S a n d b o x A d a p t e r " > < T a b l e N a m e > M e t r o _ R i d e r s h i p     2 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 M e t r o _ R i d e r s h i p     2 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 C o l u m n s \ s t a t i o n < / K e y > < / D i a g r a m O b j e c t K e y > < D i a g r a m O b j e c t K e y > < K e y > C o l u m n s \ d a t e < / K e y > < / D i a g r a m O b j e c t K e y > < D i a g r a m O b j e c t K e y > < K e y > C o l u m n s \ p a s s e n g e r s < / K e y > < / D i a g r a m O b j e c t K e y > < D i a g r a m O b j e c t K e y > < K e y > C o l u m n s \ D a y   N a m e < / K e y > < / D i a g r a m O b j e c t K e y > < D i a g r a m O b j e c t K e y > < K e y > C o l u m n s \ M o n t h   N a m e < / K e y > < / D i a g r a m O b j e c t K e y > < D i a g r a m O b j e c t K e y > < K e y > C o l u m n s \ Y e a r < / K e y > < / D i a g r a m O b j e c t K e y > < D i a g r a m O b j e c t K e y > < K e y > C o l u m n s \ D a y   t y p e < / K e y > < / D i a g r a m O b j e c t K e y > < D i a g r a m O b j e c t K e y > < K e y > C o l u m n s \ L o c a t i o n 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 C o l u m n s \ s t a t i o n < / 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 C o l u m n s \ p a s s e n g e r s < / K e y > < / a : K e y > < a : V a l u e   i : t y p e = " M e a s u r e G r i d N o d e V i e w S t a t e " > < C o l u m n > 2 < / C o l u m n > < L a y e d O u t > t r u e < / L a y e d O u t > < / a : V a l u e > < / a : K e y V a l u e O f D i a g r a m O b j e c t K e y a n y T y p e z b w N T n L X > < a : K e y V a l u e O f D i a g r a m O b j e c t K e y a n y T y p e z b w N T n L X > < a : K e y > < K e y > C o l u m n s \ D a y   N a m e < / K e y > < / a : K e y > < a : V a l u e   i : t y p e = " M e a s u r e G r i d N o d e V i e w S t a t e " > < C o l u m n > 3 < / C o l u m n > < L a y e d O u t > t r u e < / L a y e d O u t > < / a : V a l u e > < / a : K e y V a l u e O f D i a g r a m O b j e c t K e y a n y T y p e z b w N T n L X > < a : K e y V a l u e O f D i a g r a m O b j e c t K e y a n y T y p e z b w N T n L X > < a : K e y > < K e y > C o l u m n s \ M o n t h   N a m e < / K e y > < / a : K e y > < a : V a l u e   i : t y p e = " M e a s u r e G r i d N o d e V i e w S t a t e " > < C o l u m n > 4 < / C o l u m n > < L a y e d O u t > t r u e < / L a y e d O u t > < / a : V a l u e > < / a : K e y V a l u e O f D i a g r a m O b j e c t K e y a n y T y p e z b w N T n L X > < a : K e y V a l u e O f D i a g r a m O b j e c t K e y a n y T y p e z b w N T n L X > < a : K e y > < K e y > C o l u m n s \ Y e a r < / K e y > < / a : K e y > < a : V a l u e   i : t y p e = " M e a s u r e G r i d N o d e V i e w S t a t e " > < C o l u m n > 5 < / C o l u m n > < L a y e d O u t > t r u e < / L a y e d O u t > < / a : V a l u e > < / a : K e y V a l u e O f D i a g r a m O b j e c t K e y a n y T y p e z b w N T n L X > < a : K e y V a l u e O f D i a g r a m O b j e c t K e y a n y T y p e z b w N T n L X > < a : K e y > < K e y > C o l u m n s \ D a y   t y p e < / K e y > < / a : K e y > < a : V a l u e   i : t y p e = " M e a s u r e G r i d N o d e V i e w S t a t e " > < C o l u m n > 6 < / C o l u m n > < L a y e d O u t > t r u e < / L a y e d O u t > < / a : V a l u e > < / a : K e y V a l u e O f D i a g r a m O b j e c t K e y a n y T y p e z b w N T n L X > < a : K e y V a l u e O f D i a g r a m O b j e c t K e y a n y T y p e z b w N T n L X > < a : K e y > < K e y > C o l u m n s \ L o c a t i o n < / K e y > < / a : K e y > < a : V a l u e   i : t y p e = " M e a s u r e G r i d N o d e V i e w S t a t e " > < C o l u m n > 7 < / 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 T a g s \ T a b l e s \ & l t ; T a b l e s \ T r i p s   F a c t & g t ; < / K e y > < / D i a g r a m O b j e c t K e y > < D i a g r a m O b j e c t K e y > < K e y > D y n a m i c   T a g s \ T a b l e s \ & l t ; T a b l e s \ M e t r o _ R i d e r s h i p     2 & g t ; < / K e y > < / D i a g r a m O b j e c t K e y > < D i a g r a m O b j e c t K e y > < K e y > D y n a m i c   T a g s \ T a b l e s \ & l t ; T a b l e s \ C u s t o m e r s   D i m & g t ; < / K e y > < / D i a g r a m O b j e c t K e y > < D i a g r a m O b j e c t K e y > < K e y > D y n a m i c   T a g s \ T a b l e s \ & l t ; T a b l e s \ D r i v e r s   D i m & g t ; < / K e y > < / D i a g r a m O b j e c t K e y > < D i a g r a m O b j e c t K e y > < K e y > D y n a m i c   T a g s \ T a b l e s \ & l t ; T a b l e s \ F u e l _ P r i c e s   D i m & g t ; < / K e y > < / D i a g r a m O b j e c t K e y > < D i a g r a m O b j e c t K e y > < K e y > D y n a m i c   T a g s \ T a b l e s \ & l t ; T a b l e s \ D a t e   D i m & g t ; < / K e y > < / D i a g r a m O b j e c t K e y > < D i a g r a m O b j e c t K e y > < K e y > D y n a m i c   T a g s \ T a b l e s \ & l t ; T a b l e s \ P a y m e n t   m e t h o d   D i m & g t ; < / K e y > < / D i a g r a m O b j e c t K e y > < D i a g r a m O b j e c t K e y > < K e y > D y n a m i c   T a g s \ T a b l e s \ & l t ; T a b l e s \ T o t a l   t r i p s   f o r   e a c h   d r i v e r   d i m & g t ; < / K e y > < / D i a g r a m O b j e c t K e y > < D i a g r a m O b j e c t K e y > < K e y > D y n a m i c   T a g s \ T a b l e s \ & l t ; T a b l e s \ D r i v e r   t r i p   c o u n t   D i m & g t ; < / K e y > < / D i a g r a m O b j e c t K e y > < D i a g r a m O b j e c t K e y > < K e y > T a b l e s \ T r i p s   F a c t < / K e y > < / D i a g r a m O b j e c t K e y > < D i a g r a m O b j e c t K e y > < K e y > T a b l e s \ T r i p s   F a c t \ C o l u m n s \ T r i p   K e y < / K e y > < / D i a g r a m O b j e c t K e y > < D i a g r a m O b j e c t K e y > < K e y > T a b l e s \ T r i p s   F a c t \ C o l u m n s \ C u s t o m e r   K e y < / K e y > < / D i a g r a m O b j e c t K e y > < D i a g r a m O b j e c t K e y > < K e y > T a b l e s \ T r i p s   F a c t \ C o l u m n s \ D r i v e r   K e y < / K e y > < / D i a g r a m O b j e c t K e y > < D i a g r a m O b j e c t K e y > < K e y > T a b l e s \ T r i p s   F a c t \ C o l u m n s \ F u e l   p r i c e   k e y < / K e y > < / D i a g r a m O b j e c t K e y > < D i a g r a m O b j e c t K e y > < K e y > T a b l e s \ T r i p s   F a c t \ C o l u m n s \ D a t e   K e y < / K e y > < / D i a g r a m O b j e c t K e y > < D i a g r a m O b j e c t K e y > < K e y > T a b l e s \ T r i p s   F a c t \ C o l u m n s \ P a y m e n t   m e t h o d   k e y < / K e y > < / D i a g r a m O b j e c t K e y > < D i a g r a m O b j e c t K e y > < K e y > T a b l e s \ T r i p s   F a c t \ C o l u m n s \ s t a r t _ l o c a t i o n < / K e y > < / D i a g r a m O b j e c t K e y > < D i a g r a m O b j e c t K e y > < K e y > T a b l e s \ T r i p s   F a c t \ C o l u m n s \ e n d _ l o c a t i o n < / K e y > < / D i a g r a m O b j e c t K e y > < D i a g r a m O b j e c t K e y > < K e y > T a b l e s \ T r i p s   F a c t \ C o l u m n s \ d i s t a n c e _ k m < / K e y > < / D i a g r a m O b j e c t K e y > < D i a g r a m O b j e c t K e y > < K e y > T a b l e s \ T r i p s   F a c t \ C o l u m n s \ d u r a t i o n _ m i n < / K e y > < / D i a g r a m O b j e c t K e y > < D i a g r a m O b j e c t K e y > < K e y > T a b l e s \ T r i p s   F a c t \ C o l u m n s \ f a r e _ E G P < / K e y > < / D i a g r a m O b j e c t K e y > < D i a g r a m O b j e c t K e y > < K e y > T a b l e s \ T r i p s   F a c t \ C o l u m n s \ k m   p r i c e < / K e y > < / D i a g r a m O b j e c t K e y > < D i a g r a m O b j e c t K e y > < K e y > T a b l e s \ T r i p s   F a c t \ C o l u m n s \ k m   t i m e < / K e y > < / D i a g r a m O b j e c t K e y > < D i a g r a m O b j e c t K e y > < K e y > T a b l e s \ T r i p s   F a c t \ M e a s u r e s \ S u m   o f   f a r e _ E G P < / K e y > < / D i a g r a m O b j e c t K e y > < D i a g r a m O b j e c t K e y > < K e y > T a b l e s \ T r i p s   F a c t \ S u m   o f   f a r e _ E G P \ A d d i t i o n a l   I n f o \ I m p l i c i t   M e a s u r e < / K e y > < / D i a g r a m O b j e c t K e y > < D i a g r a m O b j e c t K e y > < K e y > T a b l e s \ T r i p s   F a c t \ M e a s u r e s \ C o u n t   o f   P a y m e n t   m e t h o d   k e y < / K e y > < / D i a g r a m O b j e c t K e y > < D i a g r a m O b j e c t K e y > < K e y > T a b l e s \ T r i p s   F a c t \ C o u n t   o f   P a y m e n t   m e t h o d   k e y \ A d d i t i o n a l   I n f o \ I m p l i c i t   M e a s u r e < / K e y > < / D i a g r a m O b j e c t K e y > < D i a g r a m O b j e c t K e y > < K e y > T a b l e s \ T r i p s   F a c t \ M e a s u r e s \ S u m   o f   d u r a t i o n _ m i n < / K e y > < / D i a g r a m O b j e c t K e y > < D i a g r a m O b j e c t K e y > < K e y > T a b l e s \ T r i p s   F a c t \ S u m   o f   d u r a t i o n _ m i n \ A d d i t i o n a l   I n f o \ I m p l i c i t   M e a s u r e < / K e y > < / D i a g r a m O b j e c t K e y > < D i a g r a m O b j e c t K e y > < K e y > T a b l e s \ T r i p s   F a c t \ M e a s u r e s \ S u m   o f   k m   p r i c e < / K e y > < / D i a g r a m O b j e c t K e y > < D i a g r a m O b j e c t K e y > < K e y > T a b l e s \ T r i p s   F a c t \ S u m   o f   k m   p r i c e \ A d d i t i o n a l   I n f o \ I m p l i c i t   M e a s u r e < / K e y > < / D i a g r a m O b j e c t K e y > < D i a g r a m O b j e c t K e y > < K e y > T a b l e s \ T r i p s   F a c t \ M e a s u r e s \ C o u n t   o f   T r i p   K e y < / K e y > < / D i a g r a m O b j e c t K e y > < D i a g r a m O b j e c t K e y > < K e y > T a b l e s \ T r i p s   F a c t \ C o u n t   o f   T r i p   K e y \ A d d i t i o n a l   I n f o \ I m p l i c i t   M e a s u r e < / K e y > < / D i a g r a m O b j e c t K e y > < D i a g r a m O b j e c t K e y > < K e y > T a b l e s \ T r i p s   F a c t \ M e a s u r e s \ S u m   o f   d i s t a n c e _ k m < / K e y > < / D i a g r a m O b j e c t K e y > < D i a g r a m O b j e c t K e y > < K e y > T a b l e s \ T r i p s   F a c t \ S u m   o f   d i s t a n c e _ k m \ A d d i t i o n a l   I n f o \ I m p l i c i t   M e a s u r e < / K e y > < / D i a g r a m O b j e c t K e y > < D i a g r a m O b j e c t K e y > < K e y > T a b l e s \ T r i p s   F a c t \ M e a s u r e s \ A v e r a g e   o f   d i s t a n c e _ k m < / K e y > < / D i a g r a m O b j e c t K e y > < D i a g r a m O b j e c t K e y > < K e y > T a b l e s \ T r i p s   F a c t \ A v e r a g e   o f   d i s t a n c e _ k m \ A d d i t i o n a l   I n f o \ I m p l i c i t   M e a s u r e < / K e y > < / D i a g r a m O b j e c t K e y > < D i a g r a m O b j e c t K e y > < K e y > T a b l e s \ T r i p s   F a c t \ M e a s u r e s \ C o u n t   o f   D r i v e r   K e y   2 < / K e y > < / D i a g r a m O b j e c t K e y > < D i a g r a m O b j e c t K e y > < K e y > T a b l e s \ T r i p s   F a c t \ C o u n t   o f   D r i v e r   K e y   2 \ A d d i t i o n a l   I n f o \ I m p l i c i t   M e a s u r e < / K e y > < / D i a g r a m O b j e c t K e y > < D i a g r a m O b j e c t K e y > < K e y > T a b l e s \ T r i p s   F a c t \ M e a s u r e s \ A v e r a g e   o f   f a r e _ E G P < / K e y > < / D i a g r a m O b j e c t K e y > < D i a g r a m O b j e c t K e y > < K e y > T a b l e s \ T r i p s   F a c t \ A v e r a g e   o f   f a r e _ E G P \ A d d i t i o n a l   I n f o \ I m p l i c i t   M e a s u r e < / K e y > < / D i a g r a m O b j e c t K e y > < D i a g r a m O b j e c t K e y > < K e y > T a b l e s \ M e t r o _ R i d e r s h i p     2 < / K e y > < / D i a g r a m O b j e c t K e y > < D i a g r a m O b j e c t K e y > < K e y > T a b l e s \ M e t r o _ R i d e r s h i p     2 \ C o l u m n s \ s t a t i o n < / K e y > < / D i a g r a m O b j e c t K e y > < D i a g r a m O b j e c t K e y > < K e y > T a b l e s \ M e t r o _ R i d e r s h i p     2 \ C o l u m n s \ d a t e < / K e y > < / D i a g r a m O b j e c t K e y > < D i a g r a m O b j e c t K e y > < K e y > T a b l e s \ M e t r o _ R i d e r s h i p     2 \ C o l u m n s \ p a s s e n g e r s < / K e y > < / D i a g r a m O b j e c t K e y > < D i a g r a m O b j e c t K e y > < K e y > T a b l e s \ M e t r o _ R i d e r s h i p     2 \ C o l u m n s \ D a y   N a m e < / K e y > < / D i a g r a m O b j e c t K e y > < D i a g r a m O b j e c t K e y > < K e y > T a b l e s \ M e t r o _ R i d e r s h i p     2 \ C o l u m n s \ M o n t h   N a m e < / K e y > < / D i a g r a m O b j e c t K e y > < D i a g r a m O b j e c t K e y > < K e y > T a b l e s \ M e t r o _ R i d e r s h i p     2 \ C o l u m n s \ Y e a r < / K e y > < / D i a g r a m O b j e c t K e y > < D i a g r a m O b j e c t K e y > < K e y > T a b l e s \ M e t r o _ R i d e r s h i p     2 \ C o l u m n s \ D a y   t y p e < / K e y > < / D i a g r a m O b j e c t K e y > < D i a g r a m O b j e c t K e y > < K e y > T a b l e s \ M e t r o _ R i d e r s h i p     2 \ C o l u m n s \ L o c a t i o n < / K e y > < / D i a g r a m O b j e c t K e y > < D i a g r a m O b j e c t K e y > < K e y > T a b l e s \ C u s t o m e r s   D i m < / K e y > < / D i a g r a m O b j e c t K e y > < D i a g r a m O b j e c t K e y > < K e y > T a b l e s \ C u s t o m e r s   D i m \ C o l u m n s \ C u s t o m e r   K e y < / K e y > < / D i a g r a m O b j e c t K e y > < D i a g r a m O b j e c t K e y > < K e y > T a b l e s \ C u s t o m e r s   D i m \ C o l u m n s \ a g e < / K e y > < / D i a g r a m O b j e c t K e y > < D i a g r a m O b j e c t K e y > < K e y > T a b l e s \ C u s t o m e r s   D i m \ C o l u m n s \ g e n d e r < / K e y > < / D i a g r a m O b j e c t K e y > < D i a g r a m O b j e c t K e y > < K e y > T a b l e s \ C u s t o m e r s   D i m \ C o l u m n s \ c i t y _ a r e a < / K e y > < / D i a g r a m O b j e c t K e y > < D i a g r a m O b j e c t K e y > < K e y > T a b l e s \ C u s t o m e r s   D i m \ C o l u m n s \ s i g n u p _ d a t e < / K e y > < / D i a g r a m O b j e c t K e y > < D i a g r a m O b j e c t K e y > < K e y > T a b l e s \ C u s t o m e r s   D i m \ C o l u m n s \ M o n t h   N a m e < / K e y > < / D i a g r a m O b j e c t K e y > < D i a g r a m O b j e c t K e y > < K e y > T a b l e s \ C u s t o m e r s   D i m \ C o l u m n s \ Y e a r < / K e y > < / D i a g r a m O b j e c t K e y > < D i a g r a m O b j e c t K e y > < K e y > T a b l e s \ C u s t o m e r s   D i m \ C o l u m n s \ A g e   c a t e g o r y < / K e y > < / D i a g r a m O b j e c t K e y > < D i a g r a m O b j e c t K e y > < K e y > T a b l e s \ C u s t o m e r s   D i m \ M e a s u r e s \ C o u n t   o f   C u s t o m e r   K e y < / K e y > < / D i a g r a m O b j e c t K e y > < D i a g r a m O b j e c t K e y > < K e y > T a b l e s \ C u s t o m e r s   D i m \ C o u n t   o f   C u s t o m e r   K e y \ A d d i t i o n a l   I n f o \ I m p l i c i t   M e a s u r e < / K e y > < / D i a g r a m O b j e c t K e y > < D i a g r a m O b j e c t K e y > < K e y > T a b l e s \ C u s t o m e r s   D i m \ M e a s u r e s \ C o u n t   o f   a g e < / K e y > < / D i a g r a m O b j e c t K e y > < D i a g r a m O b j e c t K e y > < K e y > T a b l e s \ C u s t o m e r s   D i m \ C o u n t   o f   a g e \ A d d i t i o n a l   I n f o \ I m p l i c i t   M e a s u r e < / K e y > < / D i a g r a m O b j e c t K e y > < D i a g r a m O b j e c t K e y > < K e y > T a b l e s \ D r i v e r s   D i m < / K e y > < / D i a g r a m O b j e c t K e y > < D i a g r a m O b j e c t K e y > < K e y > T a b l e s \ D r i v e r s   D i m \ C o l u m n s \ D r i v e r   K e y < / K e y > < / D i a g r a m O b j e c t K e y > < D i a g r a m O b j e c t K e y > < K e y > T a b l e s \ D r i v e r s   D i m \ C o l u m n s \ c a r _ m o d e l < / K e y > < / D i a g r a m O b j e c t K e y > < D i a g r a m O b j e c t K e y > < K e y > T a b l e s \ D r i v e r s   D i m \ C o l u m n s \ c a r _ y e a r < / K e y > < / D i a g r a m O b j e c t K e y > < D i a g r a m O b j e c t K e y > < K e y > T a b l e s \ D r i v e r s   D i m \ C o l u m n s \ r a t i n g < / K e y > < / D i a g r a m O b j e c t K e y > < D i a g r a m O b j e c t K e y > < K e y > T a b l e s \ D r i v e r s   D i m \ C o l u m n s \ j o i n _ d a t e < / K e y > < / D i a g r a m O b j e c t K e y > < D i a g r a m O b j e c t K e y > < K e y > T a b l e s \ D r i v e r s   D i m \ C o l u m n s \ M o n t h   N a m e < / K e y > < / D i a g r a m O b j e c t K e y > < D i a g r a m O b j e c t K e y > < K e y > T a b l e s \ D r i v e r s   D i m \ C o l u m n s \ Y e a r < / K e y > < / D i a g r a m O b j e c t K e y > < D i a g r a m O b j e c t K e y > < K e y > T a b l e s \ D r i v e r s   D i m \ C o l u m n s \ R a t i n g   C a t e g o r y < / K e y > < / D i a g r a m O b j e c t K e y > < D i a g r a m O b j e c t K e y > < K e y > T a b l e s \ D r i v e r s   D i m \ C o l u m n s \ j o i n _ d a t e   ( Y e a r ) < / K e y > < / D i a g r a m O b j e c t K e y > < D i a g r a m O b j e c t K e y > < K e y > T a b l e s \ D r i v e r s   D i m \ C o l u m n s \ j o i n _ d a t e   ( Q u a r t e r ) < / K e y > < / D i a g r a m O b j e c t K e y > < D i a g r a m O b j e c t K e y > < K e y > T a b l e s \ D r i v e r s   D i m \ C o l u m n s \ j o i n _ d a t e   ( M o n t h   I n d e x ) < / K e y > < / D i a g r a m O b j e c t K e y > < D i a g r a m O b j e c t K e y > < K e y > T a b l e s \ D r i v e r s   D i m \ C o l u m n s \ j o i n _ d a t e   ( M o n t h ) < / K e y > < / D i a g r a m O b j e c t K e y > < D i a g r a m O b j e c t K e y > < K e y > T a b l e s \ D r i v e r s   D i m \ M e a s u r e s \ C o u n t   o f   Y e a r < / K e y > < / D i a g r a m O b j e c t K e y > < D i a g r a m O b j e c t K e y > < K e y > T a b l e s \ D r i v e r s   D i m \ C o u n t   o f   Y e a r \ A d d i t i o n a l   I n f o \ I m p l i c i t   M e a s u r e < / K e y > < / D i a g r a m O b j e c t K e y > < D i a g r a m O b j e c t K e y > < K e y > T a b l e s \ D r i v e r s   D i m \ M e a s u r e s \ C o u n t   o f   c a r _ m o d e l < / K e y > < / D i a g r a m O b j e c t K e y > < D i a g r a m O b j e c t K e y > < K e y > T a b l e s \ D r i v e r s   D i m \ C o u n t   o f   c a r _ m o d e l \ A d d i t i o n a l   I n f o \ I m p l i c i t   M e a s u r e < / K e y > < / D i a g r a m O b j e c t K e y > < D i a g r a m O b j e c t K e y > < K e y > T a b l e s \ D r i v e r s   D i m \ M e a s u r e s \ C o u n t   o f   D r i v e r   K e y < / K e y > < / D i a g r a m O b j e c t K e y > < D i a g r a m O b j e c t K e y > < K e y > T a b l e s \ D r i v e r s   D i m \ C o u n t   o f   D r i v e r   K e y \ A d d i t i o n a l   I n f o \ I m p l i c i t   M e a s u r e < / K e y > < / D i a g r a m O b j e c t K e y > < D i a g r a m O b j e c t K e y > < K e y > T a b l e s \ D r i v e r s   D i m \ M e a s u r e s \ S u m   o f   r a t i n g < / K e y > < / D i a g r a m O b j e c t K e y > < D i a g r a m O b j e c t K e y > < K e y > T a b l e s \ D r i v e r s   D i m \ S u m   o f   r a t i n g \ A d d i t i o n a l   I n f o \ I m p l i c i t   M e a s u r e < / K e y > < / D i a g r a m O b j e c t K e y > < D i a g r a m O b j e c t K e y > < K e y > T a b l e s \ D r i v e r s   D i m \ M e a s u r e s \ C o u n t   o f   R a t i n g   C a t e g o r y < / K e y > < / D i a g r a m O b j e c t K e y > < D i a g r a m O b j e c t K e y > < K e y > T a b l e s \ D r i v e r s   D i m \ C o u n t   o f   R a t i n g   C a t e g o r y \ A d d i t i o n a l   I n f o \ I m p l i c i t   M e a s u r e < / K e y > < / D i a g r a m O b j e c t K e y > < D i a g r a m O b j e c t K e y > < K e y > T a b l e s \ F u e l _ P r i c e s   D i m < / K e y > < / D i a g r a m O b j e c t K e y > < D i a g r a m O b j e c t K e y > < K e y > T a b l e s \ F u e l _ P r i c e s   D i m \ C o l u m n s \ D a t e   k e y < / K e y > < / D i a g r a m O b j e c t K e y > < D i a g r a m O b j e c t K e y > < K e y > T a b l e s \ F u e l _ P r i c e s   D i m \ C o l u m n s \ F u e l   p r i c e   k e y < / K e y > < / D i a g r a m O b j e c t K e y > < D i a g r a m O b j e c t K e y > < K e y > T a b l e s \ F u e l _ P r i c e s   D i m \ C o l u m n s \ o c t a n e 9 2 _ p r i c e < / K e y > < / D i a g r a m O b j e c t K e y > < D i a g r a m O b j e c t K e y > < K e y > T a b l e s \ F u e l _ P r i c e s   D i m \ C o l u m n s \ o c t a n e 9 5 _ p r i c e < / K e y > < / D i a g r a m O b j e c t K e y > < D i a g r a m O b j e c t K e y > < K e y > T a b l e s \ F u e l _ P r i c e s   D i m \ C o l u m n s \ d i e s e l _ p r i c e < / K e y > < / D i a g r a m O b j e c t K e y > < D i a g r a m O b j e c t K e y > < K e y > T a b l e s \ F u e l _ P r i c e s   D i m \ C o l u m n s \ M o n t h   N a m e < / K e y > < / D i a g r a m O b j e c t K e y > < D i a g r a m O b j e c t K e y > < K e y > T a b l e s \ F u e l _ P r i c e s   D i m \ C o l u m n s \ Y e a r < / K e y > < / D i a g r a m O b j e c t K e y > < D i a g r a m O b j e c t K e y > < K e y > T a b l e s \ F u e l _ P r i c e s   D i m \ M e a s u r e s \ S u m   o f   o c t a n e 9 2 _ p r i c e < / K e y > < / D i a g r a m O b j e c t K e y > < D i a g r a m O b j e c t K e y > < K e y > T a b l e s \ F u e l _ P r i c e s   D i m \ S u m   o f   o c t a n e 9 2 _ p r i c e \ A d d i t i o n a l   I n f o \ I m p l i c i t   M e a s u r e < / K e y > < / D i a g r a m O b j e c t K e y > < D i a g r a m O b j e c t K e y > < K e y > T a b l e s \ F u e l _ P r i c e s   D i m \ M e a s u r e s \ C o u n t   o f   o c t a n e 9 2 _ p r i c e < / K e y > < / D i a g r a m O b j e c t K e y > < D i a g r a m O b j e c t K e y > < K e y > T a b l e s \ F u e l _ P r i c e s   D i m \ C o u n t   o f   o c t a n e 9 2 _ p r i c e \ A d d i t i o n a l   I n f o \ I m p l i c i t   M e a s u r e < / K e y > < / D i a g r a m O b j e c t K e y > < D i a g r a m O b j e c t K e y > < K e y > T a b l e s \ D a t e   D i m < / K e y > < / D i a g r a m O b j e c t K e y > < D i a g r a m O b j e c t K e y > < K e y > T a b l e s \ D a t e   D i m \ C o l u m n s \ D a t e   K e y < / K e y > < / D i a g r a m O b j e c t K e y > < D i a g r a m O b j e c t K e y > < K e y > T a b l e s \ D a t e   D i m \ C o l u m n s \ D a t e   t i m e < / K e y > < / D i a g r a m O b j e c t K e y > < D i a g r a m O b j e c t K e y > < K e y > T a b l e s \ D a t e   D i m \ C o l u m n s \ D a y   N a m e < / K e y > < / D i a g r a m O b j e c t K e y > < D i a g r a m O b j e c t K e y > < K e y > T a b l e s \ D a t e   D i m \ C o l u m n s \ M o n t h   N a m e < / K e y > < / D i a g r a m O b j e c t K e y > < D i a g r a m O b j e c t K e y > < K e y > T a b l e s \ D a t e   D i m \ C o l u m n s \ Q u a r t e r < / K e y > < / D i a g r a m O b j e c t K e y > < D i a g r a m O b j e c t K e y > < K e y > T a b l e s \ D a t e   D i m \ C o l u m n s \ Y e a r < / K e y > < / D i a g r a m O b j e c t K e y > < D i a g r a m O b j e c t K e y > < K e y > T a b l e s \ D a t e   D i m \ C o l u m n s \ H o u r < / K e y > < / D i a g r a m O b j e c t K e y > < D i a g r a m O b j e c t K e y > < K e y > T a b l e s \ D a t e   D i m \ C o l u m n s \ M i n u t e < / K e y > < / D i a g r a m O b j e c t K e y > < D i a g r a m O b j e c t K e y > < K e y > T a b l e s \ D a t e   D i m \ C o l u m n s \ D a y   T y p e < / K e y > < / D i a g r a m O b j e c t K e y > < D i a g r a m O b j e c t K e y > < K e y > T a b l e s \ D a t e   D i m \ M e a s u r e s \ C o u n t   o f   Y e a r   2 < / K e y > < / D i a g r a m O b j e c t K e y > < D i a g r a m O b j e c t K e y > < K e y > T a b l e s \ D a t e   D i m \ C o u n t   o f   Y e a r   2 \ A d d i t i o n a l   I n f o \ I m p l i c i t   M e a s u r e < / K e y > < / D i a g r a m O b j e c t K e y > < D i a g r a m O b j e c t K e y > < K e y > T a b l e s \ P a y m e n t   m e t h o d   D i m < / K e y > < / D i a g r a m O b j e c t K e y > < D i a g r a m O b j e c t K e y > < K e y > T a b l e s \ P a y m e n t   m e t h o d   D i m \ C o l u m n s \ P a y m e n t   m e t h o d   K e y < / K e y > < / D i a g r a m O b j e c t K e y > < D i a g r a m O b j e c t K e y > < K e y > T a b l e s \ P a y m e n t   m e t h o d   D i m \ C o l u m n s \ p a y m e n t _ m e t h o d < / K e y > < / D i a g r a m O b j e c t K e y > < D i a g r a m O b j e c t K e y > < K e y > T a b l e s \ P a y m e n t   m e t h o d   D i m \ M e a s u r e s \ C o u n t   o f   p a y m e n t _ m e t h o d < / K e y > < / D i a g r a m O b j e c t K e y > < D i a g r a m O b j e c t K e y > < K e y > T a b l e s \ P a y m e n t   m e t h o d   D i m \ C o u n t   o f   p a y m e n t _ m e t h o d \ A d d i t i o n a l   I n f o \ I m p l i c i t   M e a s u r e < / K e y > < / D i a g r a m O b j e c t K e y > < D i a g r a m O b j e c t K e y > < K e y > T a b l e s \ P a y m e n t   m e t h o d   D i m \ M e a s u r e s \ S u m   o f   P a y m e n t   m e t h o d   K e y < / K e y > < / D i a g r a m O b j e c t K e y > < D i a g r a m O b j e c t K e y > < K e y > T a b l e s \ P a y m e n t   m e t h o d   D i m \ S u m   o f   P a y m e n t   m e t h o d   K e y \ A d d i t i o n a l   I n f o \ I m p l i c i t   M e a s u r e < / K e y > < / D i a g r a m O b j e c t K e y > < D i a g r a m O b j e c t K e y > < K e y > T a b l e s \ T o t a l   t r i p s   f o r   e a c h   d r i v e r   d i m < / K e y > < / D i a g r a m O b j e c t K e y > < D i a g r a m O b j e c t K e y > < K e y > T a b l e s \ T o t a l   t r i p s   f o r   e a c h   d r i v e r   d i m \ C o l u m n s \ T r i p   K e y < / K e y > < / D i a g r a m O b j e c t K e y > < D i a g r a m O b j e c t K e y > < K e y > T a b l e s \ T o t a l   t r i p s   f o r   e a c h   d r i v e r   d i m \ C o l u m n s \ D r i v e r   K e y < / K e y > < / D i a g r a m O b j e c t K e y > < D i a g r a m O b j e c t K e y > < K e y > T a b l e s \ T o t a l   t r i p s   f o r   e a c h   d r i v e r   d i m \ C o l u m n s \ D r i v e r   t r i p s < / K e y > < / D i a g r a m O b j e c t K e y > < D i a g r a m O b j e c t K e y > < K e y > T a b l e s \ T o t a l   t r i p s   f o r   e a c h   d r i v e r   d i m \ M e a s u r e s \ S u m   o f   D r i v e r   t r i p s < / K e y > < / D i a g r a m O b j e c t K e y > < D i a g r a m O b j e c t K e y > < K e y > T a b l e s \ T o t a l   t r i p s   f o r   e a c h   d r i v e r   d i m \ S u m   o f   D r i v e r   t r i p s \ A d d i t i o n a l   I n f o \ I m p l i c i t   M e a s u r e < / K e y > < / D i a g r a m O b j e c t K e y > < D i a g r a m O b j e c t K e y > < K e y > T a b l e s \ T o t a l   t r i p s   f o r   e a c h   d r i v e r   d i m \ M e a s u r e s \ A v e r a g e   o f   D r i v e r   t r i p s < / K e y > < / D i a g r a m O b j e c t K e y > < D i a g r a m O b j e c t K e y > < K e y > T a b l e s \ T o t a l   t r i p s   f o r   e a c h   d r i v e r   d i m \ A v e r a g e   o f   D r i v e r   t r i p s \ A d d i t i o n a l   I n f o \ I m p l i c i t   M e a s u r e < / K e y > < / D i a g r a m O b j e c t K e y > < D i a g r a m O b j e c t K e y > < K e y > T a b l e s \ T o t a l   t r i p s   f o r   e a c h   d r i v e r   d i m \ M e a s u r e s \ C o u n t   o f   D r i v e r   K e y   3 < / K e y > < / D i a g r a m O b j e c t K e y > < D i a g r a m O b j e c t K e y > < K e y > T a b l e s \ T o t a l   t r i p s   f o r   e a c h   d r i v e r   d i m \ C o u n t   o f   D r i v e r   K e y   3 \ A d d i t i o n a l   I n f o \ I m p l i c i t   M e a s u r e < / K e y > < / D i a g r a m O b j e c t K e y > < D i a g r a m O b j e c t K e y > < K e y > T a b l e s \ T o t a l   t r i p s   f o r   e a c h   d r i v e r   d i m \ M e a s u r e s \ C o u n t   o f   D r i v e r   t r i p s < / K e y > < / D i a g r a m O b j e c t K e y > < D i a g r a m O b j e c t K e y > < K e y > T a b l e s \ T o t a l   t r i p s   f o r   e a c h   d r i v e r   d i m \ C o u n t   o f   D r i v e r   t r i p s \ A d d i t i o n a l   I n f o \ I m p l i c i t   M e a s u r e < / K e y > < / D i a g r a m O b j e c t K e y > < D i a g r a m O b j e c t K e y > < K e y > T a b l e s \ D r i v e r   t r i p   c o u n t   D i m < / K e y > < / D i a g r a m O b j e c t K e y > < D i a g r a m O b j e c t K e y > < K e y > T a b l e s \ D r i v e r   t r i p   c o u n t   D i m \ C o l u m n s \ D r i v e r   K e y < / K e y > < / D i a g r a m O b j e c t K e y > < D i a g r a m O b j e c t K e y > < K e y > T a b l e s \ D r i v e r   t r i p   c o u n t   D i m \ C o l u m n s \ T o t a l   t r i p s < / K e y > < / D i a g r a m O b j e c t K e y > < D i a g r a m O b j e c t K e y > < K e y > T a b l e s \ D r i v e r   t r i p   c o u n t   D i m \ M e a s u r e s \ S u m   o f   T o t a l   t r i p s < / K e y > < / D i a g r a m O b j e c t K e y > < D i a g r a m O b j e c t K e y > < K e y > T a b l e s \ D r i v e r   t r i p   c o u n t   D i m \ S u m   o f   T o t a l   t r i p s \ A d d i t i o n a l   I n f o \ I m p l i c i t   M e a s u r e < / K e y > < / D i a g r a m O b j e c t K e y > < D i a g r a m O b j e c t K e y > < K e y > T a b l e s \ D r i v e r   t r i p   c o u n t   D i m \ M e a s u r e s \ C o u n t   o f   T o t a l   t r i p s < / K e y > < / D i a g r a m O b j e c t K e y > < D i a g r a m O b j e c t K e y > < K e y > T a b l e s \ D r i v e r   t r i p   c o u n t   D i m \ C o u n t   o f   T o t a l   t r i p s \ A d d i t i o n a l   I n f o \ I m p l i c i t   M e a s u r e < / K e y > < / D i a g r a m O b j e c t K e y > < D i a g r a m O b j e c t K e y > < K e y > R e l a t i o n s h i p s \ & l t ; T a b l e s \ M e t r o _ R i d e r s h i p     2 \ C o l u m n s \ d a t e & g t ; - & l t ; T a b l e s \ D a t e   D i m \ C o l u m n s \ D a t e   K e y & g t ; < / K e y > < / D i a g r a m O b j e c t K e y > < D i a g r a m O b j e c t K e y > < K e y > R e l a t i o n s h i p s \ & l t ; T a b l e s \ M e t r o _ R i d e r s h i p     2 \ C o l u m n s \ d a t e & g t ; - & l t ; T a b l e s \ D a t e   D i m \ C o l u m n s \ D a t e   K e y & g t ; \ F K < / K e y > < / D i a g r a m O b j e c t K e y > < D i a g r a m O b j e c t K e y > < K e y > R e l a t i o n s h i p s \ & l t ; T a b l e s \ M e t r o _ R i d e r s h i p     2 \ C o l u m n s \ d a t e & g t ; - & l t ; T a b l e s \ D a t e   D i m \ C o l u m n s \ D a t e   K e y & g t ; \ P K < / K e y > < / D i a g r a m O b j e c t K e y > < D i a g r a m O b j e c t K e y > < K e y > R e l a t i o n s h i p s \ & l t ; T a b l e s \ M e t r o _ R i d e r s h i p     2 \ C o l u m n s \ d a t e & g t ; - & l t ; T a b l e s \ D a t e   D i m \ C o l u m n s \ D a t e   K e y & g t ; \ C r o s s F i l t e r < / K e y > < / D i a g r a m O b j e c t K e y > < D i a g r a m O b j e c t K e y > < K e y > R e l a t i o n s h i p s \ & l t ; T a b l e s \ T r i p s   F a c t \ C o l u m n s \ P a y m e n t   m e t h o d   k e y & g t ; - & l t ; T a b l e s \ P a y m e n t   m e t h o d   D i m \ C o l u m n s \ P a y m e n t   m e t h o d   K e y & g t ; < / K e y > < / D i a g r a m O b j e c t K e y > < D i a g r a m O b j e c t K e y > < K e y > R e l a t i o n s h i p s \ & l t ; T a b l e s \ T r i p s   F a c t \ C o l u m n s \ P a y m e n t   m e t h o d   k e y & g t ; - & l t ; T a b l e s \ P a y m e n t   m e t h o d   D i m \ C o l u m n s \ P a y m e n t   m e t h o d   K e y & g t ; \ F K < / K e y > < / D i a g r a m O b j e c t K e y > < D i a g r a m O b j e c t K e y > < K e y > R e l a t i o n s h i p s \ & l t ; T a b l e s \ T r i p s   F a c t \ C o l u m n s \ P a y m e n t   m e t h o d   k e y & g t ; - & l t ; T a b l e s \ P a y m e n t   m e t h o d   D i m \ C o l u m n s \ P a y m e n t   m e t h o d   K e y & g t ; \ P K < / K e y > < / D i a g r a m O b j e c t K e y > < D i a g r a m O b j e c t K e y > < K e y > R e l a t i o n s h i p s \ & l t ; T a b l e s \ T r i p s   F a c t \ C o l u m n s \ P a y m e n t   m e t h o d   k e y & g t ; - & l t ; T a b l e s \ P a y m e n t   m e t h o d   D i m \ C o l u m n s \ P a y m e n t   m e t h o d   K e y & g t ; \ C r o s s F i l t e r < / K e y > < / D i a g r a m O b j e c t K e y > < D i a g r a m O b j e c t K e y > < K e y > R e l a t i o n s h i p s \ & l t ; T a b l e s \ T r i p s   F a c t \ C o l u m n s \ C u s t o m e r   K e y & g t ; - & l t ; T a b l e s \ C u s t o m e r s   D i m \ C o l u m n s \ C u s t o m e r   K e y & g t ; < / K e y > < / D i a g r a m O b j e c t K e y > < D i a g r a m O b j e c t K e y > < K e y > R e l a t i o n s h i p s \ & l t ; T a b l e s \ T r i p s   F a c t \ C o l u m n s \ C u s t o m e r   K e y & g t ; - & l t ; T a b l e s \ C u s t o m e r s   D i m \ C o l u m n s \ C u s t o m e r   K e y & g t ; \ F K < / K e y > < / D i a g r a m O b j e c t K e y > < D i a g r a m O b j e c t K e y > < K e y > R e l a t i o n s h i p s \ & l t ; T a b l e s \ T r i p s   F a c t \ C o l u m n s \ C u s t o m e r   K e y & g t ; - & l t ; T a b l e s \ C u s t o m e r s   D i m \ C o l u m n s \ C u s t o m e r   K e y & g t ; \ P K < / K e y > < / D i a g r a m O b j e c t K e y > < D i a g r a m O b j e c t K e y > < K e y > R e l a t i o n s h i p s \ & l t ; T a b l e s \ T r i p s   F a c t \ C o l u m n s \ C u s t o m e r   K e y & g t ; - & l t ; T a b l e s \ C u s t o m e r s   D i m \ C o l u m n s \ C u s t o m e r   K e y & g t ; \ C r o s s F i l t e r < / K e y > < / D i a g r a m O b j e c t K e y > < D i a g r a m O b j e c t K e y > < K e y > R e l a t i o n s h i p s \ & l t ; T a b l e s \ T r i p s   F a c t \ C o l u m n s \ D a t e   K e y & g t ; - & l t ; T a b l e s \ D a t e   D i m \ C o l u m n s \ D a t e   K e y & g t ; < / K e y > < / D i a g r a m O b j e c t K e y > < D i a g r a m O b j e c t K e y > < K e y > R e l a t i o n s h i p s \ & l t ; T a b l e s \ T r i p s   F a c t \ C o l u m n s \ D a t e   K e y & g t ; - & l t ; T a b l e s \ D a t e   D i m \ C o l u m n s \ D a t e   K e y & g t ; \ F K < / K e y > < / D i a g r a m O b j e c t K e y > < D i a g r a m O b j e c t K e y > < K e y > R e l a t i o n s h i p s \ & l t ; T a b l e s \ T r i p s   F a c t \ C o l u m n s \ D a t e   K e y & g t ; - & l t ; T a b l e s \ D a t e   D i m \ C o l u m n s \ D a t e   K e y & g t ; \ P K < / K e y > < / D i a g r a m O b j e c t K e y > < D i a g r a m O b j e c t K e y > < K e y > R e l a t i o n s h i p s \ & l t ; T a b l e s \ T r i p s   F a c t \ C o l u m n s \ D a t e   K e y & g t ; - & l t ; T a b l e s \ D a t e   D i m \ C o l u m n s \ D a t e   K e y & g t ; \ C r o s s F i l t e r < / K e y > < / D i a g r a m O b j e c t K e y > < D i a g r a m O b j e c t K e y > < K e y > R e l a t i o n s h i p s \ & l t ; T a b l e s \ T r i p s   F a c t \ C o l u m n s \ D r i v e r   K e y & g t ; - & l t ; T a b l e s \ D r i v e r s   D i m \ C o l u m n s \ D r i v e r   K e y & g t ; < / K e y > < / D i a g r a m O b j e c t K e y > < D i a g r a m O b j e c t K e y > < K e y > R e l a t i o n s h i p s \ & l t ; T a b l e s \ T r i p s   F a c t \ C o l u m n s \ D r i v e r   K e y & g t ; - & l t ; T a b l e s \ D r i v e r s   D i m \ C o l u m n s \ D r i v e r   K e y & g t ; \ F K < / K e y > < / D i a g r a m O b j e c t K e y > < D i a g r a m O b j e c t K e y > < K e y > R e l a t i o n s h i p s \ & l t ; T a b l e s \ T r i p s   F a c t \ C o l u m n s \ D r i v e r   K e y & g t ; - & l t ; T a b l e s \ D r i v e r s   D i m \ C o l u m n s \ D r i v e r   K e y & g t ; \ P K < / K e y > < / D i a g r a m O b j e c t K e y > < D i a g r a m O b j e c t K e y > < K e y > R e l a t i o n s h i p s \ & l t ; T a b l e s \ T r i p s   F a c t \ C o l u m n s \ D r i v e r   K e y & g t ; - & l t ; T a b l e s \ D r i v e r s   D i m \ C o l u m n s \ D r i v e r   K e y & g t ; \ C r o s s F i l t e r < / K e y > < / D i a g r a m O b j e c t K e y > < D i a g r a m O b j e c t K e y > < K e y > R e l a t i o n s h i p s \ & l t ; T a b l e s \ T r i p s   F a c t \ C o l u m n s \ D a t e   K e y & g t ; - & l t ; T a b l e s \ F u e l _ P r i c e s   D i m \ C o l u m n s \ D a t e   k e y & g t ; < / K e y > < / D i a g r a m O b j e c t K e y > < D i a g r a m O b j e c t K e y > < K e y > R e l a t i o n s h i p s \ & l t ; T a b l e s \ T r i p s   F a c t \ C o l u m n s \ D a t e   K e y & g t ; - & l t ; T a b l e s \ F u e l _ P r i c e s   D i m \ C o l u m n s \ D a t e   k e y & g t ; \ F K < / K e y > < / D i a g r a m O b j e c t K e y > < D i a g r a m O b j e c t K e y > < K e y > R e l a t i o n s h i p s \ & l t ; T a b l e s \ T r i p s   F a c t \ C o l u m n s \ D a t e   K e y & g t ; - & l t ; T a b l e s \ F u e l _ P r i c e s   D i m \ C o l u m n s \ D a t e   k e y & g t ; \ P K < / K e y > < / D i a g r a m O b j e c t K e y > < D i a g r a m O b j e c t K e y > < K e y > R e l a t i o n s h i p s \ & l t ; T a b l e s \ T r i p s   F a c t \ C o l u m n s \ D a t e   K e y & g t ; - & l t ; T a b l e s \ F u e l _ P r i c e s   D i m \ C o l u m n s \ D a t e   k e y & g t ; \ C r o s s F i l t e r < / K e y > < / D i a g r a m O b j e c t K e y > < D i a g r a m O b j e c t K e y > < K e y > R e l a t i o n s h i p s \ & l t ; T a b l e s \ T r i p s   F a c t \ C o l u m n s \ D r i v e r   K e y & g t ; - & l t ; T a b l e s \ D r i v e r   t r i p   c o u n t   D i m \ C o l u m n s \ D r i v e r   K e y & g t ; < / K e y > < / D i a g r a m O b j e c t K e y > < D i a g r a m O b j e c t K e y > < K e y > R e l a t i o n s h i p s \ & l t ; T a b l e s \ T r i p s   F a c t \ C o l u m n s \ D r i v e r   K e y & g t ; - & l t ; T a b l e s \ D r i v e r   t r i p   c o u n t   D i m \ C o l u m n s \ D r i v e r   K e y & g t ; \ F K < / K e y > < / D i a g r a m O b j e c t K e y > < D i a g r a m O b j e c t K e y > < K e y > R e l a t i o n s h i p s \ & l t ; T a b l e s \ T r i p s   F a c t \ C o l u m n s \ D r i v e r   K e y & g t ; - & l t ; T a b l e s \ D r i v e r   t r i p   c o u n t   D i m \ C o l u m n s \ D r i v e r   K e y & g t ; \ P K < / K e y > < / D i a g r a m O b j e c t K e y > < D i a g r a m O b j e c t K e y > < K e y > R e l a t i o n s h i p s \ & l t ; T a b l e s \ T r i p s   F a c t \ C o l u m n s \ D r i v e r   K e y & g t ; - & l t ; T a b l e s \ D r i v e r   t r i p   c o u n t   D i m \ C o l u m n s \ D r i v e r   K e y & g t ; \ C r o s s F i l t e r < / K e y > < / D i a g r a m O b j e c t K e y > < D i a g r a m O b j e c t K e y > < K e y > R e l a t i o n s h i p s \ & l t ; T a b l e s \ T r i p s   F a c t \ C o l u m n s \ T r i p   K e y & g t ; - & l t ; T a b l e s \ T o t a l   t r i p s   f o r   e a c h   d r i v e r   d i m \ C o l u m n s \ T r i p   K e y & g t ; < / K e y > < / D i a g r a m O b j e c t K e y > < D i a g r a m O b j e c t K e y > < K e y > R e l a t i o n s h i p s \ & l t ; T a b l e s \ T r i p s   F a c t \ C o l u m n s \ T r i p   K e y & g t ; - & l t ; T a b l e s \ T o t a l   t r i p s   f o r   e a c h   d r i v e r   d i m \ C o l u m n s \ T r i p   K e y & g t ; \ F K < / K e y > < / D i a g r a m O b j e c t K e y > < D i a g r a m O b j e c t K e y > < K e y > R e l a t i o n s h i p s \ & l t ; T a b l e s \ T r i p s   F a c t \ C o l u m n s \ T r i p   K e y & g t ; - & l t ; T a b l e s \ T o t a l   t r i p s   f o r   e a c h   d r i v e r   d i m \ C o l u m n s \ T r i p   K e y & g t ; \ P K < / K e y > < / D i a g r a m O b j e c t K e y > < D i a g r a m O b j e c t K e y > < K e y > R e l a t i o n s h i p s \ & l t ; T a b l e s \ T r i p s   F a c t \ C o l u m n s \ T r i p   K e y & g t ; - & l t ; T a b l e s \ T o t a l   t r i p s   f o r   e a c h   d r i v e r   d i m \ C o l u m n s \ T r i p   K e y & g t ; \ C r o s s F i l t e r < / K e y > < / D i a g r a m O b j e c t K e y > < / A l l K e y s > < S e l e c t e d K e y s > < D i a g r a m O b j e c t K e y > < K e y > T a b l e s \ F u e l _ P r i c e s   D i m \ C o l u m n s \ F u e l   p r i c e   k e y < / 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 T a g s \ T a b l e s \ & l t ; T a b l e s \ T r i p s   F a c t & g t ; < / K e y > < / a : K e y > < a : V a l u e   i : t y p e = " D i a g r a m D i s p l a y T a g V i e w S t a t e " > < I s N o t F i l t e r e d O u t > t r u e < / I s N o t F i l t e r e d O u t > < / a : V a l u e > < / a : K e y V a l u e O f D i a g r a m O b j e c t K e y a n y T y p e z b w N T n L X > < a : K e y V a l u e O f D i a g r a m O b j e c t K e y a n y T y p e z b w N T n L X > < a : K e y > < K e y > D y n a m i c   T a g s \ T a b l e s \ & l t ; T a b l e s \ M e t r o _ R i d e r s h i p     2 & g t ; < / K e y > < / a : K e y > < a : V a l u e   i : t y p e = " D i a g r a m D i s p l a y T a g V i e w S t a t e " > < I s N o t F i l t e r e d O u t > t r u e < / I s N o t F i l t e r e d O u t > < / a : V a l u e > < / a : K e y V a l u e O f D i a g r a m O b j e c t K e y a n y T y p e z b w N T n L X > < a : K e y V a l u e O f D i a g r a m O b j e c t K e y a n y T y p e z b w N T n L X > < a : K e y > < K e y > D y n a m i c   T a g s \ T a b l e s \ & l t ; T a b l e s \ C u s t o m e r s   D i m & g t ; < / K e y > < / a : K e y > < a : V a l u e   i : t y p e = " D i a g r a m D i s p l a y T a g V i e w S t a t e " > < I s N o t F i l t e r e d O u t > t r u e < / I s N o t F i l t e r e d O u t > < / a : V a l u e > < / a : K e y V a l u e O f D i a g r a m O b j e c t K e y a n y T y p e z b w N T n L X > < a : K e y V a l u e O f D i a g r a m O b j e c t K e y a n y T y p e z b w N T n L X > < a : K e y > < K e y > D y n a m i c   T a g s \ T a b l e s \ & l t ; T a b l e s \ D r i v e r s   D i m & g t ; < / K e y > < / a : K e y > < a : V a l u e   i : t y p e = " D i a g r a m D i s p l a y T a g V i e w S t a t e " > < I s N o t F i l t e r e d O u t > t r u e < / I s N o t F i l t e r e d O u t > < / a : V a l u e > < / a : K e y V a l u e O f D i a g r a m O b j e c t K e y a n y T y p e z b w N T n L X > < a : K e y V a l u e O f D i a g r a m O b j e c t K e y a n y T y p e z b w N T n L X > < a : K e y > < K e y > D y n a m i c   T a g s \ T a b l e s \ & l t ; T a b l e s \ F u e l _ P r i c e s   D i m & g t ; < / K e y > < / a : K e y > < a : V a l u e   i : t y p e = " D i a g r a m D i s p l a y T a g V i e w S t a t e " > < I s N o t F i l t e r e d O u t > t r u e < / I s N o t F i l t e r e d O u t > < / a : V a l u e > < / a : K e y V a l u e O f D i a g r a m O b j e c t K e y a n y T y p e z b w N T n L X > < a : K e y V a l u e O f D i a g r a m O b j e c t K e y a n y T y p e z b w N T n L X > < a : K e y > < K e y > D y n a m i c   T a g s \ T a b l e s \ & l t ; T a b l e s \ D a t e   D i m & g t ; < / K e y > < / a : K e y > < a : V a l u e   i : t y p e = " D i a g r a m D i s p l a y T a g V i e w S t a t e " > < I s N o t F i l t e r e d O u t > t r u e < / I s N o t F i l t e r e d O u t > < / a : V a l u e > < / a : K e y V a l u e O f D i a g r a m O b j e c t K e y a n y T y p e z b w N T n L X > < a : K e y V a l u e O f D i a g r a m O b j e c t K e y a n y T y p e z b w N T n L X > < a : K e y > < K e y > D y n a m i c   T a g s \ T a b l e s \ & l t ; T a b l e s \ P a y m e n t   m e t h o d   D i m & g t ; < / K e y > < / a : K e y > < a : V a l u e   i : t y p e = " D i a g r a m D i s p l a y T a g V i e w S t a t e " > < I s N o t F i l t e r e d O u t > t r u e < / I s N o t F i l t e r e d O u t > < / a : V a l u e > < / a : K e y V a l u e O f D i a g r a m O b j e c t K e y a n y T y p e z b w N T n L X > < a : K e y V a l u e O f D i a g r a m O b j e c t K e y a n y T y p e z b w N T n L X > < a : K e y > < K e y > D y n a m i c   T a g s \ T a b l e s \ & l t ; T a b l e s \ T o t a l   t r i p s   f o r   e a c h   d r i v e r   d i m & g t ; < / K e y > < / a : K e y > < a : V a l u e   i : t y p e = " D i a g r a m D i s p l a y T a g V i e w S t a t e " > < I s N o t F i l t e r e d O u t > t r u e < / I s N o t F i l t e r e d O u t > < / a : V a l u e > < / a : K e y V a l u e O f D i a g r a m O b j e c t K e y a n y T y p e z b w N T n L X > < a : K e y V a l u e O f D i a g r a m O b j e c t K e y a n y T y p e z b w N T n L X > < a : K e y > < K e y > D y n a m i c   T a g s \ T a b l e s \ & l t ; T a b l e s \ D r i v e r   t r i p   c o u n t   D i m & g t ; < / K e y > < / a : K e y > < a : V a l u e   i : t y p e = " D i a g r a m D i s p l a y T a g V i e w S t a t e " > < I s N o t F i l t e r e d O u t > t r u e < / I s N o t F i l t e r e d O u t > < / a : V a l u e > < / a : K e y V a l u e O f D i a g r a m O b j e c t K e y a n y T y p e z b w N T n L X > < a : K e y V a l u e O f D i a g r a m O b j e c t K e y a n y T y p e z b w N T n L X > < a : K e y > < K e y > T a b l e s \ T r i p s   F a c t < / K e y > < / a : K e y > < a : V a l u e   i : t y p e = " D i a g r a m D i s p l a y N o d e V i e w S t a t e " > < H e i g h t > 3 3 1 < / H e i g h t > < I s E x p a n d e d > t r u e < / I s E x p a n d e d > < L a y e d O u t > t r u e < / L a y e d O u t > < L e f t > 4 3 4 . 0 9 6 1 8 9 4 3 2 3 3 4 3 1 < / L e f t > < S c r o l l V e r t i c a l O f f s e t > 4 . 7 4 3 3 3 3 3 3 3 3 3 3 3 3 9 4 < / S c r o l l V e r t i c a l O f f s e t > < T a b I n d e x > 4 < / T a b I n d e x > < T o p > 3 3 5 < / T o p > < W i d t h > 2 4 2 < / W i d t h > < / a : V a l u e > < / a : K e y V a l u e O f D i a g r a m O b j e c t K e y a n y T y p e z b w N T n L X > < a : K e y V a l u e O f D i a g r a m O b j e c t K e y a n y T y p e z b w N T n L X > < a : K e y > < K e y > T a b l e s \ T r i p s   F a c t \ C o l u m n s \ T r i p   K e y < / K e y > < / a : K e y > < a : V a l u e   i : t y p e = " D i a g r a m D i s p l a y N o d e V i e w S t a t e " > < H e i g h t > 1 5 0 < / H e i g h t > < I s E x p a n d e d > t r u e < / I s E x p a n d e d > < W i d t h > 2 0 0 < / W i d t h > < / a : V a l u e > < / a : K e y V a l u e O f D i a g r a m O b j e c t K e y a n y T y p e z b w N T n L X > < a : K e y V a l u e O f D i a g r a m O b j e c t K e y a n y T y p e z b w N T n L X > < a : K e y > < K e y > T a b l e s \ T r i p s   F a c t \ C o l u m n s \ C u s t o m e r   K e y < / K e y > < / a : K e y > < a : V a l u e   i : t y p e = " D i a g r a m D i s p l a y N o d e V i e w S t a t e " > < H e i g h t > 1 5 0 < / H e i g h t > < I s E x p a n d e d > t r u e < / I s E x p a n d e d > < W i d t h > 2 0 0 < / W i d t h > < / a : V a l u e > < / a : K e y V a l u e O f D i a g r a m O b j e c t K e y a n y T y p e z b w N T n L X > < a : K e y V a l u e O f D i a g r a m O b j e c t K e y a n y T y p e z b w N T n L X > < a : K e y > < K e y > T a b l e s \ T r i p s   F a c t \ C o l u m n s \ D r i v e r   K e y < / K e y > < / a : K e y > < a : V a l u e   i : t y p e = " D i a g r a m D i s p l a y N o d e V i e w S t a t e " > < H e i g h t > 1 5 0 < / H e i g h t > < I s E x p a n d e d > t r u e < / I s E x p a n d e d > < W i d t h > 2 0 0 < / W i d t h > < / a : V a l u e > < / a : K e y V a l u e O f D i a g r a m O b j e c t K e y a n y T y p e z b w N T n L X > < a : K e y V a l u e O f D i a g r a m O b j e c t K e y a n y T y p e z b w N T n L X > < a : K e y > < K e y > T a b l e s \ T r i p s   F a c t \ C o l u m n s \ F u e l   p r i c e   k e y < / K e y > < / a : K e y > < a : V a l u e   i : t y p e = " D i a g r a m D i s p l a y N o d e V i e w S t a t e " > < H e i g h t > 1 5 0 < / H e i g h t > < I s E x p a n d e d > t r u e < / I s E x p a n d e d > < W i d t h > 2 0 0 < / W i d t h > < / a : V a l u e > < / a : K e y V a l u e O f D i a g r a m O b j e c t K e y a n y T y p e z b w N T n L X > < a : K e y V a l u e O f D i a g r a m O b j e c t K e y a n y T y p e z b w N T n L X > < a : K e y > < K e y > T a b l e s \ T r i p s   F a c t \ C o l u m n s \ D a t e   K e y < / K e y > < / a : K e y > < a : V a l u e   i : t y p e = " D i a g r a m D i s p l a y N o d e V i e w S t a t e " > < H e i g h t > 1 5 0 < / H e i g h t > < I s E x p a n d e d > t r u e < / I s E x p a n d e d > < W i d t h > 2 0 0 < / W i d t h > < / a : V a l u e > < / a : K e y V a l u e O f D i a g r a m O b j e c t K e y a n y T y p e z b w N T n L X > < a : K e y V a l u e O f D i a g r a m O b j e c t K e y a n y T y p e z b w N T n L X > < a : K e y > < K e y > T a b l e s \ T r i p s   F a c t \ C o l u m n s \ P a y m e n t   m e t h o d   k e y < / K e y > < / a : K e y > < a : V a l u e   i : t y p e = " D i a g r a m D i s p l a y N o d e V i e w S t a t e " > < H e i g h t > 1 5 0 < / H e i g h t > < I s E x p a n d e d > t r u e < / I s E x p a n d e d > < W i d t h > 2 0 0 < / W i d t h > < / a : V a l u e > < / a : K e y V a l u e O f D i a g r a m O b j e c t K e y a n y T y p e z b w N T n L X > < a : K e y V a l u e O f D i a g r a m O b j e c t K e y a n y T y p e z b w N T n L X > < a : K e y > < K e y > T a b l e s \ T r i p s   F a c t \ C o l u m n s \ s t a r t _ l o c a t i o n < / K e y > < / a : K e y > < a : V a l u e   i : t y p e = " D i a g r a m D i s p l a y N o d e V i e w S t a t e " > < H e i g h t > 1 5 0 < / H e i g h t > < I s E x p a n d e d > t r u e < / I s E x p a n d e d > < W i d t h > 2 0 0 < / W i d t h > < / a : V a l u e > < / a : K e y V a l u e O f D i a g r a m O b j e c t K e y a n y T y p e z b w N T n L X > < a : K e y V a l u e O f D i a g r a m O b j e c t K e y a n y T y p e z b w N T n L X > < a : K e y > < K e y > T a b l e s \ T r i p s   F a c t \ C o l u m n s \ e n d _ l o c a t i o n < / K e y > < / a : K e y > < a : V a l u e   i : t y p e = " D i a g r a m D i s p l a y N o d e V i e w S t a t e " > < H e i g h t > 1 5 0 < / H e i g h t > < I s E x p a n d e d > t r u e < / I s E x p a n d e d > < W i d t h > 2 0 0 < / W i d t h > < / a : V a l u e > < / a : K e y V a l u e O f D i a g r a m O b j e c t K e y a n y T y p e z b w N T n L X > < a : K e y V a l u e O f D i a g r a m O b j e c t K e y a n y T y p e z b w N T n L X > < a : K e y > < K e y > T a b l e s \ T r i p s   F a c t \ C o l u m n s \ d i s t a n c e _ k m < / K e y > < / a : K e y > < a : V a l u e   i : t y p e = " D i a g r a m D i s p l a y N o d e V i e w S t a t e " > < H e i g h t > 1 5 0 < / H e i g h t > < I s E x p a n d e d > t r u e < / I s E x p a n d e d > < W i d t h > 2 0 0 < / W i d t h > < / a : V a l u e > < / a : K e y V a l u e O f D i a g r a m O b j e c t K e y a n y T y p e z b w N T n L X > < a : K e y V a l u e O f D i a g r a m O b j e c t K e y a n y T y p e z b w N T n L X > < a : K e y > < K e y > T a b l e s \ T r i p s   F a c t \ C o l u m n s \ d u r a t i o n _ m i n < / K e y > < / a : K e y > < a : V a l u e   i : t y p e = " D i a g r a m D i s p l a y N o d e V i e w S t a t e " > < H e i g h t > 1 5 0 < / H e i g h t > < I s E x p a n d e d > t r u e < / I s E x p a n d e d > < W i d t h > 2 0 0 < / W i d t h > < / a : V a l u e > < / a : K e y V a l u e O f D i a g r a m O b j e c t K e y a n y T y p e z b w N T n L X > < a : K e y V a l u e O f D i a g r a m O b j e c t K e y a n y T y p e z b w N T n L X > < a : K e y > < K e y > T a b l e s \ T r i p s   F a c t \ C o l u m n s \ f a r e _ E G P < / K e y > < / a : K e y > < a : V a l u e   i : t y p e = " D i a g r a m D i s p l a y N o d e V i e w S t a t e " > < H e i g h t > 1 5 0 < / H e i g h t > < I s E x p a n d e d > t r u e < / I s E x p a n d e d > < W i d t h > 2 0 0 < / W i d t h > < / a : V a l u e > < / a : K e y V a l u e O f D i a g r a m O b j e c t K e y a n y T y p e z b w N T n L X > < a : K e y V a l u e O f D i a g r a m O b j e c t K e y a n y T y p e z b w N T n L X > < a : K e y > < K e y > T a b l e s \ T r i p s   F a c t \ C o l u m n s \ k m   p r i c e < / K e y > < / a : K e y > < a : V a l u e   i : t y p e = " D i a g r a m D i s p l a y N o d e V i e w S t a t e " > < H e i g h t > 1 5 0 < / H e i g h t > < I s E x p a n d e d > t r u e < / I s E x p a n d e d > < W i d t h > 2 0 0 < / W i d t h > < / a : V a l u e > < / a : K e y V a l u e O f D i a g r a m O b j e c t K e y a n y T y p e z b w N T n L X > < a : K e y V a l u e O f D i a g r a m O b j e c t K e y a n y T y p e z b w N T n L X > < a : K e y > < K e y > T a b l e s \ T r i p s   F a c t \ C o l u m n s \ k m   t i m e < / K e y > < / a : K e y > < a : V a l u e   i : t y p e = " D i a g r a m D i s p l a y N o d e V i e w S t a t e " > < H e i g h t > 1 5 0 < / H e i g h t > < I s E x p a n d e d > t r u e < / I s E x p a n d e d > < W i d t h > 2 0 0 < / W i d t h > < / a : V a l u e > < / a : K e y V a l u e O f D i a g r a m O b j e c t K e y a n y T y p e z b w N T n L X > < a : K e y V a l u e O f D i a g r a m O b j e c t K e y a n y T y p e z b w N T n L X > < a : K e y > < K e y > T a b l e s \ T r i p s   F a c t \ M e a s u r e s \ S u m   o f   f a r e _ E G P < / K e y > < / a : K e y > < a : V a l u e   i : t y p e = " D i a g r a m D i s p l a y N o d e V i e w S t a t e " > < H e i g h t > 1 5 0 < / H e i g h t > < I s E x p a n d e d > t r u e < / I s E x p a n d e d > < W i d t h > 2 0 0 < / W i d t h > < / a : V a l u e > < / a : K e y V a l u e O f D i a g r a m O b j e c t K e y a n y T y p e z b w N T n L X > < a : K e y V a l u e O f D i a g r a m O b j e c t K e y a n y T y p e z b w N T n L X > < a : K e y > < K e y > T a b l e s \ T r i p s   F a c t \ S u m   o f   f a r e _ E G P \ A d d i t i o n a l   I n f o \ I m p l i c i t   M e a s u r e < / K e y > < / a : K e y > < a : V a l u e   i : t y p e = " D i a g r a m D i s p l a y V i e w S t a t e I D i a g r a m T a g A d d i t i o n a l I n f o " / > < / a : K e y V a l u e O f D i a g r a m O b j e c t K e y a n y T y p e z b w N T n L X > < a : K e y V a l u e O f D i a g r a m O b j e c t K e y a n y T y p e z b w N T n L X > < a : K e y > < K e y > T a b l e s \ T r i p s   F a c t \ M e a s u r e s \ C o u n t   o f   P a y m e n t   m e t h o d   k e y < / K e y > < / a : K e y > < a : V a l u e   i : t y p e = " D i a g r a m D i s p l a y N o d e V i e w S t a t e " > < H e i g h t > 1 5 0 < / H e i g h t > < I s E x p a n d e d > t r u e < / I s E x p a n d e d > < W i d t h > 2 0 0 < / W i d t h > < / a : V a l u e > < / a : K e y V a l u e O f D i a g r a m O b j e c t K e y a n y T y p e z b w N T n L X > < a : K e y V a l u e O f D i a g r a m O b j e c t K e y a n y T y p e z b w N T n L X > < a : K e y > < K e y > T a b l e s \ T r i p s   F a c t \ C o u n t   o f   P a y m e n t   m e t h o d   k e y \ A d d i t i o n a l   I n f o \ I m p l i c i t   M e a s u r e < / K e y > < / a : K e y > < a : V a l u e   i : t y p e = " D i a g r a m D i s p l a y V i e w S t a t e I D i a g r a m T a g A d d i t i o n a l I n f o " / > < / a : K e y V a l u e O f D i a g r a m O b j e c t K e y a n y T y p e z b w N T n L X > < a : K e y V a l u e O f D i a g r a m O b j e c t K e y a n y T y p e z b w N T n L X > < a : K e y > < K e y > T a b l e s \ T r i p s   F a c t \ M e a s u r e s \ S u m   o f   d u r a t i o n _ m i n < / K e y > < / a : K e y > < a : V a l u e   i : t y p e = " D i a g r a m D i s p l a y N o d e V i e w S t a t e " > < H e i g h t > 1 5 0 < / H e i g h t > < I s E x p a n d e d > t r u e < / I s E x p a n d e d > < W i d t h > 2 0 0 < / W i d t h > < / a : V a l u e > < / a : K e y V a l u e O f D i a g r a m O b j e c t K e y a n y T y p e z b w N T n L X > < a : K e y V a l u e O f D i a g r a m O b j e c t K e y a n y T y p e z b w N T n L X > < a : K e y > < K e y > T a b l e s \ T r i p s   F a c t \ S u m   o f   d u r a t i o n _ m i n \ A d d i t i o n a l   I n f o \ I m p l i c i t   M e a s u r e < / K e y > < / a : K e y > < a : V a l u e   i : t y p e = " D i a g r a m D i s p l a y V i e w S t a t e I D i a g r a m T a g A d d i t i o n a l I n f o " / > < / a : K e y V a l u e O f D i a g r a m O b j e c t K e y a n y T y p e z b w N T n L X > < a : K e y V a l u e O f D i a g r a m O b j e c t K e y a n y T y p e z b w N T n L X > < a : K e y > < K e y > T a b l e s \ T r i p s   F a c t \ M e a s u r e s \ S u m   o f   k m   p r i c e < / K e y > < / a : K e y > < a : V a l u e   i : t y p e = " D i a g r a m D i s p l a y N o d e V i e w S t a t e " > < H e i g h t > 1 5 0 < / H e i g h t > < I s E x p a n d e d > t r u e < / I s E x p a n d e d > < W i d t h > 2 0 0 < / W i d t h > < / a : V a l u e > < / a : K e y V a l u e O f D i a g r a m O b j e c t K e y a n y T y p e z b w N T n L X > < a : K e y V a l u e O f D i a g r a m O b j e c t K e y a n y T y p e z b w N T n L X > < a : K e y > < K e y > T a b l e s \ T r i p s   F a c t \ S u m   o f   k m   p r i c e \ A d d i t i o n a l   I n f o \ I m p l i c i t   M e a s u r e < / K e y > < / a : K e y > < a : V a l u e   i : t y p e = " D i a g r a m D i s p l a y V i e w S t a t e I D i a g r a m T a g A d d i t i o n a l I n f o " / > < / a : K e y V a l u e O f D i a g r a m O b j e c t K e y a n y T y p e z b w N T n L X > < a : K e y V a l u e O f D i a g r a m O b j e c t K e y a n y T y p e z b w N T n L X > < a : K e y > < K e y > T a b l e s \ T r i p s   F a c t \ M e a s u r e s \ C o u n t   o f   T r i p   K e y < / K e y > < / a : K e y > < a : V a l u e   i : t y p e = " D i a g r a m D i s p l a y N o d e V i e w S t a t e " > < H e i g h t > 1 5 0 < / H e i g h t > < I s E x p a n d e d > t r u e < / I s E x p a n d e d > < W i d t h > 2 0 0 < / W i d t h > < / a : V a l u e > < / a : K e y V a l u e O f D i a g r a m O b j e c t K e y a n y T y p e z b w N T n L X > < a : K e y V a l u e O f D i a g r a m O b j e c t K e y a n y T y p e z b w N T n L X > < a : K e y > < K e y > T a b l e s \ T r i p s   F a c t \ C o u n t   o f   T r i p   K e y \ A d d i t i o n a l   I n f o \ I m p l i c i t   M e a s u r e < / K e y > < / a : K e y > < a : V a l u e   i : t y p e = " D i a g r a m D i s p l a y V i e w S t a t e I D i a g r a m T a g A d d i t i o n a l I n f o " / > < / a : K e y V a l u e O f D i a g r a m O b j e c t K e y a n y T y p e z b w N T n L X > < a : K e y V a l u e O f D i a g r a m O b j e c t K e y a n y T y p e z b w N T n L X > < a : K e y > < K e y > T a b l e s \ T r i p s   F a c t \ M e a s u r e s \ S u m   o f   d i s t a n c e _ k m < / K e y > < / a : K e y > < a : V a l u e   i : t y p e = " D i a g r a m D i s p l a y N o d e V i e w S t a t e " > < H e i g h t > 1 5 0 < / H e i g h t > < I s E x p a n d e d > t r u e < / I s E x p a n d e d > < W i d t h > 2 0 0 < / W i d t h > < / a : V a l u e > < / a : K e y V a l u e O f D i a g r a m O b j e c t K e y a n y T y p e z b w N T n L X > < a : K e y V a l u e O f D i a g r a m O b j e c t K e y a n y T y p e z b w N T n L X > < a : K e y > < K e y > T a b l e s \ T r i p s   F a c t \ S u m   o f   d i s t a n c e _ k m \ A d d i t i o n a l   I n f o \ I m p l i c i t   M e a s u r e < / K e y > < / a : K e y > < a : V a l u e   i : t y p e = " D i a g r a m D i s p l a y V i e w S t a t e I D i a g r a m T a g A d d i t i o n a l I n f o " / > < / a : K e y V a l u e O f D i a g r a m O b j e c t K e y a n y T y p e z b w N T n L X > < a : K e y V a l u e O f D i a g r a m O b j e c t K e y a n y T y p e z b w N T n L X > < a : K e y > < K e y > T a b l e s \ T r i p s   F a c t \ M e a s u r e s \ A v e r a g e   o f   d i s t a n c e _ k m < / K e y > < / a : K e y > < a : V a l u e   i : t y p e = " D i a g r a m D i s p l a y N o d e V i e w S t a t e " > < H e i g h t > 1 5 0 < / H e i g h t > < I s E x p a n d e d > t r u e < / I s E x p a n d e d > < W i d t h > 2 0 0 < / W i d t h > < / a : V a l u e > < / a : K e y V a l u e O f D i a g r a m O b j e c t K e y a n y T y p e z b w N T n L X > < a : K e y V a l u e O f D i a g r a m O b j e c t K e y a n y T y p e z b w N T n L X > < a : K e y > < K e y > T a b l e s \ T r i p s   F a c t \ A v e r a g e   o f   d i s t a n c e _ k m \ A d d i t i o n a l   I n f o \ I m p l i c i t   M e a s u r e < / K e y > < / a : K e y > < a : V a l u e   i : t y p e = " D i a g r a m D i s p l a y V i e w S t a t e I D i a g r a m T a g A d d i t i o n a l I n f o " / > < / a : K e y V a l u e O f D i a g r a m O b j e c t K e y a n y T y p e z b w N T n L X > < a : K e y V a l u e O f D i a g r a m O b j e c t K e y a n y T y p e z b w N T n L X > < a : K e y > < K e y > T a b l e s \ T r i p s   F a c t \ M e a s u r e s \ C o u n t   o f   D r i v e r   K e y   2 < / K e y > < / a : K e y > < a : V a l u e   i : t y p e = " D i a g r a m D i s p l a y N o d e V i e w S t a t e " > < H e i g h t > 1 5 0 < / H e i g h t > < I s E x p a n d e d > t r u e < / I s E x p a n d e d > < W i d t h > 2 0 0 < / W i d t h > < / a : V a l u e > < / a : K e y V a l u e O f D i a g r a m O b j e c t K e y a n y T y p e z b w N T n L X > < a : K e y V a l u e O f D i a g r a m O b j e c t K e y a n y T y p e z b w N T n L X > < a : K e y > < K e y > T a b l e s \ T r i p s   F a c t \ C o u n t   o f   D r i v e r   K e y   2 \ A d d i t i o n a l   I n f o \ I m p l i c i t   M e a s u r e < / K e y > < / a : K e y > < a : V a l u e   i : t y p e = " D i a g r a m D i s p l a y V i e w S t a t e I D i a g r a m T a g A d d i t i o n a l I n f o " / > < / a : K e y V a l u e O f D i a g r a m O b j e c t K e y a n y T y p e z b w N T n L X > < a : K e y V a l u e O f D i a g r a m O b j e c t K e y a n y T y p e z b w N T n L X > < a : K e y > < K e y > T a b l e s \ T r i p s   F a c t \ M e a s u r e s \ A v e r a g e   o f   f a r e _ E G P < / K e y > < / a : K e y > < a : V a l u e   i : t y p e = " D i a g r a m D i s p l a y N o d e V i e w S t a t e " > < H e i g h t > 1 5 0 < / H e i g h t > < I s E x p a n d e d > t r u e < / I s E x p a n d e d > < W i d t h > 2 0 0 < / W i d t h > < / a : V a l u e > < / a : K e y V a l u e O f D i a g r a m O b j e c t K e y a n y T y p e z b w N T n L X > < a : K e y V a l u e O f D i a g r a m O b j e c t K e y a n y T y p e z b w N T n L X > < a : K e y > < K e y > T a b l e s \ T r i p s   F a c t \ A v e r a g e   o f   f a r e _ E G P \ A d d i t i o n a l   I n f o \ I m p l i c i t   M e a s u r e < / K e y > < / a : K e y > < a : V a l u e   i : t y p e = " D i a g r a m D i s p l a y V i e w S t a t e I D i a g r a m T a g A d d i t i o n a l I n f o " / > < / a : K e y V a l u e O f D i a g r a m O b j e c t K e y a n y T y p e z b w N T n L X > < a : K e y V a l u e O f D i a g r a m O b j e c t K e y a n y T y p e z b w N T n L X > < a : K e y > < K e y > T a b l e s \ M e t r o _ R i d e r s h i p     2 < / K e y > < / a : K e y > < a : V a l u e   i : t y p e = " D i a g r a m D i s p l a y N o d e V i e w S t a t e " > < H e i g h t > 2 3 2 < / H e i g h t > < I s E x p a n d e d > t r u e < / I s E x p a n d e d > < L a y e d O u t > t r u e < / L a y e d O u t > < L e f t > 1 2 . 1 9 2 3 7 8 8 6 4 6 6 8 6 2 6 < / L e f t > < S c r o l l V e r t i c a l O f f s e t > 8 . 1 3 0 0 0 0 0 0 0 0 0 0 0 2 3 9 < / S c r o l l V e r t i c a l O f f s e t > < W i d t h > 2 0 0 < / W i d t h > < / a : V a l u e > < / a : K e y V a l u e O f D i a g r a m O b j e c t K e y a n y T y p e z b w N T n L X > < a : K e y V a l u e O f D i a g r a m O b j e c t K e y a n y T y p e z b w N T n L X > < a : K e y > < K e y > T a b l e s \ M e t r o _ R i d e r s h i p     2 \ C o l u m n s \ s t a t i o n < / K e y > < / a : K e y > < a : V a l u e   i : t y p e = " D i a g r a m D i s p l a y N o d e V i e w S t a t e " > < H e i g h t > 1 5 0 < / H e i g h t > < I s E x p a n d e d > t r u e < / I s E x p a n d e d > < W i d t h > 2 0 0 < / W i d t h > < / a : V a l u e > < / a : K e y V a l u e O f D i a g r a m O b j e c t K e y a n y T y p e z b w N T n L X > < a : K e y V a l u e O f D i a g r a m O b j e c t K e y a n y T y p e z b w N T n L X > < a : K e y > < K e y > T a b l e s \ M e t r o _ R i d e r s h i p     2 \ C o l u m n s \ d a t e < / K e y > < / a : K e y > < a : V a l u e   i : t y p e = " D i a g r a m D i s p l a y N o d e V i e w S t a t e " > < H e i g h t > 1 5 0 < / H e i g h t > < I s E x p a n d e d > t r u e < / I s E x p a n d e d > < W i d t h > 2 0 0 < / W i d t h > < / a : V a l u e > < / a : K e y V a l u e O f D i a g r a m O b j e c t K e y a n y T y p e z b w N T n L X > < a : K e y V a l u e O f D i a g r a m O b j e c t K e y a n y T y p e z b w N T n L X > < a : K e y > < K e y > T a b l e s \ M e t r o _ R i d e r s h i p     2 \ C o l u m n s \ p a s s e n g e r s < / K e y > < / a : K e y > < a : V a l u e   i : t y p e = " D i a g r a m D i s p l a y N o d e V i e w S t a t e " > < H e i g h t > 1 5 0 < / H e i g h t > < I s E x p a n d e d > t r u e < / I s E x p a n d e d > < W i d t h > 2 0 0 < / W i d t h > < / a : V a l u e > < / a : K e y V a l u e O f D i a g r a m O b j e c t K e y a n y T y p e z b w N T n L X > < a : K e y V a l u e O f D i a g r a m O b j e c t K e y a n y T y p e z b w N T n L X > < a : K e y > < K e y > T a b l e s \ M e t r o _ R i d e r s h i p     2 \ C o l u m n s \ D a y   N a m e < / K e y > < / a : K e y > < a : V a l u e   i : t y p e = " D i a g r a m D i s p l a y N o d e V i e w S t a t e " > < H e i g h t > 1 5 0 < / H e i g h t > < I s E x p a n d e d > t r u e < / I s E x p a n d e d > < W i d t h > 2 0 0 < / W i d t h > < / a : V a l u e > < / a : K e y V a l u e O f D i a g r a m O b j e c t K e y a n y T y p e z b w N T n L X > < a : K e y V a l u e O f D i a g r a m O b j e c t K e y a n y T y p e z b w N T n L X > < a : K e y > < K e y > T a b l e s \ M e t r o _ R i d e r s h i p     2 \ C o l u m n s \ M o n t h   N a m e < / K e y > < / a : K e y > < a : V a l u e   i : t y p e = " D i a g r a m D i s p l a y N o d e V i e w S t a t e " > < H e i g h t > 1 5 0 < / H e i g h t > < I s E x p a n d e d > t r u e < / I s E x p a n d e d > < W i d t h > 2 0 0 < / W i d t h > < / a : V a l u e > < / a : K e y V a l u e O f D i a g r a m O b j e c t K e y a n y T y p e z b w N T n L X > < a : K e y V a l u e O f D i a g r a m O b j e c t K e y a n y T y p e z b w N T n L X > < a : K e y > < K e y > T a b l e s \ M e t r o _ R i d e r s h i p     2 \ C o l u m n s \ Y e a r < / K e y > < / a : K e y > < a : V a l u e   i : t y p e = " D i a g r a m D i s p l a y N o d e V i e w S t a t e " > < H e i g h t > 1 5 0 < / H e i g h t > < I s E x p a n d e d > t r u e < / I s E x p a n d e d > < W i d t h > 2 0 0 < / W i d t h > < / a : V a l u e > < / a : K e y V a l u e O f D i a g r a m O b j e c t K e y a n y T y p e z b w N T n L X > < a : K e y V a l u e O f D i a g r a m O b j e c t K e y a n y T y p e z b w N T n L X > < a : K e y > < K e y > T a b l e s \ M e t r o _ R i d e r s h i p     2 \ C o l u m n s \ D a y   t y p e < / K e y > < / a : K e y > < a : V a l u e   i : t y p e = " D i a g r a m D i s p l a y N o d e V i e w S t a t e " > < H e i g h t > 1 5 0 < / H e i g h t > < I s E x p a n d e d > t r u e < / I s E x p a n d e d > < W i d t h > 2 0 0 < / W i d t h > < / a : V a l u e > < / a : K e y V a l u e O f D i a g r a m O b j e c t K e y a n y T y p e z b w N T n L X > < a : K e y V a l u e O f D i a g r a m O b j e c t K e y a n y T y p e z b w N T n L X > < a : K e y > < K e y > T a b l e s \ M e t r o _ R i d e r s h i p     2 \ C o l u m n s \ L o c a t i o n < / K e y > < / a : K e y > < a : V a l u e   i : t y p e = " D i a g r a m D i s p l a y N o d e V i e w S t a t e " > < H e i g h t > 1 5 0 < / H e i g h t > < I s E x p a n d e d > t r u e < / I s E x p a n d e d > < W i d t h > 2 0 0 < / W i d t h > < / a : V a l u e > < / a : K e y V a l u e O f D i a g r a m O b j e c t K e y a n y T y p e z b w N T n L X > < a : K e y V a l u e O f D i a g r a m O b j e c t K e y a n y T y p e z b w N T n L X > < a : K e y > < K e y > T a b l e s \ C u s t o m e r s   D i m < / K e y > < / a : K e y > < a : V a l u e   i : t y p e = " D i a g r a m D i s p l a y N o d e V i e w S t a t e " > < H e i g h t > 2 4 7 < / H e i g h t > < I s E x p a n d e d > t r u e < / I s E x p a n d e d > < L a y e d O u t > t r u e < / L a y e d O u t > < T a b I n d e x > 3 < / T a b I n d e x > < T o p > 2 4 4 < / T o p > < W i d t h > 2 0 0 < / W i d t h > < / a : V a l u e > < / a : K e y V a l u e O f D i a g r a m O b j e c t K e y a n y T y p e z b w N T n L X > < a : K e y V a l u e O f D i a g r a m O b j e c t K e y a n y T y p e z b w N T n L X > < a : K e y > < K e y > T a b l e s \ C u s t o m e r s   D i m \ C o l u m n s \ C u s t o m e r   K e y < / K e y > < / a : K e y > < a : V a l u e   i : t y p e = " D i a g r a m D i s p l a y N o d e V i e w S t a t e " > < H e i g h t > 1 5 0 < / H e i g h t > < I s E x p a n d e d > t r u e < / I s E x p a n d e d > < W i d t h > 2 0 0 < / W i d t h > < / a : V a l u e > < / a : K e y V a l u e O f D i a g r a m O b j e c t K e y a n y T y p e z b w N T n L X > < a : K e y V a l u e O f D i a g r a m O b j e c t K e y a n y T y p e z b w N T n L X > < a : K e y > < K e y > T a b l e s \ C u s t o m e r s   D i m \ C o l u m n s \ a g e < / K e y > < / a : K e y > < a : V a l u e   i : t y p e = " D i a g r a m D i s p l a y N o d e V i e w S t a t e " > < H e i g h t > 1 5 0 < / H e i g h t > < I s E x p a n d e d > t r u e < / I s E x p a n d e d > < W i d t h > 2 0 0 < / W i d t h > < / a : V a l u e > < / a : K e y V a l u e O f D i a g r a m O b j e c t K e y a n y T y p e z b w N T n L X > < a : K e y V a l u e O f D i a g r a m O b j e c t K e y a n y T y p e z b w N T n L X > < a : K e y > < K e y > T a b l e s \ C u s t o m e r s   D i m \ C o l u m n s \ g e n d e r < / K e y > < / a : K e y > < a : V a l u e   i : t y p e = " D i a g r a m D i s p l a y N o d e V i e w S t a t e " > < H e i g h t > 1 5 0 < / H e i g h t > < I s E x p a n d e d > t r u e < / I s E x p a n d e d > < W i d t h > 2 0 0 < / W i d t h > < / a : V a l u e > < / a : K e y V a l u e O f D i a g r a m O b j e c t K e y a n y T y p e z b w N T n L X > < a : K e y V a l u e O f D i a g r a m O b j e c t K e y a n y T y p e z b w N T n L X > < a : K e y > < K e y > T a b l e s \ C u s t o m e r s   D i m \ C o l u m n s \ c i t y _ a r e a < / K e y > < / a : K e y > < a : V a l u e   i : t y p e = " D i a g r a m D i s p l a y N o d e V i e w S t a t e " > < H e i g h t > 1 5 0 < / H e i g h t > < I s E x p a n d e d > t r u e < / I s E x p a n d e d > < W i d t h > 2 0 0 < / W i d t h > < / a : V a l u e > < / a : K e y V a l u e O f D i a g r a m O b j e c t K e y a n y T y p e z b w N T n L X > < a : K e y V a l u e O f D i a g r a m O b j e c t K e y a n y T y p e z b w N T n L X > < a : K e y > < K e y > T a b l e s \ C u s t o m e r s   D i m \ C o l u m n s \ s i g n u p _ d a t e < / K e y > < / a : K e y > < a : V a l u e   i : t y p e = " D i a g r a m D i s p l a y N o d e V i e w S t a t e " > < H e i g h t > 1 5 0 < / H e i g h t > < I s E x p a n d e d > t r u e < / I s E x p a n d e d > < W i d t h > 2 0 0 < / W i d t h > < / a : V a l u e > < / a : K e y V a l u e O f D i a g r a m O b j e c t K e y a n y T y p e z b w N T n L X > < a : K e y V a l u e O f D i a g r a m O b j e c t K e y a n y T y p e z b w N T n L X > < a : K e y > < K e y > T a b l e s \ C u s t o m e r s   D i m \ C o l u m n s \ M o n t h   N a m e < / K e y > < / a : K e y > < a : V a l u e   i : t y p e = " D i a g r a m D i s p l a y N o d e V i e w S t a t e " > < H e i g h t > 1 5 0 < / H e i g h t > < I s E x p a n d e d > t r u e < / I s E x p a n d e d > < W i d t h > 2 0 0 < / W i d t h > < / a : V a l u e > < / a : K e y V a l u e O f D i a g r a m O b j e c t K e y a n y T y p e z b w N T n L X > < a : K e y V a l u e O f D i a g r a m O b j e c t K e y a n y T y p e z b w N T n L X > < a : K e y > < K e y > T a b l e s \ C u s t o m e r s   D i m \ C o l u m n s \ Y e a r < / K e y > < / a : K e y > < a : V a l u e   i : t y p e = " D i a g r a m D i s p l a y N o d e V i e w S t a t e " > < H e i g h t > 1 5 0 < / H e i g h t > < I s E x p a n d e d > t r u e < / I s E x p a n d e d > < W i d t h > 2 0 0 < / W i d t h > < / a : V a l u e > < / a : K e y V a l u e O f D i a g r a m O b j e c t K e y a n y T y p e z b w N T n L X > < a : K e y V a l u e O f D i a g r a m O b j e c t K e y a n y T y p e z b w N T n L X > < a : K e y > < K e y > T a b l e s \ C u s t o m e r s   D i m \ C o l u m n s \ A g e   c a t e g o r y < / K e y > < / a : K e y > < a : V a l u e   i : t y p e = " D i a g r a m D i s p l a y N o d e V i e w S t a t e " > < H e i g h t > 1 5 0 < / H e i g h t > < I s E x p a n d e d > t r u e < / I s E x p a n d e d > < W i d t h > 2 0 0 < / W i d t h > < / a : V a l u e > < / a : K e y V a l u e O f D i a g r a m O b j e c t K e y a n y T y p e z b w N T n L X > < a : K e y V a l u e O f D i a g r a m O b j e c t K e y a n y T y p e z b w N T n L X > < a : K e y > < K e y > T a b l e s \ C u s t o m e r s   D i m \ M e a s u r e s \ C o u n t   o f   C u s t o m e r   K e y < / K e y > < / a : K e y > < a : V a l u e   i : t y p e = " D i a g r a m D i s p l a y N o d e V i e w S t a t e " > < H e i g h t > 1 5 0 < / H e i g h t > < I s E x p a n d e d > t r u e < / I s E x p a n d e d > < W i d t h > 2 0 0 < / W i d t h > < / a : V a l u e > < / a : K e y V a l u e O f D i a g r a m O b j e c t K e y a n y T y p e z b w N T n L X > < a : K e y V a l u e O f D i a g r a m O b j e c t K e y a n y T y p e z b w N T n L X > < a : K e y > < K e y > T a b l e s \ C u s t o m e r s   D i m \ C o u n t   o f   C u s t o m e r   K e y \ A d d i t i o n a l   I n f o \ I m p l i c i t   M e a s u r e < / K e y > < / a : K e y > < a : V a l u e   i : t y p e = " D i a g r a m D i s p l a y V i e w S t a t e I D i a g r a m T a g A d d i t i o n a l I n f o " / > < / a : K e y V a l u e O f D i a g r a m O b j e c t K e y a n y T y p e z b w N T n L X > < a : K e y V a l u e O f D i a g r a m O b j e c t K e y a n y T y p e z b w N T n L X > < a : K e y > < K e y > T a b l e s \ C u s t o m e r s   D i m \ M e a s u r e s \ C o u n t   o f   a g e < / K e y > < / a : K e y > < a : V a l u e   i : t y p e = " D i a g r a m D i s p l a y N o d e V i e w S t a t e " > < H e i g h t > 1 5 0 < / H e i g h t > < I s E x p a n d e d > t r u e < / I s E x p a n d e d > < W i d t h > 2 0 0 < / W i d t h > < / a : V a l u e > < / a : K e y V a l u e O f D i a g r a m O b j e c t K e y a n y T y p e z b w N T n L X > < a : K e y V a l u e O f D i a g r a m O b j e c t K e y a n y T y p e z b w N T n L X > < a : K e y > < K e y > T a b l e s \ C u s t o m e r s   D i m \ C o u n t   o f   a g e \ A d d i t i o n a l   I n f o \ I m p l i c i t   M e a s u r e < / K e y > < / a : K e y > < a : V a l u e   i : t y p e = " D i a g r a m D i s p l a y V i e w S t a t e I D i a g r a m T a g A d d i t i o n a l I n f o " / > < / a : K e y V a l u e O f D i a g r a m O b j e c t K e y a n y T y p e z b w N T n L X > < a : K e y V a l u e O f D i a g r a m O b j e c t K e y a n y T y p e z b w N T n L X > < a : K e y > < K e y > T a b l e s \ D r i v e r s   D i m < / K e y > < / a : K e y > < a : V a l u e   i : t y p e = " D i a g r a m D i s p l a y N o d e V i e w S t a t e " > < H e i g h t > 2 2 1 < / H e i g h t > < I s E x p a n d e d > t r u e < / I s E x p a n d e d > < L a y e d O u t > t r u e < / L a y e d O u t > < L e f t > 7 3 8 . 9 0 3 8 1 0 5 6 7 6 6 5 9 1 < / L e f t > < S c r o l l V e r t i c a l O f f s e t > 0 . 2 2 6 6 6 6 6 6 6 6 6 6 6 8 7 8 9 < / S c r o l l V e r t i c a l O f f s e t > < T a b I n d e x > 2 < / T a b I n d e x > < W i d t h > 2 0 0 < / W i d t h > < / a : V a l u e > < / a : K e y V a l u e O f D i a g r a m O b j e c t K e y a n y T y p e z b w N T n L X > < a : K e y V a l u e O f D i a g r a m O b j e c t K e y a n y T y p e z b w N T n L X > < a : K e y > < K e y > T a b l e s \ D r i v e r s   D i m \ C o l u m n s \ D r i v e r   K e y < / K e y > < / a : K e y > < a : V a l u e   i : t y p e = " D i a g r a m D i s p l a y N o d e V i e w S t a t e " > < H e i g h t > 1 5 0 < / H e i g h t > < I s E x p a n d e d > t r u e < / I s E x p a n d e d > < W i d t h > 2 0 0 < / W i d t h > < / a : V a l u e > < / a : K e y V a l u e O f D i a g r a m O b j e c t K e y a n y T y p e z b w N T n L X > < a : K e y V a l u e O f D i a g r a m O b j e c t K e y a n y T y p e z b w N T n L X > < a : K e y > < K e y > T a b l e s \ D r i v e r s   D i m \ C o l u m n s \ c a r _ m o d e l < / K e y > < / a : K e y > < a : V a l u e   i : t y p e = " D i a g r a m D i s p l a y N o d e V i e w S t a t e " > < H e i g h t > 1 5 0 < / H e i g h t > < I s E x p a n d e d > t r u e < / I s E x p a n d e d > < W i d t h > 2 0 0 < / W i d t h > < / a : V a l u e > < / a : K e y V a l u e O f D i a g r a m O b j e c t K e y a n y T y p e z b w N T n L X > < a : K e y V a l u e O f D i a g r a m O b j e c t K e y a n y T y p e z b w N T n L X > < a : K e y > < K e y > T a b l e s \ D r i v e r s   D i m \ C o l u m n s \ c a r _ y e a r < / K e y > < / a : K e y > < a : V a l u e   i : t y p e = " D i a g r a m D i s p l a y N o d e V i e w S t a t e " > < H e i g h t > 1 5 0 < / H e i g h t > < I s E x p a n d e d > t r u e < / I s E x p a n d e d > < W i d t h > 2 0 0 < / W i d t h > < / a : V a l u e > < / a : K e y V a l u e O f D i a g r a m O b j e c t K e y a n y T y p e z b w N T n L X > < a : K e y V a l u e O f D i a g r a m O b j e c t K e y a n y T y p e z b w N T n L X > < a : K e y > < K e y > T a b l e s \ D r i v e r s   D i m \ C o l u m n s \ r a t i n g < / K e y > < / a : K e y > < a : V a l u e   i : t y p e = " D i a g r a m D i s p l a y N o d e V i e w S t a t e " > < H e i g h t > 1 5 0 < / H e i g h t > < I s E x p a n d e d > t r u e < / I s E x p a n d e d > < W i d t h > 2 0 0 < / W i d t h > < / a : V a l u e > < / a : K e y V a l u e O f D i a g r a m O b j e c t K e y a n y T y p e z b w N T n L X > < a : K e y V a l u e O f D i a g r a m O b j e c t K e y a n y T y p e z b w N T n L X > < a : K e y > < K e y > T a b l e s \ D r i v e r s   D i m \ C o l u m n s \ j o i n _ d a t e < / K e y > < / a : K e y > < a : V a l u e   i : t y p e = " D i a g r a m D i s p l a y N o d e V i e w S t a t e " > < H e i g h t > 1 5 0 < / H e i g h t > < I s E x p a n d e d > t r u e < / I s E x p a n d e d > < W i d t h > 2 0 0 < / W i d t h > < / a : V a l u e > < / a : K e y V a l u e O f D i a g r a m O b j e c t K e y a n y T y p e z b w N T n L X > < a : K e y V a l u e O f D i a g r a m O b j e c t K e y a n y T y p e z b w N T n L X > < a : K e y > < K e y > T a b l e s \ D r i v e r s   D i m \ C o l u m n s \ M o n t h   N a m e < / K e y > < / a : K e y > < a : V a l u e   i : t y p e = " D i a g r a m D i s p l a y N o d e V i e w S t a t e " > < H e i g h t > 1 5 0 < / H e i g h t > < I s E x p a n d e d > t r u e < / I s E x p a n d e d > < W i d t h > 2 0 0 < / W i d t h > < / a : V a l u e > < / a : K e y V a l u e O f D i a g r a m O b j e c t K e y a n y T y p e z b w N T n L X > < a : K e y V a l u e O f D i a g r a m O b j e c t K e y a n y T y p e z b w N T n L X > < a : K e y > < K e y > T a b l e s \ D r i v e r s   D i m \ C o l u m n s \ Y e a r < / K e y > < / a : K e y > < a : V a l u e   i : t y p e = " D i a g r a m D i s p l a y N o d e V i e w S t a t e " > < H e i g h t > 1 5 0 < / H e i g h t > < I s E x p a n d e d > t r u e < / I s E x p a n d e d > < W i d t h > 2 0 0 < / W i d t h > < / a : V a l u e > < / a : K e y V a l u e O f D i a g r a m O b j e c t K e y a n y T y p e z b w N T n L X > < a : K e y V a l u e O f D i a g r a m O b j e c t K e y a n y T y p e z b w N T n L X > < a : K e y > < K e y > T a b l e s \ D r i v e r s   D i m \ C o l u m n s \ R a t i n g   C a t e g o r y < / K e y > < / a : K e y > < a : V a l u e   i : t y p e = " D i a g r a m D i s p l a y N o d e V i e w S t a t e " > < H e i g h t > 1 5 0 < / H e i g h t > < I s E x p a n d e d > t r u e < / I s E x p a n d e d > < W i d t h > 2 0 0 < / W i d t h > < / a : V a l u e > < / a : K e y V a l u e O f D i a g r a m O b j e c t K e y a n y T y p e z b w N T n L X > < a : K e y V a l u e O f D i a g r a m O b j e c t K e y a n y T y p e z b w N T n L X > < a : K e y > < K e y > T a b l e s \ D r i v e r s   D i m \ C o l u m n s \ j o i n _ d a t e   ( Y e a r ) < / K e y > < / a : K e y > < a : V a l u e   i : t y p e = " D i a g r a m D i s p l a y N o d e V i e w S t a t e " > < H e i g h t > 1 5 0 < / H e i g h t > < I s E x p a n d e d > t r u e < / I s E x p a n d e d > < W i d t h > 2 0 0 < / W i d t h > < / a : V a l u e > < / a : K e y V a l u e O f D i a g r a m O b j e c t K e y a n y T y p e z b w N T n L X > < a : K e y V a l u e O f D i a g r a m O b j e c t K e y a n y T y p e z b w N T n L X > < a : K e y > < K e y > T a b l e s \ D r i v e r s   D i m \ C o l u m n s \ j o i n _ d a t e   ( Q u a r t e r ) < / K e y > < / a : K e y > < a : V a l u e   i : t y p e = " D i a g r a m D i s p l a y N o d e V i e w S t a t e " > < H e i g h t > 1 5 0 < / H e i g h t > < I s E x p a n d e d > t r u e < / I s E x p a n d e d > < W i d t h > 2 0 0 < / W i d t h > < / a : V a l u e > < / a : K e y V a l u e O f D i a g r a m O b j e c t K e y a n y T y p e z b w N T n L X > < a : K e y V a l u e O f D i a g r a m O b j e c t K e y a n y T y p e z b w N T n L X > < a : K e y > < K e y > T a b l e s \ D r i v e r s   D i m \ C o l u m n s \ j o i n _ d a t e   ( M o n t h   I n d e x ) < / K e y > < / a : K e y > < a : V a l u e   i : t y p e = " D i a g r a m D i s p l a y N o d e V i e w S t a t e " > < H e i g h t > 1 5 0 < / H e i g h t > < I s E x p a n d e d > t r u e < / I s E x p a n d e d > < W i d t h > 2 0 0 < / W i d t h > < / a : V a l u e > < / a : K e y V a l u e O f D i a g r a m O b j e c t K e y a n y T y p e z b w N T n L X > < a : K e y V a l u e O f D i a g r a m O b j e c t K e y a n y T y p e z b w N T n L X > < a : K e y > < K e y > T a b l e s \ D r i v e r s   D i m \ C o l u m n s \ j o i n _ d a t e   ( M o n t h ) < / K e y > < / a : K e y > < a : V a l u e   i : t y p e = " D i a g r a m D i s p l a y N o d e V i e w S t a t e " > < H e i g h t > 1 5 0 < / H e i g h t > < I s E x p a n d e d > t r u e < / I s E x p a n d e d > < W i d t h > 2 0 0 < / W i d t h > < / a : V a l u e > < / a : K e y V a l u e O f D i a g r a m O b j e c t K e y a n y T y p e z b w N T n L X > < a : K e y V a l u e O f D i a g r a m O b j e c t K e y a n y T y p e z b w N T n L X > < a : K e y > < K e y > T a b l e s \ D r i v e r s   D i m \ M e a s u r e s \ C o u n t   o f   Y e a r < / K e y > < / a : K e y > < a : V a l u e   i : t y p e = " D i a g r a m D i s p l a y N o d e V i e w S t a t e " > < H e i g h t > 1 5 0 < / H e i g h t > < I s E x p a n d e d > t r u e < / I s E x p a n d e d > < W i d t h > 2 0 0 < / W i d t h > < / a : V a l u e > < / a : K e y V a l u e O f D i a g r a m O b j e c t K e y a n y T y p e z b w N T n L X > < a : K e y V a l u e O f D i a g r a m O b j e c t K e y a n y T y p e z b w N T n L X > < a : K e y > < K e y > T a b l e s \ D r i v e r s   D i m \ C o u n t   o f   Y e a r \ A d d i t i o n a l   I n f o \ I m p l i c i t   M e a s u r e < / K e y > < / a : K e y > < a : V a l u e   i : t y p e = " D i a g r a m D i s p l a y V i e w S t a t e I D i a g r a m T a g A d d i t i o n a l I n f o " / > < / a : K e y V a l u e O f D i a g r a m O b j e c t K e y a n y T y p e z b w N T n L X > < a : K e y V a l u e O f D i a g r a m O b j e c t K e y a n y T y p e z b w N T n L X > < a : K e y > < K e y > T a b l e s \ D r i v e r s   D i m \ M e a s u r e s \ C o u n t   o f   c a r _ m o d e l < / K e y > < / a : K e y > < a : V a l u e   i : t y p e = " D i a g r a m D i s p l a y N o d e V i e w S t a t e " > < H e i g h t > 1 5 0 < / H e i g h t > < I s E x p a n d e d > t r u e < / I s E x p a n d e d > < W i d t h > 2 0 0 < / W i d t h > < / a : V a l u e > < / a : K e y V a l u e O f D i a g r a m O b j e c t K e y a n y T y p e z b w N T n L X > < a : K e y V a l u e O f D i a g r a m O b j e c t K e y a n y T y p e z b w N T n L X > < a : K e y > < K e y > T a b l e s \ D r i v e r s   D i m \ C o u n t   o f   c a r _ m o d e l \ A d d i t i o n a l   I n f o \ I m p l i c i t   M e a s u r e < / K e y > < / a : K e y > < a : V a l u e   i : t y p e = " D i a g r a m D i s p l a y V i e w S t a t e I D i a g r a m T a g A d d i t i o n a l I n f o " / > < / a : K e y V a l u e O f D i a g r a m O b j e c t K e y a n y T y p e z b w N T n L X > < a : K e y V a l u e O f D i a g r a m O b j e c t K e y a n y T y p e z b w N T n L X > < a : K e y > < K e y > T a b l e s \ D r i v e r s   D i m \ M e a s u r e s \ C o u n t   o f   D r i v e r   K e y < / K e y > < / a : K e y > < a : V a l u e   i : t y p e = " D i a g r a m D i s p l a y N o d e V i e w S t a t e " > < H e i g h t > 1 5 0 < / H e i g h t > < I s E x p a n d e d > t r u e < / I s E x p a n d e d > < W i d t h > 2 0 0 < / W i d t h > < / a : V a l u e > < / a : K e y V a l u e O f D i a g r a m O b j e c t K e y a n y T y p e z b w N T n L X > < a : K e y V a l u e O f D i a g r a m O b j e c t K e y a n y T y p e z b w N T n L X > < a : K e y > < K e y > T a b l e s \ D r i v e r s   D i m \ C o u n t   o f   D r i v e r   K e y \ A d d i t i o n a l   I n f o \ I m p l i c i t   M e a s u r e < / K e y > < / a : K e y > < a : V a l u e   i : t y p e = " D i a g r a m D i s p l a y V i e w S t a t e I D i a g r a m T a g A d d i t i o n a l I n f o " / > < / a : K e y V a l u e O f D i a g r a m O b j e c t K e y a n y T y p e z b w N T n L X > < a : K e y V a l u e O f D i a g r a m O b j e c t K e y a n y T y p e z b w N T n L X > < a : K e y > < K e y > T a b l e s \ D r i v e r s   D i m \ M e a s u r e s \ S u m   o f   r a t i n g < / K e y > < / a : K e y > < a : V a l u e   i : t y p e = " D i a g r a m D i s p l a y N o d e V i e w S t a t e " > < H e i g h t > 1 5 0 < / H e i g h t > < I s E x p a n d e d > t r u e < / I s E x p a n d e d > < W i d t h > 2 0 0 < / W i d t h > < / a : V a l u e > < / a : K e y V a l u e O f D i a g r a m O b j e c t K e y a n y T y p e z b w N T n L X > < a : K e y V a l u e O f D i a g r a m O b j e c t K e y a n y T y p e z b w N T n L X > < a : K e y > < K e y > T a b l e s \ D r i v e r s   D i m \ S u m   o f   r a t i n g \ A d d i t i o n a l   I n f o \ I m p l i c i t   M e a s u r e < / K e y > < / a : K e y > < a : V a l u e   i : t y p e = " D i a g r a m D i s p l a y V i e w S t a t e I D i a g r a m T a g A d d i t i o n a l I n f o " / > < / a : K e y V a l u e O f D i a g r a m O b j e c t K e y a n y T y p e z b w N T n L X > < a : K e y V a l u e O f D i a g r a m O b j e c t K e y a n y T y p e z b w N T n L X > < a : K e y > < K e y > T a b l e s \ D r i v e r s   D i m \ M e a s u r e s \ C o u n t   o f   R a t i n g   C a t e g o r y < / K e y > < / a : K e y > < a : V a l u e   i : t y p e = " D i a g r a m D i s p l a y N o d e V i e w S t a t e " > < H e i g h t > 1 5 0 < / H e i g h t > < I s E x p a n d e d > t r u e < / I s E x p a n d e d > < W i d t h > 2 0 0 < / W i d t h > < / a : V a l u e > < / a : K e y V a l u e O f D i a g r a m O b j e c t K e y a n y T y p e z b w N T n L X > < a : K e y V a l u e O f D i a g r a m O b j e c t K e y a n y T y p e z b w N T n L X > < a : K e y > < K e y > T a b l e s \ D r i v e r s   D i m \ C o u n t   o f   R a t i n g   C a t e g o r y \ A d d i t i o n a l   I n f o \ I m p l i c i t   M e a s u r e < / K e y > < / a : K e y > < a : V a l u e   i : t y p e = " D i a g r a m D i s p l a y V i e w S t a t e I D i a g r a m T a g A d d i t i o n a l I n f o " / > < / a : K e y V a l u e O f D i a g r a m O b j e c t K e y a n y T y p e z b w N T n L X > < a : K e y V a l u e O f D i a g r a m O b j e c t K e y a n y T y p e z b w N T n L X > < a : K e y > < K e y > T a b l e s \ F u e l _ P r i c e s   D i m < / K e y > < / a : K e y > < a : V a l u e   i : t y p e = " D i a g r a m D i s p l a y N o d e V i e w S t a t e " > < H e i g h t > 2 1 9 < / H e i g h t > < I s E x p a n d e d > t r u e < / I s E x p a n d e d > < L a y e d O u t > t r u e < / L a y e d O u t > < L e f t > 8 2 7 < / L e f t > < T a b I n d e x > 5 < / T a b I n d e x > < T o p > 2 3 4 . 5 < / T o p > < W i d t h > 2 0 0 < / W i d t h > < / a : V a l u e > < / a : K e y V a l u e O f D i a g r a m O b j e c t K e y a n y T y p e z b w N T n L X > < a : K e y V a l u e O f D i a g r a m O b j e c t K e y a n y T y p e z b w N T n L X > < a : K e y > < K e y > T a b l e s \ F u e l _ P r i c e s   D i m \ C o l u m n s \ D a t e   k e y < / K e y > < / a : K e y > < a : V a l u e   i : t y p e = " D i a g r a m D i s p l a y N o d e V i e w S t a t e " > < H e i g h t > 1 5 0 < / H e i g h t > < I s E x p a n d e d > t r u e < / I s E x p a n d e d > < W i d t h > 2 0 0 < / W i d t h > < / a : V a l u e > < / a : K e y V a l u e O f D i a g r a m O b j e c t K e y a n y T y p e z b w N T n L X > < a : K e y V a l u e O f D i a g r a m O b j e c t K e y a n y T y p e z b w N T n L X > < a : K e y > < K e y > T a b l e s \ F u e l _ P r i c e s   D i m \ C o l u m n s \ F u e l   p r i c e   k e y < / K e y > < / a : K e y > < a : V a l u e   i : t y p e = " D i a g r a m D i s p l a y N o d e V i e w S t a t e " > < H e i g h t > 1 5 0 < / H e i g h t > < I s E x p a n d e d > t r u e < / I s E x p a n d e d > < I s F o c u s e d > t r u e < / I s F o c u s e d > < W i d t h > 2 0 0 < / W i d t h > < / a : V a l u e > < / a : K e y V a l u e O f D i a g r a m O b j e c t K e y a n y T y p e z b w N T n L X > < a : K e y V a l u e O f D i a g r a m O b j e c t K e y a n y T y p e z b w N T n L X > < a : K e y > < K e y > T a b l e s \ F u e l _ P r i c e s   D i m \ C o l u m n s \ o c t a n e 9 2 _ p r i c e < / K e y > < / a : K e y > < a : V a l u e   i : t y p e = " D i a g r a m D i s p l a y N o d e V i e w S t a t e " > < H e i g h t > 1 5 0 < / H e i g h t > < I s E x p a n d e d > t r u e < / I s E x p a n d e d > < W i d t h > 2 0 0 < / W i d t h > < / a : V a l u e > < / a : K e y V a l u e O f D i a g r a m O b j e c t K e y a n y T y p e z b w N T n L X > < a : K e y V a l u e O f D i a g r a m O b j e c t K e y a n y T y p e z b w N T n L X > < a : K e y > < K e y > T a b l e s \ F u e l _ P r i c e s   D i m \ C o l u m n s \ o c t a n e 9 5 _ p r i c e < / K e y > < / a : K e y > < a : V a l u e   i : t y p e = " D i a g r a m D i s p l a y N o d e V i e w S t a t e " > < H e i g h t > 1 5 0 < / H e i g h t > < I s E x p a n d e d > t r u e < / I s E x p a n d e d > < W i d t h > 2 0 0 < / W i d t h > < / a : V a l u e > < / a : K e y V a l u e O f D i a g r a m O b j e c t K e y a n y T y p e z b w N T n L X > < a : K e y V a l u e O f D i a g r a m O b j e c t K e y a n y T y p e z b w N T n L X > < a : K e y > < K e y > T a b l e s \ F u e l _ P r i c e s   D i m \ C o l u m n s \ d i e s e l _ p r i c e < / K e y > < / a : K e y > < a : V a l u e   i : t y p e = " D i a g r a m D i s p l a y N o d e V i e w S t a t e " > < H e i g h t > 1 5 0 < / H e i g h t > < I s E x p a n d e d > t r u e < / I s E x p a n d e d > < W i d t h > 2 0 0 < / W i d t h > < / a : V a l u e > < / a : K e y V a l u e O f D i a g r a m O b j e c t K e y a n y T y p e z b w N T n L X > < a : K e y V a l u e O f D i a g r a m O b j e c t K e y a n y T y p e z b w N T n L X > < a : K e y > < K e y > T a b l e s \ F u e l _ P r i c e s   D i m \ C o l u m n s \ M o n t h   N a m e < / K e y > < / a : K e y > < a : V a l u e   i : t y p e = " D i a g r a m D i s p l a y N o d e V i e w S t a t e " > < H e i g h t > 1 5 0 < / H e i g h t > < I s E x p a n d e d > t r u e < / I s E x p a n d e d > < W i d t h > 2 0 0 < / W i d t h > < / a : V a l u e > < / a : K e y V a l u e O f D i a g r a m O b j e c t K e y a n y T y p e z b w N T n L X > < a : K e y V a l u e O f D i a g r a m O b j e c t K e y a n y T y p e z b w N T n L X > < a : K e y > < K e y > T a b l e s \ F u e l _ P r i c e s   D i m \ C o l u m n s \ Y e a r < / K e y > < / a : K e y > < a : V a l u e   i : t y p e = " D i a g r a m D i s p l a y N o d e V i e w S t a t e " > < H e i g h t > 1 5 0 < / H e i g h t > < I s E x p a n d e d > t r u e < / I s E x p a n d e d > < W i d t h > 2 0 0 < / W i d t h > < / a : V a l u e > < / a : K e y V a l u e O f D i a g r a m O b j e c t K e y a n y T y p e z b w N T n L X > < a : K e y V a l u e O f D i a g r a m O b j e c t K e y a n y T y p e z b w N T n L X > < a : K e y > < K e y > T a b l e s \ F u e l _ P r i c e s   D i m \ M e a s u r e s \ S u m   o f   o c t a n e 9 2 _ p r i c e < / K e y > < / a : K e y > < a : V a l u e   i : t y p e = " D i a g r a m D i s p l a y N o d e V i e w S t a t e " > < H e i g h t > 1 5 0 < / H e i g h t > < I s E x p a n d e d > t r u e < / I s E x p a n d e d > < W i d t h > 2 0 0 < / W i d t h > < / a : V a l u e > < / a : K e y V a l u e O f D i a g r a m O b j e c t K e y a n y T y p e z b w N T n L X > < a : K e y V a l u e O f D i a g r a m O b j e c t K e y a n y T y p e z b w N T n L X > < a : K e y > < K e y > T a b l e s \ F u e l _ P r i c e s   D i m \ S u m   o f   o c t a n e 9 2 _ p r i c e \ A d d i t i o n a l   I n f o \ I m p l i c i t   M e a s u r e < / K e y > < / a : K e y > < a : V a l u e   i : t y p e = " D i a g r a m D i s p l a y V i e w S t a t e I D i a g r a m T a g A d d i t i o n a l I n f o " / > < / a : K e y V a l u e O f D i a g r a m O b j e c t K e y a n y T y p e z b w N T n L X > < a : K e y V a l u e O f D i a g r a m O b j e c t K e y a n y T y p e z b w N T n L X > < a : K e y > < K e y > T a b l e s \ F u e l _ P r i c e s   D i m \ M e a s u r e s \ C o u n t   o f   o c t a n e 9 2 _ p r i c e < / K e y > < / a : K e y > < a : V a l u e   i : t y p e = " D i a g r a m D i s p l a y N o d e V i e w S t a t e " > < H e i g h t > 1 5 0 < / H e i g h t > < I s E x p a n d e d > t r u e < / I s E x p a n d e d > < W i d t h > 2 0 0 < / W i d t h > < / a : V a l u e > < / a : K e y V a l u e O f D i a g r a m O b j e c t K e y a n y T y p e z b w N T n L X > < a : K e y V a l u e O f D i a g r a m O b j e c t K e y a n y T y p e z b w N T n L X > < a : K e y > < K e y > T a b l e s \ F u e l _ P r i c e s   D i m \ C o u n t   o f   o c t a n e 9 2 _ p r i c e \ A d d i t i o n a l   I n f o \ I m p l i c i t   M e a s u r e < / K e y > < / a : K e y > < a : V a l u e   i : t y p e = " D i a g r a m D i s p l a y V i e w S t a t e I D i a g r a m T a g A d d i t i o n a l I n f o " / > < / a : K e y V a l u e O f D i a g r a m O b j e c t K e y a n y T y p e z b w N T n L X > < a : K e y V a l u e O f D i a g r a m O b j e c t K e y a n y T y p e z b w N T n L X > < a : K e y > < K e y > T a b l e s \ D a t e   D i m < / K e y > < / a : K e y > < a : V a l u e   i : t y p e = " D i a g r a m D i s p l a y N o d e V i e w S t a t e " > < H e i g h t > 2 6 3 < / H e i g h t > < I s E x p a n d e d > t r u e < / I s E x p a n d e d > < L a y e d O u t > t r u e < / L a y e d O u t > < L e f t > 4 5 3 < / L e f t > < T a b I n d e x > 1 < / T a b I n d e x > < W i d t h > 2 0 0 < / W i d t h > < / a : V a l u e > < / a : K e y V a l u e O f D i a g r a m O b j e c t K e y a n y T y p e z b w N T n L X > < a : K e y V a l u e O f D i a g r a m O b j e c t K e y a n y T y p e z b w N T n L X > < a : K e y > < K e y > T a b l e s \ D a t e   D i m \ C o l u m n s \ D a t e   K e y < / K e y > < / a : K e y > < a : V a l u e   i : t y p e = " D i a g r a m D i s p l a y N o d e V i e w S t a t e " > < H e i g h t > 1 5 0 < / H e i g h t > < I s E x p a n d e d > t r u e < / I s E x p a n d e d > < W i d t h > 2 0 0 < / W i d t h > < / a : V a l u e > < / a : K e y V a l u e O f D i a g r a m O b j e c t K e y a n y T y p e z b w N T n L X > < a : K e y V a l u e O f D i a g r a m O b j e c t K e y a n y T y p e z b w N T n L X > < a : K e y > < K e y > T a b l e s \ D a t e   D i m \ C o l u m n s \ D a t e   t i m e < / K e y > < / a : K e y > < a : V a l u e   i : t y p e = " D i a g r a m D i s p l a y N o d e V i e w S t a t e " > < H e i g h t > 1 5 0 < / H e i g h t > < I s E x p a n d e d > t r u e < / I s E x p a n d e d > < W i d t h > 2 0 0 < / W i d t h > < / a : V a l u e > < / a : K e y V a l u e O f D i a g r a m O b j e c t K e y a n y T y p e z b w N T n L X > < a : K e y V a l u e O f D i a g r a m O b j e c t K e y a n y T y p e z b w N T n L X > < a : K e y > < K e y > T a b l e s \ D a t e   D i m \ C o l u m n s \ D a y   N a m e < / K e y > < / a : K e y > < a : V a l u e   i : t y p e = " D i a g r a m D i s p l a y N o d e V i e w S t a t e " > < H e i g h t > 1 5 0 < / H e i g h t > < I s E x p a n d e d > t r u e < / I s E x p a n d e d > < W i d t h > 2 0 0 < / W i d t h > < / a : V a l u e > < / a : K e y V a l u e O f D i a g r a m O b j e c t K e y a n y T y p e z b w N T n L X > < a : K e y V a l u e O f D i a g r a m O b j e c t K e y a n y T y p e z b w N T n L X > < a : K e y > < K e y > T a b l e s \ D a t e   D i m \ C o l u m n s \ M o n t h   N a m e < / K e y > < / a : K e y > < a : V a l u e   i : t y p e = " D i a g r a m D i s p l a y N o d e V i e w S t a t e " > < H e i g h t > 1 5 0 < / H e i g h t > < I s E x p a n d e d > t r u e < / I s E x p a n d e d > < W i d t h > 2 0 0 < / W i d t h > < / a : V a l u e > < / a : K e y V a l u e O f D i a g r a m O b j e c t K e y a n y T y p e z b w N T n L X > < a : K e y V a l u e O f D i a g r a m O b j e c t K e y a n y T y p e z b w N T n L X > < a : K e y > < K e y > T a b l e s \ D a t e   D i m \ C o l u m n s \ Q u a r t e r < / K e y > < / a : K e y > < a : V a l u e   i : t y p e = " D i a g r a m D i s p l a y N o d e V i e w S t a t e " > < H e i g h t > 1 5 0 < / H e i g h t > < I s E x p a n d e d > t r u e < / I s E x p a n d e d > < W i d t h > 2 0 0 < / W i d t h > < / a : V a l u e > < / a : K e y V a l u e O f D i a g r a m O b j e c t K e y a n y T y p e z b w N T n L X > < a : K e y V a l u e O f D i a g r a m O b j e c t K e y a n y T y p e z b w N T n L X > < a : K e y > < K e y > T a b l e s \ D a t e   D i m \ C o l u m n s \ Y e a r < / K e y > < / a : K e y > < a : V a l u e   i : t y p e = " D i a g r a m D i s p l a y N o d e V i e w S t a t e " > < H e i g h t > 1 5 0 < / H e i g h t > < I s E x p a n d e d > t r u e < / I s E x p a n d e d > < W i d t h > 2 0 0 < / W i d t h > < / a : V a l u e > < / a : K e y V a l u e O f D i a g r a m O b j e c t K e y a n y T y p e z b w N T n L X > < a : K e y V a l u e O f D i a g r a m O b j e c t K e y a n y T y p e z b w N T n L X > < a : K e y > < K e y > T a b l e s \ D a t e   D i m \ C o l u m n s \ H o u r < / K e y > < / a : K e y > < a : V a l u e   i : t y p e = " D i a g r a m D i s p l a y N o d e V i e w S t a t e " > < H e i g h t > 1 5 0 < / H e i g h t > < I s E x p a n d e d > t r u e < / I s E x p a n d e d > < W i d t h > 2 0 0 < / W i d t h > < / a : V a l u e > < / a : K e y V a l u e O f D i a g r a m O b j e c t K e y a n y T y p e z b w N T n L X > < a : K e y V a l u e O f D i a g r a m O b j e c t K e y a n y T y p e z b w N T n L X > < a : K e y > < K e y > T a b l e s \ D a t e   D i m \ C o l u m n s \ M i n u t e < / K e y > < / a : K e y > < a : V a l u e   i : t y p e = " D i a g r a m D i s p l a y N o d e V i e w S t a t e " > < H e i g h t > 1 5 0 < / H e i g h t > < I s E x p a n d e d > t r u e < / I s E x p a n d e d > < W i d t h > 2 0 0 < / W i d t h > < / a : V a l u e > < / a : K e y V a l u e O f D i a g r a m O b j e c t K e y a n y T y p e z b w N T n L X > < a : K e y V a l u e O f D i a g r a m O b j e c t K e y a n y T y p e z b w N T n L X > < a : K e y > < K e y > T a b l e s \ D a t e   D i m \ C o l u m n s \ D a y   T y p e < / K e y > < / a : K e y > < a : V a l u e   i : t y p e = " D i a g r a m D i s p l a y N o d e V i e w S t a t e " > < H e i g h t > 1 5 0 < / H e i g h t > < I s E x p a n d e d > t r u e < / I s E x p a n d e d > < W i d t h > 2 0 0 < / W i d t h > < / a : V a l u e > < / a : K e y V a l u e O f D i a g r a m O b j e c t K e y a n y T y p e z b w N T n L X > < a : K e y V a l u e O f D i a g r a m O b j e c t K e y a n y T y p e z b w N T n L X > < a : K e y > < K e y > T a b l e s \ D a t e   D i m \ M e a s u r e s \ C o u n t   o f   Y e a r   2 < / K e y > < / a : K e y > < a : V a l u e   i : t y p e = " D i a g r a m D i s p l a y N o d e V i e w S t a t e " > < H e i g h t > 1 5 0 < / H e i g h t > < I s E x p a n d e d > t r u e < / I s E x p a n d e d > < W i d t h > 2 0 0 < / W i d t h > < / a : V a l u e > < / a : K e y V a l u e O f D i a g r a m O b j e c t K e y a n y T y p e z b w N T n L X > < a : K e y V a l u e O f D i a g r a m O b j e c t K e y a n y T y p e z b w N T n L X > < a : K e y > < K e y > T a b l e s \ D a t e   D i m \ C o u n t   o f   Y e a r   2 \ A d d i t i o n a l   I n f o \ I m p l i c i t   M e a s u r e < / K e y > < / a : K e y > < a : V a l u e   i : t y p e = " D i a g r a m D i s p l a y V i e w S t a t e I D i a g r a m T a g A d d i t i o n a l I n f o " / > < / a : K e y V a l u e O f D i a g r a m O b j e c t K e y a n y T y p e z b w N T n L X > < a : K e y V a l u e O f D i a g r a m O b j e c t K e y a n y T y p e z b w N T n L X > < a : K e y > < K e y > T a b l e s \ P a y m e n t   m e t h o d   D i m < / K e y > < / a : K e y > < a : V a l u e   i : t y p e = " D i a g r a m D i s p l a y N o d e V i e w S t a t e " > < H e i g h t > 1 5 0 < / H e i g h t > < I s E x p a n d e d > t r u e < / I s E x p a n d e d > < L a y e d O u t > t r u e < / L a y e d O u t > < T a b I n d e x > 6 < / T a b I n d e x > < T o p > 6 0 5 < / T o p > < W i d t h > 2 1 8 < / W i d t h > < / a : V a l u e > < / a : K e y V a l u e O f D i a g r a m O b j e c t K e y a n y T y p e z b w N T n L X > < a : K e y V a l u e O f D i a g r a m O b j e c t K e y a n y T y p e z b w N T n L X > < a : K e y > < K e y > T a b l e s \ P a y m e n t   m e t h o d   D i m \ C o l u m n s \ P a y m e n t   m e t h o d   K e y < / K e y > < / a : K e y > < a : V a l u e   i : t y p e = " D i a g r a m D i s p l a y N o d e V i e w S t a t e " > < H e i g h t > 1 5 0 < / H e i g h t > < I s E x p a n d e d > t r u e < / I s E x p a n d e d > < W i d t h > 2 0 0 < / W i d t h > < / a : V a l u e > < / a : K e y V a l u e O f D i a g r a m O b j e c t K e y a n y T y p e z b w N T n L X > < a : K e y V a l u e O f D i a g r a m O b j e c t K e y a n y T y p e z b w N T n L X > < a : K e y > < K e y > T a b l e s \ P a y m e n t   m e t h o d   D i m \ C o l u m n s \ p a y m e n t _ m e t h o d < / K e y > < / a : K e y > < a : V a l u e   i : t y p e = " D i a g r a m D i s p l a y N o d e V i e w S t a t e " > < H e i g h t > 1 5 0 < / H e i g h t > < I s E x p a n d e d > t r u e < / I s E x p a n d e d > < W i d t h > 2 0 0 < / W i d t h > < / a : V a l u e > < / a : K e y V a l u e O f D i a g r a m O b j e c t K e y a n y T y p e z b w N T n L X > < a : K e y V a l u e O f D i a g r a m O b j e c t K e y a n y T y p e z b w N T n L X > < a : K e y > < K e y > T a b l e s \ P a y m e n t   m e t h o d   D i m \ M e a s u r e s \ C o u n t   o f   p a y m e n t _ m e t h o d < / K e y > < / a : K e y > < a : V a l u e   i : t y p e = " D i a g r a m D i s p l a y N o d e V i e w S t a t e " > < H e i g h t > 1 5 0 < / H e i g h t > < I s E x p a n d e d > t r u e < / I s E x p a n d e d > < W i d t h > 2 0 0 < / W i d t h > < / a : V a l u e > < / a : K e y V a l u e O f D i a g r a m O b j e c t K e y a n y T y p e z b w N T n L X > < a : K e y V a l u e O f D i a g r a m O b j e c t K e y a n y T y p e z b w N T n L X > < a : K e y > < K e y > T a b l e s \ P a y m e n t   m e t h o d   D i m \ C o u n t   o f   p a y m e n t _ m e t h o d \ A d d i t i o n a l   I n f o \ I m p l i c i t   M e a s u r e < / K e y > < / a : K e y > < a : V a l u e   i : t y p e = " D i a g r a m D i s p l a y V i e w S t a t e I D i a g r a m T a g A d d i t i o n a l I n f o " / > < / a : K e y V a l u e O f D i a g r a m O b j e c t K e y a n y T y p e z b w N T n L X > < a : K e y V a l u e O f D i a g r a m O b j e c t K e y a n y T y p e z b w N T n L X > < a : K e y > < K e y > T a b l e s \ P a y m e n t   m e t h o d   D i m \ M e a s u r e s \ S u m   o f   P a y m e n t   m e t h o d   K e y < / K e y > < / a : K e y > < a : V a l u e   i : t y p e = " D i a g r a m D i s p l a y N o d e V i e w S t a t e " > < H e i g h t > 1 5 0 < / H e i g h t > < I s E x p a n d e d > t r u e < / I s E x p a n d e d > < W i d t h > 2 0 0 < / W i d t h > < / a : V a l u e > < / a : K e y V a l u e O f D i a g r a m O b j e c t K e y a n y T y p e z b w N T n L X > < a : K e y V a l u e O f D i a g r a m O b j e c t K e y a n y T y p e z b w N T n L X > < a : K e y > < K e y > T a b l e s \ P a y m e n t   m e t h o d   D i m \ S u m   o f   P a y m e n t   m e t h o d   K e y \ A d d i t i o n a l   I n f o \ I m p l i c i t   M e a s u r e < / K e y > < / a : K e y > < a : V a l u e   i : t y p e = " D i a g r a m D i s p l a y V i e w S t a t e I D i a g r a m T a g A d d i t i o n a l I n f o " / > < / a : K e y V a l u e O f D i a g r a m O b j e c t K e y a n y T y p e z b w N T n L X > < a : K e y V a l u e O f D i a g r a m O b j e c t K e y a n y T y p e z b w N T n L X > < a : K e y > < K e y > T a b l e s \ T o t a l   t r i p s   f o r   e a c h   d r i v e r   d i m < / K e y > < / a : K e y > < a : V a l u e   i : t y p e = " D i a g r a m D i s p l a y N o d e V i e w S t a t e " > < H e i g h t > 1 1 9 < / H e i g h t > < I s E x p a n d e d > t r u e < / I s E x p a n d e d > < L a y e d O u t > t r u e < / L a y e d O u t > < L e f t > 6 5 7 . 9 0 3 8 1 0 5 6 7 6 6 5 9 1 < / L e f t > < T a b I n d e x > 8 < / T a b I n d e x > < T o p > 6 8 6 . 5 < / T o p > < W i d t h > 2 6 5 < / W i d t h > < / a : V a l u e > < / a : K e y V a l u e O f D i a g r a m O b j e c t K e y a n y T y p e z b w N T n L X > < a : K e y V a l u e O f D i a g r a m O b j e c t K e y a n y T y p e z b w N T n L X > < a : K e y > < K e y > T a b l e s \ T o t a l   t r i p s   f o r   e a c h   d r i v e r   d i m \ C o l u m n s \ T r i p   K e y < / K e y > < / a : K e y > < a : V a l u e   i : t y p e = " D i a g r a m D i s p l a y N o d e V i e w S t a t e " > < H e i g h t > 1 5 0 < / H e i g h t > < I s E x p a n d e d > t r u e < / I s E x p a n d e d > < W i d t h > 2 0 0 < / W i d t h > < / a : V a l u e > < / a : K e y V a l u e O f D i a g r a m O b j e c t K e y a n y T y p e z b w N T n L X > < a : K e y V a l u e O f D i a g r a m O b j e c t K e y a n y T y p e z b w N T n L X > < a : K e y > < K e y > T a b l e s \ T o t a l   t r i p s   f o r   e a c h   d r i v e r   d i m \ C o l u m n s \ D r i v e r   K e y < / K e y > < / a : K e y > < a : V a l u e   i : t y p e = " D i a g r a m D i s p l a y N o d e V i e w S t a t e " > < H e i g h t > 1 5 0 < / H e i g h t > < I s E x p a n d e d > t r u e < / I s E x p a n d e d > < W i d t h > 2 0 0 < / W i d t h > < / a : V a l u e > < / a : K e y V a l u e O f D i a g r a m O b j e c t K e y a n y T y p e z b w N T n L X > < a : K e y V a l u e O f D i a g r a m O b j e c t K e y a n y T y p e z b w N T n L X > < a : K e y > < K e y > T a b l e s \ T o t a l   t r i p s   f o r   e a c h   d r i v e r   d i m \ C o l u m n s \ D r i v e r   t r i p s < / K e y > < / a : K e y > < a : V a l u e   i : t y p e = " D i a g r a m D i s p l a y N o d e V i e w S t a t e " > < H e i g h t > 1 5 0 < / H e i g h t > < I s E x p a n d e d > t r u e < / I s E x p a n d e d > < W i d t h > 2 0 0 < / W i d t h > < / a : V a l u e > < / a : K e y V a l u e O f D i a g r a m O b j e c t K e y a n y T y p e z b w N T n L X > < a : K e y V a l u e O f D i a g r a m O b j e c t K e y a n y T y p e z b w N T n L X > < a : K e y > < K e y > T a b l e s \ T o t a l   t r i p s   f o r   e a c h   d r i v e r   d i m \ M e a s u r e s \ S u m   o f   D r i v e r   t r i p s < / K e y > < / a : K e y > < a : V a l u e   i : t y p e = " D i a g r a m D i s p l a y N o d e V i e w S t a t e " > < H e i g h t > 1 5 0 < / H e i g h t > < I s E x p a n d e d > t r u e < / I s E x p a n d e d > < W i d t h > 2 0 0 < / W i d t h > < / a : V a l u e > < / a : K e y V a l u e O f D i a g r a m O b j e c t K e y a n y T y p e z b w N T n L X > < a : K e y V a l u e O f D i a g r a m O b j e c t K e y a n y T y p e z b w N T n L X > < a : K e y > < K e y > T a b l e s \ T o t a l   t r i p s   f o r   e a c h   d r i v e r   d i m \ S u m   o f   D r i v e r   t r i p s \ A d d i t i o n a l   I n f o \ I m p l i c i t   M e a s u r e < / K e y > < / a : K e y > < a : V a l u e   i : t y p e = " D i a g r a m D i s p l a y V i e w S t a t e I D i a g r a m T a g A d d i t i o n a l I n f o " / > < / a : K e y V a l u e O f D i a g r a m O b j e c t K e y a n y T y p e z b w N T n L X > < a : K e y V a l u e O f D i a g r a m O b j e c t K e y a n y T y p e z b w N T n L X > < a : K e y > < K e y > T a b l e s \ T o t a l   t r i p s   f o r   e a c h   d r i v e r   d i m \ M e a s u r e s \ A v e r a g e   o f   D r i v e r   t r i p s < / K e y > < / a : K e y > < a : V a l u e   i : t y p e = " D i a g r a m D i s p l a y N o d e V i e w S t a t e " > < H e i g h t > 1 5 0 < / H e i g h t > < I s E x p a n d e d > t r u e < / I s E x p a n d e d > < W i d t h > 2 0 0 < / W i d t h > < / a : V a l u e > < / a : K e y V a l u e O f D i a g r a m O b j e c t K e y a n y T y p e z b w N T n L X > < a : K e y V a l u e O f D i a g r a m O b j e c t K e y a n y T y p e z b w N T n L X > < a : K e y > < K e y > T a b l e s \ T o t a l   t r i p s   f o r   e a c h   d r i v e r   d i m \ A v e r a g e   o f   D r i v e r   t r i p s \ A d d i t i o n a l   I n f o \ I m p l i c i t   M e a s u r e < / K e y > < / a : K e y > < a : V a l u e   i : t y p e = " D i a g r a m D i s p l a y V i e w S t a t e I D i a g r a m T a g A d d i t i o n a l I n f o " / > < / a : K e y V a l u e O f D i a g r a m O b j e c t K e y a n y T y p e z b w N T n L X > < a : K e y V a l u e O f D i a g r a m O b j e c t K e y a n y T y p e z b w N T n L X > < a : K e y > < K e y > T a b l e s \ T o t a l   t r i p s   f o r   e a c h   d r i v e r   d i m \ M e a s u r e s \ C o u n t   o f   D r i v e r   K e y   3 < / K e y > < / a : K e y > < a : V a l u e   i : t y p e = " D i a g r a m D i s p l a y N o d e V i e w S t a t e " > < H e i g h t > 1 5 0 < / H e i g h t > < I s E x p a n d e d > t r u e < / I s E x p a n d e d > < W i d t h > 2 0 0 < / W i d t h > < / a : V a l u e > < / a : K e y V a l u e O f D i a g r a m O b j e c t K e y a n y T y p e z b w N T n L X > < a : K e y V a l u e O f D i a g r a m O b j e c t K e y a n y T y p e z b w N T n L X > < a : K e y > < K e y > T a b l e s \ T o t a l   t r i p s   f o r   e a c h   d r i v e r   d i m \ C o u n t   o f   D r i v e r   K e y   3 \ A d d i t i o n a l   I n f o \ I m p l i c i t   M e a s u r e < / K e y > < / a : K e y > < a : V a l u e   i : t y p e = " D i a g r a m D i s p l a y V i e w S t a t e I D i a g r a m T a g A d d i t i o n a l I n f o " / > < / a : K e y V a l u e O f D i a g r a m O b j e c t K e y a n y T y p e z b w N T n L X > < a : K e y V a l u e O f D i a g r a m O b j e c t K e y a n y T y p e z b w N T n L X > < a : K e y > < K e y > T a b l e s \ T o t a l   t r i p s   f o r   e a c h   d r i v e r   d i m \ M e a s u r e s \ C o u n t   o f   D r i v e r   t r i p s < / K e y > < / a : K e y > < a : V a l u e   i : t y p e = " D i a g r a m D i s p l a y N o d e V i e w S t a t e " > < H e i g h t > 1 5 0 < / H e i g h t > < I s E x p a n d e d > t r u e < / I s E x p a n d e d > < W i d t h > 2 0 0 < / W i d t h > < / a : V a l u e > < / a : K e y V a l u e O f D i a g r a m O b j e c t K e y a n y T y p e z b w N T n L X > < a : K e y V a l u e O f D i a g r a m O b j e c t K e y a n y T y p e z b w N T n L X > < a : K e y > < K e y > T a b l e s \ T o t a l   t r i p s   f o r   e a c h   d r i v e r   d i m \ C o u n t   o f   D r i v e r   t r i p s \ A d d i t i o n a l   I n f o \ I m p l i c i t   M e a s u r e < / K e y > < / a : K e y > < a : V a l u e   i : t y p e = " D i a g r a m D i s p l a y V i e w S t a t e I D i a g r a m T a g A d d i t i o n a l I n f o " / > < / a : K e y V a l u e O f D i a g r a m O b j e c t K e y a n y T y p e z b w N T n L X > < a : K e y V a l u e O f D i a g r a m O b j e c t K e y a n y T y p e z b w N T n L X > < a : K e y > < K e y > T a b l e s \ D r i v e r   t r i p   c o u n t   D i m < / K e y > < / a : K e y > < a : V a l u e   i : t y p e = " D i a g r a m D i s p l a y N o d e V i e w S t a t e " > < H e i g h t > 1 0 2 < / H e i g h t > < I s E x p a n d e d > t r u e < / I s E x p a n d e d > < L a y e d O u t > t r u e < / L a y e d O u t > < L e f t > 8 2 1 < / L e f t > < T a b I n d e x > 7 < / T a b I n d e x > < T o p > 4 9 6 . 2 5 < / T o p > < W i d t h > 2 1 6 < / W i d t h > < / a : V a l u e > < / a : K e y V a l u e O f D i a g r a m O b j e c t K e y a n y T y p e z b w N T n L X > < a : K e y V a l u e O f D i a g r a m O b j e c t K e y a n y T y p e z b w N T n L X > < a : K e y > < K e y > T a b l e s \ D r i v e r   t r i p   c o u n t   D i m \ C o l u m n s \ D r i v e r   K e y < / K e y > < / a : K e y > < a : V a l u e   i : t y p e = " D i a g r a m D i s p l a y N o d e V i e w S t a t e " > < H e i g h t > 1 5 0 < / H e i g h t > < I s E x p a n d e d > t r u e < / I s E x p a n d e d > < W i d t h > 2 0 0 < / W i d t h > < / a : V a l u e > < / a : K e y V a l u e O f D i a g r a m O b j e c t K e y a n y T y p e z b w N T n L X > < a : K e y V a l u e O f D i a g r a m O b j e c t K e y a n y T y p e z b w N T n L X > < a : K e y > < K e y > T a b l e s \ D r i v e r   t r i p   c o u n t   D i m \ C o l u m n s \ T o t a l   t r i p s < / K e y > < / a : K e y > < a : V a l u e   i : t y p e = " D i a g r a m D i s p l a y N o d e V i e w S t a t e " > < H e i g h t > 1 5 0 < / H e i g h t > < I s E x p a n d e d > t r u e < / I s E x p a n d e d > < W i d t h > 2 0 0 < / W i d t h > < / a : V a l u e > < / a : K e y V a l u e O f D i a g r a m O b j e c t K e y a n y T y p e z b w N T n L X > < a : K e y V a l u e O f D i a g r a m O b j e c t K e y a n y T y p e z b w N T n L X > < a : K e y > < K e y > T a b l e s \ D r i v e r   t r i p   c o u n t   D i m \ M e a s u r e s \ S u m   o f   T o t a l   t r i p s < / K e y > < / a : K e y > < a : V a l u e   i : t y p e = " D i a g r a m D i s p l a y N o d e V i e w S t a t e " > < H e i g h t > 1 5 0 < / H e i g h t > < I s E x p a n d e d > t r u e < / I s E x p a n d e d > < W i d t h > 2 0 0 < / W i d t h > < / a : V a l u e > < / a : K e y V a l u e O f D i a g r a m O b j e c t K e y a n y T y p e z b w N T n L X > < a : K e y V a l u e O f D i a g r a m O b j e c t K e y a n y T y p e z b w N T n L X > < a : K e y > < K e y > T a b l e s \ D r i v e r   t r i p   c o u n t   D i m \ S u m   o f   T o t a l   t r i p s \ A d d i t i o n a l   I n f o \ I m p l i c i t   M e a s u r e < / K e y > < / a : K e y > < a : V a l u e   i : t y p e = " D i a g r a m D i s p l a y V i e w S t a t e I D i a g r a m T a g A d d i t i o n a l I n f o " / > < / a : K e y V a l u e O f D i a g r a m O b j e c t K e y a n y T y p e z b w N T n L X > < a : K e y V a l u e O f D i a g r a m O b j e c t K e y a n y T y p e z b w N T n L X > < a : K e y > < K e y > T a b l e s \ D r i v e r   t r i p   c o u n t   D i m \ M e a s u r e s \ C o u n t   o f   T o t a l   t r i p s < / K e y > < / a : K e y > < a : V a l u e   i : t y p e = " D i a g r a m D i s p l a y N o d e V i e w S t a t e " > < H e i g h t > 1 5 0 < / H e i g h t > < I s E x p a n d e d > t r u e < / I s E x p a n d e d > < W i d t h > 2 0 0 < / W i d t h > < / a : V a l u e > < / a : K e y V a l u e O f D i a g r a m O b j e c t K e y a n y T y p e z b w N T n L X > < a : K e y V a l u e O f D i a g r a m O b j e c t K e y a n y T y p e z b w N T n L X > < a : K e y > < K e y > T a b l e s \ D r i v e r   t r i p   c o u n t   D i m \ C o u n t   o f   T o t a l   t r i p s \ A d d i t i o n a l   I n f o \ I m p l i c i t   M e a s u r e < / K e y > < / a : K e y > < a : V a l u e   i : t y p e = " D i a g r a m D i s p l a y V i e w S t a t e I D i a g r a m T a g A d d i t i o n a l I n f o " / > < / a : K e y V a l u e O f D i a g r a m O b j e c t K e y a n y T y p e z b w N T n L X > < a : K e y V a l u e O f D i a g r a m O b j e c t K e y a n y T y p e z b w N T n L X > < a : K e y > < K e y > R e l a t i o n s h i p s \ & l t ; T a b l e s \ M e t r o _ R i d e r s h i p     2 \ C o l u m n s \ d a t e & g t ; - & l t ; T a b l e s \ D a t e   D i m \ C o l u m n s \ D a t e   K e y & g t ; < / K e y > < / a : K e y > < a : V a l u e   i : t y p e = " D i a g r a m D i s p l a y L i n k V i e w S t a t e " > < A u t o m a t i o n P r o p e r t y H e l p e r T e x t > E n d   p o i n t   1 :   ( 2 2 8 . 1 9 2 3 7 8 8 6 4 6 6 9 , 1 1 6 ) .   E n d   p o i n t   2 :   ( 4 3 7 , 1 3 1 . 5 )   < / A u t o m a t i o n P r o p e r t y H e l p e r T e x t > < L a y e d O u t > t r u e < / L a y e d O u t > < P o i n t s   x m l n s : b = " h t t p : / / s c h e m a s . d a t a c o n t r a c t . o r g / 2 0 0 4 / 0 7 / S y s t e m . W i n d o w s " > < b : P o i n t > < b : _ x > 2 2 8 . 1 9 2 3 7 8 8 6 4 6 6 8 6 3 < / b : _ x > < b : _ y > 1 1 5 . 9 9 9 9 9 9 9 9 9 9 9 9 9 9 < / b : _ y > < / b : P o i n t > < b : P o i n t > < b : _ x > 3 3 0 . 5 9 6 1 8 9 5 < / b : _ x > < b : _ y > 1 1 6 < / b : _ y > < / b : P o i n t > < b : P o i n t > < b : _ x > 3 3 2 . 5 9 6 1 8 9 5 < / b : _ x > < b : _ y > 1 1 8 < / b : _ y > < / b : P o i n t > < b : P o i n t > < b : _ x > 3 3 2 . 5 9 6 1 8 9 5 < / b : _ x > < b : _ y > 1 2 9 . 5 < / b : _ y > < / b : P o i n t > < b : P o i n t > < b : _ x > 3 3 4 . 5 9 6 1 8 9 5 < / b : _ x > < b : _ y > 1 3 1 . 5 < / b : _ y > < / b : P o i n t > < b : P o i n t > < b : _ x > 4 3 7 . 0 0 0 0 0 0 0 0 0 0 0 0 0 6 < / b : _ x > < b : _ y > 1 3 1 . 5 < / b : _ y > < / b : P o i n t > < / P o i n t s > < / a : V a l u e > < / a : K e y V a l u e O f D i a g r a m O b j e c t K e y a n y T y p e z b w N T n L X > < a : K e y V a l u e O f D i a g r a m O b j e c t K e y a n y T y p e z b w N T n L X > < a : K e y > < K e y > R e l a t i o n s h i p s \ & l t ; T a b l e s \ M e t r o _ R i d e r s h i p     2 \ C o l u m n s \ d a t e & g t ; - & l t ; T a b l e s \ D a t e   D i m \ C o l u m n s \ D a t e   K e y & g t ; \ F K < / K e y > < / a : K e y > < a : V a l u e   i : t y p e = " D i a g r a m D i s p l a y L i n k E n d p o i n t V i e w S t a t e " > < H e i g h t > 1 6 < / H e i g h t > < L a b e l L o c a t i o n   x m l n s : b = " h t t p : / / s c h e m a s . d a t a c o n t r a c t . o r g / 2 0 0 4 / 0 7 / S y s t e m . W i n d o w s " > < b : _ x > 2 1 2 . 1 9 2 3 7 8 8 6 4 6 6 8 6 3 < / b : _ x > < b : _ y > 1 0 7 . 9 9 9 9 9 9 9 9 9 9 9 9 9 9 < / b : _ y > < / L a b e l L o c a t i o n > < L o c a t i o n   x m l n s : b = " h t t p : / / s c h e m a s . d a t a c o n t r a c t . o r g / 2 0 0 4 / 0 7 / S y s t e m . W i n d o w s " > < b : _ x > 2 1 2 . 1 9 2 3 7 8 8 6 4 6 6 8 6 3 < / b : _ x > < b : _ y > 1 1 6 < / b : _ y > < / L o c a t i o n > < S h a p e R o t a t e A n g l e > 3 5 9 . 9 9 9 9 9 9 9 9 9 9 9 9 9 4 < / S h a p e R o t a t e A n g l e > < W i d t h > 1 6 < / W i d t h > < / a : V a l u e > < / a : K e y V a l u e O f D i a g r a m O b j e c t K e y a n y T y p e z b w N T n L X > < a : K e y V a l u e O f D i a g r a m O b j e c t K e y a n y T y p e z b w N T n L X > < a : K e y > < K e y > R e l a t i o n s h i p s \ & l t ; T a b l e s \ M e t r o _ R i d e r s h i p     2 \ C o l u m n s \ d a t e & g t ; - & l t ; T a b l e s \ D a t e   D i m \ C o l u m n s \ D a t e   K e y & g t ; \ P K < / K e y > < / a : K e y > < a : V a l u e   i : t y p e = " D i a g r a m D i s p l a y L i n k E n d p o i n t V i e w S t a t e " > < H e i g h t > 1 6 < / H e i g h t > < L a b e l L o c a t i o n   x m l n s : b = " h t t p : / / s c h e m a s . d a t a c o n t r a c t . o r g / 2 0 0 4 / 0 7 / S y s t e m . W i n d o w s " > < b : _ x > 4 3 7 . 0 0 0 0 0 0 0 0 0 0 0 0 0 6 < / b : _ x > < b : _ y > 1 2 3 . 5 < / b : _ y > < / L a b e l L o c a t i o n > < L o c a t i o n   x m l n s : b = " h t t p : / / s c h e m a s . d a t a c o n t r a c t . o r g / 2 0 0 4 / 0 7 / S y s t e m . W i n d o w s " > < b : _ x > 4 5 3 < / b : _ x > < b : _ y > 1 3 1 . 5 < / b : _ y > < / L o c a t i o n > < S h a p e R o t a t e A n g l e > 1 8 0 < / S h a p e R o t a t e A n g l e > < W i d t h > 1 6 < / W i d t h > < / a : V a l u e > < / a : K e y V a l u e O f D i a g r a m O b j e c t K e y a n y T y p e z b w N T n L X > < a : K e y V a l u e O f D i a g r a m O b j e c t K e y a n y T y p e z b w N T n L X > < a : K e y > < K e y > R e l a t i o n s h i p s \ & l t ; T a b l e s \ M e t r o _ R i d e r s h i p     2 \ C o l u m n s \ d a t e & g t ; - & l t ; T a b l e s \ D a t e   D i m \ C o l u m n s \ D a t e   K e y & g t ; \ C r o s s F i l t e r < / K e y > < / a : K e y > < a : V a l u e   i : t y p e = " D i a g r a m D i s p l a y L i n k C r o s s F i l t e r V i e w S t a t e " > < P o i n t s   x m l n s : b = " h t t p : / / s c h e m a s . d a t a c o n t r a c t . o r g / 2 0 0 4 / 0 7 / S y s t e m . W i n d o w s " > < b : P o i n t > < b : _ x > 2 2 8 . 1 9 2 3 7 8 8 6 4 6 6 8 6 3 < / b : _ x > < b : _ y > 1 1 5 . 9 9 9 9 9 9 9 9 9 9 9 9 9 9 < / b : _ y > < / b : P o i n t > < b : P o i n t > < b : _ x > 3 3 0 . 5 9 6 1 8 9 5 < / b : _ x > < b : _ y > 1 1 6 < / b : _ y > < / b : P o i n t > < b : P o i n t > < b : _ x > 3 3 2 . 5 9 6 1 8 9 5 < / b : _ x > < b : _ y > 1 1 8 < / b : _ y > < / b : P o i n t > < b : P o i n t > < b : _ x > 3 3 2 . 5 9 6 1 8 9 5 < / b : _ x > < b : _ y > 1 2 9 . 5 < / b : _ y > < / b : P o i n t > < b : P o i n t > < b : _ x > 3 3 4 . 5 9 6 1 8 9 5 < / b : _ x > < b : _ y > 1 3 1 . 5 < / b : _ y > < / b : P o i n t > < b : P o i n t > < b : _ x > 4 3 7 . 0 0 0 0 0 0 0 0 0 0 0 0 0 6 < / b : _ x > < b : _ y > 1 3 1 . 5 < / b : _ y > < / b : P o i n t > < / P o i n t s > < / a : V a l u e > < / a : K e y V a l u e O f D i a g r a m O b j e c t K e y a n y T y p e z b w N T n L X > < a : K e y V a l u e O f D i a g r a m O b j e c t K e y a n y T y p e z b w N T n L X > < a : K e y > < K e y > R e l a t i o n s h i p s \ & l t ; T a b l e s \ T r i p s   F a c t \ C o l u m n s \ P a y m e n t   m e t h o d   k e y & g t ; - & l t ; T a b l e s \ P a y m e n t   m e t h o d   D i m \ C o l u m n s \ P a y m e n t   m e t h o d   K e y & g t ; < / K e y > < / a : K e y > < a : V a l u e   i : t y p e = " D i a g r a m D i s p l a y L i n k V i e w S t a t e " > < A u t o m a t i o n P r o p e r t y H e l p e r T e x t > E n d   p o i n t   1 :   ( 5 4 5 . 0 9 6 1 8 9 , 6 8 2 ) .   E n d   p o i n t   2 :   ( 2 3 4 , 6 8 0 )   < / A u t o m a t i o n P r o p e r t y H e l p e r T e x t > < L a y e d O u t > t r u e < / L a y e d O u t > < P o i n t s   x m l n s : b = " h t t p : / / s c h e m a s . d a t a c o n t r a c t . o r g / 2 0 0 4 / 0 7 / S y s t e m . W i n d o w s " > < b : P o i n t > < b : _ x > 5 4 5 . 0 9 6 1 8 9 < / b : _ x > < b : _ y > 6 8 2 < / b : _ y > < / b : P o i n t > < b : P o i n t > < b : _ x > 5 4 5 . 0 9 6 1 8 9 < / b : _ x > < b : _ y > 6 8 3 . 5 < / b : _ y > < / b : P o i n t > < b : P o i n t > < b : _ x > 5 4 3 . 0 9 6 1 8 9 < / b : _ x > < b : _ y > 6 8 5 . 5 < / b : _ y > < / b : P o i n t > < b : P o i n t > < b : _ x > 3 8 3 . 5 4 8 0 9 4 5 < / b : _ x > < b : _ y > 6 8 5 . 5 < / b : _ y > < / b : P o i n t > < b : P o i n t > < b : _ x > 3 8 1 . 5 4 8 0 9 4 5 < / b : _ x > < b : _ y > 6 8 3 . 5 < / b : _ y > < / b : P o i n t > < b : P o i n t > < b : _ x > 3 8 1 . 5 4 8 0 9 4 5 < / b : _ x > < b : _ y > 6 8 2 < / b : _ y > < / b : P o i n t > < b : P o i n t > < b : _ x > 3 7 9 . 5 4 8 0 9 4 5 < / b : _ x > < b : _ y > 6 8 0 < / b : _ y > < / b : P o i n t > < b : P o i n t > < b : _ x > 2 3 4 . 0 0 0 0 0 0 0 0 0 0 0 0 2 3 < / b : _ x > < b : _ y > 6 8 0 < / b : _ y > < / b : P o i n t > < / P o i n t s > < / a : V a l u e > < / a : K e y V a l u e O f D i a g r a m O b j e c t K e y a n y T y p e z b w N T n L X > < a : K e y V a l u e O f D i a g r a m O b j e c t K e y a n y T y p e z b w N T n L X > < a : K e y > < K e y > R e l a t i o n s h i p s \ & l t ; T a b l e s \ T r i p s   F a c t \ C o l u m n s \ P a y m e n t   m e t h o d   k e y & g t ; - & l t ; T a b l e s \ P a y m e n t   m e t h o d   D i m \ C o l u m n s \ P a y m e n t   m e t h o d   K e y & g t ; \ F K < / K e y > < / a : K e y > < a : V a l u e   i : t y p e = " D i a g r a m D i s p l a y L i n k E n d p o i n t V i e w S t a t e " > < H e i g h t > 1 6 < / H e i g h t > < L a b e l L o c a t i o n   x m l n s : b = " h t t p : / / s c h e m a s . d a t a c o n t r a c t . o r g / 2 0 0 4 / 0 7 / S y s t e m . W i n d o w s " > < b : _ x > 5 3 7 . 0 9 6 1 8 9 < / b : _ x > < b : _ y > 6 6 6 < / b : _ y > < / L a b e l L o c a t i o n > < L o c a t i o n   x m l n s : b = " h t t p : / / s c h e m a s . d a t a c o n t r a c t . o r g / 2 0 0 4 / 0 7 / S y s t e m . W i n d o w s " > < b : _ x > 5 4 5 . 0 9 6 1 8 9 < / b : _ x > < b : _ y > 6 6 6 < / b : _ y > < / L o c a t i o n > < S h a p e R o t a t e A n g l e > 9 0 < / S h a p e R o t a t e A n g l e > < W i d t h > 1 6 < / W i d t h > < / a : V a l u e > < / a : K e y V a l u e O f D i a g r a m O b j e c t K e y a n y T y p e z b w N T n L X > < a : K e y V a l u e O f D i a g r a m O b j e c t K e y a n y T y p e z b w N T n L X > < a : K e y > < K e y > R e l a t i o n s h i p s \ & l t ; T a b l e s \ T r i p s   F a c t \ C o l u m n s \ P a y m e n t   m e t h o d   k e y & g t ; - & l t ; T a b l e s \ P a y m e n t   m e t h o d   D i m \ C o l u m n s \ P a y m e n t   m e t h o d   K e y & g t ; \ P K < / K e y > < / a : K e y > < a : V a l u e   i : t y p e = " D i a g r a m D i s p l a y L i n k E n d p o i n t V i e w S t a t e " > < H e i g h t > 1 6 < / H e i g h t > < L a b e l L o c a t i o n   x m l n s : b = " h t t p : / / s c h e m a s . d a t a c o n t r a c t . o r g / 2 0 0 4 / 0 7 / S y s t e m . W i n d o w s " > < b : _ x > 2 1 8 . 0 0 0 0 0 0 0 0 0 0 0 0 2 3 < / b : _ x > < b : _ y > 6 7 2 < / b : _ y > < / L a b e l L o c a t i o n > < L o c a t i o n   x m l n s : b = " h t t p : / / s c h e m a s . d a t a c o n t r a c t . o r g / 2 0 0 4 / 0 7 / S y s t e m . W i n d o w s " > < b : _ x > 2 1 8 . 0 0 0 0 0 0 0 0 0 0 0 0 2 3 < / b : _ x > < b : _ y > 6 8 0 < / b : _ y > < / L o c a t i o n > < S h a p e R o t a t e A n g l e > 3 6 0 < / S h a p e R o t a t e A n g l e > < W i d t h > 1 6 < / W i d t h > < / a : V a l u e > < / a : K e y V a l u e O f D i a g r a m O b j e c t K e y a n y T y p e z b w N T n L X > < a : K e y V a l u e O f D i a g r a m O b j e c t K e y a n y T y p e z b w N T n L X > < a : K e y > < K e y > R e l a t i o n s h i p s \ & l t ; T a b l e s \ T r i p s   F a c t \ C o l u m n s \ P a y m e n t   m e t h o d   k e y & g t ; - & l t ; T a b l e s \ P a y m e n t   m e t h o d   D i m \ C o l u m n s \ P a y m e n t   m e t h o d   K e y & g t ; \ C r o s s F i l t e r < / K e y > < / a : K e y > < a : V a l u e   i : t y p e = " D i a g r a m D i s p l a y L i n k C r o s s F i l t e r V i e w S t a t e " > < P o i n t s   x m l n s : b = " h t t p : / / s c h e m a s . d a t a c o n t r a c t . o r g / 2 0 0 4 / 0 7 / S y s t e m . W i n d o w s " > < b : P o i n t > < b : _ x > 5 4 5 . 0 9 6 1 8 9 < / b : _ x > < b : _ y > 6 8 2 < / b : _ y > < / b : P o i n t > < b : P o i n t > < b : _ x > 5 4 5 . 0 9 6 1 8 9 < / b : _ x > < b : _ y > 6 8 3 . 5 < / b : _ y > < / b : P o i n t > < b : P o i n t > < b : _ x > 5 4 3 . 0 9 6 1 8 9 < / b : _ x > < b : _ y > 6 8 5 . 5 < / b : _ y > < / b : P o i n t > < b : P o i n t > < b : _ x > 3 8 3 . 5 4 8 0 9 4 5 < / b : _ x > < b : _ y > 6 8 5 . 5 < / b : _ y > < / b : P o i n t > < b : P o i n t > < b : _ x > 3 8 1 . 5 4 8 0 9 4 5 < / b : _ x > < b : _ y > 6 8 3 . 5 < / b : _ y > < / b : P o i n t > < b : P o i n t > < b : _ x > 3 8 1 . 5 4 8 0 9 4 5 < / b : _ x > < b : _ y > 6 8 2 < / b : _ y > < / b : P o i n t > < b : P o i n t > < b : _ x > 3 7 9 . 5 4 8 0 9 4 5 < / b : _ x > < b : _ y > 6 8 0 < / b : _ y > < / b : P o i n t > < b : P o i n t > < b : _ x > 2 3 4 . 0 0 0 0 0 0 0 0 0 0 0 0 2 3 < / b : _ x > < b : _ y > 6 8 0 < / b : _ y > < / b : P o i n t > < / P o i n t s > < / a : V a l u e > < / a : K e y V a l u e O f D i a g r a m O b j e c t K e y a n y T y p e z b w N T n L X > < a : K e y V a l u e O f D i a g r a m O b j e c t K e y a n y T y p e z b w N T n L X > < a : K e y > < K e y > R e l a t i o n s h i p s \ & l t ; T a b l e s \ T r i p s   F a c t \ C o l u m n s \ C u s t o m e r   K e y & g t ; - & l t ; T a b l e s \ C u s t o m e r s   D i m \ C o l u m n s \ C u s t o m e r   K e y & g t ; < / K e y > < / a : K e y > < a : V a l u e   i : t y p e = " D i a g r a m D i s p l a y L i n k V i e w S t a t e " > < A u t o m a t i o n P r o p e r t y H e l p e r T e x t > E n d   p o i n t   1 :   ( 4 1 8 . 0 9 6 1 8 9 4 3 2 3 3 4 , 4 9 8 ) .   E n d   p o i n t   2 :   ( 1 0 0 , 5 0 7 )   < / A u t o m a t i o n P r o p e r t y H e l p e r T e x t > < L a y e d O u t > t r u e < / L a y e d O u t > < P o i n t s   x m l n s : b = " h t t p : / / s c h e m a s . d a t a c o n t r a c t . o r g / 2 0 0 4 / 0 7 / S y s t e m . W i n d o w s " > < b : P o i n t > < b : _ x > 4 1 8 . 0 9 6 1 8 9 4 3 2 3 3 4 3 1 < / b : _ x > < b : _ y > 4 9 8 < / b : _ y > < / b : P o i n t > < b : P o i n t > < b : _ x > 2 6 9 . 0 4 8 0 9 4 5 < / b : _ x > < b : _ y > 4 9 8 < / b : _ y > < / b : P o i n t > < b : P o i n t > < b : _ x > 2 6 7 . 0 4 8 0 9 4 5 < / b : _ x > < b : _ y > 5 0 0 < / b : _ y > < / b : P o i n t > < b : P o i n t > < b : _ x > 2 6 7 . 0 4 8 0 9 4 5 < / b : _ x > < b : _ y > 5 0 8 . 5 < / b : _ y > < / b : P o i n t > < b : P o i n t > < b : _ x > 2 6 5 . 0 4 8 0 9 4 5 < / b : _ x > < b : _ y > 5 1 0 . 5 < / b : _ y > < / b : P o i n t > < b : P o i n t > < b : _ x > 1 0 2 < / b : _ x > < b : _ y > 5 1 0 . 5 < / b : _ y > < / b : P o i n t > < b : P o i n t > < b : _ x > 1 0 0 < / b : _ x > < b : _ y > 5 0 8 . 5 < / b : _ y > < / b : P o i n t > < b : P o i n t > < b : _ x > 1 0 0 < / b : _ x > < b : _ y > 5 0 7 < / b : _ y > < / b : P o i n t > < / P o i n t s > < / a : V a l u e > < / a : K e y V a l u e O f D i a g r a m O b j e c t K e y a n y T y p e z b w N T n L X > < a : K e y V a l u e O f D i a g r a m O b j e c t K e y a n y T y p e z b w N T n L X > < a : K e y > < K e y > R e l a t i o n s h i p s \ & l t ; T a b l e s \ T r i p s   F a c t \ C o l u m n s \ C u s t o m e r   K e y & g t ; - & l t ; T a b l e s \ C u s t o m e r s   D i m \ C o l u m n s \ C u s t o m e r   K e y & g t ; \ F K < / K e y > < / a : K e y > < a : V a l u e   i : t y p e = " D i a g r a m D i s p l a y L i n k E n d p o i n t V i e w S t a t e " > < H e i g h t > 1 6 < / H e i g h t > < L a b e l L o c a t i o n   x m l n s : b = " h t t p : / / s c h e m a s . d a t a c o n t r a c t . o r g / 2 0 0 4 / 0 7 / S y s t e m . W i n d o w s " > < b : _ x > 4 1 8 . 0 9 6 1 8 9 4 3 2 3 3 4 3 1 < / b : _ x > < b : _ y > 4 9 0 < / b : _ y > < / L a b e l L o c a t i o n > < L o c a t i o n   x m l n s : b = " h t t p : / / s c h e m a s . d a t a c o n t r a c t . o r g / 2 0 0 4 / 0 7 / S y s t e m . W i n d o w s " > < b : _ x > 4 3 4 . 0 9 6 1 8 9 4 3 2 3 3 4 3 1 < / b : _ x > < b : _ y > 4 9 8 < / b : _ y > < / L o c a t i o n > < S h a p e R o t a t e A n g l e > 1 8 0 < / S h a p e R o t a t e A n g l e > < W i d t h > 1 6 < / W i d t h > < / a : V a l u e > < / a : K e y V a l u e O f D i a g r a m O b j e c t K e y a n y T y p e z b w N T n L X > < a : K e y V a l u e O f D i a g r a m O b j e c t K e y a n y T y p e z b w N T n L X > < a : K e y > < K e y > R e l a t i o n s h i p s \ & l t ; T a b l e s \ T r i p s   F a c t \ C o l u m n s \ C u s t o m e r   K e y & g t ; - & l t ; T a b l e s \ C u s t o m e r s   D i m \ C o l u m n s \ C u s t o m e r   K e y & g t ; \ P K < / K e y > < / a : K e y > < a : V a l u e   i : t y p e = " D i a g r a m D i s p l a y L i n k E n d p o i n t V i e w S t a t e " > < H e i g h t > 1 6 < / H e i g h t > < L a b e l L o c a t i o n   x m l n s : b = " h t t p : / / s c h e m a s . d a t a c o n t r a c t . o r g / 2 0 0 4 / 0 7 / S y s t e m . W i n d o w s " > < b : _ x > 9 2 < / b : _ x > < b : _ y > 4 9 1 < / b : _ y > < / L a b e l L o c a t i o n > < L o c a t i o n   x m l n s : b = " h t t p : / / s c h e m a s . d a t a c o n t r a c t . o r g / 2 0 0 4 / 0 7 / S y s t e m . W i n d o w s " > < b : _ x > 1 0 0 < / b : _ x > < b : _ y > 4 9 1 < / b : _ y > < / L o c a t i o n > < S h a p e R o t a t e A n g l e > 9 0 < / S h a p e R o t a t e A n g l e > < W i d t h > 1 6 < / W i d t h > < / a : V a l u e > < / a : K e y V a l u e O f D i a g r a m O b j e c t K e y a n y T y p e z b w N T n L X > < a : K e y V a l u e O f D i a g r a m O b j e c t K e y a n y T y p e z b w N T n L X > < a : K e y > < K e y > R e l a t i o n s h i p s \ & l t ; T a b l e s \ T r i p s   F a c t \ C o l u m n s \ C u s t o m e r   K e y & g t ; - & l t ; T a b l e s \ C u s t o m e r s   D i m \ C o l u m n s \ C u s t o m e r   K e y & g t ; \ C r o s s F i l t e r < / K e y > < / a : K e y > < a : V a l u e   i : t y p e = " D i a g r a m D i s p l a y L i n k C r o s s F i l t e r V i e w S t a t e " > < P o i n t s   x m l n s : b = " h t t p : / / s c h e m a s . d a t a c o n t r a c t . o r g / 2 0 0 4 / 0 7 / S y s t e m . W i n d o w s " > < b : P o i n t > < b : _ x > 4 1 8 . 0 9 6 1 8 9 4 3 2 3 3 4 3 1 < / b : _ x > < b : _ y > 4 9 8 < / b : _ y > < / b : P o i n t > < b : P o i n t > < b : _ x > 2 6 9 . 0 4 8 0 9 4 5 < / b : _ x > < b : _ y > 4 9 8 < / b : _ y > < / b : P o i n t > < b : P o i n t > < b : _ x > 2 6 7 . 0 4 8 0 9 4 5 < / b : _ x > < b : _ y > 5 0 0 < / b : _ y > < / b : P o i n t > < b : P o i n t > < b : _ x > 2 6 7 . 0 4 8 0 9 4 5 < / b : _ x > < b : _ y > 5 0 8 . 5 < / b : _ y > < / b : P o i n t > < b : P o i n t > < b : _ x > 2 6 5 . 0 4 8 0 9 4 5 < / b : _ x > < b : _ y > 5 1 0 . 5 < / b : _ y > < / b : P o i n t > < b : P o i n t > < b : _ x > 1 0 2 < / b : _ x > < b : _ y > 5 1 0 . 5 < / b : _ y > < / b : P o i n t > < b : P o i n t > < b : _ x > 1 0 0 < / b : _ x > < b : _ y > 5 0 8 . 5 < / b : _ y > < / b : P o i n t > < b : P o i n t > < b : _ x > 1 0 0 < / b : _ x > < b : _ y > 5 0 7 < / b : _ y > < / b : P o i n t > < / P o i n t s > < / a : V a l u e > < / a : K e y V a l u e O f D i a g r a m O b j e c t K e y a n y T y p e z b w N T n L X > < a : K e y V a l u e O f D i a g r a m O b j e c t K e y a n y T y p e z b w N T n L X > < a : K e y > < K e y > R e l a t i o n s h i p s \ & l t ; T a b l e s \ T r i p s   F a c t \ C o l u m n s \ D a t e   K e y & g t ; - & l t ; T a b l e s \ D a t e   D i m \ C o l u m n s \ D a t e   K e y & g t ; < / K e y > < / a : K e y > < a : V a l u e   i : t y p e = " D i a g r a m D i s p l a y L i n k V i e w S t a t e " > < A u t o m a t i o n P r o p e r t y H e l p e r T e x t > E n d   p o i n t   1 :   ( 5 5 4 . 3 9 7 4 5 9 , 3 1 9 ) .   E n d   p o i n t   2 :   ( 5 3 4 . 3 9 7 4 5 9 , 2 7 9 )   < / A u t o m a t i o n P r o p e r t y H e l p e r T e x t > < L a y e d O u t > t r u e < / L a y e d O u t > < P o i n t s   x m l n s : b = " h t t p : / / s c h e m a s . d a t a c o n t r a c t . o r g / 2 0 0 4 / 0 7 / S y s t e m . W i n d o w s " > < b : P o i n t > < b : _ x > 5 5 4 . 3 9 7 4 5 9 < / b : _ x > < b : _ y > 3 1 9 < / b : _ y > < / b : P o i n t > < b : P o i n t > < b : _ x > 5 5 4 . 3 9 7 4 5 9 < / b : _ x > < b : _ y > 3 0 1 < / b : _ y > < / b : P o i n t > < b : P o i n t > < b : _ x > 5 5 2 . 3 9 7 4 5 9 < / b : _ x > < b : _ y > 2 9 9 < / b : _ y > < / b : P o i n t > < b : P o i n t > < b : _ x > 5 3 6 . 3 9 7 4 5 9 < / b : _ x > < b : _ y > 2 9 9 < / b : _ y > < / b : P o i n t > < b : P o i n t > < b : _ x > 5 3 4 . 3 9 7 4 5 9 < / b : _ x > < b : _ y > 2 9 7 < / b : _ y > < / b : P o i n t > < b : P o i n t > < b : _ x > 5 3 4 . 3 9 7 4 5 9 < / b : _ x > < b : _ y > 2 7 9 . 0 0 0 0 0 0 0 0 0 0 0 0 0 6 < / b : _ y > < / b : P o i n t > < / P o i n t s > < / a : V a l u e > < / a : K e y V a l u e O f D i a g r a m O b j e c t K e y a n y T y p e z b w N T n L X > < a : K e y V a l u e O f D i a g r a m O b j e c t K e y a n y T y p e z b w N T n L X > < a : K e y > < K e y > R e l a t i o n s h i p s \ & l t ; T a b l e s \ T r i p s   F a c t \ C o l u m n s \ D a t e   K e y & g t ; - & l t ; T a b l e s \ D a t e   D i m \ C o l u m n s \ D a t e   K e y & g t ; \ F K < / K e y > < / a : K e y > < a : V a l u e   i : t y p e = " D i a g r a m D i s p l a y L i n k E n d p o i n t V i e w S t a t e " > < H e i g h t > 1 6 < / H e i g h t > < L a b e l L o c a t i o n   x m l n s : b = " h t t p : / / s c h e m a s . d a t a c o n t r a c t . o r g / 2 0 0 4 / 0 7 / S y s t e m . W i n d o w s " > < b : _ x > 5 4 6 . 3 9 7 4 5 9 < / b : _ x > < b : _ y > 3 1 9 < / b : _ y > < / L a b e l L o c a t i o n > < L o c a t i o n   x m l n s : b = " h t t p : / / s c h e m a s . d a t a c o n t r a c t . o r g / 2 0 0 4 / 0 7 / S y s t e m . W i n d o w s " > < b : _ x > 5 5 4 . 3 9 7 4 5 9 < / b : _ x > < b : _ y > 3 3 5 < / b : _ y > < / L o c a t i o n > < S h a p e R o t a t e A n g l e > 2 7 0 < / S h a p e R o t a t e A n g l e > < W i d t h > 1 6 < / W i d t h > < / a : V a l u e > < / a : K e y V a l u e O f D i a g r a m O b j e c t K e y a n y T y p e z b w N T n L X > < a : K e y V a l u e O f D i a g r a m O b j e c t K e y a n y T y p e z b w N T n L X > < a : K e y > < K e y > R e l a t i o n s h i p s \ & l t ; T a b l e s \ T r i p s   F a c t \ C o l u m n s \ D a t e   K e y & g t ; - & l t ; T a b l e s \ D a t e   D i m \ C o l u m n s \ D a t e   K e y & g t ; \ P K < / K e y > < / a : K e y > < a : V a l u e   i : t y p e = " D i a g r a m D i s p l a y L i n k E n d p o i n t V i e w S t a t e " > < H e i g h t > 1 6 < / H e i g h t > < L a b e l L o c a t i o n   x m l n s : b = " h t t p : / / s c h e m a s . d a t a c o n t r a c t . o r g / 2 0 0 4 / 0 7 / S y s t e m . W i n d o w s " > < b : _ x > 5 2 6 . 3 9 7 4 5 9 < / b : _ x > < b : _ y > 2 6 3 . 0 0 0 0 0 0 0 0 0 0 0 0 0 6 < / b : _ y > < / L a b e l L o c a t i o n > < L o c a t i o n   x m l n s : b = " h t t p : / / s c h e m a s . d a t a c o n t r a c t . o r g / 2 0 0 4 / 0 7 / S y s t e m . W i n d o w s " > < b : _ x > 5 3 4 . 3 9 7 4 5 9 < / b : _ x > < b : _ y > 2 6 3 . 0 0 0 0 0 0 0 0 0 0 0 0 0 6 < / b : _ y > < / L o c a t i o n > < S h a p e R o t a t e A n g l e > 9 0 < / S h a p e R o t a t e A n g l e > < W i d t h > 1 6 < / W i d t h > < / a : V a l u e > < / a : K e y V a l u e O f D i a g r a m O b j e c t K e y a n y T y p e z b w N T n L X > < a : K e y V a l u e O f D i a g r a m O b j e c t K e y a n y T y p e z b w N T n L X > < a : K e y > < K e y > R e l a t i o n s h i p s \ & l t ; T a b l e s \ T r i p s   F a c t \ C o l u m n s \ D a t e   K e y & g t ; - & l t ; T a b l e s \ D a t e   D i m \ C o l u m n s \ D a t e   K e y & g t ; \ C r o s s F i l t e r < / K e y > < / a : K e y > < a : V a l u e   i : t y p e = " D i a g r a m D i s p l a y L i n k C r o s s F i l t e r V i e w S t a t e " > < P o i n t s   x m l n s : b = " h t t p : / / s c h e m a s . d a t a c o n t r a c t . o r g / 2 0 0 4 / 0 7 / S y s t e m . W i n d o w s " > < b : P o i n t > < b : _ x > 5 5 4 . 3 9 7 4 5 9 < / b : _ x > < b : _ y > 3 1 9 < / b : _ y > < / b : P o i n t > < b : P o i n t > < b : _ x > 5 5 4 . 3 9 7 4 5 9 < / b : _ x > < b : _ y > 3 0 1 < / b : _ y > < / b : P o i n t > < b : P o i n t > < b : _ x > 5 5 2 . 3 9 7 4 5 9 < / b : _ x > < b : _ y > 2 9 9 < / b : _ y > < / b : P o i n t > < b : P o i n t > < b : _ x > 5 3 6 . 3 9 7 4 5 9 < / b : _ x > < b : _ y > 2 9 9 < / b : _ y > < / b : P o i n t > < b : P o i n t > < b : _ x > 5 3 4 . 3 9 7 4 5 9 < / b : _ x > < b : _ y > 2 9 7 < / b : _ y > < / b : P o i n t > < b : P o i n t > < b : _ x > 5 3 4 . 3 9 7 4 5 9 < / b : _ x > < b : _ y > 2 7 9 . 0 0 0 0 0 0 0 0 0 0 0 0 0 6 < / b : _ y > < / b : P o i n t > < / P o i n t s > < / a : V a l u e > < / a : K e y V a l u e O f D i a g r a m O b j e c t K e y a n y T y p e z b w N T n L X > < a : K e y V a l u e O f D i a g r a m O b j e c t K e y a n y T y p e z b w N T n L X > < a : K e y > < K e y > R e l a t i o n s h i p s \ & l t ; T a b l e s \ T r i p s   F a c t \ C o l u m n s \ D r i v e r   K e y & g t ; - & l t ; T a b l e s \ D r i v e r s   D i m \ C o l u m n s \ D r i v e r   K e y & g t ; < / K e y > < / a : K e y > < a : V a l u e   i : t y p e = " D i a g r a m D i s p l a y L i n k V i e w S t a t e " > < A u t o m a t i o n P r o p e r t y H e l p e r T e x t > E n d   p o i n t   1 :   ( 5 7 4 . 3 9 7 4 5 9 , 3 1 9 ) .   E n d   p o i n t   2 :   ( 7 2 2 . 9 0 3 8 1 0 5 6 7 6 6 6 , 1 1 0 . 5 )   < / A u t o m a t i o n P r o p e r t y H e l p e r T e x t > < L a y e d O u t > t r u e < / L a y e d O u t > < P o i n t s   x m l n s : b = " h t t p : / / s c h e m a s . d a t a c o n t r a c t . o r g / 2 0 0 4 / 0 7 / S y s t e m . W i n d o w s " > < b : P o i n t > < b : _ x > 5 7 4 . 3 9 7 4 5 9 < / b : _ x > < b : _ y > 3 1 9 < / b : _ y > < / b : P o i n t > < b : P o i n t > < b : _ x > 5 7 4 . 3 9 7 4 5 9 < / b : _ x > < b : _ y > 2 8 4 . 5 < / b : _ y > < / b : P o i n t > < b : P o i n t > < b : _ x > 5 7 6 . 3 9 7 4 5 9 < / b : _ x > < b : _ y > 2 8 2 . 5 < / b : _ y > < / b : P o i n t > < b : P o i n t > < b : _ x > 6 7 0 . 4 9 9 9 9 9 9 9 5 5 < / b : _ x > < b : _ y > 2 8 2 . 5 < / b : _ y > < / b : P o i n t > < b : P o i n t > < b : _ x > 6 7 2 . 4 9 9 9 9 9 9 9 5 5 < / b : _ x > < b : _ y > 2 8 0 . 5 < / b : _ y > < / b : P o i n t > < b : P o i n t > < b : _ x > 6 7 2 . 4 9 9 9 9 9 9 9 5 5 < / b : _ x > < b : _ y > 1 1 2 . 5 < / b : _ y > < / b : P o i n t > < b : P o i n t > < b : _ x > 6 7 4 . 4 9 9 9 9 9 9 9 5 5 < / b : _ x > < b : _ y > 1 1 0 . 5 < / b : _ y > < / b : P o i n t > < b : P o i n t > < b : _ x > 7 2 2 . 9 0 3 8 1 0 5 6 7 6 6 6 < / b : _ x > < b : _ y > 1 1 0 . 5 < / b : _ y > < / b : P o i n t > < / P o i n t s > < / a : V a l u e > < / a : K e y V a l u e O f D i a g r a m O b j e c t K e y a n y T y p e z b w N T n L X > < a : K e y V a l u e O f D i a g r a m O b j e c t K e y a n y T y p e z b w N T n L X > < a : K e y > < K e y > R e l a t i o n s h i p s \ & l t ; T a b l e s \ T r i p s   F a c t \ C o l u m n s \ D r i v e r   K e y & g t ; - & l t ; T a b l e s \ D r i v e r s   D i m \ C o l u m n s \ D r i v e r   K e y & g t ; \ F K < / K e y > < / a : K e y > < a : V a l u e   i : t y p e = " D i a g r a m D i s p l a y L i n k E n d p o i n t V i e w S t a t e " > < H e i g h t > 1 6 < / H e i g h t > < L a b e l L o c a t i o n   x m l n s : b = " h t t p : / / s c h e m a s . d a t a c o n t r a c t . o r g / 2 0 0 4 / 0 7 / S y s t e m . W i n d o w s " > < b : _ x > 5 6 6 . 3 9 7 4 5 9 < / b : _ x > < b : _ y > 3 1 9 < / b : _ y > < / L a b e l L o c a t i o n > < L o c a t i o n   x m l n s : b = " h t t p : / / s c h e m a s . d a t a c o n t r a c t . o r g / 2 0 0 4 / 0 7 / S y s t e m . W i n d o w s " > < b : _ x > 5 7 4 . 3 9 7 4 5 9 < / b : _ x > < b : _ y > 3 3 5 < / b : _ y > < / L o c a t i o n > < S h a p e R o t a t e A n g l e > 2 7 0 < / S h a p e R o t a t e A n g l e > < W i d t h > 1 6 < / W i d t h > < / a : V a l u e > < / a : K e y V a l u e O f D i a g r a m O b j e c t K e y a n y T y p e z b w N T n L X > < a : K e y V a l u e O f D i a g r a m O b j e c t K e y a n y T y p e z b w N T n L X > < a : K e y > < K e y > R e l a t i o n s h i p s \ & l t ; T a b l e s \ T r i p s   F a c t \ C o l u m n s \ D r i v e r   K e y & g t ; - & l t ; T a b l e s \ D r i v e r s   D i m \ C o l u m n s \ D r i v e r   K e y & g t ; \ P K < / K e y > < / a : K e y > < a : V a l u e   i : t y p e = " D i a g r a m D i s p l a y L i n k E n d p o i n t V i e w S t a t e " > < H e i g h t > 1 6 < / H e i g h t > < L a b e l L o c a t i o n   x m l n s : b = " h t t p : / / s c h e m a s . d a t a c o n t r a c t . o r g / 2 0 0 4 / 0 7 / S y s t e m . W i n d o w s " > < b : _ x > 7 2 2 . 9 0 3 8 1 0 5 6 7 6 6 6 < / b : _ x > < b : _ y > 1 0 2 . 5 < / b : _ y > < / L a b e l L o c a t i o n > < L o c a t i o n   x m l n s : b = " h t t p : / / s c h e m a s . d a t a c o n t r a c t . o r g / 2 0 0 4 / 0 7 / S y s t e m . W i n d o w s " > < b : _ x > 7 3 8 . 9 0 3 8 1 0 5 6 7 6 6 6 < / b : _ x > < b : _ y > 1 1 0 . 5 < / b : _ y > < / L o c a t i o n > < S h a p e R o t a t e A n g l e > 1 8 0 < / S h a p e R o t a t e A n g l e > < W i d t h > 1 6 < / W i d t h > < / a : V a l u e > < / a : K e y V a l u e O f D i a g r a m O b j e c t K e y a n y T y p e z b w N T n L X > < a : K e y V a l u e O f D i a g r a m O b j e c t K e y a n y T y p e z b w N T n L X > < a : K e y > < K e y > R e l a t i o n s h i p s \ & l t ; T a b l e s \ T r i p s   F a c t \ C o l u m n s \ D r i v e r   K e y & g t ; - & l t ; T a b l e s \ D r i v e r s   D i m \ C o l u m n s \ D r i v e r   K e y & g t ; \ C r o s s F i l t e r < / K e y > < / a : K e y > < a : V a l u e   i : t y p e = " D i a g r a m D i s p l a y L i n k C r o s s F i l t e r V i e w S t a t e " > < P o i n t s   x m l n s : b = " h t t p : / / s c h e m a s . d a t a c o n t r a c t . o r g / 2 0 0 4 / 0 7 / S y s t e m . W i n d o w s " > < b : P o i n t > < b : _ x > 5 7 4 . 3 9 7 4 5 9 < / b : _ x > < b : _ y > 3 1 9 < / b : _ y > < / b : P o i n t > < b : P o i n t > < b : _ x > 5 7 4 . 3 9 7 4 5 9 < / b : _ x > < b : _ y > 2 8 4 . 5 < / b : _ y > < / b : P o i n t > < b : P o i n t > < b : _ x > 5 7 6 . 3 9 7 4 5 9 < / b : _ x > < b : _ y > 2 8 2 . 5 < / b : _ y > < / b : P o i n t > < b : P o i n t > < b : _ x > 6 7 0 . 4 9 9 9 9 9 9 9 5 5 < / b : _ x > < b : _ y > 2 8 2 . 5 < / b : _ y > < / b : P o i n t > < b : P o i n t > < b : _ x > 6 7 2 . 4 9 9 9 9 9 9 9 5 5 < / b : _ x > < b : _ y > 2 8 0 . 5 < / b : _ y > < / b : P o i n t > < b : P o i n t > < b : _ x > 6 7 2 . 4 9 9 9 9 9 9 9 5 5 < / b : _ x > < b : _ y > 1 1 2 . 5 < / b : _ y > < / b : P o i n t > < b : P o i n t > < b : _ x > 6 7 4 . 4 9 9 9 9 9 9 9 5 5 < / b : _ x > < b : _ y > 1 1 0 . 5 < / b : _ y > < / b : P o i n t > < b : P o i n t > < b : _ x > 7 2 2 . 9 0 3 8 1 0 5 6 7 6 6 6 < / b : _ x > < b : _ y > 1 1 0 . 5 < / b : _ y > < / b : P o i n t > < / P o i n t s > < / a : V a l u e > < / a : K e y V a l u e O f D i a g r a m O b j e c t K e y a n y T y p e z b w N T n L X > < a : K e y V a l u e O f D i a g r a m O b j e c t K e y a n y T y p e z b w N T n L X > < a : K e y > < K e y > R e l a t i o n s h i p s \ & l t ; T a b l e s \ T r i p s   F a c t \ C o l u m n s \ D a t e   K e y & g t ; - & l t ; T a b l e s \ F u e l _ P r i c e s   D i m \ C o l u m n s \ D a t e   k e y & g t ; < / K e y > < / a : K e y > < a : V a l u e   i : t y p e = " D i a g r a m D i s p l a y L i n k V i e w S t a t e " > < A u t o m a t i o n P r o p e r t y H e l p e r T e x t > E n d   p o i n t   1 :   ( 6 9 2 . 0 9 6 1 8 9 4 3 2 3 3 4 , 4 9 0 . 5 ) .   E n d   p o i n t   2 :   ( 9 2 7 , 4 6 9 . 5 )   < / A u t o m a t i o n P r o p e r t y H e l p e r T e x t > < L a y e d O u t > t r u e < / L a y e d O u t > < P o i n t s   x m l n s : b = " h t t p : / / s c h e m a s . d a t a c o n t r a c t . o r g / 2 0 0 4 / 0 7 / S y s t e m . W i n d o w s " > < b : P o i n t > < b : _ x > 6 9 2 . 0 9 6 1 8 9 4 3 2 3 3 4 3 1 < / b : _ x > < b : _ y > 4 9 0 . 5 0 0 0 0 0 0 0 0 0 0 0 0 6 < / b : _ y > < / b : P o i n t > < b : P o i n t > < b : _ x > 7 9 9 . 5 0 0 0 0 0 0 0 0 0 4 8 0 9 < / b : _ x > < b : _ y > 4 9 0 . 5 < / b : _ y > < / b : P o i n t > < b : P o i n t > < b : _ x > 8 0 1 . 5 0 0 0 0 0 0 0 0 0 4 8 0 9 < / b : _ x > < b : _ y > 4 8 8 . 5 < / b : _ y > < / b : P o i n t > < b : P o i n t > < b : _ x > 8 0 1 . 5 0 0 0 0 0 0 0 0 0 4 8 0 9 < / b : _ x > < b : _ y > 4 7 8 . 7 5 < / b : _ y > < / b : P o i n t > < b : P o i n t > < b : _ x > 8 0 3 . 5 0 0 0 0 0 0 0 0 0 4 8 0 9 < / b : _ x > < b : _ y > 4 7 6 . 7 5 < / b : _ y > < / b : P o i n t > < b : P o i n t > < b : _ x > 9 2 5 < / b : _ x > < b : _ y > 4 7 6 . 7 5 < / b : _ y > < / b : P o i n t > < b : P o i n t > < b : _ x > 9 2 7 < / b : _ x > < b : _ y > 4 7 4 . 7 5 < / b : _ y > < / b : P o i n t > < b : P o i n t > < b : _ x > 9 2 7 < / b : _ x > < b : _ y > 4 6 9 . 5 < / b : _ y > < / b : P o i n t > < / P o i n t s > < / a : V a l u e > < / a : K e y V a l u e O f D i a g r a m O b j e c t K e y a n y T y p e z b w N T n L X > < a : K e y V a l u e O f D i a g r a m O b j e c t K e y a n y T y p e z b w N T n L X > < a : K e y > < K e y > R e l a t i o n s h i p s \ & l t ; T a b l e s \ T r i p s   F a c t \ C o l u m n s \ D a t e   K e y & g t ; - & l t ; T a b l e s \ F u e l _ P r i c e s   D i m \ C o l u m n s \ D a t e   k e y & g t ; \ F K < / K e y > < / a : K e y > < a : V a l u e   i : t y p e = " D i a g r a m D i s p l a y L i n k E n d p o i n t V i e w S t a t e " > < H e i g h t > 1 6 < / H e i g h t > < L a b e l L o c a t i o n   x m l n s : b = " h t t p : / / s c h e m a s . d a t a c o n t r a c t . o r g / 2 0 0 4 / 0 7 / S y s t e m . W i n d o w s " > < b : _ x > 6 7 6 . 0 9 6 1 8 9 4 3 2 3 3 4 3 1 < / b : _ x > < b : _ y > 4 8 2 . 5 0 0 0 0 0 0 0 0 0 0 0 0 6 < / b : _ y > < / L a b e l L o c a t i o n > < L o c a t i o n   x m l n s : b = " h t t p : / / s c h e m a s . d a t a c o n t r a c t . o r g / 2 0 0 4 / 0 7 / S y s t e m . W i n d o w s " > < b : _ x > 6 7 6 . 0 9 6 1 8 9 4 3 2 3 3 4 3 1 < / b : _ x > < b : _ y > 4 9 0 . 5 < / b : _ y > < / L o c a t i o n > < S h a p e R o t a t e A n g l e > 1 . 9 8 9 5 1 9 6 6 0 1 2 8 2 8 0 5 E - 1 3 < / S h a p e R o t a t e A n g l e > < W i d t h > 1 6 < / W i d t h > < / a : V a l u e > < / a : K e y V a l u e O f D i a g r a m O b j e c t K e y a n y T y p e z b w N T n L X > < a : K e y V a l u e O f D i a g r a m O b j e c t K e y a n y T y p e z b w N T n L X > < a : K e y > < K e y > R e l a t i o n s h i p s \ & l t ; T a b l e s \ T r i p s   F a c t \ C o l u m n s \ D a t e   K e y & g t ; - & l t ; T a b l e s \ F u e l _ P r i c e s   D i m \ C o l u m n s \ D a t e   k e y & g t ; \ P K < / K e y > < / a : K e y > < a : V a l u e   i : t y p e = " D i a g r a m D i s p l a y L i n k E n d p o i n t V i e w S t a t e " > < H e i g h t > 1 6 < / H e i g h t > < L a b e l L o c a t i o n   x m l n s : b = " h t t p : / / s c h e m a s . d a t a c o n t r a c t . o r g / 2 0 0 4 / 0 7 / S y s t e m . W i n d o w s " > < b : _ x > 9 1 9 < / b : _ x > < b : _ y > 4 5 3 . 5 < / b : _ y > < / L a b e l L o c a t i o n > < L o c a t i o n   x m l n s : b = " h t t p : / / s c h e m a s . d a t a c o n t r a c t . o r g / 2 0 0 4 / 0 7 / S y s t e m . W i n d o w s " > < b : _ x > 9 2 7 < / b : _ x > < b : _ y > 4 5 3 . 5 < / b : _ y > < / L o c a t i o n > < S h a p e R o t a t e A n g l e > 9 0 < / S h a p e R o t a t e A n g l e > < W i d t h > 1 6 < / W i d t h > < / a : V a l u e > < / a : K e y V a l u e O f D i a g r a m O b j e c t K e y a n y T y p e z b w N T n L X > < a : K e y V a l u e O f D i a g r a m O b j e c t K e y a n y T y p e z b w N T n L X > < a : K e y > < K e y > R e l a t i o n s h i p s \ & l t ; T a b l e s \ T r i p s   F a c t \ C o l u m n s \ D a t e   K e y & g t ; - & l t ; T a b l e s \ F u e l _ P r i c e s   D i m \ C o l u m n s \ D a t e   k e y & g t ; \ C r o s s F i l t e r < / K e y > < / a : K e y > < a : V a l u e   i : t y p e = " D i a g r a m D i s p l a y L i n k C r o s s F i l t e r V i e w S t a t e " > < P o i n t s   x m l n s : b = " h t t p : / / s c h e m a s . d a t a c o n t r a c t . o r g / 2 0 0 4 / 0 7 / S y s t e m . W i n d o w s " > < b : P o i n t > < b : _ x > 6 9 2 . 0 9 6 1 8 9 4 3 2 3 3 4 3 1 < / b : _ x > < b : _ y > 4 9 0 . 5 0 0 0 0 0 0 0 0 0 0 0 0 6 < / b : _ y > < / b : P o i n t > < b : P o i n t > < b : _ x > 7 9 9 . 5 0 0 0 0 0 0 0 0 0 4 8 0 9 < / b : _ x > < b : _ y > 4 9 0 . 5 < / b : _ y > < / b : P o i n t > < b : P o i n t > < b : _ x > 8 0 1 . 5 0 0 0 0 0 0 0 0 0 4 8 0 9 < / b : _ x > < b : _ y > 4 8 8 . 5 < / b : _ y > < / b : P o i n t > < b : P o i n t > < b : _ x > 8 0 1 . 5 0 0 0 0 0 0 0 0 0 4 8 0 9 < / b : _ x > < b : _ y > 4 7 8 . 7 5 < / b : _ y > < / b : P o i n t > < b : P o i n t > < b : _ x > 8 0 3 . 5 0 0 0 0 0 0 0 0 0 4 8 0 9 < / b : _ x > < b : _ y > 4 7 6 . 7 5 < / b : _ y > < / b : P o i n t > < b : P o i n t > < b : _ x > 9 2 5 < / b : _ x > < b : _ y > 4 7 6 . 7 5 < / b : _ y > < / b : P o i n t > < b : P o i n t > < b : _ x > 9 2 7 < / b : _ x > < b : _ y > 4 7 4 . 7 5 < / b : _ y > < / b : P o i n t > < b : P o i n t > < b : _ x > 9 2 7 < / b : _ x > < b : _ y > 4 6 9 . 5 < / b : _ y > < / b : P o i n t > < / P o i n t s > < / a : V a l u e > < / a : K e y V a l u e O f D i a g r a m O b j e c t K e y a n y T y p e z b w N T n L X > < a : K e y V a l u e O f D i a g r a m O b j e c t K e y a n y T y p e z b w N T n L X > < a : K e y > < K e y > R e l a t i o n s h i p s \ & l t ; T a b l e s \ T r i p s   F a c t \ C o l u m n s \ D r i v e r   K e y & g t ; - & l t ; T a b l e s \ D r i v e r   t r i p   c o u n t   D i m \ C o l u m n s \ D r i v e r   K e y & g t ; < / K e y > < / a : K e y > < a : V a l u e   i : t y p e = " D i a g r a m D i s p l a y L i n k V i e w S t a t e " > < A u t o m a t i o n P r o p e r t y H e l p e r T e x t > E n d   p o i n t   1 :   ( 6 9 2 . 0 9 6 1 8 9 4 3 2 3 3 4 , 5 1 0 . 5 ) .   E n d   p o i n t   2 :   ( 8 0 5 , 5 4 7 . 2 5 )   < / A u t o m a t i o n P r o p e r t y H e l p e r T e x t > < L a y e d O u t > t r u e < / L a y e d O u t > < P o i n t s   x m l n s : b = " h t t p : / / s c h e m a s . d a t a c o n t r a c t . o r g / 2 0 0 4 / 0 7 / S y s t e m . W i n d o w s " > < b : P o i n t > < b : _ x > 6 9 2 . 0 9 6 1 8 9 4 3 2 3 3 4 3 1 < / b : _ x > < b : _ y > 5 1 0 . 5 < / b : _ y > < / b : P o i n t > < b : P o i n t > < b : _ x > 7 4 6 . 5 4 8 0 9 4 4 9 9 9 9 9 9 3 < / b : _ x > < b : _ y > 5 1 0 . 5 < / b : _ y > < / b : P o i n t > < b : P o i n t > < b : _ x > 7 4 8 . 5 4 8 0 9 4 4 9 9 9 9 9 9 3 < / b : _ x > < b : _ y > 5 1 2 . 5 < / b : _ y > < / b : P o i n t > < b : P o i n t > < b : _ x > 7 4 8 . 5 4 8 0 9 4 4 9 9 9 9 9 9 3 < / b : _ x > < b : _ y > 5 4 5 . 2 5 < / b : _ y > < / b : P o i n t > < b : P o i n t > < b : _ x > 7 5 0 . 5 4 8 0 9 4 4 9 9 9 9 9 9 3 < / b : _ x > < b : _ y > 5 4 7 . 2 5 < / b : _ y > < / b : P o i n t > < b : P o i n t > < b : _ x > 8 0 5 < / b : _ x > < b : _ y > 5 4 7 . 2 5 < / b : _ y > < / b : P o i n t > < / P o i n t s > < / a : V a l u e > < / a : K e y V a l u e O f D i a g r a m O b j e c t K e y a n y T y p e z b w N T n L X > < a : K e y V a l u e O f D i a g r a m O b j e c t K e y a n y T y p e z b w N T n L X > < a : K e y > < K e y > R e l a t i o n s h i p s \ & l t ; T a b l e s \ T r i p s   F a c t \ C o l u m n s \ D r i v e r   K e y & g t ; - & l t ; T a b l e s \ D r i v e r   t r i p   c o u n t   D i m \ C o l u m n s \ D r i v e r   K e y & g t ; \ F K < / K e y > < / a : K e y > < a : V a l u e   i : t y p e = " D i a g r a m D i s p l a y L i n k E n d p o i n t V i e w S t a t e " > < H e i g h t > 1 6 < / H e i g h t > < L a b e l L o c a t i o n   x m l n s : b = " h t t p : / / s c h e m a s . d a t a c o n t r a c t . o r g / 2 0 0 4 / 0 7 / S y s t e m . W i n d o w s " > < b : _ x > 6 7 6 . 0 9 6 1 8 9 4 3 2 3 3 4 3 1 < / b : _ x > < b : _ y > 5 0 2 . 5 < / b : _ y > < / L a b e l L o c a t i o n > < L o c a t i o n   x m l n s : b = " h t t p : / / s c h e m a s . d a t a c o n t r a c t . o r g / 2 0 0 4 / 0 7 / S y s t e m . W i n d o w s " > < b : _ x > 6 7 6 . 0 9 6 1 8 9 4 3 2 3 3 4 3 1 < / b : _ x > < b : _ y > 5 1 0 . 5 < / b : _ y > < / L o c a t i o n > < S h a p e R o t a t e A n g l e > 3 6 0 < / S h a p e R o t a t e A n g l e > < W i d t h > 1 6 < / W i d t h > < / a : V a l u e > < / a : K e y V a l u e O f D i a g r a m O b j e c t K e y a n y T y p e z b w N T n L X > < a : K e y V a l u e O f D i a g r a m O b j e c t K e y a n y T y p e z b w N T n L X > < a : K e y > < K e y > R e l a t i o n s h i p s \ & l t ; T a b l e s \ T r i p s   F a c t \ C o l u m n s \ D r i v e r   K e y & g t ; - & l t ; T a b l e s \ D r i v e r   t r i p   c o u n t   D i m \ C o l u m n s \ D r i v e r   K e y & g t ; \ P K < / K e y > < / a : K e y > < a : V a l u e   i : t y p e = " D i a g r a m D i s p l a y L i n k E n d p o i n t V i e w S t a t e " > < H e i g h t > 1 6 < / H e i g h t > < L a b e l L o c a t i o n   x m l n s : b = " h t t p : / / s c h e m a s . d a t a c o n t r a c t . o r g / 2 0 0 4 / 0 7 / S y s t e m . W i n d o w s " > < b : _ x > 8 0 5 < / b : _ x > < b : _ y > 5 3 9 . 2 5 < / b : _ y > < / L a b e l L o c a t i o n > < L o c a t i o n   x m l n s : b = " h t t p : / / s c h e m a s . d a t a c o n t r a c t . o r g / 2 0 0 4 / 0 7 / S y s t e m . W i n d o w s " > < b : _ x > 8 2 1 < / b : _ x > < b : _ y > 5 4 7 . 2 5 < / b : _ y > < / L o c a t i o n > < S h a p e R o t a t e A n g l e > 1 8 0 < / S h a p e R o t a t e A n g l e > < W i d t h > 1 6 < / W i d t h > < / a : V a l u e > < / a : K e y V a l u e O f D i a g r a m O b j e c t K e y a n y T y p e z b w N T n L X > < a : K e y V a l u e O f D i a g r a m O b j e c t K e y a n y T y p e z b w N T n L X > < a : K e y > < K e y > R e l a t i o n s h i p s \ & l t ; T a b l e s \ T r i p s   F a c t \ C o l u m n s \ D r i v e r   K e y & g t ; - & l t ; T a b l e s \ D r i v e r   t r i p   c o u n t   D i m \ C o l u m n s \ D r i v e r   K e y & g t ; \ C r o s s F i l t e r < / K e y > < / a : K e y > < a : V a l u e   i : t y p e = " D i a g r a m D i s p l a y L i n k C r o s s F i l t e r V i e w S t a t e " > < P o i n t s   x m l n s : b = " h t t p : / / s c h e m a s . d a t a c o n t r a c t . o r g / 2 0 0 4 / 0 7 / S y s t e m . W i n d o w s " > < b : P o i n t > < b : _ x > 6 9 2 . 0 9 6 1 8 9 4 3 2 3 3 4 3 1 < / b : _ x > < b : _ y > 5 1 0 . 5 < / b : _ y > < / b : P o i n t > < b : P o i n t > < b : _ x > 7 4 6 . 5 4 8 0 9 4 4 9 9 9 9 9 9 3 < / b : _ x > < b : _ y > 5 1 0 . 5 < / b : _ y > < / b : P o i n t > < b : P o i n t > < b : _ x > 7 4 8 . 5 4 8 0 9 4 4 9 9 9 9 9 9 3 < / b : _ x > < b : _ y > 5 1 2 . 5 < / b : _ y > < / b : P o i n t > < b : P o i n t > < b : _ x > 7 4 8 . 5 4 8 0 9 4 4 9 9 9 9 9 9 3 < / b : _ x > < b : _ y > 5 4 5 . 2 5 < / b : _ y > < / b : P o i n t > < b : P o i n t > < b : _ x > 7 5 0 . 5 4 8 0 9 4 4 9 9 9 9 9 9 3 < / b : _ x > < b : _ y > 5 4 7 . 2 5 < / b : _ y > < / b : P o i n t > < b : P o i n t > < b : _ x > 8 0 5 < / b : _ x > < b : _ y > 5 4 7 . 2 5 < / b : _ y > < / b : P o i n t > < / P o i n t s > < / a : V a l u e > < / a : K e y V a l u e O f D i a g r a m O b j e c t K e y a n y T y p e z b w N T n L X > < a : K e y V a l u e O f D i a g r a m O b j e c t K e y a n y T y p e z b w N T n L X > < a : K e y > < K e y > R e l a t i o n s h i p s \ & l t ; T a b l e s \ T r i p s   F a c t \ C o l u m n s \ T r i p   K e y & g t ; - & l t ; T a b l e s \ T o t a l   t r i p s   f o r   e a c h   d r i v e r   d i m \ C o l u m n s \ T r i p   K e y & g t ; < / K e y > < / a : K e y > < a : V a l u e   i : t y p e = " D i a g r a m D i s p l a y L i n k V i e w S t a t e " > < A u t o m a t i o n P r o p e r t y H e l p e r T e x t > E n d   p o i n t   1 :   ( 5 6 5 . 0 9 6 1 8 9 , 6 8 2 ) .   E n d   p o i n t   2 :   ( 6 4 1 . 9 0 3 8 1 0 5 6 7 6 6 6 , 7 4 6 )   < / A u t o m a t i o n P r o p e r t y H e l p e r T e x t > < L a y e d O u t > t r u e < / L a y e d O u t > < P o i n t s   x m l n s : b = " h t t p : / / s c h e m a s . d a t a c o n t r a c t . o r g / 2 0 0 4 / 0 7 / S y s t e m . W i n d o w s " > < b : P o i n t > < b : _ x > 5 6 5 . 0 9 6 1 8 9 < / b : _ x > < b : _ y > 6 8 2 . 0 0 0 0 0 0 0 0 0 0 0 0 1 1 < / b : _ y > < / b : P o i n t > < b : P o i n t > < b : _ x > 5 6 5 . 0 9 6 1 8 9 < / b : _ x > < b : _ y > 7 4 4 < / b : _ y > < / b : P o i n t > < b : P o i n t > < b : _ x > 5 6 7 . 0 9 6 1 8 9 < / b : _ x > < b : _ y > 7 4 6 < / b : _ y > < / b : P o i n t > < b : P o i n t > < b : _ x > 6 4 1 . 9 0 3 8 1 0 5 6 7 6 6 5 9 1 < / b : _ x > < b : _ y > 7 4 6 < / b : _ y > < / b : P o i n t > < / P o i n t s > < / a : V a l u e > < / a : K e y V a l u e O f D i a g r a m O b j e c t K e y a n y T y p e z b w N T n L X > < a : K e y V a l u e O f D i a g r a m O b j e c t K e y a n y T y p e z b w N T n L X > < a : K e y > < K e y > R e l a t i o n s h i p s \ & l t ; T a b l e s \ T r i p s   F a c t \ C o l u m n s \ T r i p   K e y & g t ; - & l t ; T a b l e s \ T o t a l   t r i p s   f o r   e a c h   d r i v e r   d i m \ C o l u m n s \ T r i p   K e y & g t ; \ F K < / K e y > < / a : K e y > < a : V a l u e   i : t y p e = " D i a g r a m D i s p l a y L i n k E n d p o i n t V i e w S t a t e " > < H e i g h t > 1 6 < / H e i g h t > < L a b e l L o c a t i o n   x m l n s : b = " h t t p : / / s c h e m a s . d a t a c o n t r a c t . o r g / 2 0 0 4 / 0 7 / S y s t e m . W i n d o w s " > < b : _ x > 5 5 7 . 0 9 6 1 8 9 < / b : _ x > < b : _ y > 6 6 6 . 0 0 0 0 0 0 0 0 0 0 0 0 1 1 < / b : _ y > < / L a b e l L o c a t i o n > < L o c a t i o n   x m l n s : b = " h t t p : / / s c h e m a s . d a t a c o n t r a c t . o r g / 2 0 0 4 / 0 7 / S y s t e m . W i n d o w s " > < b : _ x > 5 6 5 . 0 9 6 1 8 9 < / b : _ x > < b : _ y > 6 6 6 < / b : _ y > < / L o c a t i o n > < S h a p e R o t a t e A n g l e > 9 0 < / S h a p e R o t a t e A n g l e > < W i d t h > 1 6 < / W i d t h > < / a : V a l u e > < / a : K e y V a l u e O f D i a g r a m O b j e c t K e y a n y T y p e z b w N T n L X > < a : K e y V a l u e O f D i a g r a m O b j e c t K e y a n y T y p e z b w N T n L X > < a : K e y > < K e y > R e l a t i o n s h i p s \ & l t ; T a b l e s \ T r i p s   F a c t \ C o l u m n s \ T r i p   K e y & g t ; - & l t ; T a b l e s \ T o t a l   t r i p s   f o r   e a c h   d r i v e r   d i m \ C o l u m n s \ T r i p   K e y & g t ; \ P K < / K e y > < / a : K e y > < a : V a l u e   i : t y p e = " D i a g r a m D i s p l a y L i n k E n d p o i n t V i e w S t a t e " > < H e i g h t > 1 6 < / H e i g h t > < L a b e l L o c a t i o n   x m l n s : b = " h t t p : / / s c h e m a s . d a t a c o n t r a c t . o r g / 2 0 0 4 / 0 7 / S y s t e m . W i n d o w s " > < b : _ x > 6 4 1 . 9 0 3 8 1 0 5 6 7 6 6 5 9 1 < / b : _ x > < b : _ y > 7 3 8 < / b : _ y > < / L a b e l L o c a t i o n > < L o c a t i o n   x m l n s : b = " h t t p : / / s c h e m a s . d a t a c o n t r a c t . o r g / 2 0 0 4 / 0 7 / S y s t e m . W i n d o w s " > < b : _ x > 6 5 7 . 9 0 3 8 1 0 5 6 7 6 6 5 9 1 < / b : _ x > < b : _ y > 7 4 6 < / b : _ y > < / L o c a t i o n > < S h a p e R o t a t e A n g l e > 1 8 0 < / S h a p e R o t a t e A n g l e > < W i d t h > 1 6 < / W i d t h > < / a : V a l u e > < / a : K e y V a l u e O f D i a g r a m O b j e c t K e y a n y T y p e z b w N T n L X > < a : K e y V a l u e O f D i a g r a m O b j e c t K e y a n y T y p e z b w N T n L X > < a : K e y > < K e y > R e l a t i o n s h i p s \ & l t ; T a b l e s \ T r i p s   F a c t \ C o l u m n s \ T r i p   K e y & g t ; - & l t ; T a b l e s \ T o t a l   t r i p s   f o r   e a c h   d r i v e r   d i m \ C o l u m n s \ T r i p   K e y & g t ; \ C r o s s F i l t e r < / K e y > < / a : K e y > < a : V a l u e   i : t y p e = " D i a g r a m D i s p l a y L i n k C r o s s F i l t e r V i e w S t a t e " > < P o i n t s   x m l n s : b = " h t t p : / / s c h e m a s . d a t a c o n t r a c t . o r g / 2 0 0 4 / 0 7 / S y s t e m . W i n d o w s " > < b : P o i n t > < b : _ x > 5 6 5 . 0 9 6 1 8 9 < / b : _ x > < b : _ y > 6 8 2 . 0 0 0 0 0 0 0 0 0 0 0 0 1 1 < / b : _ y > < / b : P o i n t > < b : P o i n t > < b : _ x > 5 6 5 . 0 9 6 1 8 9 < / b : _ x > < b : _ y > 7 4 4 < / b : _ y > < / b : P o i n t > < b : P o i n t > < b : _ x > 5 6 7 . 0 9 6 1 8 9 < / b : _ x > < b : _ y > 7 4 6 < / b : _ y > < / b : P o i n t > < b : P o i n t > < b : _ x > 6 4 1 . 9 0 3 8 1 0 5 6 7 6 6 5 9 1 < / b : _ x > < b : _ y > 7 4 6 < / b : _ y > < / b : P o i n t > < / P o i n t s > < / a : V a l u e > < / a : K e y V a l u e O f D i a g r a m O b j e c t K e y a n y T y p e z b w N T n L X > < / V i e w S t a t e s > < / D i a g r a m M a n a g e r . S e r i a l i z a b l e D i a g r a m > < / A r r a y O f D i a g r a m M a n a g e r . S e r i a l i z a b l e D i a g r a m > ] ] > < / C u s t o m C o n t e n t > < / G e m i n i > 
</file>

<file path=customXml/item20.xml>��< ? x m l   v e r s i o n = " 1 . 0 "   e n c o d i n g = " U T F - 1 6 " ? > < G e m i n i   x m l n s = " h t t p : / / g e m i n i / p i v o t c u s t o m i z a t i o n / T a b l e X M L _ M e t r o _ R i d e r s h i p     2 _ 3 3 4 7 7 d 0 6 - 9 6 4 c - 4 b 5 a - 9 e 0 8 - d 9 c 0 0 a a 0 b b 6 1 " > < C u s t o m C o n t e n t   x m l n s = " h t t p : / / g e m i n i / p i v o t c u s t o m i z a t i o n / T a b l e X M L _ M e t r o _ R i d e r s h i p   2 _ 3 3 4 7 7 d 0 6 - 9 6 4 c - 4 b 5 a - 9 e 0 8 - d 9 c 0 0 a a 0 b b 6 1 " > < ! [ C D A T A [ < T a b l e W i d g e t G r i d S e r i a l i z a t i o n   x m l n s : x s d = " h t t p : / / w w w . w 3 . o r g / 2 0 0 1 / X M L S c h e m a "   x m l n s : x s i = " h t t p : / / w w w . w 3 . o r g / 2 0 0 1 / X M L S c h e m a - i n s t a n c e " > < C o l u m n S u g g e s t e d T y p e   / > < C o l u m n F o r m a t   / > < C o l u m n A c c u r a c y   / > < C o l u m n C u r r e n c y S y m b o l   / > < C o l u m n P o s i t i v e P a t t e r n   / > < C o l u m n N e g a t i v e P a t t e r n   / > < C o l u m n W i d t h s > < i t e m > < k e y > < s t r i n g > s t a t i o n < / s t r i n g > < / k e y > < v a l u e > < i n t > 7 8 < / i n t > < / v a l u e > < / i t e m > < i t e m > < k e y > < s t r i n g > d a t e < / s t r i n g > < / k e y > < v a l u e > < i n t > 6 4 < / i n t > < / v a l u e > < / i t e m > < i t e m > < k e y > < s t r i n g > p a s s e n g e r s < / s t r i n g > < / k e y > < v a l u e > < i n t > 1 0 5 < / i n t > < / v a l u e > < / i t e m > < i t e m > < k e y > < s t r i n g > D a y   N a m e < / s t r i n g > < / k e y > < v a l u e > < i n t > 9 9 < / i n t > < / v a l u e > < / i t e m > < i t e m > < k e y > < s t r i n g > M o n t h   N a m e < / s t r i n g > < / k e y > < v a l u e > < i n t > 1 1 7 < / i n t > < / v a l u e > < / i t e m > < i t e m > < k e y > < s t r i n g > Y e a r < / s t r i n g > < / k e y > < v a l u e > < i n t > 6 2 < / i n t > < / v a l u e > < / i t e m > < i t e m > < k e y > < s t r i n g > D a y   t y p e < / s t r i n g > < / k e y > < v a l u e > < i n t > 9 0 < / i n t > < / v a l u e > < / i t e m > < i t e m > < k e y > < s t r i n g > L o c a t i o n < / s t r i n g > < / k e y > < v a l u e > < i n t > 8 7 < / i n t > < / v a l u e > < / i t e m > < / C o l u m n W i d t h s > < C o l u m n D i s p l a y I n d e x > < i t e m > < k e y > < s t r i n g > s t a t i o n < / s t r i n g > < / k e y > < v a l u e > < i n t > 0 < / i n t > < / v a l u e > < / i t e m > < i t e m > < k e y > < s t r i n g > d a t e < / s t r i n g > < / k e y > < v a l u e > < i n t > 1 < / i n t > < / v a l u e > < / i t e m > < i t e m > < k e y > < s t r i n g > p a s s e n g e r s < / s t r i n g > < / k e y > < v a l u e > < i n t > 2 < / i n t > < / v a l u e > < / i t e m > < i t e m > < k e y > < s t r i n g > D a y   N a m e < / s t r i n g > < / k e y > < v a l u e > < i n t > 3 < / i n t > < / v a l u e > < / i t e m > < i t e m > < k e y > < s t r i n g > M o n t h   N a m e < / s t r i n g > < / k e y > < v a l u e > < i n t > 4 < / i n t > < / v a l u e > < / i t e m > < i t e m > < k e y > < s t r i n g > Y e a r < / s t r i n g > < / k e y > < v a l u e > < i n t > 5 < / i n t > < / v a l u e > < / i t e m > < i t e m > < k e y > < s t r i n g > D a y   t y p e < / s t r i n g > < / k e y > < v a l u e > < i n t > 6 < / i n t > < / v a l u e > < / i t e m > < i t e m > < k e y > < s t r i n g > L o c a t i o n < / s t r i n g > < / k e y > < v a l u e > < i n t > 7 < / 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T a b l e X M L _ M e t r o _ R i d e r s h i p     2 _ 3 3 4 7 7 d 0 6 - 9 6 4 c - 4 b 5 a - 9 e 0 8 - d 9 c 0 0 a a 0 b b 6 1 " > < C u s t o m C o n t e n t   x m l n s = " h t t p : / / g e m i n i / p i v o t c u s t o m i z a t i o n / T a b l e X M L _ M e t r o _ R i d e r s h i p   2 _ 3 3 4 7 7 d 0 6 - 9 6 4 c - 4 b 5 a - 9 e 0 8 - d 9 c 0 0 a a 0 b b 6 1 " > < ! [ C D A T A [ < T a b l e W i d g e t G r i d S e r i a l i z a t i o n   x m l n s : x s d = " h t t p : / / w w w . w 3 . o r g / 2 0 0 1 / X M L S c h e m a "   x m l n s : x s i = " h t t p : / / w w w . w 3 . o r g / 2 0 0 1 / X M L S c h e m a - i n s t a n c e " > < C o l u m n S u g g e s t e d T y p e   / > < C o l u m n F o r m a t   / > < C o l u m n A c c u r a c y   / > < C o l u m n C u r r e n c y S y m b o l   / > < C o l u m n P o s i t i v e P a t t e r n   / > < C o l u m n N e g a t i v e P a t t e r n   / > < C o l u m n W i d t h s > < i t e m > < k e y > < s t r i n g > s t a t i o n < / s t r i n g > < / k e y > < v a l u e > < i n t > 7 8 < / i n t > < / v a l u e > < / i t e m > < i t e m > < k e y > < s t r i n g > d a t e < / s t r i n g > < / k e y > < v a l u e > < i n t > 6 4 < / i n t > < / v a l u e > < / i t e m > < i t e m > < k e y > < s t r i n g > p a s s e n g e r s < / s t r i n g > < / k e y > < v a l u e > < i n t > 1 0 5 < / i n t > < / v a l u e > < / i t e m > < i t e m > < k e y > < s t r i n g > D a y   N a m e < / s t r i n g > < / k e y > < v a l u e > < i n t > 9 9 < / i n t > < / v a l u e > < / i t e m > < i t e m > < k e y > < s t r i n g > M o n t h   N a m e < / s t r i n g > < / k e y > < v a l u e > < i n t > 1 1 7 < / i n t > < / v a l u e > < / i t e m > < i t e m > < k e y > < s t r i n g > Y e a r < / s t r i n g > < / k e y > < v a l u e > < i n t > 6 2 < / i n t > < / v a l u e > < / i t e m > < i t e m > < k e y > < s t r i n g > D a y   t y p e < / s t r i n g > < / k e y > < v a l u e > < i n t > 9 0 < / i n t > < / v a l u e > < / i t e m > < i t e m > < k e y > < s t r i n g > L o c a t i o n < / s t r i n g > < / k e y > < v a l u e > < i n t > 8 7 < / i n t > < / v a l u e > < / i t e m > < / C o l u m n W i d t h s > < C o l u m n D i s p l a y I n d e x > < i t e m > < k e y > < s t r i n g > s t a t i o n < / s t r i n g > < / k e y > < v a l u e > < i n t > 0 < / i n t > < / v a l u e > < / i t e m > < i t e m > < k e y > < s t r i n g > d a t e < / s t r i n g > < / k e y > < v a l u e > < i n t > 1 < / i n t > < / v a l u e > < / i t e m > < i t e m > < k e y > < s t r i n g > p a s s e n g e r s < / s t r i n g > < / k e y > < v a l u e > < i n t > 2 < / i n t > < / v a l u e > < / i t e m > < i t e m > < k e y > < s t r i n g > D a y   N a m e < / s t r i n g > < / k e y > < v a l u e > < i n t > 3 < / i n t > < / v a l u e > < / i t e m > < i t e m > < k e y > < s t r i n g > M o n t h   N a m e < / s t r i n g > < / k e y > < v a l u e > < i n t > 4 < / i n t > < / v a l u e > < / i t e m > < i t e m > < k e y > < s t r i n g > Y e a r < / s t r i n g > < / k e y > < v a l u e > < i n t > 5 < / i n t > < / v a l u e > < / i t e m > < i t e m > < k e y > < s t r i n g > D a y   t y p e < / s t r i n g > < / k e y > < v a l u e > < i n t > 6 < / i n t > < / v a l u e > < / i t e m > < i t e m > < k e y > < s t r i n g > L o c a t i o n < / s t r i n g > < / k e y > < v a l u e > < i n t > 7 < / 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T a b l e X M L _ M e t r o _ R i d e r s h i p     2 _ 3 3 4 7 7 d 0 6 - 9 6 4 c - 4 b 5 a - 9 e 0 8 - d 9 c 0 0 a a 0 b b 6 1 " > < C u s t o m C o n t e n t   x m l n s = " h t t p : / / g e m i n i / p i v o t c u s t o m i z a t i o n / T a b l e X M L _ M e t r o _ R i d e r s h i p   2 _ 3 3 4 7 7 d 0 6 - 9 6 4 c - 4 b 5 a - 9 e 0 8 - d 9 c 0 0 a a 0 b b 6 1 " > < ! [ C D A T A [ < T a b l e W i d g e t G r i d S e r i a l i z a t i o n   x m l n s : x s d = " h t t p : / / w w w . w 3 . o r g / 2 0 0 1 / X M L S c h e m a "   x m l n s : x s i = " h t t p : / / w w w . w 3 . o r g / 2 0 0 1 / X M L S c h e m a - i n s t a n c e " > < C o l u m n S u g g e s t e d T y p e   / > < C o l u m n F o r m a t   / > < C o l u m n A c c u r a c y   / > < C o l u m n C u r r e n c y S y m b o l   / > < C o l u m n P o s i t i v e P a t t e r n   / > < C o l u m n N e g a t i v e P a t t e r n   / > < C o l u m n W i d t h s > < i t e m > < k e y > < s t r i n g > s t a t i o n < / s t r i n g > < / k e y > < v a l u e > < i n t > 7 8 < / i n t > < / v a l u e > < / i t e m > < i t e m > < k e y > < s t r i n g > d a t e < / s t r i n g > < / k e y > < v a l u e > < i n t > 6 4 < / i n t > < / v a l u e > < / i t e m > < i t e m > < k e y > < s t r i n g > p a s s e n g e r s < / s t r i n g > < / k e y > < v a l u e > < i n t > 1 0 5 < / i n t > < / v a l u e > < / i t e m > < i t e m > < k e y > < s t r i n g > D a y   N a m e < / s t r i n g > < / k e y > < v a l u e > < i n t > 9 9 < / i n t > < / v a l u e > < / i t e m > < i t e m > < k e y > < s t r i n g > M o n t h   N a m e < / s t r i n g > < / k e y > < v a l u e > < i n t > 1 1 7 < / i n t > < / v a l u e > < / i t e m > < i t e m > < k e y > < s t r i n g > Y e a r < / s t r i n g > < / k e y > < v a l u e > < i n t > 6 2 < / i n t > < / v a l u e > < / i t e m > < i t e m > < k e y > < s t r i n g > D a y   t y p e < / s t r i n g > < / k e y > < v a l u e > < i n t > 9 0 < / i n t > < / v a l u e > < / i t e m > < i t e m > < k e y > < s t r i n g > L o c a t i o n < / s t r i n g > < / k e y > < v a l u e > < i n t > 8 7 < / i n t > < / v a l u e > < / i t e m > < / C o l u m n W i d t h s > < C o l u m n D i s p l a y I n d e x > < i t e m > < k e y > < s t r i n g > s t a t i o n < / s t r i n g > < / k e y > < v a l u e > < i n t > 0 < / i n t > < / v a l u e > < / i t e m > < i t e m > < k e y > < s t r i n g > d a t e < / s t r i n g > < / k e y > < v a l u e > < i n t > 1 < / i n t > < / v a l u e > < / i t e m > < i t e m > < k e y > < s t r i n g > p a s s e n g e r s < / s t r i n g > < / k e y > < v a l u e > < i n t > 2 < / i n t > < / v a l u e > < / i t e m > < i t e m > < k e y > < s t r i n g > D a y   N a m e < / s t r i n g > < / k e y > < v a l u e > < i n t > 3 < / i n t > < / v a l u e > < / i t e m > < i t e m > < k e y > < s t r i n g > M o n t h   N a m e < / s t r i n g > < / k e y > < v a l u e > < i n t > 4 < / i n t > < / v a l u e > < / i t e m > < i t e m > < k e y > < s t r i n g > Y e a r < / s t r i n g > < / k e y > < v a l u e > < i n t > 5 < / i n t > < / v a l u e > < / i t e m > < i t e m > < k e y > < s t r i n g > D a y   t y p e < / s t r i n g > < / k e y > < v a l u e > < i n t > 6 < / i n t > < / v a l u e > < / i t e m > < i t e m > < k e y > < s t r i n g > L o c a t i o n < / s t r i n g > < / k e y > < v a l u e > < i n t > 7 < / 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T a b l e X M L _ M e t r o _ R i d e r s h i p     2 _ 3 3 4 7 7 d 0 6 - 9 6 4 c - 4 b 5 a - 9 e 0 8 - d 9 c 0 0 a a 0 b b 6 1 " > < C u s t o m C o n t e n t   x m l n s = " h t t p : / / g e m i n i / p i v o t c u s t o m i z a t i o n / T a b l e X M L _ M e t r o _ R i d e r s h i p   2 _ 3 3 4 7 7 d 0 6 - 9 6 4 c - 4 b 5 a - 9 e 0 8 - d 9 c 0 0 a a 0 b b 6 1 " > < ! [ C D A T A [ < T a b l e W i d g e t G r i d S e r i a l i z a t i o n   x m l n s : x s d = " h t t p : / / w w w . w 3 . o r g / 2 0 0 1 / X M L S c h e m a "   x m l n s : x s i = " h t t p : / / w w w . w 3 . o r g / 2 0 0 1 / X M L S c h e m a - i n s t a n c e " > < C o l u m n S u g g e s t e d T y p e   / > < C o l u m n F o r m a t   / > < C o l u m n A c c u r a c y   / > < C o l u m n C u r r e n c y S y m b o l   / > < C o l u m n P o s i t i v e P a t t e r n   / > < C o l u m n N e g a t i v e P a t t e r n   / > < C o l u m n W i d t h s > < i t e m > < k e y > < s t r i n g > s t a t i o n < / s t r i n g > < / k e y > < v a l u e > < i n t > 7 8 < / i n t > < / v a l u e > < / i t e m > < i t e m > < k e y > < s t r i n g > d a t e < / s t r i n g > < / k e y > < v a l u e > < i n t > 6 4 < / i n t > < / v a l u e > < / i t e m > < i t e m > < k e y > < s t r i n g > p a s s e n g e r s < / s t r i n g > < / k e y > < v a l u e > < i n t > 1 0 5 < / i n t > < / v a l u e > < / i t e m > < i t e m > < k e y > < s t r i n g > D a y   N a m e < / s t r i n g > < / k e y > < v a l u e > < i n t > 9 9 < / i n t > < / v a l u e > < / i t e m > < i t e m > < k e y > < s t r i n g > M o n t h   N a m e < / s t r i n g > < / k e y > < v a l u e > < i n t > 1 1 7 < / i n t > < / v a l u e > < / i t e m > < i t e m > < k e y > < s t r i n g > Y e a r < / s t r i n g > < / k e y > < v a l u e > < i n t > 6 2 < / i n t > < / v a l u e > < / i t e m > < i t e m > < k e y > < s t r i n g > D a y   t y p e < / s t r i n g > < / k e y > < v a l u e > < i n t > 9 0 < / i n t > < / v a l u e > < / i t e m > < i t e m > < k e y > < s t r i n g > L o c a t i o n < / s t r i n g > < / k e y > < v a l u e > < i n t > 8 7 < / i n t > < / v a l u e > < / i t e m > < / C o l u m n W i d t h s > < C o l u m n D i s p l a y I n d e x > < i t e m > < k e y > < s t r i n g > s t a t i o n < / s t r i n g > < / k e y > < v a l u e > < i n t > 0 < / i n t > < / v a l u e > < / i t e m > < i t e m > < k e y > < s t r i n g > d a t e < / s t r i n g > < / k e y > < v a l u e > < i n t > 1 < / i n t > < / v a l u e > < / i t e m > < i t e m > < k e y > < s t r i n g > p a s s e n g e r s < / s t r i n g > < / k e y > < v a l u e > < i n t > 2 < / i n t > < / v a l u e > < / i t e m > < i t e m > < k e y > < s t r i n g > D a y   N a m e < / s t r i n g > < / k e y > < v a l u e > < i n t > 3 < / i n t > < / v a l u e > < / i t e m > < i t e m > < k e y > < s t r i n g > M o n t h   N a m e < / s t r i n g > < / k e y > < v a l u e > < i n t > 4 < / i n t > < / v a l u e > < / i t e m > < i t e m > < k e y > < s t r i n g > Y e a r < / s t r i n g > < / k e y > < v a l u e > < i n t > 5 < / i n t > < / v a l u e > < / i t e m > < i t e m > < k e y > < s t r i n g > D a y   t y p e < / s t r i n g > < / k e y > < v a l u e > < i n t > 6 < / i n t > < / v a l u e > < / i t e m > < i t e m > < k e y > < s t r i n g > L o c a t i o n < / s t r i n g > < / k e y > < v a l u e > < i n t > 7 < / 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T a b l e X M L _ M e t r o _ R i d e r s h i p     2 _ 3 3 4 7 7 d 0 6 - 9 6 4 c - 4 b 5 a - 9 e 0 8 - d 9 c 0 0 a a 0 b b 6 1 " > < C u s t o m C o n t e n t   x m l n s = " h t t p : / / g e m i n i / p i v o t c u s t o m i z a t i o n / T a b l e X M L _ M e t r o _ R i d e r s h i p   2 _ 3 3 4 7 7 d 0 6 - 9 6 4 c - 4 b 5 a - 9 e 0 8 - d 9 c 0 0 a a 0 b b 6 1 " > < ! [ C D A T A [ < T a b l e W i d g e t G r i d S e r i a l i z a t i o n   x m l n s : x s d = " h t t p : / / w w w . w 3 . o r g / 2 0 0 1 / X M L S c h e m a "   x m l n s : x s i = " h t t p : / / w w w . w 3 . o r g / 2 0 0 1 / X M L S c h e m a - i n s t a n c e " > < C o l u m n S u g g e s t e d T y p e   / > < C o l u m n F o r m a t   / > < C o l u m n A c c u r a c y   / > < C o l u m n C u r r e n c y S y m b o l   / > < C o l u m n P o s i t i v e P a t t e r n   / > < C o l u m n N e g a t i v e P a t t e r n   / > < C o l u m n W i d t h s > < i t e m > < k e y > < s t r i n g > s t a t i o n < / s t r i n g > < / k e y > < v a l u e > < i n t > 7 8 < / i n t > < / v a l u e > < / i t e m > < i t e m > < k e y > < s t r i n g > d a t e < / s t r i n g > < / k e y > < v a l u e > < i n t > 6 4 < / i n t > < / v a l u e > < / i t e m > < i t e m > < k e y > < s t r i n g > p a s s e n g e r s < / s t r i n g > < / k e y > < v a l u e > < i n t > 1 0 5 < / i n t > < / v a l u e > < / i t e m > < i t e m > < k e y > < s t r i n g > D a y   N a m e < / s t r i n g > < / k e y > < v a l u e > < i n t > 9 9 < / i n t > < / v a l u e > < / i t e m > < i t e m > < k e y > < s t r i n g > M o n t h   N a m e < / s t r i n g > < / k e y > < v a l u e > < i n t > 1 1 7 < / i n t > < / v a l u e > < / i t e m > < i t e m > < k e y > < s t r i n g > Y e a r < / s t r i n g > < / k e y > < v a l u e > < i n t > 6 2 < / i n t > < / v a l u e > < / i t e m > < i t e m > < k e y > < s t r i n g > D a y   t y p e < / s t r i n g > < / k e y > < v a l u e > < i n t > 9 0 < / i n t > < / v a l u e > < / i t e m > < i t e m > < k e y > < s t r i n g > L o c a t i o n < / s t r i n g > < / k e y > < v a l u e > < i n t > 8 7 < / i n t > < / v a l u e > < / i t e m > < / C o l u m n W i d t h s > < C o l u m n D i s p l a y I n d e x > < i t e m > < k e y > < s t r i n g > s t a t i o n < / s t r i n g > < / k e y > < v a l u e > < i n t > 0 < / i n t > < / v a l u e > < / i t e m > < i t e m > < k e y > < s t r i n g > d a t e < / s t r i n g > < / k e y > < v a l u e > < i n t > 1 < / i n t > < / v a l u e > < / i t e m > < i t e m > < k e y > < s t r i n g > p a s s e n g e r s < / s t r i n g > < / k e y > < v a l u e > < i n t > 2 < / i n t > < / v a l u e > < / i t e m > < i t e m > < k e y > < s t r i n g > D a y   N a m e < / s t r i n g > < / k e y > < v a l u e > < i n t > 3 < / i n t > < / v a l u e > < / i t e m > < i t e m > < k e y > < s t r i n g > M o n t h   N a m e < / s t r i n g > < / k e y > < v a l u e > < i n t > 4 < / i n t > < / v a l u e > < / i t e m > < i t e m > < k e y > < s t r i n g > Y e a r < / s t r i n g > < / k e y > < v a l u e > < i n t > 5 < / i n t > < / v a l u e > < / i t e m > < i t e m > < k e y > < s t r i n g > D a y   t y p e < / s t r i n g > < / k e y > < v a l u e > < i n t > 6 < / i n t > < / v a l u e > < / i t e m > < i t e m > < k e y > < s t r i n g > L o c a t i o n < / s t r i n g > < / k e y > < v a l u e > < i n t > 7 < / 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T a b l e X M L _ M e t r o _ R i d e r s h i p     2 _ 3 3 4 7 7 d 0 6 - 9 6 4 c - 4 b 5 a - 9 e 0 8 - d 9 c 0 0 a a 0 b b 6 1 " > < C u s t o m C o n t e n t   x m l n s = " h t t p : / / g e m i n i / p i v o t c u s t o m i z a t i o n / T a b l e X M L _ M e t r o _ R i d e r s h i p   2 _ 3 3 4 7 7 d 0 6 - 9 6 4 c - 4 b 5 a - 9 e 0 8 - d 9 c 0 0 a a 0 b b 6 1 " > < ! [ C D A T A [ < T a b l e W i d g e t G r i d S e r i a l i z a t i o n   x m l n s : x s d = " h t t p : / / w w w . w 3 . o r g / 2 0 0 1 / X M L S c h e m a "   x m l n s : x s i = " h t t p : / / w w w . w 3 . o r g / 2 0 0 1 / X M L S c h e m a - i n s t a n c e " > < C o l u m n S u g g e s t e d T y p e   / > < C o l u m n F o r m a t   / > < C o l u m n A c c u r a c y   / > < C o l u m n C u r r e n c y S y m b o l   / > < C o l u m n P o s i t i v e P a t t e r n   / > < C o l u m n N e g a t i v e P a t t e r n   / > < C o l u m n W i d t h s > < i t e m > < k e y > < s t r i n g > s t a t i o n < / s t r i n g > < / k e y > < v a l u e > < i n t > 7 8 < / i n t > < / v a l u e > < / i t e m > < i t e m > < k e y > < s t r i n g > d a t e < / s t r i n g > < / k e y > < v a l u e > < i n t > 6 4 < / i n t > < / v a l u e > < / i t e m > < i t e m > < k e y > < s t r i n g > p a s s e n g e r s < / s t r i n g > < / k e y > < v a l u e > < i n t > 1 0 5 < / i n t > < / v a l u e > < / i t e m > < i t e m > < k e y > < s t r i n g > D a y   N a m e < / s t r i n g > < / k e y > < v a l u e > < i n t > 9 9 < / i n t > < / v a l u e > < / i t e m > < i t e m > < k e y > < s t r i n g > M o n t h   N a m e < / s t r i n g > < / k e y > < v a l u e > < i n t > 1 1 7 < / i n t > < / v a l u e > < / i t e m > < i t e m > < k e y > < s t r i n g > Y e a r < / s t r i n g > < / k e y > < v a l u e > < i n t > 6 2 < / i n t > < / v a l u e > < / i t e m > < i t e m > < k e y > < s t r i n g > D a y   t y p e < / s t r i n g > < / k e y > < v a l u e > < i n t > 9 0 < / i n t > < / v a l u e > < / i t e m > < i t e m > < k e y > < s t r i n g > L o c a t i o n < / s t r i n g > < / k e y > < v a l u e > < i n t > 8 7 < / i n t > < / v a l u e > < / i t e m > < / C o l u m n W i d t h s > < C o l u m n D i s p l a y I n d e x > < i t e m > < k e y > < s t r i n g > s t a t i o n < / s t r i n g > < / k e y > < v a l u e > < i n t > 0 < / i n t > < / v a l u e > < / i t e m > < i t e m > < k e y > < s t r i n g > d a t e < / s t r i n g > < / k e y > < v a l u e > < i n t > 1 < / i n t > < / v a l u e > < / i t e m > < i t e m > < k e y > < s t r i n g > p a s s e n g e r s < / s t r i n g > < / k e y > < v a l u e > < i n t > 2 < / i n t > < / v a l u e > < / i t e m > < i t e m > < k e y > < s t r i n g > D a y   N a m e < / s t r i n g > < / k e y > < v a l u e > < i n t > 3 < / i n t > < / v a l u e > < / i t e m > < i t e m > < k e y > < s t r i n g > M o n t h   N a m e < / s t r i n g > < / k e y > < v a l u e > < i n t > 4 < / i n t > < / v a l u e > < / i t e m > < i t e m > < k e y > < s t r i n g > Y e a r < / s t r i n g > < / k e y > < v a l u e > < i n t > 5 < / i n t > < / v a l u e > < / i t e m > < i t e m > < k e y > < s t r i n g > D a y   t y p e < / s t r i n g > < / k e y > < v a l u e > < i n t > 6 < / i n t > < / v a l u e > < / i t e m > < i t e m > < k e y > < s t r i n g > L o c a t i o n < / s t r i n g > < / k e y > < v a l u e > < i n t > 7 < / 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T a b l e X M L _ M e t r o _ R i d e r s h i p     2 _ 3 3 4 7 7 d 0 6 - 9 6 4 c - 4 b 5 a - 9 e 0 8 - d 9 c 0 0 a a 0 b b 6 1 " > < C u s t o m C o n t e n t   x m l n s = " h t t p : / / g e m i n i / p i v o t c u s t o m i z a t i o n / T a b l e X M L _ M e t r o _ R i d e r s h i p   2 _ 3 3 4 7 7 d 0 6 - 9 6 4 c - 4 b 5 a - 9 e 0 8 - d 9 c 0 0 a a 0 b b 6 1 " > < ! [ C D A T A [ < T a b l e W i d g e t G r i d S e r i a l i z a t i o n   x m l n s : x s d = " h t t p : / / w w w . w 3 . o r g / 2 0 0 1 / X M L S c h e m a "   x m l n s : x s i = " h t t p : / / w w w . w 3 . o r g / 2 0 0 1 / X M L S c h e m a - i n s t a n c e " > < C o l u m n S u g g e s t e d T y p e   / > < C o l u m n F o r m a t   / > < C o l u m n A c c u r a c y   / > < C o l u m n C u r r e n c y S y m b o l   / > < C o l u m n P o s i t i v e P a t t e r n   / > < C o l u m n N e g a t i v e P a t t e r n   / > < C o l u m n W i d t h s > < i t e m > < k e y > < s t r i n g > s t a t i o n < / s t r i n g > < / k e y > < v a l u e > < i n t > 7 8 < / i n t > < / v a l u e > < / i t e m > < i t e m > < k e y > < s t r i n g > d a t e < / s t r i n g > < / k e y > < v a l u e > < i n t > 6 4 < / i n t > < / v a l u e > < / i t e m > < i t e m > < k e y > < s t r i n g > p a s s e n g e r s < / s t r i n g > < / k e y > < v a l u e > < i n t > 1 0 5 < / i n t > < / v a l u e > < / i t e m > < i t e m > < k e y > < s t r i n g > D a y   N a m e < / s t r i n g > < / k e y > < v a l u e > < i n t > 9 9 < / i n t > < / v a l u e > < / i t e m > < i t e m > < k e y > < s t r i n g > M o n t h   N a m e < / s t r i n g > < / k e y > < v a l u e > < i n t > 1 1 7 < / i n t > < / v a l u e > < / i t e m > < i t e m > < k e y > < s t r i n g > Y e a r < / s t r i n g > < / k e y > < v a l u e > < i n t > 6 2 < / i n t > < / v a l u e > < / i t e m > < i t e m > < k e y > < s t r i n g > D a y   t y p e < / s t r i n g > < / k e y > < v a l u e > < i n t > 9 0 < / i n t > < / v a l u e > < / i t e m > < i t e m > < k e y > < s t r i n g > L o c a t i o n < / s t r i n g > < / k e y > < v a l u e > < i n t > 8 7 < / i n t > < / v a l u e > < / i t e m > < / C o l u m n W i d t h s > < C o l u m n D i s p l a y I n d e x > < i t e m > < k e y > < s t r i n g > s t a t i o n < / s t r i n g > < / k e y > < v a l u e > < i n t > 0 < / i n t > < / v a l u e > < / i t e m > < i t e m > < k e y > < s t r i n g > d a t e < / s t r i n g > < / k e y > < v a l u e > < i n t > 1 < / i n t > < / v a l u e > < / i t e m > < i t e m > < k e y > < s t r i n g > p a s s e n g e r s < / s t r i n g > < / k e y > < v a l u e > < i n t > 2 < / i n t > < / v a l u e > < / i t e m > < i t e m > < k e y > < s t r i n g > D a y   N a m e < / s t r i n g > < / k e y > < v a l u e > < i n t > 3 < / i n t > < / v a l u e > < / i t e m > < i t e m > < k e y > < s t r i n g > M o n t h   N a m e < / s t r i n g > < / k e y > < v a l u e > < i n t > 4 < / i n t > < / v a l u e > < / i t e m > < i t e m > < k e y > < s t r i n g > Y e a r < / s t r i n g > < / k e y > < v a l u e > < i n t > 5 < / i n t > < / v a l u e > < / i t e m > < i t e m > < k e y > < s t r i n g > D a y   t y p e < / s t r i n g > < / k e y > < v a l u e > < i n t > 6 < / i n t > < / v a l u e > < / i t e m > < i t e m > < k e y > < s t r i n g > L o c a t i o n < / s t r i n g > < / k e y > < v a l u e > < i n t > 7 < / 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T a b l e X M L _ M e t r o _ R i d e r s h i p     2 _ 3 3 4 7 7 d 0 6 - 9 6 4 c - 4 b 5 a - 9 e 0 8 - d 9 c 0 0 a a 0 b b 6 1 " > < C u s t o m C o n t e n t   x m l n s = " h t t p : / / g e m i n i / p i v o t c u s t o m i z a t i o n / T a b l e X M L _ M e t r o _ R i d e r s h i p   2 _ 3 3 4 7 7 d 0 6 - 9 6 4 c - 4 b 5 a - 9 e 0 8 - d 9 c 0 0 a a 0 b b 6 1 " > < ! [ C D A T A [ < T a b l e W i d g e t G r i d S e r i a l i z a t i o n   x m l n s : x s d = " h t t p : / / w w w . w 3 . o r g / 2 0 0 1 / X M L S c h e m a "   x m l n s : x s i = " h t t p : / / w w w . w 3 . o r g / 2 0 0 1 / X M L S c h e m a - i n s t a n c e " > < C o l u m n S u g g e s t e d T y p e   / > < C o l u m n F o r m a t   / > < C o l u m n A c c u r a c y   / > < C o l u m n C u r r e n c y S y m b o l   / > < C o l u m n P o s i t i v e P a t t e r n   / > < C o l u m n N e g a t i v e P a t t e r n   / > < C o l u m n W i d t h s > < i t e m > < k e y > < s t r i n g > s t a t i o n < / s t r i n g > < / k e y > < v a l u e > < i n t > 7 8 < / i n t > < / v a l u e > < / i t e m > < i t e m > < k e y > < s t r i n g > d a t e < / s t r i n g > < / k e y > < v a l u e > < i n t > 6 4 < / i n t > < / v a l u e > < / i t e m > < i t e m > < k e y > < s t r i n g > p a s s e n g e r s < / s t r i n g > < / k e y > < v a l u e > < i n t > 1 0 5 < / i n t > < / v a l u e > < / i t e m > < i t e m > < k e y > < s t r i n g > D a y   N a m e < / s t r i n g > < / k e y > < v a l u e > < i n t > 9 9 < / i n t > < / v a l u e > < / i t e m > < i t e m > < k e y > < s t r i n g > M o n t h   N a m e < / s t r i n g > < / k e y > < v a l u e > < i n t > 1 1 7 < / i n t > < / v a l u e > < / i t e m > < i t e m > < k e y > < s t r i n g > Y e a r < / s t r i n g > < / k e y > < v a l u e > < i n t > 6 2 < / i n t > < / v a l u e > < / i t e m > < i t e m > < k e y > < s t r i n g > D a y   t y p e < / s t r i n g > < / k e y > < v a l u e > < i n t > 9 0 < / i n t > < / v a l u e > < / i t e m > < i t e m > < k e y > < s t r i n g > L o c a t i o n < / s t r i n g > < / k e y > < v a l u e > < i n t > 8 7 < / i n t > < / v a l u e > < / i t e m > < / C o l u m n W i d t h s > < C o l u m n D i s p l a y I n d e x > < i t e m > < k e y > < s t r i n g > s t a t i o n < / s t r i n g > < / k e y > < v a l u e > < i n t > 0 < / i n t > < / v a l u e > < / i t e m > < i t e m > < k e y > < s t r i n g > d a t e < / s t r i n g > < / k e y > < v a l u e > < i n t > 1 < / i n t > < / v a l u e > < / i t e m > < i t e m > < k e y > < s t r i n g > p a s s e n g e r s < / s t r i n g > < / k e y > < v a l u e > < i n t > 2 < / i n t > < / v a l u e > < / i t e m > < i t e m > < k e y > < s t r i n g > D a y   N a m e < / s t r i n g > < / k e y > < v a l u e > < i n t > 3 < / i n t > < / v a l u e > < / i t e m > < i t e m > < k e y > < s t r i n g > M o n t h   N a m e < / s t r i n g > < / k e y > < v a l u e > < i n t > 4 < / i n t > < / v a l u e > < / i t e m > < i t e m > < k e y > < s t r i n g > Y e a r < / s t r i n g > < / k e y > < v a l u e > < i n t > 5 < / i n t > < / v a l u e > < / i t e m > < i t e m > < k e y > < s t r i n g > D a y   t y p e < / s t r i n g > < / k e y > < v a l u e > < i n t > 6 < / i n t > < / v a l u e > < / i t e m > < i t e m > < k e y > < s t r i n g > L o c a t i o n < / s t r i n g > < / k e y > < v a l u e > < i n t > 7 < / 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T a b l e X M L _ M e t r o _ R i d e r s h i p     2 _ 3 3 4 7 7 d 0 6 - 9 6 4 c - 4 b 5 a - 9 e 0 8 - d 9 c 0 0 a a 0 b b 6 1 " > < C u s t o m C o n t e n t   x m l n s = " h t t p : / / g e m i n i / p i v o t c u s t o m i z a t i o n / T a b l e X M L _ M e t r o _ R i d e r s h i p   2 _ 3 3 4 7 7 d 0 6 - 9 6 4 c - 4 b 5 a - 9 e 0 8 - d 9 c 0 0 a a 0 b b 6 1 " > < ! [ C D A T A [ < T a b l e W i d g e t G r i d S e r i a l i z a t i o n   x m l n s : x s d = " h t t p : / / w w w . w 3 . o r g / 2 0 0 1 / X M L S c h e m a "   x m l n s : x s i = " h t t p : / / w w w . w 3 . o r g / 2 0 0 1 / X M L S c h e m a - i n s t a n c e " > < C o l u m n S u g g e s t e d T y p e   / > < C o l u m n F o r m a t   / > < C o l u m n A c c u r a c y   / > < C o l u m n C u r r e n c y S y m b o l   / > < C o l u m n P o s i t i v e P a t t e r n   / > < C o l u m n N e g a t i v e P a t t e r n   / > < C o l u m n W i d t h s > < i t e m > < k e y > < s t r i n g > s t a t i o n < / s t r i n g > < / k e y > < v a l u e > < i n t > 7 8 < / i n t > < / v a l u e > < / i t e m > < i t e m > < k e y > < s t r i n g > d a t e < / s t r i n g > < / k e y > < v a l u e > < i n t > 6 4 < / i n t > < / v a l u e > < / i t e m > < i t e m > < k e y > < s t r i n g > p a s s e n g e r s < / s t r i n g > < / k e y > < v a l u e > < i n t > 1 0 5 < / i n t > < / v a l u e > < / i t e m > < i t e m > < k e y > < s t r i n g > D a y   N a m e < / s t r i n g > < / k e y > < v a l u e > < i n t > 9 9 < / i n t > < / v a l u e > < / i t e m > < i t e m > < k e y > < s t r i n g > M o n t h   N a m e < / s t r i n g > < / k e y > < v a l u e > < i n t > 1 1 7 < / i n t > < / v a l u e > < / i t e m > < i t e m > < k e y > < s t r i n g > Y e a r < / s t r i n g > < / k e y > < v a l u e > < i n t > 6 2 < / i n t > < / v a l u e > < / i t e m > < i t e m > < k e y > < s t r i n g > D a y   t y p e < / s t r i n g > < / k e y > < v a l u e > < i n t > 9 0 < / i n t > < / v a l u e > < / i t e m > < i t e m > < k e y > < s t r i n g > L o c a t i o n < / s t r i n g > < / k e y > < v a l u e > < i n t > 8 7 < / i n t > < / v a l u e > < / i t e m > < / C o l u m n W i d t h s > < C o l u m n D i s p l a y I n d e x > < i t e m > < k e y > < s t r i n g > s t a t i o n < / s t r i n g > < / k e y > < v a l u e > < i n t > 0 < / i n t > < / v a l u e > < / i t e m > < i t e m > < k e y > < s t r i n g > d a t e < / s t r i n g > < / k e y > < v a l u e > < i n t > 1 < / i n t > < / v a l u e > < / i t e m > < i t e m > < k e y > < s t r i n g > p a s s e n g e r s < / s t r i n g > < / k e y > < v a l u e > < i n t > 2 < / i n t > < / v a l u e > < / i t e m > < i t e m > < k e y > < s t r i n g > D a y   N a m e < / s t r i n g > < / k e y > < v a l u e > < i n t > 3 < / i n t > < / v a l u e > < / i t e m > < i t e m > < k e y > < s t r i n g > M o n t h   N a m e < / s t r i n g > < / k e y > < v a l u e > < i n t > 4 < / i n t > < / v a l u e > < / i t e m > < i t e m > < k e y > < s t r i n g > Y e a r < / s t r i n g > < / k e y > < v a l u e > < i n t > 5 < / i n t > < / v a l u e > < / i t e m > < i t e m > < k e y > < s t r i n g > D a y   t y p e < / s t r i n g > < / k e y > < v a l u e > < i n t > 6 < / i n t > < / v a l u e > < / i t e m > < i t e m > < k e y > < s t r i n g > L o c a t i o n < / s t r i n g > < / k e y > < v a l u e > < i n t > 7 < / i n t > < / v a l u e > < / i t e m > < / C o l u m n D i s p l a y I n d e x > < C o l u m n F r o z e n   / > < C o l u m n C h e c k e d   / > < C o l u m n F i l t e r   / > < S e l e c t i o n F i l t e r   / > < F i l t e r P a r a m e t e r s   / > < I s S o r t D e s c e n d i n g > f a l s e < / I s S o r t D e s c e n d i n g > < / T a b l e W i d g e t G r i d S e r i a l i z a t i o n > ] ] > < / C u s t o m C o n t e n t > < / G e m i n i > 
</file>

<file path=customXml/item29.xml>��< ? x m l   v e r s i o n = " 1 . 0 "   e n c o d i n g = " U T F - 1 6 " ? > < G e m i n i   x m l n s = " h t t p : / / g e m i n i / p i v o t c u s t o m i z a t i o n / T a b l e X M L _ M e t r o _ R i d e r s h i p     2 _ 3 3 4 7 7 d 0 6 - 9 6 4 c - 4 b 5 a - 9 e 0 8 - d 9 c 0 0 a a 0 b b 6 1 " > < C u s t o m C o n t e n t   x m l n s = " h t t p : / / g e m i n i / p i v o t c u s t o m i z a t i o n / T a b l e X M L _ M e t r o _ R i d e r s h i p   2 _ 3 3 4 7 7 d 0 6 - 9 6 4 c - 4 b 5 a - 9 e 0 8 - d 9 c 0 0 a a 0 b b 6 1 " > < ! [ C D A T A [ < T a b l e W i d g e t G r i d S e r i a l i z a t i o n   x m l n s : x s d = " h t t p : / / w w w . w 3 . o r g / 2 0 0 1 / X M L S c h e m a "   x m l n s : x s i = " h t t p : / / w w w . w 3 . o r g / 2 0 0 1 / X M L S c h e m a - i n s t a n c e " > < C o l u m n S u g g e s t e d T y p e   / > < C o l u m n F o r m a t   / > < C o l u m n A c c u r a c y   / > < C o l u m n C u r r e n c y S y m b o l   / > < C o l u m n P o s i t i v e P a t t e r n   / > < C o l u m n N e g a t i v e P a t t e r n   / > < C o l u m n W i d t h s > < i t e m > < k e y > < s t r i n g > s t a t i o n < / s t r i n g > < / k e y > < v a l u e > < i n t > 7 8 < / i n t > < / v a l u e > < / i t e m > < i t e m > < k e y > < s t r i n g > d a t e < / s t r i n g > < / k e y > < v a l u e > < i n t > 6 4 < / i n t > < / v a l u e > < / i t e m > < i t e m > < k e y > < s t r i n g > p a s s e n g e r s < / s t r i n g > < / k e y > < v a l u e > < i n t > 1 0 5 < / i n t > < / v a l u e > < / i t e m > < i t e m > < k e y > < s t r i n g > D a y   N a m e < / s t r i n g > < / k e y > < v a l u e > < i n t > 9 9 < / i n t > < / v a l u e > < / i t e m > < i t e m > < k e y > < s t r i n g > M o n t h   N a m e < / s t r i n g > < / k e y > < v a l u e > < i n t > 1 1 7 < / i n t > < / v a l u e > < / i t e m > < i t e m > < k e y > < s t r i n g > Y e a r < / s t r i n g > < / k e y > < v a l u e > < i n t > 6 2 < / i n t > < / v a l u e > < / i t e m > < i t e m > < k e y > < s t r i n g > D a y   t y p e < / s t r i n g > < / k e y > < v a l u e > < i n t > 9 0 < / i n t > < / v a l u e > < / i t e m > < i t e m > < k e y > < s t r i n g > L o c a t i o n < / s t r i n g > < / k e y > < v a l u e > < i n t > 8 7 < / i n t > < / v a l u e > < / i t e m > < / C o l u m n W i d t h s > < C o l u m n D i s p l a y I n d e x > < i t e m > < k e y > < s t r i n g > s t a t i o n < / s t r i n g > < / k e y > < v a l u e > < i n t > 0 < / i n t > < / v a l u e > < / i t e m > < i t e m > < k e y > < s t r i n g > d a t e < / s t r i n g > < / k e y > < v a l u e > < i n t > 1 < / i n t > < / v a l u e > < / i t e m > < i t e m > < k e y > < s t r i n g > p a s s e n g e r s < / s t r i n g > < / k e y > < v a l u e > < i n t > 2 < / i n t > < / v a l u e > < / i t e m > < i t e m > < k e y > < s t r i n g > D a y   N a m e < / s t r i n g > < / k e y > < v a l u e > < i n t > 3 < / i n t > < / v a l u e > < / i t e m > < i t e m > < k e y > < s t r i n g > M o n t h   N a m e < / s t r i n g > < / k e y > < v a l u e > < i n t > 4 < / i n t > < / v a l u e > < / i t e m > < i t e m > < k e y > < s t r i n g > Y e a r < / s t r i n g > < / k e y > < v a l u e > < i n t > 5 < / i n t > < / v a l u e > < / i t e m > < i t e m > < k e y > < s t r i n g > D a y   t y p e < / s t r i n g > < / k e y > < v a l u e > < i n t > 6 < / i n t > < / v a l u e > < / i t e m > < i t e m > < k e y > < s t r i n g > L o c a t i o n < / s t r i n g > < / k e y > < v a l u e > < i n t > 7 < / 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M e t r o _ R i d e r s h i p     2 _ 3 3 4 7 7 d 0 6 - 9 6 4 c - 4 b 5 a - 9 e 0 8 - d 9 c 0 0 a a 0 b b 6 1 " > < C u s t o m C o n t e n t   x m l n s = " h t t p : / / g e m i n i / p i v o t c u s t o m i z a t i o n / T a b l e X M L _ M e t r o _ R i d e r s h i p   2 _ 3 3 4 7 7 d 0 6 - 9 6 4 c - 4 b 5 a - 9 e 0 8 - d 9 c 0 0 a a 0 b b 6 1 " > < ! [ C D A T A [ < T a b l e W i d g e t G r i d S e r i a l i z a t i o n   x m l n s : x s d = " h t t p : / / w w w . w 3 . o r g / 2 0 0 1 / X M L S c h e m a "   x m l n s : x s i = " h t t p : / / w w w . w 3 . o r g / 2 0 0 1 / X M L S c h e m a - i n s t a n c e " > < C o l u m n S u g g e s t e d T y p e   / > < C o l u m n F o r m a t   / > < C o l u m n A c c u r a c y   / > < C o l u m n C u r r e n c y S y m b o l   / > < C o l u m n P o s i t i v e P a t t e r n   / > < C o l u m n N e g a t i v e P a t t e r n   / > < C o l u m n W i d t h s > < i t e m > < k e y > < s t r i n g > s t a t i o n < / s t r i n g > < / k e y > < v a l u e > < i n t > 7 8 < / i n t > < / v a l u e > < / i t e m > < i t e m > < k e y > < s t r i n g > d a t e < / s t r i n g > < / k e y > < v a l u e > < i n t > 6 4 < / i n t > < / v a l u e > < / i t e m > < i t e m > < k e y > < s t r i n g > p a s s e n g e r s < / s t r i n g > < / k e y > < v a l u e > < i n t > 1 0 5 < / i n t > < / v a l u e > < / i t e m > < i t e m > < k e y > < s t r i n g > D a y   N a m e < / s t r i n g > < / k e y > < v a l u e > < i n t > 9 9 < / i n t > < / v a l u e > < / i t e m > < i t e m > < k e y > < s t r i n g > M o n t h   N a m e < / s t r i n g > < / k e y > < v a l u e > < i n t > 1 1 7 < / i n t > < / v a l u e > < / i t e m > < i t e m > < k e y > < s t r i n g > Y e a r < / s t r i n g > < / k e y > < v a l u e > < i n t > 6 2 < / i n t > < / v a l u e > < / i t e m > < i t e m > < k e y > < s t r i n g > D a y   t y p e < / s t r i n g > < / k e y > < v a l u e > < i n t > 9 0 < / i n t > < / v a l u e > < / i t e m > < i t e m > < k e y > < s t r i n g > L o c a t i o n < / s t r i n g > < / k e y > < v a l u e > < i n t > 8 7 < / i n t > < / v a l u e > < / i t e m > < / C o l u m n W i d t h s > < C o l u m n D i s p l a y I n d e x > < i t e m > < k e y > < s t r i n g > s t a t i o n < / s t r i n g > < / k e y > < v a l u e > < i n t > 0 < / i n t > < / v a l u e > < / i t e m > < i t e m > < k e y > < s t r i n g > d a t e < / s t r i n g > < / k e y > < v a l u e > < i n t > 1 < / i n t > < / v a l u e > < / i t e m > < i t e m > < k e y > < s t r i n g > p a s s e n g e r s < / s t r i n g > < / k e y > < v a l u e > < i n t > 2 < / i n t > < / v a l u e > < / i t e m > < i t e m > < k e y > < s t r i n g > D a y   N a m e < / s t r i n g > < / k e y > < v a l u e > < i n t > 3 < / i n t > < / v a l u e > < / i t e m > < i t e m > < k e y > < s t r i n g > M o n t h   N a m e < / s t r i n g > < / k e y > < v a l u e > < i n t > 4 < / i n t > < / v a l u e > < / i t e m > < i t e m > < k e y > < s t r i n g > Y e a r < / s t r i n g > < / k e y > < v a l u e > < i n t > 5 < / i n t > < / v a l u e > < / i t e m > < i t e m > < k e y > < s t r i n g > D a y   t y p e < / s t r i n g > < / k e y > < v a l u e > < i n t > 6 < / i n t > < / v a l u e > < / i t e m > < i t e m > < k e y > < s t r i n g > L o c a t i o n < / s t r i n g > < / k e y > < v a l u e > < i n t > 7 < / 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T a b l e X M L _ M e t r o _ R i d e r s h i p     2 _ 3 3 4 7 7 d 0 6 - 9 6 4 c - 4 b 5 a - 9 e 0 8 - d 9 c 0 0 a a 0 b b 6 1 " > < C u s t o m C o n t e n t   x m l n s = " h t t p : / / g e m i n i / p i v o t c u s t o m i z a t i o n / T a b l e X M L _ M e t r o _ R i d e r s h i p   2 _ 3 3 4 7 7 d 0 6 - 9 6 4 c - 4 b 5 a - 9 e 0 8 - d 9 c 0 0 a a 0 b b 6 1 " > < ! [ C D A T A [ < T a b l e W i d g e t G r i d S e r i a l i z a t i o n   x m l n s : x s d = " h t t p : / / w w w . w 3 . o r g / 2 0 0 1 / X M L S c h e m a "   x m l n s : x s i = " h t t p : / / w w w . w 3 . o r g / 2 0 0 1 / X M L S c h e m a - i n s t a n c e " > < C o l u m n S u g g e s t e d T y p e   / > < C o l u m n F o r m a t   / > < C o l u m n A c c u r a c y   / > < C o l u m n C u r r e n c y S y m b o l   / > < C o l u m n P o s i t i v e P a t t e r n   / > < C o l u m n N e g a t i v e P a t t e r n   / > < C o l u m n W i d t h s > < i t e m > < k e y > < s t r i n g > s t a t i o n < / s t r i n g > < / k e y > < v a l u e > < i n t > 7 8 < / i n t > < / v a l u e > < / i t e m > < i t e m > < k e y > < s t r i n g > d a t e < / s t r i n g > < / k e y > < v a l u e > < i n t > 6 4 < / i n t > < / v a l u e > < / i t e m > < i t e m > < k e y > < s t r i n g > p a s s e n g e r s < / s t r i n g > < / k e y > < v a l u e > < i n t > 1 0 5 < / i n t > < / v a l u e > < / i t e m > < i t e m > < k e y > < s t r i n g > D a y   N a m e < / s t r i n g > < / k e y > < v a l u e > < i n t > 9 9 < / i n t > < / v a l u e > < / i t e m > < i t e m > < k e y > < s t r i n g > M o n t h   N a m e < / s t r i n g > < / k e y > < v a l u e > < i n t > 1 1 7 < / i n t > < / v a l u e > < / i t e m > < i t e m > < k e y > < s t r i n g > Y e a r < / s t r i n g > < / k e y > < v a l u e > < i n t > 6 2 < / i n t > < / v a l u e > < / i t e m > < i t e m > < k e y > < s t r i n g > D a y   t y p e < / s t r i n g > < / k e y > < v a l u e > < i n t > 9 0 < / i n t > < / v a l u e > < / i t e m > < i t e m > < k e y > < s t r i n g > L o c a t i o n < / s t r i n g > < / k e y > < v a l u e > < i n t > 8 7 < / i n t > < / v a l u e > < / i t e m > < / C o l u m n W i d t h s > < C o l u m n D i s p l a y I n d e x > < i t e m > < k e y > < s t r i n g > s t a t i o n < / s t r i n g > < / k e y > < v a l u e > < i n t > 0 < / i n t > < / v a l u e > < / i t e m > < i t e m > < k e y > < s t r i n g > d a t e < / s t r i n g > < / k e y > < v a l u e > < i n t > 1 < / i n t > < / v a l u e > < / i t e m > < i t e m > < k e y > < s t r i n g > p a s s e n g e r s < / s t r i n g > < / k e y > < v a l u e > < i n t > 2 < / i n t > < / v a l u e > < / i t e m > < i t e m > < k e y > < s t r i n g > D a y   N a m e < / s t r i n g > < / k e y > < v a l u e > < i n t > 3 < / i n t > < / v a l u e > < / i t e m > < i t e m > < k e y > < s t r i n g > M o n t h   N a m e < / s t r i n g > < / k e y > < v a l u e > < i n t > 4 < / i n t > < / v a l u e > < / i t e m > < i t e m > < k e y > < s t r i n g > Y e a r < / s t r i n g > < / k e y > < v a l u e > < i n t > 5 < / i n t > < / v a l u e > < / i t e m > < i t e m > < k e y > < s t r i n g > D a y   t y p e < / s t r i n g > < / k e y > < v a l u e > < i n t > 6 < / i n t > < / v a l u e > < / i t e m > < i t e m > < k e y > < s t r i n g > L o c a t i o n < / s t r i n g > < / k e y > < v a l u e > < i n t > 7 < / i n t > < / v a l u e > < / i t e m > < / C o l u m n D i s p l a y I n d e x > < C o l u m n F r o z e n   / > < C o l u m n C h e c k e d   / > < C o l u m n F i l t e r   / > < S e l e c t i o n F i l t e r   / > < F i l t e r P a r a m e t e r s   / > < I s S o r t D e s c e n d i n g > f a l s e < / I s S o r t D e s c e n d i n g > < / T a b l e W i d g e t G r i d S e r i a l i z a t i o n > ] ] > < / C u s t o m C o n t e n t > < / G e m i n i > 
</file>

<file path=customXml/item31.xml>��< ? x m l   v e r s i o n = " 1 . 0 "   e n c o d i n g = " U T F - 1 6 " ? > < G e m i n i   x m l n s = " h t t p : / / g e m i n i / p i v o t c u s t o m i z a t i o n / L i n k e d T a b l e U p d a t e M o d e " > < C u s t o m C o n t e n t > < ! [ C D A T A [ T r u e ] ] > < / C u s t o m C o n t e n t > < / G e m i n i > 
</file>

<file path=customXml/item32.xml>��< ? x m l   v e r s i o n = " 1 . 0 "   e n c o d i n g = " U T F - 1 6 " ? > < G e m i n i   x m l n s = " h t t p : / / g e m i n i / p i v o t c u s t o m i z a t i o n / P o w e r P i v o t V e r s i o n " > < C u s t o m C o n t e n t > < ! [ C D A T A [ 2 0 1 5 . 1 3 0 . 1 6 0 6 . 4 4 ] ] > < / C u s t o m C o n t e n t > < / G e m i n i > 
</file>

<file path=customXml/item33.xml>��< ? x m l   v e r s i o n = " 1 . 0 "   e n c o d i n g = " U T F - 1 6 " ? > < G e m i n i   x m l n s = " h t t p : / / g e m i n i / p i v o t c u s t o m i z a t i o n / T a b l e X M L _ M e t r o _ R i d e r s h i p     2 _ 3 3 4 7 7 d 0 6 - 9 6 4 c - 4 b 5 a - 9 e 0 8 - d 9 c 0 0 a a 0 b b 6 1 " > < C u s t o m C o n t e n t   x m l n s = " h t t p : / / g e m i n i / p i v o t c u s t o m i z a t i o n / T a b l e X M L _ M e t r o _ R i d e r s h i p   2 _ 3 3 4 7 7 d 0 6 - 9 6 4 c - 4 b 5 a - 9 e 0 8 - d 9 c 0 0 a a 0 b b 6 1 " > < ! [ C D A T A [ < T a b l e W i d g e t G r i d S e r i a l i z a t i o n   x m l n s : x s d = " h t t p : / / w w w . w 3 . o r g / 2 0 0 1 / X M L S c h e m a "   x m l n s : x s i = " h t t p : / / w w w . w 3 . o r g / 2 0 0 1 / X M L S c h e m a - i n s t a n c e " > < C o l u m n S u g g e s t e d T y p e   / > < C o l u m n F o r m a t   / > < C o l u m n A c c u r a c y   / > < C o l u m n C u r r e n c y S y m b o l   / > < C o l u m n P o s i t i v e P a t t e r n   / > < C o l u m n N e g a t i v e P a t t e r n   / > < C o l u m n W i d t h s > < i t e m > < k e y > < s t r i n g > s t a t i o n < / s t r i n g > < / k e y > < v a l u e > < i n t > 7 8 < / i n t > < / v a l u e > < / i t e m > < i t e m > < k e y > < s t r i n g > d a t e < / s t r i n g > < / k e y > < v a l u e > < i n t > 6 4 < / i n t > < / v a l u e > < / i t e m > < i t e m > < k e y > < s t r i n g > p a s s e n g e r s < / s t r i n g > < / k e y > < v a l u e > < i n t > 1 0 5 < / i n t > < / v a l u e > < / i t e m > < i t e m > < k e y > < s t r i n g > D a y   N a m e < / s t r i n g > < / k e y > < v a l u e > < i n t > 9 9 < / i n t > < / v a l u e > < / i t e m > < i t e m > < k e y > < s t r i n g > M o n t h   N a m e < / s t r i n g > < / k e y > < v a l u e > < i n t > 1 1 7 < / i n t > < / v a l u e > < / i t e m > < i t e m > < k e y > < s t r i n g > Y e a r < / s t r i n g > < / k e y > < v a l u e > < i n t > 6 2 < / i n t > < / v a l u e > < / i t e m > < i t e m > < k e y > < s t r i n g > D a y   t y p e < / s t r i n g > < / k e y > < v a l u e > < i n t > 9 0 < / i n t > < / v a l u e > < / i t e m > < i t e m > < k e y > < s t r i n g > L o c a t i o n < / s t r i n g > < / k e y > < v a l u e > < i n t > 8 7 < / i n t > < / v a l u e > < / i t e m > < / C o l u m n W i d t h s > < C o l u m n D i s p l a y I n d e x > < i t e m > < k e y > < s t r i n g > s t a t i o n < / s t r i n g > < / k e y > < v a l u e > < i n t > 0 < / i n t > < / v a l u e > < / i t e m > < i t e m > < k e y > < s t r i n g > d a t e < / s t r i n g > < / k e y > < v a l u e > < i n t > 1 < / i n t > < / v a l u e > < / i t e m > < i t e m > < k e y > < s t r i n g > p a s s e n g e r s < / s t r i n g > < / k e y > < v a l u e > < i n t > 2 < / i n t > < / v a l u e > < / i t e m > < i t e m > < k e y > < s t r i n g > D a y   N a m e < / s t r i n g > < / k e y > < v a l u e > < i n t > 3 < / i n t > < / v a l u e > < / i t e m > < i t e m > < k e y > < s t r i n g > M o n t h   N a m e < / s t r i n g > < / k e y > < v a l u e > < i n t > 4 < / i n t > < / v a l u e > < / i t e m > < i t e m > < k e y > < s t r i n g > Y e a r < / s t r i n g > < / k e y > < v a l u e > < i n t > 5 < / i n t > < / v a l u e > < / i t e m > < i t e m > < k e y > < s t r i n g > D a y   t y p e < / s t r i n g > < / k e y > < v a l u e > < i n t > 6 < / i n t > < / v a l u e > < / i t e m > < i t e m > < k e y > < s t r i n g > L o c a t i o n < / s t r i n g > < / k e y > < v a l u e > < i n t > 7 < / i n t > < / v a l u e > < / i t e m > < / C o l u m n D i s p l a y I n d e x > < C o l u m n F r o z e n   / > < C o l u m n C h e c k e d   / > < C o l u m n F i l t e r   / > < S e l e c t i o n F i l t e r   / > < F i l t e r P a r a m e t e r s   / > < I s S o r t D e s c e n d i n g > f a l s e < / I s S o r t D e s c e n d i n g > < / T a b l e W i d g e t G r i d S e r i a l i z a t i o n > ] ] > < / C u s t o m C o n t e n t > < / G e m i n i > 
</file>

<file path=customXml/item34.xml>��< ? x m l   v e r s i o n = " 1 . 0 "   e n c o d i n g = " U T F - 1 6 " ? > < G e m i n i   x m l n s = " h t t p : / / g e m i n i / p i v o t c u s t o m i z a t i o n / T a b l e X M L _ M e t r o _ R i d e r s h i p     2 _ 3 3 4 7 7 d 0 6 - 9 6 4 c - 4 b 5 a - 9 e 0 8 - d 9 c 0 0 a a 0 b b 6 1 " > < C u s t o m C o n t e n t   x m l n s = " h t t p : / / g e m i n i / p i v o t c u s t o m i z a t i o n / T a b l e X M L _ M e t r o _ R i d e r s h i p   2 _ 3 3 4 7 7 d 0 6 - 9 6 4 c - 4 b 5 a - 9 e 0 8 - d 9 c 0 0 a a 0 b b 6 1 " > < ! [ C D A T A [ < T a b l e W i d g e t G r i d S e r i a l i z a t i o n   x m l n s : x s d = " h t t p : / / w w w . w 3 . o r g / 2 0 0 1 / X M L S c h e m a "   x m l n s : x s i = " h t t p : / / w w w . w 3 . o r g / 2 0 0 1 / X M L S c h e m a - i n s t a n c e " > < C o l u m n S u g g e s t e d T y p e   / > < C o l u m n F o r m a t   / > < C o l u m n A c c u r a c y   / > < C o l u m n C u r r e n c y S y m b o l   / > < C o l u m n P o s i t i v e P a t t e r n   / > < C o l u m n N e g a t i v e P a t t e r n   / > < C o l u m n W i d t h s > < i t e m > < k e y > < s t r i n g > s t a t i o n < / s t r i n g > < / k e y > < v a l u e > < i n t > 7 8 < / i n t > < / v a l u e > < / i t e m > < i t e m > < k e y > < s t r i n g > d a t e < / s t r i n g > < / k e y > < v a l u e > < i n t > 6 4 < / i n t > < / v a l u e > < / i t e m > < i t e m > < k e y > < s t r i n g > p a s s e n g e r s < / s t r i n g > < / k e y > < v a l u e > < i n t > 1 0 5 < / i n t > < / v a l u e > < / i t e m > < i t e m > < k e y > < s t r i n g > D a y   N a m e < / s t r i n g > < / k e y > < v a l u e > < i n t > 9 9 < / i n t > < / v a l u e > < / i t e m > < i t e m > < k e y > < s t r i n g > M o n t h   N a m e < / s t r i n g > < / k e y > < v a l u e > < i n t > 1 1 7 < / i n t > < / v a l u e > < / i t e m > < i t e m > < k e y > < s t r i n g > Y e a r < / s t r i n g > < / k e y > < v a l u e > < i n t > 6 2 < / i n t > < / v a l u e > < / i t e m > < i t e m > < k e y > < s t r i n g > D a y   t y p e < / s t r i n g > < / k e y > < v a l u e > < i n t > 9 0 < / i n t > < / v a l u e > < / i t e m > < i t e m > < k e y > < s t r i n g > L o c a t i o n < / s t r i n g > < / k e y > < v a l u e > < i n t > 8 7 < / i n t > < / v a l u e > < / i t e m > < / C o l u m n W i d t h s > < C o l u m n D i s p l a y I n d e x > < i t e m > < k e y > < s t r i n g > s t a t i o n < / s t r i n g > < / k e y > < v a l u e > < i n t > 0 < / i n t > < / v a l u e > < / i t e m > < i t e m > < k e y > < s t r i n g > d a t e < / s t r i n g > < / k e y > < v a l u e > < i n t > 1 < / i n t > < / v a l u e > < / i t e m > < i t e m > < k e y > < s t r i n g > p a s s e n g e r s < / s t r i n g > < / k e y > < v a l u e > < i n t > 2 < / i n t > < / v a l u e > < / i t e m > < i t e m > < k e y > < s t r i n g > D a y   N a m e < / s t r i n g > < / k e y > < v a l u e > < i n t > 3 < / i n t > < / v a l u e > < / i t e m > < i t e m > < k e y > < s t r i n g > M o n t h   N a m e < / s t r i n g > < / k e y > < v a l u e > < i n t > 4 < / i n t > < / v a l u e > < / i t e m > < i t e m > < k e y > < s t r i n g > Y e a r < / s t r i n g > < / k e y > < v a l u e > < i n t > 5 < / i n t > < / v a l u e > < / i t e m > < i t e m > < k e y > < s t r i n g > D a y   t y p e < / s t r i n g > < / k e y > < v a l u e > < i n t > 6 < / i n t > < / v a l u e > < / i t e m > < i t e m > < k e y > < s t r i n g > L o c a t i o n < / s t r i n g > < / k e y > < v a l u e > < i n t > 7 < / i n t > < / v a l u e > < / i t e m > < / C o l u m n D i s p l a y I n d e x > < C o l u m n F r o z e n   / > < C o l u m n C h e c k e d   / > < C o l u m n F i l t e r   / > < S e l e c t i o n F i l t e r   / > < F i l t e r P a r a m e t e r s   / > < I s S o r t D e s c e n d i n g > f a l s e < / I s S o r t D e s c e n d i n g > < / T a b l e W i d g e t G r i d S e r i a l i z a t i o n > ] ] > < / C u s t o m C o n t e n t > < / G e m i n i > 
</file>

<file path=customXml/item35.xml>��< ? x m l   v e r s i o n = " 1 . 0 "   e n c o d i n g = " U T F - 1 6 " ? > < G e m i n i   x m l n s = " h t t p : / / g e m i n i / p i v o t c u s t o m i z a t i o n / T a b l e X M L _ M e t r o _ R i d e r s h i p     2 _ 3 3 4 7 7 d 0 6 - 9 6 4 c - 4 b 5 a - 9 e 0 8 - d 9 c 0 0 a a 0 b b 6 1 " > < C u s t o m C o n t e n t   x m l n s = " h t t p : / / g e m i n i / p i v o t c u s t o m i z a t i o n / T a b l e X M L _ M e t r o _ R i d e r s h i p   2 _ 3 3 4 7 7 d 0 6 - 9 6 4 c - 4 b 5 a - 9 e 0 8 - d 9 c 0 0 a a 0 b b 6 1 " > < ! [ C D A T A [ < T a b l e W i d g e t G r i d S e r i a l i z a t i o n   x m l n s : x s d = " h t t p : / / w w w . w 3 . o r g / 2 0 0 1 / X M L S c h e m a "   x m l n s : x s i = " h t t p : / / w w w . w 3 . o r g / 2 0 0 1 / X M L S c h e m a - i n s t a n c e " > < C o l u m n S u g g e s t e d T y p e   / > < C o l u m n F o r m a t   / > < C o l u m n A c c u r a c y   / > < C o l u m n C u r r e n c y S y m b o l   / > < C o l u m n P o s i t i v e P a t t e r n   / > < C o l u m n N e g a t i v e P a t t e r n   / > < C o l u m n W i d t h s > < i t e m > < k e y > < s t r i n g > s t a t i o n < / s t r i n g > < / k e y > < v a l u e > < i n t > 7 8 < / i n t > < / v a l u e > < / i t e m > < i t e m > < k e y > < s t r i n g > d a t e < / s t r i n g > < / k e y > < v a l u e > < i n t > 6 4 < / i n t > < / v a l u e > < / i t e m > < i t e m > < k e y > < s t r i n g > p a s s e n g e r s < / s t r i n g > < / k e y > < v a l u e > < i n t > 1 0 5 < / i n t > < / v a l u e > < / i t e m > < i t e m > < k e y > < s t r i n g > D a y   N a m e < / s t r i n g > < / k e y > < v a l u e > < i n t > 9 9 < / i n t > < / v a l u e > < / i t e m > < i t e m > < k e y > < s t r i n g > M o n t h   N a m e < / s t r i n g > < / k e y > < v a l u e > < i n t > 1 1 7 < / i n t > < / v a l u e > < / i t e m > < i t e m > < k e y > < s t r i n g > Y e a r < / s t r i n g > < / k e y > < v a l u e > < i n t > 6 2 < / i n t > < / v a l u e > < / i t e m > < i t e m > < k e y > < s t r i n g > D a y   t y p e < / s t r i n g > < / k e y > < v a l u e > < i n t > 9 0 < / i n t > < / v a l u e > < / i t e m > < i t e m > < k e y > < s t r i n g > L o c a t i o n < / s t r i n g > < / k e y > < v a l u e > < i n t > 8 7 < / i n t > < / v a l u e > < / i t e m > < / C o l u m n W i d t h s > < C o l u m n D i s p l a y I n d e x > < i t e m > < k e y > < s t r i n g > s t a t i o n < / s t r i n g > < / k e y > < v a l u e > < i n t > 0 < / i n t > < / v a l u e > < / i t e m > < i t e m > < k e y > < s t r i n g > d a t e < / s t r i n g > < / k e y > < v a l u e > < i n t > 1 < / i n t > < / v a l u e > < / i t e m > < i t e m > < k e y > < s t r i n g > p a s s e n g e r s < / s t r i n g > < / k e y > < v a l u e > < i n t > 2 < / i n t > < / v a l u e > < / i t e m > < i t e m > < k e y > < s t r i n g > D a y   N a m e < / s t r i n g > < / k e y > < v a l u e > < i n t > 3 < / i n t > < / v a l u e > < / i t e m > < i t e m > < k e y > < s t r i n g > M o n t h   N a m e < / s t r i n g > < / k e y > < v a l u e > < i n t > 4 < / i n t > < / v a l u e > < / i t e m > < i t e m > < k e y > < s t r i n g > Y e a r < / s t r i n g > < / k e y > < v a l u e > < i n t > 5 < / i n t > < / v a l u e > < / i t e m > < i t e m > < k e y > < s t r i n g > D a y   t y p e < / s t r i n g > < / k e y > < v a l u e > < i n t > 6 < / i n t > < / v a l u e > < / i t e m > < i t e m > < k e y > < s t r i n g > L o c a t i o n < / s t r i n g > < / k e y > < v a l u e > < i n t > 7 < / i n t > < / v a l u e > < / i t e m > < / C o l u m n D i s p l a y I n d e x > < C o l u m n F r o z e n   / > < C o l u m n C h e c k e d   / > < C o l u m n F i l t e r   / > < S e l e c t i o n F i l t e r   / > < F i l t e r P a r a m e t e r s   / > < I s S o r t D e s c e n d i n g > f a l s e < / I s S o r t D e s c e n d i n g > < / T a b l e W i d g e t G r i d S e r i a l i z a t i o n > ] ] > < / C u s t o m C o n t e n t > < / G e m i n i > 
</file>

<file path=customXml/item36.xml>��< ? x m l   v e r s i o n = " 1 . 0 "   e n c o d i n g = " U T F - 1 6 " ? > < G e m i n i   x m l n s = " h t t p : / / g e m i n i / p i v o t c u s t o m i z a t i o n / T a b l e X M L _ M e t r o _ R i d e r s h i p     2 _ 3 3 4 7 7 d 0 6 - 9 6 4 c - 4 b 5 a - 9 e 0 8 - d 9 c 0 0 a a 0 b b 6 1 " > < C u s t o m C o n t e n t   x m l n s = " h t t p : / / g e m i n i / p i v o t c u s t o m i z a t i o n / T a b l e X M L _ M e t r o _ R i d e r s h i p   2 _ 3 3 4 7 7 d 0 6 - 9 6 4 c - 4 b 5 a - 9 e 0 8 - d 9 c 0 0 a a 0 b b 6 1 " > < ! [ C D A T A [ < T a b l e W i d g e t G r i d S e r i a l i z a t i o n   x m l n s : x s d = " h t t p : / / w w w . w 3 . o r g / 2 0 0 1 / X M L S c h e m a "   x m l n s : x s i = " h t t p : / / w w w . w 3 . o r g / 2 0 0 1 / X M L S c h e m a - i n s t a n c e " > < C o l u m n S u g g e s t e d T y p e   / > < C o l u m n F o r m a t   / > < C o l u m n A c c u r a c y   / > < C o l u m n C u r r e n c y S y m b o l   / > < C o l u m n P o s i t i v e P a t t e r n   / > < C o l u m n N e g a t i v e P a t t e r n   / > < C o l u m n W i d t h s > < i t e m > < k e y > < s t r i n g > s t a t i o n < / s t r i n g > < / k e y > < v a l u e > < i n t > 7 8 < / i n t > < / v a l u e > < / i t e m > < i t e m > < k e y > < s t r i n g > d a t e < / s t r i n g > < / k e y > < v a l u e > < i n t > 6 4 < / i n t > < / v a l u e > < / i t e m > < i t e m > < k e y > < s t r i n g > p a s s e n g e r s < / s t r i n g > < / k e y > < v a l u e > < i n t > 1 0 5 < / i n t > < / v a l u e > < / i t e m > < i t e m > < k e y > < s t r i n g > D a y   N a m e < / s t r i n g > < / k e y > < v a l u e > < i n t > 9 9 < / i n t > < / v a l u e > < / i t e m > < i t e m > < k e y > < s t r i n g > M o n t h   N a m e < / s t r i n g > < / k e y > < v a l u e > < i n t > 1 1 7 < / i n t > < / v a l u e > < / i t e m > < i t e m > < k e y > < s t r i n g > Y e a r < / s t r i n g > < / k e y > < v a l u e > < i n t > 6 2 < / i n t > < / v a l u e > < / i t e m > < i t e m > < k e y > < s t r i n g > D a y   t y p e < / s t r i n g > < / k e y > < v a l u e > < i n t > 9 0 < / i n t > < / v a l u e > < / i t e m > < i t e m > < k e y > < s t r i n g > L o c a t i o n < / s t r i n g > < / k e y > < v a l u e > < i n t > 8 7 < / i n t > < / v a l u e > < / i t e m > < / C o l u m n W i d t h s > < C o l u m n D i s p l a y I n d e x > < i t e m > < k e y > < s t r i n g > s t a t i o n < / s t r i n g > < / k e y > < v a l u e > < i n t > 0 < / i n t > < / v a l u e > < / i t e m > < i t e m > < k e y > < s t r i n g > d a t e < / s t r i n g > < / k e y > < v a l u e > < i n t > 1 < / i n t > < / v a l u e > < / i t e m > < i t e m > < k e y > < s t r i n g > p a s s e n g e r s < / s t r i n g > < / k e y > < v a l u e > < i n t > 2 < / i n t > < / v a l u e > < / i t e m > < i t e m > < k e y > < s t r i n g > D a y   N a m e < / s t r i n g > < / k e y > < v a l u e > < i n t > 3 < / i n t > < / v a l u e > < / i t e m > < i t e m > < k e y > < s t r i n g > M o n t h   N a m e < / s t r i n g > < / k e y > < v a l u e > < i n t > 4 < / i n t > < / v a l u e > < / i t e m > < i t e m > < k e y > < s t r i n g > Y e a r < / s t r i n g > < / k e y > < v a l u e > < i n t > 5 < / i n t > < / v a l u e > < / i t e m > < i t e m > < k e y > < s t r i n g > D a y   t y p e < / s t r i n g > < / k e y > < v a l u e > < i n t > 6 < / i n t > < / v a l u e > < / i t e m > < i t e m > < k e y > < s t r i n g > L o c a t i o n < / s t r i n g > < / k e y > < v a l u e > < i n t > 7 < / i n t > < / v a l u e > < / i t e m > < / C o l u m n D i s p l a y I n d e x > < C o l u m n F r o z e n   / > < C o l u m n C h e c k e d   / > < C o l u m n F i l t e r   / > < S e l e c t i o n F i l t e r   / > < F i l t e r P a r a m e t e r s   / > < I s S o r t D e s c e n d i n g > f a l s e < / I s S o r t D e s c e n d i n g > < / T a b l e W i d g e t G r i d S e r i a l i z a t i o n > ] ] > < / C u s t o m C o n t e n t > < / G e m i n i > 
</file>

<file path=customXml/item37.xml>��< ? x m l   v e r s i o n = " 1 . 0 "   e n c o d i n g = " U T F - 1 6 " ? > < G e m i n i   x m l n s = " h t t p : / / g e m i n i / p i v o t c u s t o m i z a t i o n / T a b l e X M L _ M e t r o _ R i d e r s h i p     2 _ 3 3 4 7 7 d 0 6 - 9 6 4 c - 4 b 5 a - 9 e 0 8 - d 9 c 0 0 a a 0 b b 6 1 " > < C u s t o m C o n t e n t   x m l n s = " h t t p : / / g e m i n i / p i v o t c u s t o m i z a t i o n / T a b l e X M L _ M e t r o _ R i d e r s h i p   2 _ 3 3 4 7 7 d 0 6 - 9 6 4 c - 4 b 5 a - 9 e 0 8 - d 9 c 0 0 a a 0 b b 6 1 " > < ! [ C D A T A [ < T a b l e W i d g e t G r i d S e r i a l i z a t i o n   x m l n s : x s d = " h t t p : / / w w w . w 3 . o r g / 2 0 0 1 / X M L S c h e m a "   x m l n s : x s i = " h t t p : / / w w w . w 3 . o r g / 2 0 0 1 / X M L S c h e m a - i n s t a n c e " > < C o l u m n S u g g e s t e d T y p e   / > < C o l u m n F o r m a t   / > < C o l u m n A c c u r a c y   / > < C o l u m n C u r r e n c y S y m b o l   / > < C o l u m n P o s i t i v e P a t t e r n   / > < C o l u m n N e g a t i v e P a t t e r n   / > < C o l u m n W i d t h s > < i t e m > < k e y > < s t r i n g > s t a t i o n < / s t r i n g > < / k e y > < v a l u e > < i n t > 7 8 < / i n t > < / v a l u e > < / i t e m > < i t e m > < k e y > < s t r i n g > d a t e < / s t r i n g > < / k e y > < v a l u e > < i n t > 6 4 < / i n t > < / v a l u e > < / i t e m > < i t e m > < k e y > < s t r i n g > p a s s e n g e r s < / s t r i n g > < / k e y > < v a l u e > < i n t > 1 0 5 < / i n t > < / v a l u e > < / i t e m > < i t e m > < k e y > < s t r i n g > D a y   N a m e < / s t r i n g > < / k e y > < v a l u e > < i n t > 9 9 < / i n t > < / v a l u e > < / i t e m > < i t e m > < k e y > < s t r i n g > M o n t h   N a m e < / s t r i n g > < / k e y > < v a l u e > < i n t > 1 1 7 < / i n t > < / v a l u e > < / i t e m > < i t e m > < k e y > < s t r i n g > Y e a r < / s t r i n g > < / k e y > < v a l u e > < i n t > 6 2 < / i n t > < / v a l u e > < / i t e m > < i t e m > < k e y > < s t r i n g > D a y   t y p e < / s t r i n g > < / k e y > < v a l u e > < i n t > 9 0 < / i n t > < / v a l u e > < / i t e m > < i t e m > < k e y > < s t r i n g > L o c a t i o n < / s t r i n g > < / k e y > < v a l u e > < i n t > 8 7 < / i n t > < / v a l u e > < / i t e m > < / C o l u m n W i d t h s > < C o l u m n D i s p l a y I n d e x > < i t e m > < k e y > < s t r i n g > s t a t i o n < / s t r i n g > < / k e y > < v a l u e > < i n t > 0 < / i n t > < / v a l u e > < / i t e m > < i t e m > < k e y > < s t r i n g > d a t e < / s t r i n g > < / k e y > < v a l u e > < i n t > 1 < / i n t > < / v a l u e > < / i t e m > < i t e m > < k e y > < s t r i n g > p a s s e n g e r s < / s t r i n g > < / k e y > < v a l u e > < i n t > 2 < / i n t > < / v a l u e > < / i t e m > < i t e m > < k e y > < s t r i n g > D a y   N a m e < / s t r i n g > < / k e y > < v a l u e > < i n t > 3 < / i n t > < / v a l u e > < / i t e m > < i t e m > < k e y > < s t r i n g > M o n t h   N a m e < / s t r i n g > < / k e y > < v a l u e > < i n t > 4 < / i n t > < / v a l u e > < / i t e m > < i t e m > < k e y > < s t r i n g > Y e a r < / s t r i n g > < / k e y > < v a l u e > < i n t > 5 < / i n t > < / v a l u e > < / i t e m > < i t e m > < k e y > < s t r i n g > D a y   t y p e < / s t r i n g > < / k e y > < v a l u e > < i n t > 6 < / i n t > < / v a l u e > < / i t e m > < i t e m > < k e y > < s t r i n g > L o c a t i o n < / s t r i n g > < / k e y > < v a l u e > < i n t > 7 < / i n t > < / v a l u e > < / i t e m > < / C o l u m n D i s p l a y I n d e x > < C o l u m n F r o z e n   / > < C o l u m n C h e c k e d   / > < C o l u m n F i l t e r   / > < S e l e c t i o n F i l t e r   / > < F i l t e r P a r a m e t e r s   / > < I s S o r t D e s c e n d i n g > f a l s e < / I s S o r t D e s c e n d i n g > < / T a b l e W i d g e t G r i d S e r i a l i z a t i o n > ] ] > < / C u s t o m C o n t e n t > < / G e m i n i > 
</file>

<file path=customXml/item38.xml>��< ? x m l   v e r s i o n = " 1 . 0 "   e n c o d i n g = " U T F - 1 6 " ? > < G e m i n i   x m l n s = " h t t p : / / g e m i n i / p i v o t c u s t o m i z a t i o n / T a b l e X M L _ M e t r o _ R i d e r s h i p     2 _ 3 3 4 7 7 d 0 6 - 9 6 4 c - 4 b 5 a - 9 e 0 8 - d 9 c 0 0 a a 0 b b 6 1 " > < C u s t o m C o n t e n t   x m l n s = " h t t p : / / g e m i n i / p i v o t c u s t o m i z a t i o n / T a b l e X M L _ M e t r o _ R i d e r s h i p   2 _ 3 3 4 7 7 d 0 6 - 9 6 4 c - 4 b 5 a - 9 e 0 8 - d 9 c 0 0 a a 0 b b 6 1 " > < ! [ C D A T A [ < T a b l e W i d g e t G r i d S e r i a l i z a t i o n   x m l n s : x s d = " h t t p : / / w w w . w 3 . o r g / 2 0 0 1 / X M L S c h e m a "   x m l n s : x s i = " h t t p : / / w w w . w 3 . o r g / 2 0 0 1 / X M L S c h e m a - i n s t a n c e " > < C o l u m n S u g g e s t e d T y p e   / > < C o l u m n F o r m a t   / > < C o l u m n A c c u r a c y   / > < C o l u m n C u r r e n c y S y m b o l   / > < C o l u m n P o s i t i v e P a t t e r n   / > < C o l u m n N e g a t i v e P a t t e r n   / > < C o l u m n W i d t h s > < i t e m > < k e y > < s t r i n g > s t a t i o n < / s t r i n g > < / k e y > < v a l u e > < i n t > 7 8 < / i n t > < / v a l u e > < / i t e m > < i t e m > < k e y > < s t r i n g > d a t e < / s t r i n g > < / k e y > < v a l u e > < i n t > 6 4 < / i n t > < / v a l u e > < / i t e m > < i t e m > < k e y > < s t r i n g > p a s s e n g e r s < / s t r i n g > < / k e y > < v a l u e > < i n t > 1 0 5 < / i n t > < / v a l u e > < / i t e m > < i t e m > < k e y > < s t r i n g > D a y   N a m e < / s t r i n g > < / k e y > < v a l u e > < i n t > 9 9 < / i n t > < / v a l u e > < / i t e m > < i t e m > < k e y > < s t r i n g > M o n t h   N a m e < / s t r i n g > < / k e y > < v a l u e > < i n t > 1 1 7 < / i n t > < / v a l u e > < / i t e m > < i t e m > < k e y > < s t r i n g > Y e a r < / s t r i n g > < / k e y > < v a l u e > < i n t > 6 2 < / i n t > < / v a l u e > < / i t e m > < i t e m > < k e y > < s t r i n g > D a y   t y p e < / s t r i n g > < / k e y > < v a l u e > < i n t > 9 0 < / i n t > < / v a l u e > < / i t e m > < i t e m > < k e y > < s t r i n g > L o c a t i o n < / s t r i n g > < / k e y > < v a l u e > < i n t > 8 7 < / i n t > < / v a l u e > < / i t e m > < / C o l u m n W i d t h s > < C o l u m n D i s p l a y I n d e x > < i t e m > < k e y > < s t r i n g > s t a t i o n < / s t r i n g > < / k e y > < v a l u e > < i n t > 0 < / i n t > < / v a l u e > < / i t e m > < i t e m > < k e y > < s t r i n g > d a t e < / s t r i n g > < / k e y > < v a l u e > < i n t > 1 < / i n t > < / v a l u e > < / i t e m > < i t e m > < k e y > < s t r i n g > p a s s e n g e r s < / s t r i n g > < / k e y > < v a l u e > < i n t > 2 < / i n t > < / v a l u e > < / i t e m > < i t e m > < k e y > < s t r i n g > D a y   N a m e < / s t r i n g > < / k e y > < v a l u e > < i n t > 3 < / i n t > < / v a l u e > < / i t e m > < i t e m > < k e y > < s t r i n g > M o n t h   N a m e < / s t r i n g > < / k e y > < v a l u e > < i n t > 4 < / i n t > < / v a l u e > < / i t e m > < i t e m > < k e y > < s t r i n g > Y e a r < / s t r i n g > < / k e y > < v a l u e > < i n t > 5 < / i n t > < / v a l u e > < / i t e m > < i t e m > < k e y > < s t r i n g > D a y   t y p e < / s t r i n g > < / k e y > < v a l u e > < i n t > 6 < / i n t > < / v a l u e > < / i t e m > < i t e m > < k e y > < s t r i n g > L o c a t i o n < / s t r i n g > < / k e y > < v a l u e > < i n t > 7 < / i n t > < / v a l u e > < / i t e m > < / C o l u m n D i s p l a y I n d e x > < C o l u m n F r o z e n   / > < C o l u m n C h e c k e d   / > < C o l u m n F i l t e r   / > < S e l e c t i o n F i l t e r   / > < F i l t e r P a r a m e t e r s   / > < I s S o r t D e s c e n d i n g > f a l s e < / I s S o r t D e s c e n d i n g > < / T a b l e W i d g e t G r i d S e r i a l i z a t i o n > ] ] > < / C u s t o m C o n t e n t > < / G e m i n i > 
</file>

<file path=customXml/item39.xml>��< ? x m l   v e r s i o n = " 1 . 0 "   e n c o d i n g = " U T F - 1 6 " ? > < G e m i n i   x m l n s = " h t t p : / / g e m i n i / p i v o t c u s t o m i z a t i o n / I s S a n d b o x E m b e d d e d " > < C u s t o m C o n t e n t > < ! [ C D A T A [ y e s ] ] > < / C u s t o m C o n t e n t > < / G e m i n i > 
</file>

<file path=customXml/item4.xml>��< ? x m l   v e r s i o n = " 1 . 0 "   e n c o d i n g = " U T F - 1 6 " ? > < G e m i n i   x m l n s = " h t t p : / / g e m i n i / p i v o t c u s t o m i z a t i o n / T a b l e X M L _ M e t r o _ R i d e r s h i p     2 _ 3 3 4 7 7 d 0 6 - 9 6 4 c - 4 b 5 a - 9 e 0 8 - d 9 c 0 0 a a 0 b b 6 1 " > < C u s t o m C o n t e n t   x m l n s = " h t t p : / / g e m i n i / p i v o t c u s t o m i z a t i o n / T a b l e X M L _ M e t r o _ R i d e r s h i p   2 _ 3 3 4 7 7 d 0 6 - 9 6 4 c - 4 b 5 a - 9 e 0 8 - d 9 c 0 0 a a 0 b b 6 1 " > < ! [ C D A T A [ < T a b l e W i d g e t G r i d S e r i a l i z a t i o n   x m l n s : x s d = " h t t p : / / w w w . w 3 . o r g / 2 0 0 1 / X M L S c h e m a "   x m l n s : x s i = " h t t p : / / w w w . w 3 . o r g / 2 0 0 1 / X M L S c h e m a - i n s t a n c e " > < C o l u m n S u g g e s t e d T y p e   / > < C o l u m n F o r m a t   / > < C o l u m n A c c u r a c y   / > < C o l u m n C u r r e n c y S y m b o l   / > < C o l u m n P o s i t i v e P a t t e r n   / > < C o l u m n N e g a t i v e P a t t e r n   / > < C o l u m n W i d t h s > < i t e m > < k e y > < s t r i n g > s t a t i o n < / s t r i n g > < / k e y > < v a l u e > < i n t > 7 8 < / i n t > < / v a l u e > < / i t e m > < i t e m > < k e y > < s t r i n g > d a t e < / s t r i n g > < / k e y > < v a l u e > < i n t > 6 4 < / i n t > < / v a l u e > < / i t e m > < i t e m > < k e y > < s t r i n g > p a s s e n g e r s < / s t r i n g > < / k e y > < v a l u e > < i n t > 1 0 5 < / i n t > < / v a l u e > < / i t e m > < i t e m > < k e y > < s t r i n g > D a y   N a m e < / s t r i n g > < / k e y > < v a l u e > < i n t > 9 9 < / i n t > < / v a l u e > < / i t e m > < i t e m > < k e y > < s t r i n g > M o n t h   N a m e < / s t r i n g > < / k e y > < v a l u e > < i n t > 1 1 7 < / i n t > < / v a l u e > < / i t e m > < i t e m > < k e y > < s t r i n g > Y e a r < / s t r i n g > < / k e y > < v a l u e > < i n t > 6 2 < / i n t > < / v a l u e > < / i t e m > < i t e m > < k e y > < s t r i n g > D a y   t y p e < / s t r i n g > < / k e y > < v a l u e > < i n t > 9 0 < / i n t > < / v a l u e > < / i t e m > < i t e m > < k e y > < s t r i n g > L o c a t i o n < / s t r i n g > < / k e y > < v a l u e > < i n t > 8 7 < / i n t > < / v a l u e > < / i t e m > < / C o l u m n W i d t h s > < C o l u m n D i s p l a y I n d e x > < i t e m > < k e y > < s t r i n g > s t a t i o n < / s t r i n g > < / k e y > < v a l u e > < i n t > 0 < / i n t > < / v a l u e > < / i t e m > < i t e m > < k e y > < s t r i n g > d a t e < / s t r i n g > < / k e y > < v a l u e > < i n t > 1 < / i n t > < / v a l u e > < / i t e m > < i t e m > < k e y > < s t r i n g > p a s s e n g e r s < / s t r i n g > < / k e y > < v a l u e > < i n t > 2 < / i n t > < / v a l u e > < / i t e m > < i t e m > < k e y > < s t r i n g > D a y   N a m e < / s t r i n g > < / k e y > < v a l u e > < i n t > 3 < / i n t > < / v a l u e > < / i t e m > < i t e m > < k e y > < s t r i n g > M o n t h   N a m e < / s t r i n g > < / k e y > < v a l u e > < i n t > 4 < / i n t > < / v a l u e > < / i t e m > < i t e m > < k e y > < s t r i n g > Y e a r < / s t r i n g > < / k e y > < v a l u e > < i n t > 5 < / i n t > < / v a l u e > < / i t e m > < i t e m > < k e y > < s t r i n g > D a y   t y p e < / s t r i n g > < / k e y > < v a l u e > < i n t > 6 < / i n t > < / v a l u e > < / i t e m > < i t e m > < k e y > < s t r i n g > L o c a t i o n < / s t r i n g > < / k e y > < v a l u e > < i n t > 7 < / i n t > < / v a l u e > < / i t e m > < / C o l u m n D i s p l a y I n d e x > < C o l u m n F r o z e n   / > < C o l u m n C h e c k e d   / > < C o l u m n F i l t e r   / > < S e l e c t i o n F i l t e r   / > < F i l t e r P a r a m e t e r s   / > < I s S o r t D e s c e n d i n g > f a l s e < / I s S o r t D e s c e n d i n g > < / T a b l e W i d g e t G r i d S e r i a l i z a t i o n > ] ] > < / C u s t o m C o n t e n t > < / G e m i n i > 
</file>

<file path=customXml/item40.xml>��< ? x m l   v e r s i o n = " 1 . 0 "   e n c o d i n g = " U T F - 1 6 " ? > < G e m i n i   x m l n s = " h t t p : / / g e m i n i / p i v o t c u s t o m i z a t i o n / T a b l e X M L _ D r i v e r s   D i m _ a 4 4 6 7 e c 6 - 4 0 2 b - 4 7 9 9 - 9 a e 4 - 2 a e 9 5 2 f 0 8 1 0 2 " > < C u s t o m C o n t e n t > < ! [ C D A T A [ < T a b l e W i d g e t G r i d S e r i a l i z a t i o n   x m l n s : x s d = " h t t p : / / w w w . w 3 . o r g / 2 0 0 1 / X M L S c h e m a "   x m l n s : x s i = " h t t p : / / w w w . w 3 . o r g / 2 0 0 1 / X M L S c h e m a - i n s t a n c e " > < C o l u m n S u g g e s t e d T y p e   / > < C o l u m n F o r m a t   / > < C o l u m n A c c u r a c y   / > < C o l u m n C u r r e n c y S y m b o l   / > < C o l u m n P o s i t i v e P a t t e r n   / > < C o l u m n N e g a t i v e P a t t e r n   / > < C o l u m n W i d t h s > < i t e m > < k e y > < s t r i n g > D r i v e r   K e y < / s t r i n g > < / k e y > < v a l u e > < i n t > 1 0 0 < / i n t > < / v a l u e > < / i t e m > < i t e m > < k e y > < s t r i n g > c a r _ m o d e l < / s t r i n g > < / k e y > < v a l u e > < i n t > 1 0 1 < / i n t > < / v a l u e > < / i t e m > < i t e m > < k e y > < s t r i n g > c a r _ y e a r < / s t r i n g > < / k e y > < v a l u e > < i n t > 8 8 < / i n t > < / v a l u e > < / i t e m > < i t e m > < k e y > < s t r i n g > r a t i n g < / s t r i n g > < / k e y > < v a l u e > < i n t > 7 1 < / i n t > < / v a l u e > < / i t e m > < i t e m > < k e y > < s t r i n g > j o i n _ d a t e < / s t r i n g > < / k e y > < v a l u e > < i n t > 9 5 < / i n t > < / v a l u e > < / i t e m > < i t e m > < k e y > < s t r i n g > M o n t h   N a m e < / s t r i n g > < / k e y > < v a l u e > < i n t > 1 1 7 < / i n t > < / v a l u e > < / i t e m > < i t e m > < k e y > < s t r i n g > Y e a r < / s t r i n g > < / k e y > < v a l u e > < i n t > 6 2 < / i n t > < / v a l u e > < / i t e m > < / C o l u m n W i d t h s > < C o l u m n D i s p l a y I n d e x > < i t e m > < k e y > < s t r i n g > D r i v e r   K e y < / s t r i n g > < / k e y > < v a l u e > < i n t > 6 < / i n t > < / v a l u e > < / i t e m > < i t e m > < k e y > < s t r i n g > c a r _ m o d e l < / s t r i n g > < / k e y > < v a l u e > < i n t > 0 < / i n t > < / v a l u e > < / i t e m > < i t e m > < k e y > < s t r i n g > c a r _ y e a r < / s t r i n g > < / k e y > < v a l u e > < i n t > 1 < / i n t > < / v a l u e > < / i t e m > < i t e m > < k e y > < s t r i n g > r a t i n g < / s t r i n g > < / k e y > < v a l u e > < i n t > 2 < / i n t > < / v a l u e > < / i t e m > < i t e m > < k e y > < s t r i n g > j o i n _ d a t e < / s t r i n g > < / k e y > < v a l u e > < i n t > 3 < / i n t > < / v a l u e > < / i t e m > < i t e m > < k e y > < s t r i n g > M o n t h   N a m e < / s t r i n g > < / k e y > < v a l u e > < i n t > 4 < / i n t > < / v a l u e > < / i t e m > < i t e m > < k e y > < s t r i n g > Y e a r < / s t r i n g > < / k e y > < v a l u e > < i n t > 5 < / i n t > < / v a l u e > < / i t e m > < / C o l u m n D i s p l a y I n d e x > < C o l u m n F r o z e n   / > < C o l u m n C h e c k e d   / > < C o l u m n F i l t e r   / > < S e l e c t i o n F i l t e r   / > < F i l t e r P a r a m e t e r s   / > < I s S o r t D e s c e n d i n g > f a l s e < / I s S o r t D e s c e n d i n g > < / T a b l e W i d g e t G r i d S e r i a l i z a t i o n > ] ] > < / C u s t o m C o n t e n t > < / G e m i n i > 
</file>

<file path=customXml/item41.xml>��< ? x m l   v e r s i o n = " 1 . 0 "   e n c o d i n g = " U T F - 1 6 " ? > < G e m i n i   x m l n s = " h t t p : / / g e m i n i / p i v o t c u s t o m i z a t i o n / T a b l e X M L _ M e t r o _ R i d e r s h i p     2 _ 3 3 4 7 7 d 0 6 - 9 6 4 c - 4 b 5 a - 9 e 0 8 - d 9 c 0 0 a a 0 b b 6 1 " > < C u s t o m C o n t e n t   x m l n s = " h t t p : / / g e m i n i / p i v o t c u s t o m i z a t i o n / T a b l e X M L _ M e t r o _ R i d e r s h i p   2 _ 3 3 4 7 7 d 0 6 - 9 6 4 c - 4 b 5 a - 9 e 0 8 - d 9 c 0 0 a a 0 b b 6 1 " > < ! [ C D A T A [ < T a b l e W i d g e t G r i d S e r i a l i z a t i o n   x m l n s : x s d = " h t t p : / / w w w . w 3 . o r g / 2 0 0 1 / X M L S c h e m a "   x m l n s : x s i = " h t t p : / / w w w . w 3 . o r g / 2 0 0 1 / X M L S c h e m a - i n s t a n c e " > < C o l u m n S u g g e s t e d T y p e   / > < C o l u m n F o r m a t   / > < C o l u m n A c c u r a c y   / > < C o l u m n C u r r e n c y S y m b o l   / > < C o l u m n P o s i t i v e P a t t e r n   / > < C o l u m n N e g a t i v e P a t t e r n   / > < C o l u m n W i d t h s > < i t e m > < k e y > < s t r i n g > s t a t i o n < / s t r i n g > < / k e y > < v a l u e > < i n t > 7 8 < / i n t > < / v a l u e > < / i t e m > < i t e m > < k e y > < s t r i n g > d a t e < / s t r i n g > < / k e y > < v a l u e > < i n t > 6 4 < / i n t > < / v a l u e > < / i t e m > < i t e m > < k e y > < s t r i n g > p a s s e n g e r s < / s t r i n g > < / k e y > < v a l u e > < i n t > 1 0 5 < / i n t > < / v a l u e > < / i t e m > < i t e m > < k e y > < s t r i n g > D a y   N a m e < / s t r i n g > < / k e y > < v a l u e > < i n t > 9 9 < / i n t > < / v a l u e > < / i t e m > < i t e m > < k e y > < s t r i n g > M o n t h   N a m e < / s t r i n g > < / k e y > < v a l u e > < i n t > 1 1 7 < / i n t > < / v a l u e > < / i t e m > < i t e m > < k e y > < s t r i n g > Y e a r < / s t r i n g > < / k e y > < v a l u e > < i n t > 6 2 < / i n t > < / v a l u e > < / i t e m > < i t e m > < k e y > < s t r i n g > D a y   t y p e < / s t r i n g > < / k e y > < v a l u e > < i n t > 9 0 < / i n t > < / v a l u e > < / i t e m > < i t e m > < k e y > < s t r i n g > L o c a t i o n < / s t r i n g > < / k e y > < v a l u e > < i n t > 8 7 < / i n t > < / v a l u e > < / i t e m > < / C o l u m n W i d t h s > < C o l u m n D i s p l a y I n d e x > < i t e m > < k e y > < s t r i n g > s t a t i o n < / s t r i n g > < / k e y > < v a l u e > < i n t > 0 < / i n t > < / v a l u e > < / i t e m > < i t e m > < k e y > < s t r i n g > d a t e < / s t r i n g > < / k e y > < v a l u e > < i n t > 1 < / i n t > < / v a l u e > < / i t e m > < i t e m > < k e y > < s t r i n g > p a s s e n g e r s < / s t r i n g > < / k e y > < v a l u e > < i n t > 2 < / i n t > < / v a l u e > < / i t e m > < i t e m > < k e y > < s t r i n g > D a y   N a m e < / s t r i n g > < / k e y > < v a l u e > < i n t > 3 < / i n t > < / v a l u e > < / i t e m > < i t e m > < k e y > < s t r i n g > M o n t h   N a m e < / s t r i n g > < / k e y > < v a l u e > < i n t > 4 < / i n t > < / v a l u e > < / i t e m > < i t e m > < k e y > < s t r i n g > Y e a r < / s t r i n g > < / k e y > < v a l u e > < i n t > 5 < / i n t > < / v a l u e > < / i t e m > < i t e m > < k e y > < s t r i n g > D a y   t y p e < / s t r i n g > < / k e y > < v a l u e > < i n t > 6 < / i n t > < / v a l u e > < / i t e m > < i t e m > < k e y > < s t r i n g > L o c a t i o n < / s t r i n g > < / k e y > < v a l u e > < i n t > 7 < / i n t > < / v a l u e > < / i t e m > < / C o l u m n D i s p l a y I n d e x > < C o l u m n F r o z e n   / > < C o l u m n C h e c k e d   / > < C o l u m n F i l t e r   / > < S e l e c t i o n F i l t e r   / > < F i l t e r P a r a m e t e r s   / > < I s S o r t D e s c e n d i n g > f a l s e < / I s S o r t D e s c e n d i n g > < / T a b l e W i d g e t G r i d S e r i a l i z a t i o n > ] ] > < / C u s t o m C o n t e n t > < / G e m i n i > 
</file>

<file path=customXml/item42.xml>��< ? x m l   v e r s i o n = " 1 . 0 "   e n c o d i n g = " U T F - 1 6 " ? > < G e m i n i   x m l n s = " h t t p : / / g e m i n i / p i v o t c u s t o m i z a t i o n / T a b l e X M L _ M e t r o _ R i d e r s h i p     2 _ 3 3 4 7 7 d 0 6 - 9 6 4 c - 4 b 5 a - 9 e 0 8 - d 9 c 0 0 a a 0 b b 6 1 " > < C u s t o m C o n t e n t   x m l n s = " h t t p : / / g e m i n i / p i v o t c u s t o m i z a t i o n / T a b l e X M L _ M e t r o _ R i d e r s h i p   2 _ 3 3 4 7 7 d 0 6 - 9 6 4 c - 4 b 5 a - 9 e 0 8 - d 9 c 0 0 a a 0 b b 6 1 " > < ! [ C D A T A [ < T a b l e W i d g e t G r i d S e r i a l i z a t i o n   x m l n s : x s d = " h t t p : / / w w w . w 3 . o r g / 2 0 0 1 / X M L S c h e m a "   x m l n s : x s i = " h t t p : / / w w w . w 3 . o r g / 2 0 0 1 / X M L S c h e m a - i n s t a n c e " > < C o l u m n S u g g e s t e d T y p e   / > < C o l u m n F o r m a t   / > < C o l u m n A c c u r a c y   / > < C o l u m n C u r r e n c y S y m b o l   / > < C o l u m n P o s i t i v e P a t t e r n   / > < C o l u m n N e g a t i v e P a t t e r n   / > < C o l u m n W i d t h s > < i t e m > < k e y > < s t r i n g > s t a t i o n < / s t r i n g > < / k e y > < v a l u e > < i n t > 7 8 < / i n t > < / v a l u e > < / i t e m > < i t e m > < k e y > < s t r i n g > d a t e < / s t r i n g > < / k e y > < v a l u e > < i n t > 6 4 < / i n t > < / v a l u e > < / i t e m > < i t e m > < k e y > < s t r i n g > p a s s e n g e r s < / s t r i n g > < / k e y > < v a l u e > < i n t > 1 0 5 < / i n t > < / v a l u e > < / i t e m > < i t e m > < k e y > < s t r i n g > D a y   N a m e < / s t r i n g > < / k e y > < v a l u e > < i n t > 9 9 < / i n t > < / v a l u e > < / i t e m > < i t e m > < k e y > < s t r i n g > M o n t h   N a m e < / s t r i n g > < / k e y > < v a l u e > < i n t > 1 1 7 < / i n t > < / v a l u e > < / i t e m > < i t e m > < k e y > < s t r i n g > Y e a r < / s t r i n g > < / k e y > < v a l u e > < i n t > 6 2 < / i n t > < / v a l u e > < / i t e m > < i t e m > < k e y > < s t r i n g > D a y   t y p e < / s t r i n g > < / k e y > < v a l u e > < i n t > 9 0 < / i n t > < / v a l u e > < / i t e m > < i t e m > < k e y > < s t r i n g > L o c a t i o n < / s t r i n g > < / k e y > < v a l u e > < i n t > 8 7 < / i n t > < / v a l u e > < / i t e m > < / C o l u m n W i d t h s > < C o l u m n D i s p l a y I n d e x > < i t e m > < k e y > < s t r i n g > s t a t i o n < / s t r i n g > < / k e y > < v a l u e > < i n t > 0 < / i n t > < / v a l u e > < / i t e m > < i t e m > < k e y > < s t r i n g > d a t e < / s t r i n g > < / k e y > < v a l u e > < i n t > 1 < / i n t > < / v a l u e > < / i t e m > < i t e m > < k e y > < s t r i n g > p a s s e n g e r s < / s t r i n g > < / k e y > < v a l u e > < i n t > 2 < / i n t > < / v a l u e > < / i t e m > < i t e m > < k e y > < s t r i n g > D a y   N a m e < / s t r i n g > < / k e y > < v a l u e > < i n t > 3 < / i n t > < / v a l u e > < / i t e m > < i t e m > < k e y > < s t r i n g > M o n t h   N a m e < / s t r i n g > < / k e y > < v a l u e > < i n t > 4 < / i n t > < / v a l u e > < / i t e m > < i t e m > < k e y > < s t r i n g > Y e a r < / s t r i n g > < / k e y > < v a l u e > < i n t > 5 < / i n t > < / v a l u e > < / i t e m > < i t e m > < k e y > < s t r i n g > D a y   t y p e < / s t r i n g > < / k e y > < v a l u e > < i n t > 6 < / i n t > < / v a l u e > < / i t e m > < i t e m > < k e y > < s t r i n g > L o c a t i o n < / s t r i n g > < / k e y > < v a l u e > < i n t > 7 < / i n t > < / v a l u e > < / i t e m > < / C o l u m n D i s p l a y I n d e x > < C o l u m n F r o z e n   / > < C o l u m n C h e c k e d   / > < C o l u m n F i l t e r   / > < S e l e c t i o n F i l t e r   / > < F i l t e r P a r a m e t e r s   / > < I s S o r t D e s c e n d i n g > f a l s e < / I s S o r t D e s c e n d i n g > < / T a b l e W i d g e t G r i d S e r i a l i z a t i o n > ] ] > < / C u s t o m C o n t e n t > < / G e m i n i > 
</file>

<file path=customXml/item43.xml>��< ? x m l   v e r s i o n = " 1 . 0 "   e n c o d i n g = " U T F - 1 6 " ? > < G e m i n i   x m l n s = " h t t p : / / g e m i n i / p i v o t c u s t o m i z a t i o n / T a b l e O r d e r " > < C u s t o m C o n t e n t > < ! [ C D A T A [ M e t r o _ R i d e r s h i p     2 _ 3 3 4 7 7 d 0 6 - 9 6 4 c - 4 b 5 a - 9 e 0 8 - d 9 c 0 0 a a 0 b b 6 1 , T r i p s   F a c t _ c 5 5 5 3 6 c 8 - 5 f 4 2 - 4 d 4 5 - b 7 5 2 - 0 e 7 3 2 0 1 4 d 8 b 3 , C u s t o m e r s   D i m _ 2 c 0 c e 7 6 6 - b c 5 4 - 4 8 7 9 - 9 6 c d - 3 4 f 7 4 2 c 3 0 f 2 1 , D r i v e r s   D i m _ a 4 4 6 7 e c 6 - 4 0 2 b - 4 7 9 9 - 9 a e 4 - 2 a e 9 5 2 f 0 8 1 0 2 , F u e l _ P r i c e s   D i m _ e a f c 2 b 9 b - 7 2 2 d - 4 3 e f - b b c b - 7 e b d 2 c 6 5 8 e d 5 , D a t e   D i m _ a 0 9 9 7 6 3 c - 6 9 7 3 - 4 7 5 2 - 9 1 c 3 - 5 2 1 2 c 9 3 d 0 2 f d , P a y m e n t   m e t h o d   D i m _ f 9 0 6 9 5 8 e - f b 2 2 - 4 1 4 9 - 9 8 8 6 - 6 9 f 6 4 8 3 e 1 d c 8 , T o t a l   t r i p s   f o r   e a c h   d r i v e r   d i m _ c 7 9 7 1 4 4 a - 4 6 1 1 - 4 3 0 9 - a 5 6 d - 2 4 7 6 f 3 c 8 2 2 e b , D r i v e r   t r i p   c o u n t   D i m _ 3 b f c d a d f - c 1 c d - 4 1 3 3 - 9 4 9 6 - 9 d 6 7 3 5 e 9 7 6 a 0 ] ] > < / C u s t o m C o n t e n t > < / G e m i n i > 
</file>

<file path=customXml/item44.xml>��< ? x m l   v e r s i o n = " 1 . 0 "   e n c o d i n g = " U T F - 1 6 " ? > < G e m i n i   x m l n s = " h t t p : / / g e m i n i / p i v o t c u s t o m i z a t i o n / T a b l e X M L _ M e t r o _ R i d e r s h i p     2 _ 3 3 4 7 7 d 0 6 - 9 6 4 c - 4 b 5 a - 9 e 0 8 - d 9 c 0 0 a a 0 b b 6 1 " > < C u s t o m C o n t e n t   x m l n s = " h t t p : / / g e m i n i / p i v o t c u s t o m i z a t i o n / T a b l e X M L _ M e t r o _ R i d e r s h i p   2 _ 3 3 4 7 7 d 0 6 - 9 6 4 c - 4 b 5 a - 9 e 0 8 - d 9 c 0 0 a a 0 b b 6 1 " > < ! [ C D A T A [ < T a b l e W i d g e t G r i d S e r i a l i z a t i o n   x m l n s : x s d = " h t t p : / / w w w . w 3 . o r g / 2 0 0 1 / X M L S c h e m a "   x m l n s : x s i = " h t t p : / / w w w . w 3 . o r g / 2 0 0 1 / X M L S c h e m a - i n s t a n c e " > < C o l u m n S u g g e s t e d T y p e   / > < C o l u m n F o r m a t   / > < C o l u m n A c c u r a c y   / > < C o l u m n C u r r e n c y S y m b o l   / > < C o l u m n P o s i t i v e P a t t e r n   / > < C o l u m n N e g a t i v e P a t t e r n   / > < C o l u m n W i d t h s > < i t e m > < k e y > < s t r i n g > s t a t i o n < / s t r i n g > < / k e y > < v a l u e > < i n t > 7 8 < / i n t > < / v a l u e > < / i t e m > < i t e m > < k e y > < s t r i n g > d a t e < / s t r i n g > < / k e y > < v a l u e > < i n t > 6 4 < / i n t > < / v a l u e > < / i t e m > < i t e m > < k e y > < s t r i n g > p a s s e n g e r s < / s t r i n g > < / k e y > < v a l u e > < i n t > 1 0 5 < / i n t > < / v a l u e > < / i t e m > < i t e m > < k e y > < s t r i n g > D a y   N a m e < / s t r i n g > < / k e y > < v a l u e > < i n t > 9 9 < / i n t > < / v a l u e > < / i t e m > < i t e m > < k e y > < s t r i n g > M o n t h   N a m e < / s t r i n g > < / k e y > < v a l u e > < i n t > 1 1 7 < / i n t > < / v a l u e > < / i t e m > < i t e m > < k e y > < s t r i n g > Y e a r < / s t r i n g > < / k e y > < v a l u e > < i n t > 6 2 < / i n t > < / v a l u e > < / i t e m > < i t e m > < k e y > < s t r i n g > D a y   t y p e < / s t r i n g > < / k e y > < v a l u e > < i n t > 9 0 < / i n t > < / v a l u e > < / i t e m > < i t e m > < k e y > < s t r i n g > L o c a t i o n < / s t r i n g > < / k e y > < v a l u e > < i n t > 8 7 < / i n t > < / v a l u e > < / i t e m > < / C o l u m n W i d t h s > < C o l u m n D i s p l a y I n d e x > < i t e m > < k e y > < s t r i n g > s t a t i o n < / s t r i n g > < / k e y > < v a l u e > < i n t > 0 < / i n t > < / v a l u e > < / i t e m > < i t e m > < k e y > < s t r i n g > d a t e < / s t r i n g > < / k e y > < v a l u e > < i n t > 1 < / i n t > < / v a l u e > < / i t e m > < i t e m > < k e y > < s t r i n g > p a s s e n g e r s < / s t r i n g > < / k e y > < v a l u e > < i n t > 2 < / i n t > < / v a l u e > < / i t e m > < i t e m > < k e y > < s t r i n g > D a y   N a m e < / s t r i n g > < / k e y > < v a l u e > < i n t > 3 < / i n t > < / v a l u e > < / i t e m > < i t e m > < k e y > < s t r i n g > M o n t h   N a m e < / s t r i n g > < / k e y > < v a l u e > < i n t > 4 < / i n t > < / v a l u e > < / i t e m > < i t e m > < k e y > < s t r i n g > Y e a r < / s t r i n g > < / k e y > < v a l u e > < i n t > 5 < / i n t > < / v a l u e > < / i t e m > < i t e m > < k e y > < s t r i n g > D a y   t y p e < / s t r i n g > < / k e y > < v a l u e > < i n t > 6 < / i n t > < / v a l u e > < / i t e m > < i t e m > < k e y > < s t r i n g > L o c a t i o n < / s t r i n g > < / k e y > < v a l u e > < i n t > 7 < / i n t > < / v a l u e > < / i t e m > < / C o l u m n D i s p l a y I n d e x > < C o l u m n F r o z e n   / > < C o l u m n C h e c k e d   / > < C o l u m n F i l t e r   / > < S e l e c t i o n F i l t e r   / > < F i l t e r P a r a m e t e r s   / > < I s S o r t D e s c e n d i n g > f a l s e < / I s S o r t D e s c e n d i n g > < / T a b l e W i d g e t G r i d S e r i a l i z a t i o n > ] ] > < / C u s t o m C o n t e n t > < / G e m i n i > 
</file>

<file path=customXml/item45.xml>��< ? x m l   v e r s i o n = " 1 . 0 "   e n c o d i n g = " U T F - 1 6 " ? > < G e m i n i   x m l n s = " h t t p : / / g e m i n i / p i v o t c u s t o m i z a t i o n / S a n d b o x N o n E m p t y " > < C u s t o m C o n t e n t > < ! [ C D A T A [ 1 ] ] > < / C u s t o m C o n t e n t > < / G e m i n i > 
</file>

<file path=customXml/item46.xml>��< ? x m l   v e r s i o n = " 1 . 0 "   e n c o d i n g = " U T F - 1 6 " ? > < G e m i n i   x m l n s = " h t t p : / / g e m i n i / p i v o t c u s t o m i z a t i o n / T a b l e X M L _ D r i v e r   t r i p   c o u n t _ c 6 9 c 3 0 f 0 - 3 3 b 5 - 4 1 9 e - 9 d d 9 - c f d a f c 2 a b e c c " > < C u s t o m C o n t e n t > < ! [ C D A T A [ < T a b l e W i d g e t G r i d S e r i a l i z a t i o n   x m l n s : x s d = " h t t p : / / w w w . w 3 . o r g / 2 0 0 1 / X M L S c h e m a "   x m l n s : x s i = " h t t p : / / w w w . w 3 . o r g / 2 0 0 1 / X M L S c h e m a - i n s t a n c e " > < C o l u m n S u g g e s t e d T y p e   / > < C o l u m n F o r m a t   / > < C o l u m n A c c u r a c y   / > < C o l u m n C u r r e n c y S y m b o l   / > < C o l u m n P o s i t i v e P a t t e r n   / > < C o l u m n N e g a t i v e P a t t e r n   / > < C o l u m n W i d t h s > < i t e m > < k e y > < s t r i n g > D r i v e r   K e y < / s t r i n g > < / k e y > < v a l u e > < i n t > 1 0 0 < / i n t > < / v a l u e > < / i t e m > < i t e m > < k e y > < s t r i n g > T o t a l   t r i p s < / s t r i n g > < / k e y > < v a l u e > < i n t > 9 7 < / i n t > < / v a l u e > < / i t e m > < / C o l u m n W i d t h s > < C o l u m n D i s p l a y I n d e x > < i t e m > < k e y > < s t r i n g > D r i v e r   K e y < / s t r i n g > < / k e y > < v a l u e > < i n t > 0 < / i n t > < / v a l u e > < / i t e m > < i t e m > < k e y > < s t r i n g > T o t a l   t r i p s < / s t r i n g > < / k e y > < v a l u e > < i n t > 1 < / i n t > < / v a l u e > < / i t e m > < / C o l u m n D i s p l a y I n d e x > < C o l u m n F r o z e n   / > < C o l u m n C h e c k e d   / > < C o l u m n F i l t e r   / > < S e l e c t i o n F i l t e r   / > < F i l t e r P a r a m e t e r s   / > < I s S o r t D e s c e n d i n g > f a l s e < / I s S o r t D e s c e n d i n g > < / T a b l e W i d g e t G r i d S e r i a l i z a t i o n > ] ] > < / C u s t o m C o n t e n t > < / G e m i n i > 
</file>

<file path=customXml/item47.xml>��< ? x m l   v e r s i o n = " 1 . 0 "   e n c o d i n g = " U T F - 1 6 " ? > < G e m i n i   x m l n s = " h t t p : / / g e m i n i / p i v o t c u s t o m i z a t i o n / T a b l e X M L _ M e t r o _ R i d e r s h i p     2 _ 3 3 4 7 7 d 0 6 - 9 6 4 c - 4 b 5 a - 9 e 0 8 - d 9 c 0 0 a a 0 b b 6 1 " > < C u s t o m C o n t e n t   x m l n s = " h t t p : / / g e m i n i / p i v o t c u s t o m i z a t i o n / T a b l e X M L _ M e t r o _ R i d e r s h i p   2 _ 3 3 4 7 7 d 0 6 - 9 6 4 c - 4 b 5 a - 9 e 0 8 - d 9 c 0 0 a a 0 b b 6 1 " > < ! [ C D A T A [ < T a b l e W i d g e t G r i d S e r i a l i z a t i o n   x m l n s : x s d = " h t t p : / / w w w . w 3 . o r g / 2 0 0 1 / X M L S c h e m a "   x m l n s : x s i = " h t t p : / / w w w . w 3 . o r g / 2 0 0 1 / X M L S c h e m a - i n s t a n c e " > < C o l u m n S u g g e s t e d T y p e   / > < C o l u m n F o r m a t   / > < C o l u m n A c c u r a c y   / > < C o l u m n C u r r e n c y S y m b o l   / > < C o l u m n P o s i t i v e P a t t e r n   / > < C o l u m n N e g a t i v e P a t t e r n   / > < C o l u m n W i d t h s > < i t e m > < k e y > < s t r i n g > s t a t i o n < / s t r i n g > < / k e y > < v a l u e > < i n t > 7 8 < / i n t > < / v a l u e > < / i t e m > < i t e m > < k e y > < s t r i n g > d a t e < / s t r i n g > < / k e y > < v a l u e > < i n t > 6 4 < / i n t > < / v a l u e > < / i t e m > < i t e m > < k e y > < s t r i n g > p a s s e n g e r s < / s t r i n g > < / k e y > < v a l u e > < i n t > 1 0 5 < / i n t > < / v a l u e > < / i t e m > < i t e m > < k e y > < s t r i n g > D a y   N a m e < / s t r i n g > < / k e y > < v a l u e > < i n t > 9 9 < / i n t > < / v a l u e > < / i t e m > < i t e m > < k e y > < s t r i n g > M o n t h   N a m e < / s t r i n g > < / k e y > < v a l u e > < i n t > 1 1 7 < / i n t > < / v a l u e > < / i t e m > < i t e m > < k e y > < s t r i n g > Y e a r < / s t r i n g > < / k e y > < v a l u e > < i n t > 6 2 < / i n t > < / v a l u e > < / i t e m > < i t e m > < k e y > < s t r i n g > D a y   t y p e < / s t r i n g > < / k e y > < v a l u e > < i n t > 9 0 < / i n t > < / v a l u e > < / i t e m > < i t e m > < k e y > < s t r i n g > L o c a t i o n < / s t r i n g > < / k e y > < v a l u e > < i n t > 8 7 < / i n t > < / v a l u e > < / i t e m > < / C o l u m n W i d t h s > < C o l u m n D i s p l a y I n d e x > < i t e m > < k e y > < s t r i n g > s t a t i o n < / s t r i n g > < / k e y > < v a l u e > < i n t > 0 < / i n t > < / v a l u e > < / i t e m > < i t e m > < k e y > < s t r i n g > d a t e < / s t r i n g > < / k e y > < v a l u e > < i n t > 1 < / i n t > < / v a l u e > < / i t e m > < i t e m > < k e y > < s t r i n g > p a s s e n g e r s < / s t r i n g > < / k e y > < v a l u e > < i n t > 2 < / i n t > < / v a l u e > < / i t e m > < i t e m > < k e y > < s t r i n g > D a y   N a m e < / s t r i n g > < / k e y > < v a l u e > < i n t > 3 < / i n t > < / v a l u e > < / i t e m > < i t e m > < k e y > < s t r i n g > M o n t h   N a m e < / s t r i n g > < / k e y > < v a l u e > < i n t > 4 < / i n t > < / v a l u e > < / i t e m > < i t e m > < k e y > < s t r i n g > Y e a r < / s t r i n g > < / k e y > < v a l u e > < i n t > 5 < / i n t > < / v a l u e > < / i t e m > < i t e m > < k e y > < s t r i n g > D a y   t y p e < / s t r i n g > < / k e y > < v a l u e > < i n t > 6 < / i n t > < / v a l u e > < / i t e m > < i t e m > < k e y > < s t r i n g > L o c a t i o n < / s t r i n g > < / k e y > < v a l u e > < i n t > 7 < / i n t > < / v a l u e > < / i t e m > < / C o l u m n D i s p l a y I n d e x > < C o l u m n F r o z e n   / > < C o l u m n C h e c k e d   / > < C o l u m n F i l t e r   / > < S e l e c t i o n F i l t e r   / > < F i l t e r P a r a m e t e r s   / > < I s S o r t D e s c e n d i n g > f a l s e < / I s S o r t D e s c e n d i n g > < / T a b l e W i d g e t G r i d S e r i a l i z a t i o n > ] ] > < / C u s t o m C o n t e n t > < / G e m i n i > 
</file>

<file path=customXml/item48.xml>��< ? x m l   v e r s i o n = " 1 . 0 "   e n c o d i n g = " U T F - 1 6 " ? > < G e m i n i   x m l n s = " h t t p : / / g e m i n i / p i v o t c u s t o m i z a t i o n / T a b l e X M L _ M e t r o _ R i d e r s h i p     2 _ 3 3 4 7 7 d 0 6 - 9 6 4 c - 4 b 5 a - 9 e 0 8 - d 9 c 0 0 a a 0 b b 6 1 " > < C u s t o m C o n t e n t   x m l n s = " h t t p : / / g e m i n i / p i v o t c u s t o m i z a t i o n / T a b l e X M L _ M e t r o _ R i d e r s h i p   2 _ 3 3 4 7 7 d 0 6 - 9 6 4 c - 4 b 5 a - 9 e 0 8 - d 9 c 0 0 a a 0 b b 6 1 " > < ! [ C D A T A [ < T a b l e W i d g e t G r i d S e r i a l i z a t i o n   x m l n s : x s d = " h t t p : / / w w w . w 3 . o r g / 2 0 0 1 / X M L S c h e m a "   x m l n s : x s i = " h t t p : / / w w w . w 3 . o r g / 2 0 0 1 / X M L S c h e m a - i n s t a n c e " > < C o l u m n S u g g e s t e d T y p e   / > < C o l u m n F o r m a t   / > < C o l u m n A c c u r a c y   / > < C o l u m n C u r r e n c y S y m b o l   / > < C o l u m n P o s i t i v e P a t t e r n   / > < C o l u m n N e g a t i v e P a t t e r n   / > < C o l u m n W i d t h s > < i t e m > < k e y > < s t r i n g > s t a t i o n < / s t r i n g > < / k e y > < v a l u e > < i n t > 7 8 < / i n t > < / v a l u e > < / i t e m > < i t e m > < k e y > < s t r i n g > d a t e < / s t r i n g > < / k e y > < v a l u e > < i n t > 6 4 < / i n t > < / v a l u e > < / i t e m > < i t e m > < k e y > < s t r i n g > p a s s e n g e r s < / s t r i n g > < / k e y > < v a l u e > < i n t > 1 0 5 < / i n t > < / v a l u e > < / i t e m > < i t e m > < k e y > < s t r i n g > D a y   N a m e < / s t r i n g > < / k e y > < v a l u e > < i n t > 9 9 < / i n t > < / v a l u e > < / i t e m > < i t e m > < k e y > < s t r i n g > M o n t h   N a m e < / s t r i n g > < / k e y > < v a l u e > < i n t > 1 1 7 < / i n t > < / v a l u e > < / i t e m > < i t e m > < k e y > < s t r i n g > Y e a r < / s t r i n g > < / k e y > < v a l u e > < i n t > 6 2 < / i n t > < / v a l u e > < / i t e m > < i t e m > < k e y > < s t r i n g > D a y   t y p e < / s t r i n g > < / k e y > < v a l u e > < i n t > 9 0 < / i n t > < / v a l u e > < / i t e m > < i t e m > < k e y > < s t r i n g > L o c a t i o n < / s t r i n g > < / k e y > < v a l u e > < i n t > 8 7 < / i n t > < / v a l u e > < / i t e m > < / C o l u m n W i d t h s > < C o l u m n D i s p l a y I n d e x > < i t e m > < k e y > < s t r i n g > s t a t i o n < / s t r i n g > < / k e y > < v a l u e > < i n t > 0 < / i n t > < / v a l u e > < / i t e m > < i t e m > < k e y > < s t r i n g > d a t e < / s t r i n g > < / k e y > < v a l u e > < i n t > 1 < / i n t > < / v a l u e > < / i t e m > < i t e m > < k e y > < s t r i n g > p a s s e n g e r s < / s t r i n g > < / k e y > < v a l u e > < i n t > 2 < / i n t > < / v a l u e > < / i t e m > < i t e m > < k e y > < s t r i n g > D a y   N a m e < / s t r i n g > < / k e y > < v a l u e > < i n t > 3 < / i n t > < / v a l u e > < / i t e m > < i t e m > < k e y > < s t r i n g > M o n t h   N a m e < / s t r i n g > < / k e y > < v a l u e > < i n t > 4 < / i n t > < / v a l u e > < / i t e m > < i t e m > < k e y > < s t r i n g > Y e a r < / s t r i n g > < / k e y > < v a l u e > < i n t > 5 < / i n t > < / v a l u e > < / i t e m > < i t e m > < k e y > < s t r i n g > D a y   t y p e < / s t r i n g > < / k e y > < v a l u e > < i n t > 6 < / i n t > < / v a l u e > < / i t e m > < i t e m > < k e y > < s t r i n g > L o c a t i o n < / s t r i n g > < / k e y > < v a l u e > < i n t > 7 < / i n t > < / v a l u e > < / i t e m > < / C o l u m n D i s p l a y I n d e x > < C o l u m n F r o z e n   / > < C o l u m n C h e c k e d   / > < C o l u m n F i l t e r   / > < S e l e c t i o n F i l t e r   / > < F i l t e r P a r a m e t e r s   / > < I s S o r t D e s c e n d i n g > f a l s e < / I s S o r t D e s c e n d i n g > < / T a b l e W i d g e t G r i d S e r i a l i z a t i o n > ] ] > < / C u s t o m C o n t e n t > < / G e m i n i > 
</file>

<file path=customXml/item49.xml>��< ? x m l   v e r s i o n = " 1 . 0 "   e n c o d i n g = " U T F - 1 6 " ? > < G e m i n i   x m l n s = " h t t p : / / g e m i n i / p i v o t c u s t o m i z a t i o n / T a b l e X M L _ T r i p s   F a c t _ c 5 5 5 3 6 c 8 - 5 f 4 2 - 4 d 4 5 - b 7 5 2 - 0 e 7 3 2 0 1 4 d 8 b 3 " > < C u s t o m C o n t e n t > < ! [ C D A T A [ < T a b l e W i d g e t G r i d S e r i a l i z a t i o n   x m l n s : x s d = " h t t p : / / w w w . w 3 . o r g / 2 0 0 1 / X M L S c h e m a "   x m l n s : x s i = " h t t p : / / w w w . w 3 . o r g / 2 0 0 1 / X M L S c h e m a - i n s t a n c e " > < C o l u m n S u g g e s t e d T y p e   / > < C o l u m n F o r m a t   / > < C o l u m n A c c u r a c y   / > < C o l u m n C u r r e n c y S y m b o l   / > < C o l u m n P o s i t i v e P a t t e r n   / > < C o l u m n N e g a t i v e P a t t e r n   / > < C o l u m n W i d t h s > < i t e m > < k e y > < s t r i n g > s t a r t _ l o c a t i o n < / s t r i n g > < / k e y > < v a l u e > < i n t > 1 2 0 < / i n t > < / v a l u e > < / i t e m > < i t e m > < k e y > < s t r i n g > e n d _ l o c a t i o n < / s t r i n g > < / k e y > < v a l u e > < i n t > 1 1 6 < / i n t > < / v a l u e > < / i t e m > < i t e m > < k e y > < s t r i n g > d i s t a n c e _ k m < / s t r i n g > < / k e y > < v a l u e > < i n t > 1 1 4 < / i n t > < / v a l u e > < / i t e m > < i t e m > < k e y > < s t r i n g > d u r a t i o n _ m i n < / s t r i n g > < / k e y > < v a l u e > < i n t > 1 1 9 < / i n t > < / v a l u e > < / i t e m > < i t e m > < k e y > < s t r i n g > f a r e _ E G P < / s t r i n g > < / k e y > < v a l u e > < i n t > 9 2 < / i n t > < / v a l u e > < / i t e m > < i t e m > < k e y > < s t r i n g > P a y m e n t   m e t h o d   k e y < / s t r i n g > < / k e y > < v a l u e > < i n t > 1 6 8 < / i n t > < / v a l u e > < / i t e m > < i t e m > < k e y > < s t r i n g > D a t e   K e y < / s t r i n g > < / k e y > < v a l u e > < i n t > 9 1 < / i n t > < / v a l u e > < / i t e m > < i t e m > < k e y > < s t r i n g > D r i v e r   K e y < / s t r i n g > < / k e y > < v a l u e > < i n t > 1 0 0 < / i n t > < / v a l u e > < / i t e m > < i t e m > < k e y > < s t r i n g > C u s t o m e r   K e y < / s t r i n g > < / k e y > < v a l u e > < i n t > 1 2 2 < / i n t > < / v a l u e > < / i t e m > < i t e m > < k e y > < s t r i n g > T r i p   K e y < / s t r i n g > < / k e y > < v a l u e > < i n t > 8 5 < / i n t > < / v a l u e > < / i t e m > < i t e m > < k e y > < s t r i n g > k m   p r i c e < / s t r i n g > < / k e y > < v a l u e > < i n t > 8 9 < / i n t > < / v a l u e > < / i t e m > < i t e m > < k e y > < s t r i n g > k m   t i m e < / s t r i n g > < / k e y > < v a l u e > < i n t > 8 6 < / i n t > < / v a l u e > < / i t e m > < / C o l u m n W i d t h s > < C o l u m n D i s p l a y I n d e x > < i t e m > < k e y > < s t r i n g > s t a r t _ l o c a t i o n < / s t r i n g > < / k e y > < v a l u e > < i n t > 0 < / i n t > < / v a l u e > < / i t e m > < i t e m > < k e y > < s t r i n g > e n d _ l o c a t i o n < / s t r i n g > < / k e y > < v a l u e > < i n t > 1 < / i n t > < / v a l u e > < / i t e m > < i t e m > < k e y > < s t r i n g > d i s t a n c e _ k m < / s t r i n g > < / k e y > < v a l u e > < i n t > 2 < / i n t > < / v a l u e > < / i t e m > < i t e m > < k e y > < s t r i n g > d u r a t i o n _ m i n < / s t r i n g > < / k e y > < v a l u e > < i n t > 3 < / i n t > < / v a l u e > < / i t e m > < i t e m > < k e y > < s t r i n g > f a r e _ E G P < / s t r i n g > < / k e y > < v a l u e > < i n t > 4 < / i n t > < / v a l u e > < / i t e m > < i t e m > < k e y > < s t r i n g > P a y m e n t   m e t h o d   k e y < / s t r i n g > < / k e y > < v a l u e > < i n t > 1 1 < / i n t > < / v a l u e > < / i t e m > < i t e m > < k e y > < s t r i n g > D a t e   K e y < / s t r i n g > < / k e y > < v a l u e > < i n t > 1 0 < / i n t > < / v a l u e > < / i t e m > < i t e m > < k e y > < s t r i n g > D r i v e r   K e y < / s t r i n g > < / k e y > < v a l u e > < i n t > 9 < / i n t > < / v a l u e > < / i t e m > < i t e m > < k e y > < s t r i n g > C u s t o m e r   K e y < / s t r i n g > < / k e y > < v a l u e > < i n t > 8 < / i n t > < / v a l u e > < / i t e m > < i t e m > < k e y > < s t r i n g > T r i p   K e y < / s t r i n g > < / k e y > < v a l u e > < i n t > 7 < / i n t > < / v a l u e > < / i t e m > < i t e m > < k e y > < s t r i n g > k m   p r i c e < / s t r i n g > < / k e y > < v a l u e > < i n t > 5 < / i n t > < / v a l u e > < / i t e m > < i t e m > < k e y > < s t r i n g > k m   t i m e < / s t r i n g > < / k e y > < v a l u e > < i n t > 6 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M e t r o _ R i d e r s h i p     2 _ 3 3 4 7 7 d 0 6 - 9 6 4 c - 4 b 5 a - 9 e 0 8 - d 9 c 0 0 a a 0 b b 6 1 " > < C u s t o m C o n t e n t   x m l n s = " h t t p : / / g e m i n i / p i v o t c u s t o m i z a t i o n / T a b l e X M L _ M e t r o _ R i d e r s h i p   2 _ 3 3 4 7 7 d 0 6 - 9 6 4 c - 4 b 5 a - 9 e 0 8 - d 9 c 0 0 a a 0 b b 6 1 " > < ! [ C D A T A [ < T a b l e W i d g e t G r i d S e r i a l i z a t i o n   x m l n s : x s d = " h t t p : / / w w w . w 3 . o r g / 2 0 0 1 / X M L S c h e m a "   x m l n s : x s i = " h t t p : / / w w w . w 3 . o r g / 2 0 0 1 / X M L S c h e m a - i n s t a n c e " > < C o l u m n S u g g e s t e d T y p e   / > < C o l u m n F o r m a t   / > < C o l u m n A c c u r a c y   / > < C o l u m n C u r r e n c y S y m b o l   / > < C o l u m n P o s i t i v e P a t t e r n   / > < C o l u m n N e g a t i v e P a t t e r n   / > < C o l u m n W i d t h s > < i t e m > < k e y > < s t r i n g > s t a t i o n < / s t r i n g > < / k e y > < v a l u e > < i n t > 7 8 < / i n t > < / v a l u e > < / i t e m > < i t e m > < k e y > < s t r i n g > d a t e < / s t r i n g > < / k e y > < v a l u e > < i n t > 6 4 < / i n t > < / v a l u e > < / i t e m > < i t e m > < k e y > < s t r i n g > p a s s e n g e r s < / s t r i n g > < / k e y > < v a l u e > < i n t > 1 0 5 < / i n t > < / v a l u e > < / i t e m > < i t e m > < k e y > < s t r i n g > D a y   N a m e < / s t r i n g > < / k e y > < v a l u e > < i n t > 9 9 < / i n t > < / v a l u e > < / i t e m > < i t e m > < k e y > < s t r i n g > M o n t h   N a m e < / s t r i n g > < / k e y > < v a l u e > < i n t > 1 1 7 < / i n t > < / v a l u e > < / i t e m > < i t e m > < k e y > < s t r i n g > Y e a r < / s t r i n g > < / k e y > < v a l u e > < i n t > 6 2 < / i n t > < / v a l u e > < / i t e m > < i t e m > < k e y > < s t r i n g > D a y   t y p e < / s t r i n g > < / k e y > < v a l u e > < i n t > 9 0 < / i n t > < / v a l u e > < / i t e m > < i t e m > < k e y > < s t r i n g > L o c a t i o n < / s t r i n g > < / k e y > < v a l u e > < i n t > 8 7 < / i n t > < / v a l u e > < / i t e m > < / C o l u m n W i d t h s > < C o l u m n D i s p l a y I n d e x > < i t e m > < k e y > < s t r i n g > s t a t i o n < / s t r i n g > < / k e y > < v a l u e > < i n t > 0 < / i n t > < / v a l u e > < / i t e m > < i t e m > < k e y > < s t r i n g > d a t e < / s t r i n g > < / k e y > < v a l u e > < i n t > 1 < / i n t > < / v a l u e > < / i t e m > < i t e m > < k e y > < s t r i n g > p a s s e n g e r s < / s t r i n g > < / k e y > < v a l u e > < i n t > 2 < / i n t > < / v a l u e > < / i t e m > < i t e m > < k e y > < s t r i n g > D a y   N a m e < / s t r i n g > < / k e y > < v a l u e > < i n t > 3 < / i n t > < / v a l u e > < / i t e m > < i t e m > < k e y > < s t r i n g > M o n t h   N a m e < / s t r i n g > < / k e y > < v a l u e > < i n t > 4 < / i n t > < / v a l u e > < / i t e m > < i t e m > < k e y > < s t r i n g > Y e a r < / s t r i n g > < / k e y > < v a l u e > < i n t > 5 < / i n t > < / v a l u e > < / i t e m > < i t e m > < k e y > < s t r i n g > D a y   t y p e < / s t r i n g > < / k e y > < v a l u e > < i n t > 6 < / i n t > < / v a l u e > < / i t e m > < i t e m > < k e y > < s t r i n g > L o c a t i o n < / s t r i n g > < / k e y > < v a l u e > < i n t > 7 < / i n t > < / v a l u e > < / i t e m > < / C o l u m n D i s p l a y I n d e x > < C o l u m n F r o z e n   / > < C o l u m n C h e c k e d   / > < C o l u m n F i l t e r   / > < S e l e c t i o n F i l t e r   / > < F i l t e r P a r a m e t e r s   / > < I s S o r t D e s c e n d i n g > f a l s e < / I s S o r t D e s c e n d i n g > < / T a b l e W i d g e t G r i d S e r i a l i z a t i o n > ] ] > < / C u s t o m C o n t e n t > < / G e m i n i > 
</file>

<file path=customXml/item50.xml>��< ? x m l   v e r s i o n = " 1 . 0 "   e n c o d i n g = " U T F - 1 6 " ? > < G e m i n i   x m l n s = " h t t p : / / g e m i n i / p i v o t c u s t o m i z a t i o n / T a b l e X M L _ M e t r o _ R i d e r s h i p     2 _ 3 3 4 7 7 d 0 6 - 9 6 4 c - 4 b 5 a - 9 e 0 8 - d 9 c 0 0 a a 0 b b 6 1 " > < C u s t o m C o n t e n t   x m l n s = " h t t p : / / g e m i n i / p i v o t c u s t o m i z a t i o n / T a b l e X M L _ M e t r o _ R i d e r s h i p   2 _ 3 3 4 7 7 d 0 6 - 9 6 4 c - 4 b 5 a - 9 e 0 8 - d 9 c 0 0 a a 0 b b 6 1 " > < ! [ C D A T A [ < T a b l e W i d g e t G r i d S e r i a l i z a t i o n   x m l n s : x s d = " h t t p : / / w w w . w 3 . o r g / 2 0 0 1 / X M L S c h e m a "   x m l n s : x s i = " h t t p : / / w w w . w 3 . o r g / 2 0 0 1 / X M L S c h e m a - i n s t a n c e " > < C o l u m n S u g g e s t e d T y p e   / > < C o l u m n F o r m a t   / > < C o l u m n A c c u r a c y   / > < C o l u m n C u r r e n c y S y m b o l   / > < C o l u m n P o s i t i v e P a t t e r n   / > < C o l u m n N e g a t i v e P a t t e r n   / > < C o l u m n W i d t h s > < i t e m > < k e y > < s t r i n g > s t a t i o n < / s t r i n g > < / k e y > < v a l u e > < i n t > 7 8 < / i n t > < / v a l u e > < / i t e m > < i t e m > < k e y > < s t r i n g > d a t e < / s t r i n g > < / k e y > < v a l u e > < i n t > 6 4 < / i n t > < / v a l u e > < / i t e m > < i t e m > < k e y > < s t r i n g > p a s s e n g e r s < / s t r i n g > < / k e y > < v a l u e > < i n t > 1 0 5 < / i n t > < / v a l u e > < / i t e m > < i t e m > < k e y > < s t r i n g > D a y   N a m e < / s t r i n g > < / k e y > < v a l u e > < i n t > 9 9 < / i n t > < / v a l u e > < / i t e m > < i t e m > < k e y > < s t r i n g > M o n t h   N a m e < / s t r i n g > < / k e y > < v a l u e > < i n t > 1 1 7 < / i n t > < / v a l u e > < / i t e m > < i t e m > < k e y > < s t r i n g > Y e a r < / s t r i n g > < / k e y > < v a l u e > < i n t > 6 2 < / i n t > < / v a l u e > < / i t e m > < i t e m > < k e y > < s t r i n g > D a y   t y p e < / s t r i n g > < / k e y > < v a l u e > < i n t > 9 0 < / i n t > < / v a l u e > < / i t e m > < i t e m > < k e y > < s t r i n g > L o c a t i o n < / s t r i n g > < / k e y > < v a l u e > < i n t > 8 7 < / i n t > < / v a l u e > < / i t e m > < / C o l u m n W i d t h s > < C o l u m n D i s p l a y I n d e x > < i t e m > < k e y > < s t r i n g > s t a t i o n < / s t r i n g > < / k e y > < v a l u e > < i n t > 0 < / i n t > < / v a l u e > < / i t e m > < i t e m > < k e y > < s t r i n g > d a t e < / s t r i n g > < / k e y > < v a l u e > < i n t > 1 < / i n t > < / v a l u e > < / i t e m > < i t e m > < k e y > < s t r i n g > p a s s e n g e r s < / s t r i n g > < / k e y > < v a l u e > < i n t > 2 < / i n t > < / v a l u e > < / i t e m > < i t e m > < k e y > < s t r i n g > D a y   N a m e < / s t r i n g > < / k e y > < v a l u e > < i n t > 3 < / i n t > < / v a l u e > < / i t e m > < i t e m > < k e y > < s t r i n g > M o n t h   N a m e < / s t r i n g > < / k e y > < v a l u e > < i n t > 4 < / i n t > < / v a l u e > < / i t e m > < i t e m > < k e y > < s t r i n g > Y e a r < / s t r i n g > < / k e y > < v a l u e > < i n t > 5 < / i n t > < / v a l u e > < / i t e m > < i t e m > < k e y > < s t r i n g > D a y   t y p e < / s t r i n g > < / k e y > < v a l u e > < i n t > 6 < / i n t > < / v a l u e > < / i t e m > < i t e m > < k e y > < s t r i n g > L o c a t i o n < / s t r i n g > < / k e y > < v a l u e > < i n t > 7 < / i n t > < / v a l u e > < / i t e m > < / C o l u m n D i s p l a y I n d e x > < C o l u m n F r o z e n   / > < C o l u m n C h e c k e d   / > < C o l u m n F i l t e r   / > < S e l e c t i o n F i l t e r   / > < F i l t e r P a r a m e t e r s   / > < I s S o r t D e s c e n d i n g > f a l s e < / I s S o r t D e s c e n d i n g > < / T a b l e W i d g e t G r i d S e r i a l i z a t i o n > ] ] > < / C u s t o m C o n t e n t > < / G e m i n i > 
</file>

<file path=customXml/item51.xml>��< ? x m l   v e r s i o n = " 1 . 0 "   e n c o d i n g = " U T F - 1 6 " ? > < G e m i n i   x m l n s = " h t t p : / / g e m i n i / p i v o t c u s t o m i z a t i o n / T a b l e X M L _ T o t a l   t r i p s   f o r   e a c h   d r i v e r   d i m _ c 7 9 7 1 4 4 a - 4 6 1 1 - 4 3 0 9 - a 5 6 d - 2 4 7 6 f 3 c 8 2 2 e b " > < C u s t o m C o n t e n t > < ! [ C D A T A [ < T a b l e W i d g e t G r i d S e r i a l i z a t i o n   x m l n s : x s d = " h t t p : / / w w w . w 3 . o r g / 2 0 0 1 / X M L S c h e m a "   x m l n s : x s i = " h t t p : / / w w w . w 3 . o r g / 2 0 0 1 / X M L S c h e m a - i n s t a n c e " > < C o l u m n S u g g e s t e d T y p e   / > < C o l u m n F o r m a t   / > < C o l u m n A c c u r a c y   / > < C o l u m n C u r r e n c y S y m b o l   / > < C o l u m n P o s i t i v e P a t t e r n   / > < C o l u m n N e g a t i v e P a t t e r n   / > < C o l u m n W i d t h s > < i t e m > < k e y > < s t r i n g > T r i p   K e y < / s t r i n g > < / k e y > < v a l u e > < i n t > 8 5 < / i n t > < / v a l u e > < / i t e m > < i t e m > < k e y > < s t r i n g > D r i v e r   K e y < / s t r i n g > < / k e y > < v a l u e > < i n t > 1 0 0 < / i n t > < / v a l u e > < / i t e m > < i t e m > < k e y > < s t r i n g > D r i v e r   t r i p s < / s t r i n g > < / k e y > < v a l u e > < i n t > 1 0 5 < / i n t > < / v a l u e > < / i t e m > < / C o l u m n W i d t h s > < C o l u m n D i s p l a y I n d e x > < i t e m > < k e y > < s t r i n g > T r i p   K e y < / s t r i n g > < / k e y > < v a l u e > < i n t > 0 < / i n t > < / v a l u e > < / i t e m > < i t e m > < k e y > < s t r i n g > D r i v e r   K e y < / s t r i n g > < / k e y > < v a l u e > < i n t > 1 < / i n t > < / v a l u e > < / i t e m > < i t e m > < k e y > < s t r i n g > D r i v e r   t r i p s < / s t r i n g > < / k e y > < v a l u e > < i n t > 2 < / i n t > < / v a l u e > < / i t e m > < / C o l u m n D i s p l a y I n d e x > < C o l u m n F r o z e n   / > < C o l u m n C h e c k e d   / > < C o l u m n F i l t e r   / > < S e l e c t i o n F i l t e r   / > < F i l t e r P a r a m e t e r s   / > < I s S o r t D e s c e n d i n g > f a l s e < / I s S o r t D e s c e n d i n g > < / T a b l e W i d g e t G r i d S e r i a l i z a t i o n > ] ] > < / C u s t o m C o n t e n t > < / G e m i n i > 
</file>

<file path=customXml/item52.xml>��< ? x m l   v e r s i o n = " 1 . 0 "   e n c o d i n g = " U T F - 1 6 " ? > < G e m i n i   x m l n s = " h t t p : / / g e m i n i / p i v o t c u s t o m i z a t i o n / T a b l e X M L _ M e t r o _ R i d e r s h i p     2 _ 3 3 4 7 7 d 0 6 - 9 6 4 c - 4 b 5 a - 9 e 0 8 - d 9 c 0 0 a a 0 b b 6 1 " > < C u s t o m C o n t e n t   x m l n s = " h t t p : / / g e m i n i / p i v o t c u s t o m i z a t i o n / T a b l e X M L _ M e t r o _ R i d e r s h i p   2 _ 3 3 4 7 7 d 0 6 - 9 6 4 c - 4 b 5 a - 9 e 0 8 - d 9 c 0 0 a a 0 b b 6 1 " > < ! [ C D A T A [ < T a b l e W i d g e t G r i d S e r i a l i z a t i o n   x m l n s : x s d = " h t t p : / / w w w . w 3 . o r g / 2 0 0 1 / X M L S c h e m a "   x m l n s : x s i = " h t t p : / / w w w . w 3 . o r g / 2 0 0 1 / X M L S c h e m a - i n s t a n c e " > < C o l u m n S u g g e s t e d T y p e   / > < C o l u m n F o r m a t   / > < C o l u m n A c c u r a c y   / > < C o l u m n C u r r e n c y S y m b o l   / > < C o l u m n P o s i t i v e P a t t e r n   / > < C o l u m n N e g a t i v e P a t t e r n   / > < C o l u m n W i d t h s > < i t e m > < k e y > < s t r i n g > s t a t i o n < / s t r i n g > < / k e y > < v a l u e > < i n t > 7 8 < / i n t > < / v a l u e > < / i t e m > < i t e m > < k e y > < s t r i n g > d a t e < / s t r i n g > < / k e y > < v a l u e > < i n t > 6 4 < / i n t > < / v a l u e > < / i t e m > < i t e m > < k e y > < s t r i n g > p a s s e n g e r s < / s t r i n g > < / k e y > < v a l u e > < i n t > 1 0 5 < / i n t > < / v a l u e > < / i t e m > < i t e m > < k e y > < s t r i n g > D a y   N a m e < / s t r i n g > < / k e y > < v a l u e > < i n t > 9 9 < / i n t > < / v a l u e > < / i t e m > < i t e m > < k e y > < s t r i n g > M o n t h   N a m e < / s t r i n g > < / k e y > < v a l u e > < i n t > 1 1 7 < / i n t > < / v a l u e > < / i t e m > < i t e m > < k e y > < s t r i n g > Y e a r < / s t r i n g > < / k e y > < v a l u e > < i n t > 6 2 < / i n t > < / v a l u e > < / i t e m > < i t e m > < k e y > < s t r i n g > D a y   t y p e < / s t r i n g > < / k e y > < v a l u e > < i n t > 9 0 < / i n t > < / v a l u e > < / i t e m > < i t e m > < k e y > < s t r i n g > L o c a t i o n < / s t r i n g > < / k e y > < v a l u e > < i n t > 8 7 < / i n t > < / v a l u e > < / i t e m > < / C o l u m n W i d t h s > < C o l u m n D i s p l a y I n d e x > < i t e m > < k e y > < s t r i n g > s t a t i o n < / s t r i n g > < / k e y > < v a l u e > < i n t > 0 < / i n t > < / v a l u e > < / i t e m > < i t e m > < k e y > < s t r i n g > d a t e < / s t r i n g > < / k e y > < v a l u e > < i n t > 1 < / i n t > < / v a l u e > < / i t e m > < i t e m > < k e y > < s t r i n g > p a s s e n g e r s < / s t r i n g > < / k e y > < v a l u e > < i n t > 2 < / i n t > < / v a l u e > < / i t e m > < i t e m > < k e y > < s t r i n g > D a y   N a m e < / s t r i n g > < / k e y > < v a l u e > < i n t > 3 < / i n t > < / v a l u e > < / i t e m > < i t e m > < k e y > < s t r i n g > M o n t h   N a m e < / s t r i n g > < / k e y > < v a l u e > < i n t > 4 < / i n t > < / v a l u e > < / i t e m > < i t e m > < k e y > < s t r i n g > Y e a r < / s t r i n g > < / k e y > < v a l u e > < i n t > 5 < / i n t > < / v a l u e > < / i t e m > < i t e m > < k e y > < s t r i n g > D a y   t y p e < / s t r i n g > < / k e y > < v a l u e > < i n t > 6 < / i n t > < / v a l u e > < / i t e m > < i t e m > < k e y > < s t r i n g > L o c a t i o n < / s t r i n g > < / k e y > < v a l u e > < i n t > 7 < / i n t > < / v a l u e > < / i t e m > < / C o l u m n D i s p l a y I n d e x > < C o l u m n F r o z e n   / > < C o l u m n C h e c k e d   / > < C o l u m n F i l t e r   / > < S e l e c t i o n F i l t e r   / > < F i l t e r P a r a m e t e r s   / > < I s S o r t D e s c e n d i n g > f a l s e < / I s S o r t D e s c e n d i n g > < / T a b l e W i d g e t G r i d S e r i a l i z a t i o n > ] ] > < / C u s t o m C o n t e n t > < / G e m i n i > 
</file>

<file path=customXml/item53.xml>��< ? x m l   v e r s i o n = " 1 . 0 "   e n c o d i n g = " U T F - 1 6 " ? > < G e m i n i   x m l n s = " h t t p : / / g e m i n i / p i v o t c u s t o m i z a t i o n / S h o w I m p l i c i t M e a s u r e s " > < C u s t o m C o n t e n t > < ! [ C D A T A [ F a l s e ] ] > < / C u s t o m C o n t e n t > < / G e m i n i > 
</file>

<file path=customXml/item54.xml>��< ? x m l   v e r s i o n = " 1 . 0 "   e n c o d i n g = " U T F - 1 6 " ? > < G e m i n i   x m l n s = " h t t p : / / g e m i n i / p i v o t c u s t o m i z a t i o n / T a b l e X M L _ M e t r o _ R i d e r s h i p     2 _ 3 3 4 7 7 d 0 6 - 9 6 4 c - 4 b 5 a - 9 e 0 8 - d 9 c 0 0 a a 0 b b 6 1 " > < C u s t o m C o n t e n t   x m l n s = " h t t p : / / g e m i n i / p i v o t c u s t o m i z a t i o n / T a b l e X M L _ M e t r o _ R i d e r s h i p   2 _ 3 3 4 7 7 d 0 6 - 9 6 4 c - 4 b 5 a - 9 e 0 8 - d 9 c 0 0 a a 0 b b 6 1 " > < ! [ C D A T A [ < T a b l e W i d g e t G r i d S e r i a l i z a t i o n   x m l n s : x s d = " h t t p : / / w w w . w 3 . o r g / 2 0 0 1 / X M L S c h e m a "   x m l n s : x s i = " h t t p : / / w w w . w 3 . o r g / 2 0 0 1 / X M L S c h e m a - i n s t a n c e " > < C o l u m n S u g g e s t e d T y p e   / > < C o l u m n F o r m a t   / > < C o l u m n A c c u r a c y   / > < C o l u m n C u r r e n c y S y m b o l   / > < C o l u m n P o s i t i v e P a t t e r n   / > < C o l u m n N e g a t i v e P a t t e r n   / > < C o l u m n W i d t h s > < i t e m > < k e y > < s t r i n g > s t a t i o n < / s t r i n g > < / k e y > < v a l u e > < i n t > 7 8 < / i n t > < / v a l u e > < / i t e m > < i t e m > < k e y > < s t r i n g > d a t e < / s t r i n g > < / k e y > < v a l u e > < i n t > 6 4 < / i n t > < / v a l u e > < / i t e m > < i t e m > < k e y > < s t r i n g > p a s s e n g e r s < / s t r i n g > < / k e y > < v a l u e > < i n t > 1 0 5 < / i n t > < / v a l u e > < / i t e m > < i t e m > < k e y > < s t r i n g > D a y   N a m e < / s t r i n g > < / k e y > < v a l u e > < i n t > 9 9 < / i n t > < / v a l u e > < / i t e m > < i t e m > < k e y > < s t r i n g > M o n t h   N a m e < / s t r i n g > < / k e y > < v a l u e > < i n t > 1 1 7 < / i n t > < / v a l u e > < / i t e m > < i t e m > < k e y > < s t r i n g > Y e a r < / s t r i n g > < / k e y > < v a l u e > < i n t > 6 2 < / i n t > < / v a l u e > < / i t e m > < i t e m > < k e y > < s t r i n g > D a y   t y p e < / s t r i n g > < / k e y > < v a l u e > < i n t > 9 0 < / i n t > < / v a l u e > < / i t e m > < i t e m > < k e y > < s t r i n g > L o c a t i o n < / s t r i n g > < / k e y > < v a l u e > < i n t > 8 7 < / i n t > < / v a l u e > < / i t e m > < / C o l u m n W i d t h s > < C o l u m n D i s p l a y I n d e x > < i t e m > < k e y > < s t r i n g > s t a t i o n < / s t r i n g > < / k e y > < v a l u e > < i n t > 0 < / i n t > < / v a l u e > < / i t e m > < i t e m > < k e y > < s t r i n g > d a t e < / s t r i n g > < / k e y > < v a l u e > < i n t > 1 < / i n t > < / v a l u e > < / i t e m > < i t e m > < k e y > < s t r i n g > p a s s e n g e r s < / s t r i n g > < / k e y > < v a l u e > < i n t > 2 < / i n t > < / v a l u e > < / i t e m > < i t e m > < k e y > < s t r i n g > D a y   N a m e < / s t r i n g > < / k e y > < v a l u e > < i n t > 3 < / i n t > < / v a l u e > < / i t e m > < i t e m > < k e y > < s t r i n g > M o n t h   N a m e < / s t r i n g > < / k e y > < v a l u e > < i n t > 4 < / i n t > < / v a l u e > < / i t e m > < i t e m > < k e y > < s t r i n g > Y e a r < / s t r i n g > < / k e y > < v a l u e > < i n t > 5 < / i n t > < / v a l u e > < / i t e m > < i t e m > < k e y > < s t r i n g > D a y   t y p e < / s t r i n g > < / k e y > < v a l u e > < i n t > 6 < / i n t > < / v a l u e > < / i t e m > < i t e m > < k e y > < s t r i n g > L o c a t i o n < / s t r i n g > < / k e y > < v a l u e > < i n t > 7 < / i n t > < / v a l u e > < / i t e m > < / C o l u m n D i s p l a y I n d e x > < C o l u m n F r o z e n   / > < C o l u m n C h e c k e d   / > < C o l u m n F i l t e r   / > < S e l e c t i o n F i l t e r   / > < F i l t e r P a r a m e t e r s   / > < I s S o r t D e s c e n d i n g > f a l s e < / I s S o r t D e s c e n d i n g > < / T a b l e W i d g e t G r i d S e r i a l i z a t i o n > ] ] > < / C u s t o m C o n t e n t > < / G e m i n i > 
</file>

<file path=customXml/item55.xml>��< ? x m l   v e r s i o n = " 1 . 0 "   e n c o d i n g = " U T F - 1 6 " ? > < G e m i n i   x m l n s = " h t t p : / / g e m i n i / p i v o t c u s t o m i z a t i o n / T a b l e X M L _ F u e l _ P r i c e s   D i m _ e a f c 2 b 9 b - 7 2 2 d - 4 3 e f - b b c b - 7 e b d 2 c 6 5 8 e d 5 " > < C u s t o m C o n t e n t > < ! [ C D A T A [ < T a b l e W i d g e t G r i d S e r i a l i z a t i o n   x m l n s : x s d = " h t t p : / / w w w . w 3 . o r g / 2 0 0 1 / X M L S c h e m a "   x m l n s : x s i = " h t t p : / / w w w . w 3 . o r g / 2 0 0 1 / X M L S c h e m a - i n s t a n c e " > < C o l u m n S u g g e s t e d T y p e   / > < C o l u m n F o r m a t   / > < C o l u m n A c c u r a c y   / > < C o l u m n C u r r e n c y S y m b o l   / > < C o l u m n P o s i t i v e P a t t e r n   / > < C o l u m n N e g a t i v e P a t t e r n   / > < C o l u m n W i d t h s > < i t e m > < k e y > < s t r i n g > D a t e   k e y < / s t r i n g > < / k e y > < v a l u e > < i n t > 9 0 < / i n t > < / v a l u e > < / i t e m > < i t e m > < k e y > < s t r i n g > F u e l   p r i c e   k e y < / s t r i n g > < / k e y > < v a l u e > < i n t > 1 2 2 < / i n t > < / v a l u e > < / i t e m > < i t e m > < k e y > < s t r i n g > o c t a n e 9 2 _ p r i c e < / s t r i n g > < / k e y > < v a l u e > < i n t > 1 3 0 < / i n t > < / v a l u e > < / i t e m > < i t e m > < k e y > < s t r i n g > o c t a n e 9 5 _ p r i c e < / s t r i n g > < / k e y > < v a l u e > < i n t > 1 3 0 < / i n t > < / v a l u e > < / i t e m > < i t e m > < k e y > < s t r i n g > d i e s e l _ p r i c e < / s t r i n g > < / k e y > < v a l u e > < i n t > 1 1 2 < / i n t > < / v a l u e > < / i t e m > < i t e m > < k e y > < s t r i n g > M o n t h   N a m e < / s t r i n g > < / k e y > < v a l u e > < i n t > 1 1 7 < / i n t > < / v a l u e > < / i t e m > < i t e m > < k e y > < s t r i n g > Y e a r < / s t r i n g > < / k e y > < v a l u e > < i n t > 6 2 < / i n t > < / v a l u e > < / i t e m > < / C o l u m n W i d t h s > < C o l u m n D i s p l a y I n d e x > < i t e m > < k e y > < s t r i n g > D a t e   k e y < / s t r i n g > < / k e y > < v a l u e > < i n t > 0 < / i n t > < / v a l u e > < / i t e m > < i t e m > < k e y > < s t r i n g > F u e l   p r i c e   k e y < / s t r i n g > < / k e y > < v a l u e > < i n t > 6 < / i n t > < / v a l u e > < / i t e m > < i t e m > < k e y > < s t r i n g > o c t a n e 9 2 _ p r i c e < / s t r i n g > < / k e y > < v a l u e > < i n t > 1 < / i n t > < / v a l u e > < / i t e m > < i t e m > < k e y > < s t r i n g > o c t a n e 9 5 _ p r i c e < / s t r i n g > < / k e y > < v a l u e > < i n t > 2 < / i n t > < / v a l u e > < / i t e m > < i t e m > < k e y > < s t r i n g > d i e s e l _ p r i c e < / s t r i n g > < / k e y > < v a l u e > < i n t > 3 < / i n t > < / v a l u e > < / i t e m > < i t e m > < k e y > < s t r i n g > M o n t h   N a m e < / s t r i n g > < / k e y > < v a l u e > < i n t > 4 < / i n t > < / v a l u e > < / i t e m > < i t e m > < k e y > < s t r i n g > Y e a r < / s t r i n g > < / k e y > < v a l u e > < i n t > 5 < / i n t > < / v a l u e > < / i t e m > < / C o l u m n D i s p l a y I n d e x > < C o l u m n F r o z e n   / > < C o l u m n C h e c k e d   / > < C o l u m n F i l t e r   / > < S e l e c t i o n F i l t e r   / > < F i l t e r P a r a m e t e r s   / > < I s S o r t D e s c e n d i n g > f a l s e < / I s S o r t D e s c e n d i n g > < / T a b l e W i d g e t G r i d S e r i a l i z a t i o n > ] ] > < / C u s t o m C o n t e n t > < / G e m i n i > 
</file>

<file path=customXml/item56.xml>��< ? x m l   v e r s i o n = " 1 . 0 "   e n c o d i n g = " U T F - 1 6 " ? > < G e m i n i   x m l n s = " h t t p : / / g e m i n i / p i v o t c u s t o m i z a t i o n / T a b l e X M L _ M e t r o _ R i d e r s h i p     2 _ 3 3 4 7 7 d 0 6 - 9 6 4 c - 4 b 5 a - 9 e 0 8 - d 9 c 0 0 a a 0 b b 6 1 " > < C u s t o m C o n t e n t   x m l n s = " h t t p : / / g e m i n i / p i v o t c u s t o m i z a t i o n / T a b l e X M L _ M e t r o _ R i d e r s h i p   2 _ 3 3 4 7 7 d 0 6 - 9 6 4 c - 4 b 5 a - 9 e 0 8 - d 9 c 0 0 a a 0 b b 6 1 " > < ! [ C D A T A [ < T a b l e W i d g e t G r i d S e r i a l i z a t i o n   x m l n s : x s d = " h t t p : / / w w w . w 3 . o r g / 2 0 0 1 / X M L S c h e m a "   x m l n s : x s i = " h t t p : / / w w w . w 3 . o r g / 2 0 0 1 / X M L S c h e m a - i n s t a n c e " > < C o l u m n S u g g e s t e d T y p e   / > < C o l u m n F o r m a t   / > < C o l u m n A c c u r a c y   / > < C o l u m n C u r r e n c y S y m b o l   / > < C o l u m n P o s i t i v e P a t t e r n   / > < C o l u m n N e g a t i v e P a t t e r n   / > < C o l u m n W i d t h s > < i t e m > < k e y > < s t r i n g > s t a t i o n < / s t r i n g > < / k e y > < v a l u e > < i n t > 7 8 < / i n t > < / v a l u e > < / i t e m > < i t e m > < k e y > < s t r i n g > d a t e < / s t r i n g > < / k e y > < v a l u e > < i n t > 6 4 < / i n t > < / v a l u e > < / i t e m > < i t e m > < k e y > < s t r i n g > p a s s e n g e r s < / s t r i n g > < / k e y > < v a l u e > < i n t > 1 0 5 < / i n t > < / v a l u e > < / i t e m > < i t e m > < k e y > < s t r i n g > D a y   N a m e < / s t r i n g > < / k e y > < v a l u e > < i n t > 9 9 < / i n t > < / v a l u e > < / i t e m > < i t e m > < k e y > < s t r i n g > M o n t h   N a m e < / s t r i n g > < / k e y > < v a l u e > < i n t > 1 1 7 < / i n t > < / v a l u e > < / i t e m > < i t e m > < k e y > < s t r i n g > Y e a r < / s t r i n g > < / k e y > < v a l u e > < i n t > 6 2 < / i n t > < / v a l u e > < / i t e m > < i t e m > < k e y > < s t r i n g > D a y   t y p e < / s t r i n g > < / k e y > < v a l u e > < i n t > 9 0 < / i n t > < / v a l u e > < / i t e m > < i t e m > < k e y > < s t r i n g > L o c a t i o n < / s t r i n g > < / k e y > < v a l u e > < i n t > 8 7 < / i n t > < / v a l u e > < / i t e m > < / C o l u m n W i d t h s > < C o l u m n D i s p l a y I n d e x > < i t e m > < k e y > < s t r i n g > s t a t i o n < / s t r i n g > < / k e y > < v a l u e > < i n t > 0 < / i n t > < / v a l u e > < / i t e m > < i t e m > < k e y > < s t r i n g > d a t e < / s t r i n g > < / k e y > < v a l u e > < i n t > 1 < / i n t > < / v a l u e > < / i t e m > < i t e m > < k e y > < s t r i n g > p a s s e n g e r s < / s t r i n g > < / k e y > < v a l u e > < i n t > 2 < / i n t > < / v a l u e > < / i t e m > < i t e m > < k e y > < s t r i n g > D a y   N a m e < / s t r i n g > < / k e y > < v a l u e > < i n t > 3 < / i n t > < / v a l u e > < / i t e m > < i t e m > < k e y > < s t r i n g > M o n t h   N a m e < / s t r i n g > < / k e y > < v a l u e > < i n t > 4 < / i n t > < / v a l u e > < / i t e m > < i t e m > < k e y > < s t r i n g > Y e a r < / s t r i n g > < / k e y > < v a l u e > < i n t > 5 < / i n t > < / v a l u e > < / i t e m > < i t e m > < k e y > < s t r i n g > D a y   t y p e < / s t r i n g > < / k e y > < v a l u e > < i n t > 6 < / i n t > < / v a l u e > < / i t e m > < i t e m > < k e y > < s t r i n g > L o c a t i o n < / s t r i n g > < / k e y > < v a l u e > < i n t > 7 < / i n t > < / v a l u e > < / i t e m > < / C o l u m n D i s p l a y I n d e x > < C o l u m n F r o z e n   / > < C o l u m n C h e c k e d   / > < C o l u m n F i l t e r   / > < S e l e c t i o n F i l t e r   / > < F i l t e r P a r a m e t e r s   / > < I s S o r t D e s c e n d i n g > f a l s e < / I s S o r t D e s c e n d i n g > < / T a b l e W i d g e t G r i d S e r i a l i z a t i o n > ] ] > < / C u s t o m C o n t e n t > < / G e m i n i > 
</file>

<file path=customXml/item57.xml>��< ? x m l   v e r s i o n = " 1 . 0 "   e n c o d i n g = " U T F - 1 6 " ? > < G e m i n i   x m l n s = " h t t p : / / g e m i n i / p i v o t c u s t o m i z a t i o n / T a b l e X M L _ M e t r o _ R i d e r s h i p     2 _ 3 3 4 7 7 d 0 6 - 9 6 4 c - 4 b 5 a - 9 e 0 8 - d 9 c 0 0 a a 0 b b 6 1 " > < C u s t o m C o n t e n t   x m l n s = " h t t p : / / g e m i n i / p i v o t c u s t o m i z a t i o n / T a b l e X M L _ M e t r o _ R i d e r s h i p   2 _ 3 3 4 7 7 d 0 6 - 9 6 4 c - 4 b 5 a - 9 e 0 8 - d 9 c 0 0 a a 0 b b 6 1 " > < ! [ C D A T A [ < T a b l e W i d g e t G r i d S e r i a l i z a t i o n   x m l n s : x s d = " h t t p : / / w w w . w 3 . o r g / 2 0 0 1 / X M L S c h e m a "   x m l n s : x s i = " h t t p : / / w w w . w 3 . o r g / 2 0 0 1 / X M L S c h e m a - i n s t a n c e " > < C o l u m n S u g g e s t e d T y p e   / > < C o l u m n F o r m a t   / > < C o l u m n A c c u r a c y   / > < C o l u m n C u r r e n c y S y m b o l   / > < C o l u m n P o s i t i v e P a t t e r n   / > < C o l u m n N e g a t i v e P a t t e r n   / > < C o l u m n W i d t h s > < i t e m > < k e y > < s t r i n g > s t a t i o n < / s t r i n g > < / k e y > < v a l u e > < i n t > 7 8 < / i n t > < / v a l u e > < / i t e m > < i t e m > < k e y > < s t r i n g > d a t e < / s t r i n g > < / k e y > < v a l u e > < i n t > 6 4 < / i n t > < / v a l u e > < / i t e m > < i t e m > < k e y > < s t r i n g > p a s s e n g e r s < / s t r i n g > < / k e y > < v a l u e > < i n t > 1 0 5 < / i n t > < / v a l u e > < / i t e m > < i t e m > < k e y > < s t r i n g > D a y   N a m e < / s t r i n g > < / k e y > < v a l u e > < i n t > 9 9 < / i n t > < / v a l u e > < / i t e m > < i t e m > < k e y > < s t r i n g > M o n t h   N a m e < / s t r i n g > < / k e y > < v a l u e > < i n t > 1 1 7 < / i n t > < / v a l u e > < / i t e m > < i t e m > < k e y > < s t r i n g > Y e a r < / s t r i n g > < / k e y > < v a l u e > < i n t > 6 2 < / i n t > < / v a l u e > < / i t e m > < i t e m > < k e y > < s t r i n g > D a y   t y p e < / s t r i n g > < / k e y > < v a l u e > < i n t > 9 0 < / i n t > < / v a l u e > < / i t e m > < i t e m > < k e y > < s t r i n g > L o c a t i o n < / s t r i n g > < / k e y > < v a l u e > < i n t > 8 7 < / i n t > < / v a l u e > < / i t e m > < / C o l u m n W i d t h s > < C o l u m n D i s p l a y I n d e x > < i t e m > < k e y > < s t r i n g > s t a t i o n < / s t r i n g > < / k e y > < v a l u e > < i n t > 0 < / i n t > < / v a l u e > < / i t e m > < i t e m > < k e y > < s t r i n g > d a t e < / s t r i n g > < / k e y > < v a l u e > < i n t > 1 < / i n t > < / v a l u e > < / i t e m > < i t e m > < k e y > < s t r i n g > p a s s e n g e r s < / s t r i n g > < / k e y > < v a l u e > < i n t > 2 < / i n t > < / v a l u e > < / i t e m > < i t e m > < k e y > < s t r i n g > D a y   N a m e < / s t r i n g > < / k e y > < v a l u e > < i n t > 3 < / i n t > < / v a l u e > < / i t e m > < i t e m > < k e y > < s t r i n g > M o n t h   N a m e < / s t r i n g > < / k e y > < v a l u e > < i n t > 4 < / i n t > < / v a l u e > < / i t e m > < i t e m > < k e y > < s t r i n g > Y e a r < / s t r i n g > < / k e y > < v a l u e > < i n t > 5 < / i n t > < / v a l u e > < / i t e m > < i t e m > < k e y > < s t r i n g > D a y   t y p e < / s t r i n g > < / k e y > < v a l u e > < i n t > 6 < / i n t > < / v a l u e > < / i t e m > < i t e m > < k e y > < s t r i n g > L o c a t i o n < / s t r i n g > < / k e y > < v a l u e > < i n t > 7 < / i n t > < / v a l u e > < / i t e m > < / C o l u m n D i s p l a y I n d e x > < C o l u m n F r o z e n   / > < C o l u m n C h e c k e d   / > < C o l u m n F i l t e r   / > < S e l e c t i o n F i l t e r   / > < F i l t e r P a r a m e t e r s   / > < I s S o r t D e s c e n d i n g > f a l s e < / I s S o r t D e s c e n d i n g > < / T a b l e W i d g e t G r i d S e r i a l i z a t i o n > ] ] > < / C u s t o m C o n t e n t > < / G e m i n i > 
</file>

<file path=customXml/item58.xml>��< ? x m l   v e r s i o n = " 1 . 0 "   e n c o d i n g = " U T F - 1 6 " ? > < G e m i n i   x m l n s = " h t t p : / / g e m i n i / p i v o t c u s t o m i z a t i o n / T a b l e X M L _ M e t r o _ R i d e r s h i p     2 _ 3 3 4 7 7 d 0 6 - 9 6 4 c - 4 b 5 a - 9 e 0 8 - d 9 c 0 0 a a 0 b b 6 1 " > < C u s t o m C o n t e n t   x m l n s = " h t t p : / / g e m i n i / p i v o t c u s t o m i z a t i o n / T a b l e X M L _ M e t r o _ R i d e r s h i p   2 _ 3 3 4 7 7 d 0 6 - 9 6 4 c - 4 b 5 a - 9 e 0 8 - d 9 c 0 0 a a 0 b b 6 1 " > < ! [ C D A T A [ < T a b l e W i d g e t G r i d S e r i a l i z a t i o n   x m l n s : x s d = " h t t p : / / w w w . w 3 . o r g / 2 0 0 1 / X M L S c h e m a "   x m l n s : x s i = " h t t p : / / w w w . w 3 . o r g / 2 0 0 1 / X M L S c h e m a - i n s t a n c e " > < C o l u m n S u g g e s t e d T y p e   / > < C o l u m n F o r m a t   / > < C o l u m n A c c u r a c y   / > < C o l u m n C u r r e n c y S y m b o l   / > < C o l u m n P o s i t i v e P a t t e r n   / > < C o l u m n N e g a t i v e P a t t e r n   / > < C o l u m n W i d t h s > < i t e m > < k e y > < s t r i n g > s t a t i o n < / s t r i n g > < / k e y > < v a l u e > < i n t > 7 8 < / i n t > < / v a l u e > < / i t e m > < i t e m > < k e y > < s t r i n g > d a t e < / s t r i n g > < / k e y > < v a l u e > < i n t > 6 4 < / i n t > < / v a l u e > < / i t e m > < i t e m > < k e y > < s t r i n g > p a s s e n g e r s < / s t r i n g > < / k e y > < v a l u e > < i n t > 1 0 5 < / i n t > < / v a l u e > < / i t e m > < i t e m > < k e y > < s t r i n g > D a y   N a m e < / s t r i n g > < / k e y > < v a l u e > < i n t > 9 9 < / i n t > < / v a l u e > < / i t e m > < i t e m > < k e y > < s t r i n g > M o n t h   N a m e < / s t r i n g > < / k e y > < v a l u e > < i n t > 1 1 7 < / i n t > < / v a l u e > < / i t e m > < i t e m > < k e y > < s t r i n g > Y e a r < / s t r i n g > < / k e y > < v a l u e > < i n t > 6 2 < / i n t > < / v a l u e > < / i t e m > < i t e m > < k e y > < s t r i n g > D a y   t y p e < / s t r i n g > < / k e y > < v a l u e > < i n t > 9 0 < / i n t > < / v a l u e > < / i t e m > < i t e m > < k e y > < s t r i n g > L o c a t i o n < / s t r i n g > < / k e y > < v a l u e > < i n t > 8 7 < / i n t > < / v a l u e > < / i t e m > < / C o l u m n W i d t h s > < C o l u m n D i s p l a y I n d e x > < i t e m > < k e y > < s t r i n g > s t a t i o n < / s t r i n g > < / k e y > < v a l u e > < i n t > 0 < / i n t > < / v a l u e > < / i t e m > < i t e m > < k e y > < s t r i n g > d a t e < / s t r i n g > < / k e y > < v a l u e > < i n t > 1 < / i n t > < / v a l u e > < / i t e m > < i t e m > < k e y > < s t r i n g > p a s s e n g e r s < / s t r i n g > < / k e y > < v a l u e > < i n t > 2 < / i n t > < / v a l u e > < / i t e m > < i t e m > < k e y > < s t r i n g > D a y   N a m e < / s t r i n g > < / k e y > < v a l u e > < i n t > 3 < / i n t > < / v a l u e > < / i t e m > < i t e m > < k e y > < s t r i n g > M o n t h   N a m e < / s t r i n g > < / k e y > < v a l u e > < i n t > 4 < / i n t > < / v a l u e > < / i t e m > < i t e m > < k e y > < s t r i n g > Y e a r < / s t r i n g > < / k e y > < v a l u e > < i n t > 5 < / i n t > < / v a l u e > < / i t e m > < i t e m > < k e y > < s t r i n g > D a y   t y p e < / s t r i n g > < / k e y > < v a l u e > < i n t > 6 < / i n t > < / v a l u e > < / i t e m > < i t e m > < k e y > < s t r i n g > L o c a t i o n < / s t r i n g > < / k e y > < v a l u e > < i n t > 7 < / i n t > < / v a l u e > < / i t e m > < / C o l u m n D i s p l a y I n d e x > < C o l u m n F r o z e n   / > < C o l u m n C h e c k e d   / > < C o l u m n F i l t e r   / > < S e l e c t i o n F i l t e r   / > < F i l t e r P a r a m e t e r s   / > < I s S o r t D e s c e n d i n g > f a l s e < / I s S o r t D e s c e n d i n g > < / T a b l e W i d g e t G r i d S e r i a l i z a t i o n > ] ] > < / C u s t o m C o n t e n t > < / G e m i n i > 
</file>

<file path=customXml/item59.xml>��< ? x m l   v e r s i o n = " 1 . 0 "   e n c o d i n g = " U T F - 1 6 " ? > < G e m i n i   x m l n s = " h t t p : / / g e m i n i / p i v o t c u s t o m i z a t i o n / T a b l e X M L _ M e t r o _ R i d e r s h i p     2 _ 3 3 4 7 7 d 0 6 - 9 6 4 c - 4 b 5 a - 9 e 0 8 - d 9 c 0 0 a a 0 b b 6 1 " > < C u s t o m C o n t e n t   x m l n s = " h t t p : / / g e m i n i / p i v o t c u s t o m i z a t i o n / T a b l e X M L _ M e t r o _ R i d e r s h i p   2 _ 3 3 4 7 7 d 0 6 - 9 6 4 c - 4 b 5 a - 9 e 0 8 - d 9 c 0 0 a a 0 b b 6 1 " > < ! [ C D A T A [ < T a b l e W i d g e t G r i d S e r i a l i z a t i o n   x m l n s : x s d = " h t t p : / / w w w . w 3 . o r g / 2 0 0 1 / X M L S c h e m a "   x m l n s : x s i = " h t t p : / / w w w . w 3 . o r g / 2 0 0 1 / X M L S c h e m a - i n s t a n c e " > < C o l u m n S u g g e s t e d T y p e   / > < C o l u m n F o r m a t   / > < C o l u m n A c c u r a c y   / > < C o l u m n C u r r e n c y S y m b o l   / > < C o l u m n P o s i t i v e P a t t e r n   / > < C o l u m n N e g a t i v e P a t t e r n   / > < C o l u m n W i d t h s > < i t e m > < k e y > < s t r i n g > s t a t i o n < / s t r i n g > < / k e y > < v a l u e > < i n t > 7 8 < / i n t > < / v a l u e > < / i t e m > < i t e m > < k e y > < s t r i n g > d a t e < / s t r i n g > < / k e y > < v a l u e > < i n t > 6 4 < / i n t > < / v a l u e > < / i t e m > < i t e m > < k e y > < s t r i n g > p a s s e n g e r s < / s t r i n g > < / k e y > < v a l u e > < i n t > 1 0 5 < / i n t > < / v a l u e > < / i t e m > < i t e m > < k e y > < s t r i n g > D a y   N a m e < / s t r i n g > < / k e y > < v a l u e > < i n t > 9 9 < / i n t > < / v a l u e > < / i t e m > < i t e m > < k e y > < s t r i n g > M o n t h   N a m e < / s t r i n g > < / k e y > < v a l u e > < i n t > 1 1 7 < / i n t > < / v a l u e > < / i t e m > < i t e m > < k e y > < s t r i n g > Y e a r < / s t r i n g > < / k e y > < v a l u e > < i n t > 6 2 < / i n t > < / v a l u e > < / i t e m > < i t e m > < k e y > < s t r i n g > D a y   t y p e < / s t r i n g > < / k e y > < v a l u e > < i n t > 9 0 < / i n t > < / v a l u e > < / i t e m > < i t e m > < k e y > < s t r i n g > L o c a t i o n < / s t r i n g > < / k e y > < v a l u e > < i n t > 8 7 < / i n t > < / v a l u e > < / i t e m > < / C o l u m n W i d t h s > < C o l u m n D i s p l a y I n d e x > < i t e m > < k e y > < s t r i n g > s t a t i o n < / s t r i n g > < / k e y > < v a l u e > < i n t > 0 < / i n t > < / v a l u e > < / i t e m > < i t e m > < k e y > < s t r i n g > d a t e < / s t r i n g > < / k e y > < v a l u e > < i n t > 1 < / i n t > < / v a l u e > < / i t e m > < i t e m > < k e y > < s t r i n g > p a s s e n g e r s < / s t r i n g > < / k e y > < v a l u e > < i n t > 2 < / i n t > < / v a l u e > < / i t e m > < i t e m > < k e y > < s t r i n g > D a y   N a m e < / s t r i n g > < / k e y > < v a l u e > < i n t > 3 < / i n t > < / v a l u e > < / i t e m > < i t e m > < k e y > < s t r i n g > M o n t h   N a m e < / s t r i n g > < / k e y > < v a l u e > < i n t > 4 < / i n t > < / v a l u e > < / i t e m > < i t e m > < k e y > < s t r i n g > Y e a r < / s t r i n g > < / k e y > < v a l u e > < i n t > 5 < / i n t > < / v a l u e > < / i t e m > < i t e m > < k e y > < s t r i n g > D a y   t y p e < / s t r i n g > < / k e y > < v a l u e > < i n t > 6 < / i n t > < / v a l u e > < / i t e m > < i t e m > < k e y > < s t r i n g > L o c a t i o n < / s t r i n g > < / k e y > < v a l u e > < i n t > 7 < / 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M e t r o _ R i d e r s h i p     2 _ 3 3 4 7 7 d 0 6 - 9 6 4 c - 4 b 5 a - 9 e 0 8 - d 9 c 0 0 a a 0 b b 6 1 " > < C u s t o m C o n t e n t   x m l n s = " h t t p : / / g e m i n i / p i v o t c u s t o m i z a t i o n / T a b l e X M L _ M e t r o _ R i d e r s h i p   2 _ 3 3 4 7 7 d 0 6 - 9 6 4 c - 4 b 5 a - 9 e 0 8 - d 9 c 0 0 a a 0 b b 6 1 " > < ! [ C D A T A [ < T a b l e W i d g e t G r i d S e r i a l i z a t i o n   x m l n s : x s d = " h t t p : / / w w w . w 3 . o r g / 2 0 0 1 / X M L S c h e m a "   x m l n s : x s i = " h t t p : / / w w w . w 3 . o r g / 2 0 0 1 / X M L S c h e m a - i n s t a n c e " > < C o l u m n S u g g e s t e d T y p e   / > < C o l u m n F o r m a t   / > < C o l u m n A c c u r a c y   / > < C o l u m n C u r r e n c y S y m b o l   / > < C o l u m n P o s i t i v e P a t t e r n   / > < C o l u m n N e g a t i v e P a t t e r n   / > < C o l u m n W i d t h s > < i t e m > < k e y > < s t r i n g > s t a t i o n < / s t r i n g > < / k e y > < v a l u e > < i n t > 7 8 < / i n t > < / v a l u e > < / i t e m > < i t e m > < k e y > < s t r i n g > d a t e < / s t r i n g > < / k e y > < v a l u e > < i n t > 6 4 < / i n t > < / v a l u e > < / i t e m > < i t e m > < k e y > < s t r i n g > p a s s e n g e r s < / s t r i n g > < / k e y > < v a l u e > < i n t > 1 0 5 < / i n t > < / v a l u e > < / i t e m > < i t e m > < k e y > < s t r i n g > D a y   N a m e < / s t r i n g > < / k e y > < v a l u e > < i n t > 9 9 < / i n t > < / v a l u e > < / i t e m > < i t e m > < k e y > < s t r i n g > M o n t h   N a m e < / s t r i n g > < / k e y > < v a l u e > < i n t > 1 1 7 < / i n t > < / v a l u e > < / i t e m > < i t e m > < k e y > < s t r i n g > Y e a r < / s t r i n g > < / k e y > < v a l u e > < i n t > 6 2 < / i n t > < / v a l u e > < / i t e m > < i t e m > < k e y > < s t r i n g > D a y   t y p e < / s t r i n g > < / k e y > < v a l u e > < i n t > 9 0 < / i n t > < / v a l u e > < / i t e m > < i t e m > < k e y > < s t r i n g > L o c a t i o n < / s t r i n g > < / k e y > < v a l u e > < i n t > 8 7 < / i n t > < / v a l u e > < / i t e m > < / C o l u m n W i d t h s > < C o l u m n D i s p l a y I n d e x > < i t e m > < k e y > < s t r i n g > s t a t i o n < / s t r i n g > < / k e y > < v a l u e > < i n t > 0 < / i n t > < / v a l u e > < / i t e m > < i t e m > < k e y > < s t r i n g > d a t e < / s t r i n g > < / k e y > < v a l u e > < i n t > 1 < / i n t > < / v a l u e > < / i t e m > < i t e m > < k e y > < s t r i n g > p a s s e n g e r s < / s t r i n g > < / k e y > < v a l u e > < i n t > 2 < / i n t > < / v a l u e > < / i t e m > < i t e m > < k e y > < s t r i n g > D a y   N a m e < / s t r i n g > < / k e y > < v a l u e > < i n t > 3 < / i n t > < / v a l u e > < / i t e m > < i t e m > < k e y > < s t r i n g > M o n t h   N a m e < / s t r i n g > < / k e y > < v a l u e > < i n t > 4 < / i n t > < / v a l u e > < / i t e m > < i t e m > < k e y > < s t r i n g > Y e a r < / s t r i n g > < / k e y > < v a l u e > < i n t > 5 < / i n t > < / v a l u e > < / i t e m > < i t e m > < k e y > < s t r i n g > D a y   t y p e < / s t r i n g > < / k e y > < v a l u e > < i n t > 6 < / i n t > < / v a l u e > < / i t e m > < i t e m > < k e y > < s t r i n g > L o c a t i o n < / s t r i n g > < / k e y > < v a l u e > < i n t > 7 < / i n t > < / v a l u e > < / i t e m > < / C o l u m n D i s p l a y I n d e x > < C o l u m n F r o z e n   / > < C o l u m n C h e c k e d   / > < C o l u m n F i l t e r   / > < S e l e c t i o n F i l t e r   / > < F i l t e r P a r a m e t e r s   / > < I s S o r t D e s c e n d i n g > f a l s e < / I s S o r t D e s c e n d i n g > < / T a b l e W i d g e t G r i d S e r i a l i z a t i o n > ] ] > < / C u s t o m C o n t e n t > < / G e m i n i > 
</file>

<file path=customXml/item60.xml>��< ? x m l   v e r s i o n = " 1 . 0 "   e n c o d i n g = " U T F - 1 6 " ? > < G e m i n i   x m l n s = " h t t p : / / g e m i n i / p i v o t c u s t o m i z a t i o n / S h o w H i d d e n " > < C u s t o m C o n t e n t > < ! [ C D A T A [ T r u e ] ] > < / C u s t o m C o n t e n t > < / G e m i n i > 
</file>

<file path=customXml/item61.xml>��< ? x m l   v e r s i o n = " 1 . 0 "   e n c o d i n g = " U T F - 1 6 " ? > < G e m i n i   x m l n s = " h t t p : / / g e m i n i / p i v o t c u s t o m i z a t i o n / T a b l e X M L _ M e t r o _ R i d e r s h i p     2 _ 3 3 4 7 7 d 0 6 - 9 6 4 c - 4 b 5 a - 9 e 0 8 - d 9 c 0 0 a a 0 b b 6 1 " > < C u s t o m C o n t e n t   x m l n s = " h t t p : / / g e m i n i / p i v o t c u s t o m i z a t i o n / T a b l e X M L _ M e t r o _ R i d e r s h i p   2 _ 3 3 4 7 7 d 0 6 - 9 6 4 c - 4 b 5 a - 9 e 0 8 - d 9 c 0 0 a a 0 b b 6 1 " > < ! [ C D A T A [ < T a b l e W i d g e t G r i d S e r i a l i z a t i o n   x m l n s : x s d = " h t t p : / / w w w . w 3 . o r g / 2 0 0 1 / X M L S c h e m a "   x m l n s : x s i = " h t t p : / / w w w . w 3 . o r g / 2 0 0 1 / X M L S c h e m a - i n s t a n c e " > < C o l u m n S u g g e s t e d T y p e   / > < C o l u m n F o r m a t   / > < C o l u m n A c c u r a c y   / > < C o l u m n C u r r e n c y S y m b o l   / > < C o l u m n P o s i t i v e P a t t e r n   / > < C o l u m n N e g a t i v e P a t t e r n   / > < C o l u m n W i d t h s > < i t e m > < k e y > < s t r i n g > s t a t i o n < / s t r i n g > < / k e y > < v a l u e > < i n t > 7 8 < / i n t > < / v a l u e > < / i t e m > < i t e m > < k e y > < s t r i n g > d a t e < / s t r i n g > < / k e y > < v a l u e > < i n t > 6 4 < / i n t > < / v a l u e > < / i t e m > < i t e m > < k e y > < s t r i n g > p a s s e n g e r s < / s t r i n g > < / k e y > < v a l u e > < i n t > 1 0 5 < / i n t > < / v a l u e > < / i t e m > < i t e m > < k e y > < s t r i n g > D a y   N a m e < / s t r i n g > < / k e y > < v a l u e > < i n t > 9 9 < / i n t > < / v a l u e > < / i t e m > < i t e m > < k e y > < s t r i n g > M o n t h   N a m e < / s t r i n g > < / k e y > < v a l u e > < i n t > 1 1 7 < / i n t > < / v a l u e > < / i t e m > < i t e m > < k e y > < s t r i n g > Y e a r < / s t r i n g > < / k e y > < v a l u e > < i n t > 6 2 < / i n t > < / v a l u e > < / i t e m > < i t e m > < k e y > < s t r i n g > D a y   t y p e < / s t r i n g > < / k e y > < v a l u e > < i n t > 9 0 < / i n t > < / v a l u e > < / i t e m > < i t e m > < k e y > < s t r i n g > L o c a t i o n < / s t r i n g > < / k e y > < v a l u e > < i n t > 8 7 < / i n t > < / v a l u e > < / i t e m > < / C o l u m n W i d t h s > < C o l u m n D i s p l a y I n d e x > < i t e m > < k e y > < s t r i n g > s t a t i o n < / s t r i n g > < / k e y > < v a l u e > < i n t > 0 < / i n t > < / v a l u e > < / i t e m > < i t e m > < k e y > < s t r i n g > d a t e < / s t r i n g > < / k e y > < v a l u e > < i n t > 1 < / i n t > < / v a l u e > < / i t e m > < i t e m > < k e y > < s t r i n g > p a s s e n g e r s < / s t r i n g > < / k e y > < v a l u e > < i n t > 2 < / i n t > < / v a l u e > < / i t e m > < i t e m > < k e y > < s t r i n g > D a y   N a m e < / s t r i n g > < / k e y > < v a l u e > < i n t > 3 < / i n t > < / v a l u e > < / i t e m > < i t e m > < k e y > < s t r i n g > M o n t h   N a m e < / s t r i n g > < / k e y > < v a l u e > < i n t > 4 < / i n t > < / v a l u e > < / i t e m > < i t e m > < k e y > < s t r i n g > Y e a r < / s t r i n g > < / k e y > < v a l u e > < i n t > 5 < / i n t > < / v a l u e > < / i t e m > < i t e m > < k e y > < s t r i n g > D a y   t y p e < / s t r i n g > < / k e y > < v a l u e > < i n t > 6 < / i n t > < / v a l u e > < / i t e m > < i t e m > < k e y > < s t r i n g > L o c a t i o n < / s t r i n g > < / k e y > < v a l u e > < i n t > 7 < / i n t > < / v a l u e > < / i t e m > < / C o l u m n D i s p l a y I n d e x > < C o l u m n F r o z e n   / > < C o l u m n C h e c k e d   / > < C o l u m n F i l t e r   / > < S e l e c t i o n F i l t e r   / > < F i l t e r P a r a m e t e r s   / > < I s S o r t D e s c e n d i n g > f a l s e < / I s S o r t D e s c e n d i n g > < / T a b l e W i d g e t G r i d S e r i a l i z a t i o n > ] ] > < / C u s t o m C o n t e n t > < / G e m i n i > 
</file>

<file path=customXml/item62.xml>��< ? x m l   v e r s i o n = " 1 . 0 "   e n c o d i n g = " U T F - 1 6 " ? > < G e m i n i   x m l n s = " h t t p : / / g e m i n i / p i v o t c u s t o m i z a t i o n / T a b l e X M L _ M e t r o _ R i d e r s h i p     2 _ 3 3 4 7 7 d 0 6 - 9 6 4 c - 4 b 5 a - 9 e 0 8 - d 9 c 0 0 a a 0 b b 6 1 " > < C u s t o m C o n t e n t   x m l n s = " h t t p : / / g e m i n i / p i v o t c u s t o m i z a t i o n / T a b l e X M L _ M e t r o _ R i d e r s h i p   2 _ 3 3 4 7 7 d 0 6 - 9 6 4 c - 4 b 5 a - 9 e 0 8 - d 9 c 0 0 a a 0 b b 6 1 " > < ! [ C D A T A [ < T a b l e W i d g e t G r i d S e r i a l i z a t i o n   x m l n s : x s d = " h t t p : / / w w w . w 3 . o r g / 2 0 0 1 / X M L S c h e m a "   x m l n s : x s i = " h t t p : / / w w w . w 3 . o r g / 2 0 0 1 / X M L S c h e m a - i n s t a n c e " > < C o l u m n S u g g e s t e d T y p e   / > < C o l u m n F o r m a t   / > < C o l u m n A c c u r a c y   / > < C o l u m n C u r r e n c y S y m b o l   / > < C o l u m n P o s i t i v e P a t t e r n   / > < C o l u m n N e g a t i v e P a t t e r n   / > < C o l u m n W i d t h s > < i t e m > < k e y > < s t r i n g > s t a t i o n < / s t r i n g > < / k e y > < v a l u e > < i n t > 7 8 < / i n t > < / v a l u e > < / i t e m > < i t e m > < k e y > < s t r i n g > d a t e < / s t r i n g > < / k e y > < v a l u e > < i n t > 6 4 < / i n t > < / v a l u e > < / i t e m > < i t e m > < k e y > < s t r i n g > p a s s e n g e r s < / s t r i n g > < / k e y > < v a l u e > < i n t > 1 0 5 < / i n t > < / v a l u e > < / i t e m > < i t e m > < k e y > < s t r i n g > D a y   N a m e < / s t r i n g > < / k e y > < v a l u e > < i n t > 9 9 < / i n t > < / v a l u e > < / i t e m > < i t e m > < k e y > < s t r i n g > M o n t h   N a m e < / s t r i n g > < / k e y > < v a l u e > < i n t > 1 1 7 < / i n t > < / v a l u e > < / i t e m > < i t e m > < k e y > < s t r i n g > Y e a r < / s t r i n g > < / k e y > < v a l u e > < i n t > 6 2 < / i n t > < / v a l u e > < / i t e m > < i t e m > < k e y > < s t r i n g > D a y   t y p e < / s t r i n g > < / k e y > < v a l u e > < i n t > 9 0 < / i n t > < / v a l u e > < / i t e m > < i t e m > < k e y > < s t r i n g > L o c a t i o n < / s t r i n g > < / k e y > < v a l u e > < i n t > 8 7 < / i n t > < / v a l u e > < / i t e m > < / C o l u m n W i d t h s > < C o l u m n D i s p l a y I n d e x > < i t e m > < k e y > < s t r i n g > s t a t i o n < / s t r i n g > < / k e y > < v a l u e > < i n t > 0 < / i n t > < / v a l u e > < / i t e m > < i t e m > < k e y > < s t r i n g > d a t e < / s t r i n g > < / k e y > < v a l u e > < i n t > 1 < / i n t > < / v a l u e > < / i t e m > < i t e m > < k e y > < s t r i n g > p a s s e n g e r s < / s t r i n g > < / k e y > < v a l u e > < i n t > 2 < / i n t > < / v a l u e > < / i t e m > < i t e m > < k e y > < s t r i n g > D a y   N a m e < / s t r i n g > < / k e y > < v a l u e > < i n t > 3 < / i n t > < / v a l u e > < / i t e m > < i t e m > < k e y > < s t r i n g > M o n t h   N a m e < / s t r i n g > < / k e y > < v a l u e > < i n t > 4 < / i n t > < / v a l u e > < / i t e m > < i t e m > < k e y > < s t r i n g > Y e a r < / s t r i n g > < / k e y > < v a l u e > < i n t > 5 < / i n t > < / v a l u e > < / i t e m > < i t e m > < k e y > < s t r i n g > D a y   t y p e < / s t r i n g > < / k e y > < v a l u e > < i n t > 6 < / i n t > < / v a l u e > < / i t e m > < i t e m > < k e y > < s t r i n g > L o c a t i o n < / s t r i n g > < / k e y > < v a l u e > < i n t > 7 < / i n t > < / v a l u e > < / i t e m > < / C o l u m n D i s p l a y I n d e x > < C o l u m n F r o z e n   / > < C o l u m n C h e c k e d   / > < C o l u m n F i l t e r   / > < S e l e c t i o n F i l t e r   / > < F i l t e r P a r a m e t e r s   / > < I s S o r t D e s c e n d i n g > f a l s e < / I s S o r t D e s c e n d i n g > < / T a b l e W i d g e t G r i d S e r i a l i z a t i o n > ] ] > < / C u s t o m C o n t e n t > < / G e m i n i > 
</file>

<file path=customXml/item63.xml>��< ? x m l   v e r s i o n = " 1 . 0 "   e n c o d i n g = " U T F - 1 6 " ? > < G e m i n i   x m l n s = " h t t p : / / g e m i n i / p i v o t c u s t o m i z a t i o n / T a b l e X M L _ D r i v e r   t r i p   c o u n t   D i m _ 3 b f c d a d f - c 1 c d - 4 1 3 3 - 9 4 9 6 - 9 d 6 7 3 5 e 9 7 6 a 0 " > < C u s t o m C o n t e n t > < ! [ C D A T A [ < T a b l e W i d g e t G r i d S e r i a l i z a t i o n   x m l n s : x s d = " h t t p : / / w w w . w 3 . o r g / 2 0 0 1 / X M L S c h e m a "   x m l n s : x s i = " h t t p : / / w w w . w 3 . o r g / 2 0 0 1 / X M L S c h e m a - i n s t a n c e " > < C o l u m n S u g g e s t e d T y p e   / > < C o l u m n F o r m a t   / > < C o l u m n A c c u r a c y   / > < C o l u m n C u r r e n c y S y m b o l   / > < C o l u m n P o s i t i v e P a t t e r n   / > < C o l u m n N e g a t i v e P a t t e r n   / > < C o l u m n W i d t h s > < i t e m > < k e y > < s t r i n g > D r i v e r   K e y < / s t r i n g > < / k e y > < v a l u e > < i n t > 1 0 0 < / i n t > < / v a l u e > < / i t e m > < i t e m > < k e y > < s t r i n g > T o t a l   t r i p s < / s t r i n g > < / k e y > < v a l u e > < i n t > 9 7 < / i n t > < / v a l u e > < / i t e m > < / C o l u m n W i d t h s > < C o l u m n D i s p l a y I n d e x > < i t e m > < k e y > < s t r i n g > D r i v e r   K e y < / s t r i n g > < / k e y > < v a l u e > < i n t > 0 < / i n t > < / v a l u e > < / i t e m > < i t e m > < k e y > < s t r i n g > T o t a l   t r i p s < / s t r i n g > < / k e y > < v a l u e > < i n t > 1 < / i n t > < / v a l u e > < / i t e m > < / C o l u m n D i s p l a y I n d e x > < C o l u m n F r o z e n   / > < C o l u m n C h e c k e d   / > < C o l u m n F i l t e r   / > < S e l e c t i o n F i l t e r   / > < F i l t e r P a r a m e t e r s   / > < I s S o r t D e s c e n d i n g > f a l s e < / I s S o r t D e s c e n d i n g > < / T a b l e W i d g e t G r i d S e r i a l i z a t i o n > ] ] > < / C u s t o m C o n t e n t > < / G e m i n i > 
</file>

<file path=customXml/item64.xml>��< ? x m l   v e r s i o n = " 1 . 0 "   e n c o d i n g = " U T F - 1 6 " ? > < G e m i n i   x m l n s = " h t t p : / / g e m i n i / p i v o t c u s t o m i z a t i o n / T a b l e X M L _ M e t r o _ R i d e r s h i p     2 _ 3 3 4 7 7 d 0 6 - 9 6 4 c - 4 b 5 a - 9 e 0 8 - d 9 c 0 0 a a 0 b b 6 1 " > < C u s t o m C o n t e n t   x m l n s = " h t t p : / / g e m i n i / p i v o t c u s t o m i z a t i o n / T a b l e X M L _ M e t r o _ R i d e r s h i p   2 _ 3 3 4 7 7 d 0 6 - 9 6 4 c - 4 b 5 a - 9 e 0 8 - d 9 c 0 0 a a 0 b b 6 1 " > < ! [ C D A T A [ < T a b l e W i d g e t G r i d S e r i a l i z a t i o n   x m l n s : x s d = " h t t p : / / w w w . w 3 . o r g / 2 0 0 1 / X M L S c h e m a "   x m l n s : x s i = " h t t p : / / w w w . w 3 . o r g / 2 0 0 1 / X M L S c h e m a - i n s t a n c e " > < C o l u m n S u g g e s t e d T y p e   / > < C o l u m n F o r m a t   / > < C o l u m n A c c u r a c y   / > < C o l u m n C u r r e n c y S y m b o l   / > < C o l u m n P o s i t i v e P a t t e r n   / > < C o l u m n N e g a t i v e P a t t e r n   / > < C o l u m n W i d t h s > < i t e m > < k e y > < s t r i n g > s t a t i o n < / s t r i n g > < / k e y > < v a l u e > < i n t > 7 8 < / i n t > < / v a l u e > < / i t e m > < i t e m > < k e y > < s t r i n g > d a t e < / s t r i n g > < / k e y > < v a l u e > < i n t > 6 4 < / i n t > < / v a l u e > < / i t e m > < i t e m > < k e y > < s t r i n g > p a s s e n g e r s < / s t r i n g > < / k e y > < v a l u e > < i n t > 1 0 5 < / i n t > < / v a l u e > < / i t e m > < i t e m > < k e y > < s t r i n g > D a y   N a m e < / s t r i n g > < / k e y > < v a l u e > < i n t > 9 9 < / i n t > < / v a l u e > < / i t e m > < i t e m > < k e y > < s t r i n g > M o n t h   N a m e < / s t r i n g > < / k e y > < v a l u e > < i n t > 1 1 7 < / i n t > < / v a l u e > < / i t e m > < i t e m > < k e y > < s t r i n g > Y e a r < / s t r i n g > < / k e y > < v a l u e > < i n t > 6 2 < / i n t > < / v a l u e > < / i t e m > < i t e m > < k e y > < s t r i n g > D a y   t y p e < / s t r i n g > < / k e y > < v a l u e > < i n t > 9 0 < / i n t > < / v a l u e > < / i t e m > < i t e m > < k e y > < s t r i n g > L o c a t i o n < / s t r i n g > < / k e y > < v a l u e > < i n t > 8 7 < / i n t > < / v a l u e > < / i t e m > < / C o l u m n W i d t h s > < C o l u m n D i s p l a y I n d e x > < i t e m > < k e y > < s t r i n g > s t a t i o n < / s t r i n g > < / k e y > < v a l u e > < i n t > 0 < / i n t > < / v a l u e > < / i t e m > < i t e m > < k e y > < s t r i n g > d a t e < / s t r i n g > < / k e y > < v a l u e > < i n t > 1 < / i n t > < / v a l u e > < / i t e m > < i t e m > < k e y > < s t r i n g > p a s s e n g e r s < / s t r i n g > < / k e y > < v a l u e > < i n t > 2 < / i n t > < / v a l u e > < / i t e m > < i t e m > < k e y > < s t r i n g > D a y   N a m e < / s t r i n g > < / k e y > < v a l u e > < i n t > 3 < / i n t > < / v a l u e > < / i t e m > < i t e m > < k e y > < s t r i n g > M o n t h   N a m e < / s t r i n g > < / k e y > < v a l u e > < i n t > 4 < / i n t > < / v a l u e > < / i t e m > < i t e m > < k e y > < s t r i n g > Y e a r < / s t r i n g > < / k e y > < v a l u e > < i n t > 5 < / i n t > < / v a l u e > < / i t e m > < i t e m > < k e y > < s t r i n g > D a y   t y p e < / s t r i n g > < / k e y > < v a l u e > < i n t > 6 < / i n t > < / v a l u e > < / i t e m > < i t e m > < k e y > < s t r i n g > L o c a t i o n < / s t r i n g > < / k e y > < v a l u e > < i n t > 7 < / i n t > < / v a l u e > < / i t e m > < / C o l u m n D i s p l a y I n d e x > < C o l u m n F r o z e n   / > < C o l u m n C h e c k e d   / > < C o l u m n F i l t e r   / > < S e l e c t i o n F i l t e r   / > < F i l t e r P a r a m e t e r s   / > < I s S o r t D e s c e n d i n g > f a l s e < / I s S o r t D e s c e n d i n g > < / T a b l e W i d g e t G r i d S e r i a l i z a t i o n > ] ] > < / C u s t o m C o n t e n t > < / G e m i n i > 
</file>

<file path=customXml/item65.xml>��< ? x m l   v e r s i o n = " 1 . 0 "   e n c o d i n g = " U T F - 1 6 " ? > < G e m i n i   x m l n s = " h t t p : / / g e m i n i / p i v o t c u s t o m i z a t i o n / T a b l e X M L _ M e t r o _ R i d e r s h i p     2 _ 3 3 4 7 7 d 0 6 - 9 6 4 c - 4 b 5 a - 9 e 0 8 - d 9 c 0 0 a a 0 b b 6 1 " > < C u s t o m C o n t e n t   x m l n s = " h t t p : / / g e m i n i / p i v o t c u s t o m i z a t i o n / T a b l e X M L _ M e t r o _ R i d e r s h i p   2 _ 3 3 4 7 7 d 0 6 - 9 6 4 c - 4 b 5 a - 9 e 0 8 - d 9 c 0 0 a a 0 b b 6 1 " > < ! [ C D A T A [ < T a b l e W i d g e t G r i d S e r i a l i z a t i o n   x m l n s : x s d = " h t t p : / / w w w . w 3 . o r g / 2 0 0 1 / X M L S c h e m a "   x m l n s : x s i = " h t t p : / / w w w . w 3 . o r g / 2 0 0 1 / X M L S c h e m a - i n s t a n c e " > < C o l u m n S u g g e s t e d T y p e   / > < C o l u m n F o r m a t   / > < C o l u m n A c c u r a c y   / > < C o l u m n C u r r e n c y S y m b o l   / > < C o l u m n P o s i t i v e P a t t e r n   / > < C o l u m n N e g a t i v e P a t t e r n   / > < C o l u m n W i d t h s > < i t e m > < k e y > < s t r i n g > s t a t i o n < / s t r i n g > < / k e y > < v a l u e > < i n t > 7 8 < / i n t > < / v a l u e > < / i t e m > < i t e m > < k e y > < s t r i n g > d a t e < / s t r i n g > < / k e y > < v a l u e > < i n t > 6 4 < / i n t > < / v a l u e > < / i t e m > < i t e m > < k e y > < s t r i n g > p a s s e n g e r s < / s t r i n g > < / k e y > < v a l u e > < i n t > 1 0 5 < / i n t > < / v a l u e > < / i t e m > < i t e m > < k e y > < s t r i n g > D a y   N a m e < / s t r i n g > < / k e y > < v a l u e > < i n t > 9 9 < / i n t > < / v a l u e > < / i t e m > < i t e m > < k e y > < s t r i n g > M o n t h   N a m e < / s t r i n g > < / k e y > < v a l u e > < i n t > 1 1 7 < / i n t > < / v a l u e > < / i t e m > < i t e m > < k e y > < s t r i n g > Y e a r < / s t r i n g > < / k e y > < v a l u e > < i n t > 6 2 < / i n t > < / v a l u e > < / i t e m > < i t e m > < k e y > < s t r i n g > D a y   t y p e < / s t r i n g > < / k e y > < v a l u e > < i n t > 9 0 < / i n t > < / v a l u e > < / i t e m > < i t e m > < k e y > < s t r i n g > L o c a t i o n < / s t r i n g > < / k e y > < v a l u e > < i n t > 8 7 < / i n t > < / v a l u e > < / i t e m > < / C o l u m n W i d t h s > < C o l u m n D i s p l a y I n d e x > < i t e m > < k e y > < s t r i n g > s t a t i o n < / s t r i n g > < / k e y > < v a l u e > < i n t > 0 < / i n t > < / v a l u e > < / i t e m > < i t e m > < k e y > < s t r i n g > d a t e < / s t r i n g > < / k e y > < v a l u e > < i n t > 1 < / i n t > < / v a l u e > < / i t e m > < i t e m > < k e y > < s t r i n g > p a s s e n g e r s < / s t r i n g > < / k e y > < v a l u e > < i n t > 2 < / i n t > < / v a l u e > < / i t e m > < i t e m > < k e y > < s t r i n g > D a y   N a m e < / s t r i n g > < / k e y > < v a l u e > < i n t > 3 < / i n t > < / v a l u e > < / i t e m > < i t e m > < k e y > < s t r i n g > M o n t h   N a m e < / s t r i n g > < / k e y > < v a l u e > < i n t > 4 < / i n t > < / v a l u e > < / i t e m > < i t e m > < k e y > < s t r i n g > Y e a r < / s t r i n g > < / k e y > < v a l u e > < i n t > 5 < / i n t > < / v a l u e > < / i t e m > < i t e m > < k e y > < s t r i n g > D a y   t y p e < / s t r i n g > < / k e y > < v a l u e > < i n t > 6 < / i n t > < / v a l u e > < / i t e m > < i t e m > < k e y > < s t r i n g > L o c a t i o n < / s t r i n g > < / k e y > < v a l u e > < i n t > 7 < / i n t > < / v a l u e > < / i t e m > < / C o l u m n D i s p l a y I n d e x > < C o l u m n F r o z e n   / > < C o l u m n C h e c k e d   / > < C o l u m n F i l t e r   / > < S e l e c t i o n F i l t e r   / > < F i l t e r P a r a m e t e r s   / > < I s S o r t D e s c e n d i n g > f a l s e < / I s S o r t D e s c e n d i n g > < / T a b l e W i d g e t G r i d S e r i a l i z a t i o n > ] ] > < / C u s t o m C o n t e n t > < / G e m i n i > 
</file>

<file path=customXml/item66.xml>��< ? x m l   v e r s i o n = " 1 . 0 "   e n c o d i n g = " U T F - 1 6 " ? > < G e m i n i   x m l n s = " h t t p : / / g e m i n i / p i v o t c u s t o m i z a t i o n / T a b l e X M L _ M e t r o _ R i d e r s h i p     2 _ 3 3 4 7 7 d 0 6 - 9 6 4 c - 4 b 5 a - 9 e 0 8 - d 9 c 0 0 a a 0 b b 6 1 " > < C u s t o m C o n t e n t   x m l n s = " h t t p : / / g e m i n i / p i v o t c u s t o m i z a t i o n / T a b l e X M L _ M e t r o _ R i d e r s h i p   2 _ 3 3 4 7 7 d 0 6 - 9 6 4 c - 4 b 5 a - 9 e 0 8 - d 9 c 0 0 a a 0 b b 6 1 " > < ! [ C D A T A [ < T a b l e W i d g e t G r i d S e r i a l i z a t i o n   x m l n s : x s d = " h t t p : / / w w w . w 3 . o r g / 2 0 0 1 / X M L S c h e m a "   x m l n s : x s i = " h t t p : / / w w w . w 3 . o r g / 2 0 0 1 / X M L S c h e m a - i n s t a n c e " > < C o l u m n S u g g e s t e d T y p e   / > < C o l u m n F o r m a t   / > < C o l u m n A c c u r a c y   / > < C o l u m n C u r r e n c y S y m b o l   / > < C o l u m n P o s i t i v e P a t t e r n   / > < C o l u m n N e g a t i v e P a t t e r n   / > < C o l u m n W i d t h s > < i t e m > < k e y > < s t r i n g > s t a t i o n < / s t r i n g > < / k e y > < v a l u e > < i n t > 7 8 < / i n t > < / v a l u e > < / i t e m > < i t e m > < k e y > < s t r i n g > d a t e < / s t r i n g > < / k e y > < v a l u e > < i n t > 6 4 < / i n t > < / v a l u e > < / i t e m > < i t e m > < k e y > < s t r i n g > p a s s e n g e r s < / s t r i n g > < / k e y > < v a l u e > < i n t > 1 0 5 < / i n t > < / v a l u e > < / i t e m > < i t e m > < k e y > < s t r i n g > D a y   N a m e < / s t r i n g > < / k e y > < v a l u e > < i n t > 9 9 < / i n t > < / v a l u e > < / i t e m > < i t e m > < k e y > < s t r i n g > M o n t h   N a m e < / s t r i n g > < / k e y > < v a l u e > < i n t > 1 1 7 < / i n t > < / v a l u e > < / i t e m > < i t e m > < k e y > < s t r i n g > Y e a r < / s t r i n g > < / k e y > < v a l u e > < i n t > 6 2 < / i n t > < / v a l u e > < / i t e m > < i t e m > < k e y > < s t r i n g > D a y   t y p e < / s t r i n g > < / k e y > < v a l u e > < i n t > 9 0 < / i n t > < / v a l u e > < / i t e m > < i t e m > < k e y > < s t r i n g > L o c a t i o n < / s t r i n g > < / k e y > < v a l u e > < i n t > 8 7 < / i n t > < / v a l u e > < / i t e m > < / C o l u m n W i d t h s > < C o l u m n D i s p l a y I n d e x > < i t e m > < k e y > < s t r i n g > s t a t i o n < / s t r i n g > < / k e y > < v a l u e > < i n t > 0 < / i n t > < / v a l u e > < / i t e m > < i t e m > < k e y > < s t r i n g > d a t e < / s t r i n g > < / k e y > < v a l u e > < i n t > 1 < / i n t > < / v a l u e > < / i t e m > < i t e m > < k e y > < s t r i n g > p a s s e n g e r s < / s t r i n g > < / k e y > < v a l u e > < i n t > 2 < / i n t > < / v a l u e > < / i t e m > < i t e m > < k e y > < s t r i n g > D a y   N a m e < / s t r i n g > < / k e y > < v a l u e > < i n t > 3 < / i n t > < / v a l u e > < / i t e m > < i t e m > < k e y > < s t r i n g > M o n t h   N a m e < / s t r i n g > < / k e y > < v a l u e > < i n t > 4 < / i n t > < / v a l u e > < / i t e m > < i t e m > < k e y > < s t r i n g > Y e a r < / s t r i n g > < / k e y > < v a l u e > < i n t > 5 < / i n t > < / v a l u e > < / i t e m > < i t e m > < k e y > < s t r i n g > D a y   t y p e < / s t r i n g > < / k e y > < v a l u e > < i n t > 6 < / i n t > < / v a l u e > < / i t e m > < i t e m > < k e y > < s t r i n g > L o c a t i o n < / s t r i n g > < / k e y > < v a l u e > < i n t > 7 < / i n t > < / v a l u e > < / i t e m > < / C o l u m n D i s p l a y I n d e x > < C o l u m n F r o z e n   / > < C o l u m n C h e c k e d   / > < C o l u m n F i l t e r   / > < S e l e c t i o n F i l t e r   / > < F i l t e r P a r a m e t e r s   / > < I s S o r t D e s c e n d i n g > f a l s e < / I s S o r t D e s c e n d i n g > < / T a b l e W i d g e t G r i d S e r i a l i z a t i o n > ] ] > < / C u s t o m C o n t e n t > < / G e m i n i > 
</file>

<file path=customXml/item67.xml>��< ? x m l   v e r s i o n = " 1 . 0 "   e n c o d i n g = " U T F - 1 6 " ? > < G e m i n i   x m l n s = " h t t p : / / g e m i n i / p i v o t c u s t o m i z a t i o n / T a b l e X M L _ F u e l _ P r i c e s _ c 5 d 4 a e 4 0 - 6 9 4 d - 4 f d 7 - b 3 9 8 - 3 d 5 6 d 3 e f 6 f a e " > < C u s t o m C o n t e n t > < ! [ C D A T A [ < T a b l e W i d g e t G r i d S e r i a l i z a t i o n   x m l n s : x s d = " h t t p : / / w w w . w 3 . o r g / 2 0 0 1 / X M L S c h e m a "   x m l n s : x s i = " h t t p : / / w w w . w 3 . o r g / 2 0 0 1 / X M L S c h e m a - i n s t a n c e " > < C o l u m n S u g g e s t e d T y p e   / > < C o l u m n F o r m a t   / > < C o l u m n A c c u r a c y   / > < C o l u m n C u r r e n c y S y m b o l   / > < C o l u m n P o s i t i v e P a t t e r n   / > < C o l u m n N e g a t i v e P a t t e r n   / > < C o l u m n W i d t h s > < i t e m > < k e y > < s t r i n g > F u e l   p r i c e _ k e y < / s t r i n g > < / k e y > < v a l u e > < i n t > 1 2 6 < / i n t > < / v a l u e > < / i t e m > < i t e m > < k e y > < s t r i n g > D a t e < / s t r i n g > < / k e y > < v a l u e > < i n t > 6 5 < / i n t > < / v a l u e > < / i t e m > < i t e m > < k e y > < s t r i n g > o c t a n e 9 2 _ p r i c e < / s t r i n g > < / k e y > < v a l u e > < i n t > 1 3 0 < / i n t > < / v a l u e > < / i t e m > < i t e m > < k e y > < s t r i n g > o c t a n e 9 5 _ p r i c e < / s t r i n g > < / k e y > < v a l u e > < i n t > 1 3 0 < / i n t > < / v a l u e > < / i t e m > < i t e m > < k e y > < s t r i n g > d i e s e l _ p r i c e < / s t r i n g > < / k e y > < v a l u e > < i n t > 1 1 2 < / i n t > < / v a l u e > < / i t e m > < i t e m > < k e y > < s t r i n g > M o n t h   N a m e < / s t r i n g > < / k e y > < v a l u e > < i n t > 1 1 7 < / i n t > < / v a l u e > < / i t e m > < i t e m > < k e y > < s t r i n g > Y e a r < / s t r i n g > < / k e y > < v a l u e > < i n t > 6 2 < / i n t > < / v a l u e > < / i t e m > < / C o l u m n W i d t h s > < C o l u m n D i s p l a y I n d e x > < i t e m > < k e y > < s t r i n g > F u e l   p r i c e _ k e y < / s t r i n g > < / k e y > < v a l u e > < i n t > 0 < / i n t > < / v a l u e > < / i t e m > < i t e m > < k e y > < s t r i n g > D a t e < / s t r i n g > < / k e y > < v a l u e > < i n t > 1 < / i n t > < / v a l u e > < / i t e m > < i t e m > < k e y > < s t r i n g > o c t a n e 9 2 _ p r i c e < / s t r i n g > < / k e y > < v a l u e > < i n t > 2 < / i n t > < / v a l u e > < / i t e m > < i t e m > < k e y > < s t r i n g > o c t a n e 9 5 _ p r i c e < / s t r i n g > < / k e y > < v a l u e > < i n t > 3 < / i n t > < / v a l u e > < / i t e m > < i t e m > < k e y > < s t r i n g > d i e s e l _ p r i c e < / s t r i n g > < / k e y > < v a l u e > < i n t > 4 < / i n t > < / v a l u e > < / i t e m > < i t e m > < k e y > < s t r i n g > M o n t h   N a m e < / s t r i n g > < / k e y > < v a l u e > < i n t > 5 < / i n t > < / v a l u e > < / i t e m > < i t e m > < k e y > < s t r i n g > Y e a r < / s t r i n g > < / k e y > < v a l u e > < i n t > 6 < / i n t > < / v a l u e > < / i t e m > < / C o l u m n D i s p l a y I n d e x > < C o l u m n F r o z e n   / > < C o l u m n C h e c k e d   / > < C o l u m n F i l t e r   / > < S e l e c t i o n F i l t e r   / > < F i l t e r P a r a m e t e r s   / > < I s S o r t D e s c e n d i n g > f a l s e < / I s S o r t D e s c e n d i n g > < / T a b l e W i d g e t G r i d S e r i a l i z a t i o n > ] ] > < / C u s t o m C o n t e n t > < / G e m i n i > 
</file>

<file path=customXml/item6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 M e t r o _ R i d e r s h i p     2 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 M e t r o _ R i d e r s h i p     2 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 C o l u m n s \ s t a t i o n < / 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 C o l u m n s \ p a s s e n g e r s < / 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 C o l u m n s \ D a y   t y p e 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 D r i v e r   t r i p   c o u n t   D i m 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 D r i v e r   t r i p   c o u n t   D i m 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 C o l u m n s \ D r i v e r   K e y < / K e y > < / a : K e y > < a : V a l u e   i : t y p e = " T a b l e W i d g e t B a s e V i e w S t a t e " / > < / a : K e y V a l u e O f D i a g r a m O b j e c t K e y a n y T y p e z b w N T n L X > < a : K e y V a l u e O f D i a g r a m O b j e c t K e y a n y T y p e z b w N T n L X > < a : K e y > < K e y > C o l u m n s \ T o t a l   t r i p s 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 T o t a l   t r i p s   f o r   e a c h   d r i v e r   d i m 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 T o t a l   t r i p s   f o r   e a c h   d r i v e r   d i m 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 C o l u m n s \ T r i p   K e y < / K e y > < / a : K e y > < a : V a l u e   i : t y p e = " T a b l e W i d g e t B a s e V i e w S t a t e " / > < / a : K e y V a l u e O f D i a g r a m O b j e c t K e y a n y T y p e z b w N T n L X > < a : K e y V a l u e O f D i a g r a m O b j e c t K e y a n y T y p e z b w N T n L X > < a : K e y > < K e y > C o l u m n s \ D r i v e r   K e y < / K e y > < / a : K e y > < a : V a l u e   i : t y p e = " T a b l e W i d g e t B a s e V i e w S t a t e " / > < / a : K e y V a l u e O f D i a g r a m O b j e c t K e y a n y T y p e z b w N T n L X > < a : K e y V a l u e O f D i a g r a m O b j e c t K e y a n y T y p e z b w N T n L X > < a : K e y > < K e y > C o l u m n s \ D r i v e r   t r i p s 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  D i m 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  D i m 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 K e y < / K e y > < / a : K e y > < a : V a l u e   i : t y p e = " T a b l e W i d g e t B a s e V i e w S t a t e " / > < / a : K e y V a l u e O f D i a g r a m O b j e c t K e y a n y T y p e z b w N T n L X > < a : K e y V a l u e O f D i a g r a m O b j e c t K e y a n y T y p e z b w N T n L X > < a : K e y > < K e y > C o l u m n s \ D a t e   t i m e < / 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 C o l u m n s \ M i n u t e < / K e y > < / a : K e y > < a : V a l u e   i : t y p e = " T a b l e W i d g e t B a s e V i e w S t a t e " / > < / a : K e y V a l u e O f D i a g r a m O b j e c t K e y a n y T y p e z b w N T n L X > < a : K e y V a l u e O f D i a g r a m O b j e c t K e y a n y T y p e z b w N T n L X > < a : K e y > < K e y > C o l u m n s \ D a y   T y p e 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 T r i p s   F a c t 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 T r i p s   F a c t 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 C o l u m n s \ T r i p   K e y < / K e y > < / a : K e y > < a : V a l u e   i : t y p e = " T a b l e W i d g e t B a s e V i e w S t a t e " / > < / a : K e y V a l u e O f D i a g r a m O b j e c t K e y a n y T y p e z b w N T n L X > < a : K e y V a l u e O f D i a g r a m O b j e c t K e y a n y T y p e z b w N T n L X > < a : K e y > < K e y > C o l u m n s \ C u s t o m e r   K e y < / K e y > < / a : K e y > < a : V a l u e   i : t y p e = " T a b l e W i d g e t B a s e V i e w S t a t e " / > < / a : K e y V a l u e O f D i a g r a m O b j e c t K e y a n y T y p e z b w N T n L X > < a : K e y V a l u e O f D i a g r a m O b j e c t K e y a n y T y p e z b w N T n L X > < a : K e y > < K e y > C o l u m n s \ D r i v e r   K e y < / K e y > < / a : K e y > < a : V a l u e   i : t y p e = " T a b l e W i d g e t B a s e V i e w S t a t e " / > < / a : K e y V a l u e O f D i a g r a m O b j e c t K e y a n y T y p e z b w N T n L X > < a : K e y V a l u e O f D i a g r a m O b j e c t K e y a n y T y p e z b w N T n L X > < a : K e y > < K e y > C o l u m n s \ D a t e   K e y < / K e y > < / a : K e y > < a : V a l u e   i : t y p e = " T a b l e W i d g e t B a s e V i e w S t a t e " / > < / a : K e y V a l u e O f D i a g r a m O b j e c t K e y a n y T y p e z b w N T n L X > < a : K e y V a l u e O f D i a g r a m O b j e c t K e y a n y T y p e z b w N T n L X > < a : K e y > < K e y > C o l u m n s \ P a y m e n t   m e t h o d   k e y < / K e y > < / a : K e y > < a : V a l u e   i : t y p e = " T a b l e W i d g e t B a s e V i e w S t a t e " / > < / a : K e y V a l u e O f D i a g r a m O b j e c t K e y a n y T y p e z b w N T n L X > < a : K e y V a l u e O f D i a g r a m O b j e c t K e y a n y T y p e z b w N T n L X > < a : K e y > < K e y > C o l u m n s \ s t a r t _ l o c a t i o n < / K e y > < / a : K e y > < a : V a l u e   i : t y p e = " T a b l e W i d g e t B a s e V i e w S t a t e " / > < / a : K e y V a l u e O f D i a g r a m O b j e c t K e y a n y T y p e z b w N T n L X > < a : K e y V a l u e O f D i a g r a m O b j e c t K e y a n y T y p e z b w N T n L X > < a : K e y > < K e y > C o l u m n s \ e n d _ l o c a t i o n < / K e y > < / a : K e y > < a : V a l u e   i : t y p e = " T a b l e W i d g e t B a s e V i e w S t a t e " / > < / a : K e y V a l u e O f D i a g r a m O b j e c t K e y a n y T y p e z b w N T n L X > < a : K e y V a l u e O f D i a g r a m O b j e c t K e y a n y T y p e z b w N T n L X > < a : K e y > < K e y > C o l u m n s \ d i s t a n c e _ k m < / K e y > < / a : K e y > < a : V a l u e   i : t y p e = " T a b l e W i d g e t B a s e V i e w S t a t e " / > < / a : K e y V a l u e O f D i a g r a m O b j e c t K e y a n y T y p e z b w N T n L X > < a : K e y V a l u e O f D i a g r a m O b j e c t K e y a n y T y p e z b w N T n L X > < a : K e y > < K e y > C o l u m n s \ d u r a t i o n _ m i n < / K e y > < / a : K e y > < a : V a l u e   i : t y p e = " T a b l e W i d g e t B a s e V i e w S t a t e " / > < / a : K e y V a l u e O f D i a g r a m O b j e c t K e y a n y T y p e z b w N T n L X > < a : K e y V a l u e O f D i a g r a m O b j e c t K e y a n y T y p e z b w N T n L X > < a : K e y > < K e y > C o l u m n s \ f a r e _ E G P < / K e y > < / a : K e y > < a : V a l u e   i : t y p e = " T a b l e W i d g e t B a s e V i e w S t a t e " / > < / a : K e y V a l u e O f D i a g r a m O b j e c t K e y a n y T y p e z b w N T n L X > < a : K e y V a l u e O f D i a g r a m O b j e c t K e y a n y T y p e z b w N T n L X > < a : K e y > < K e y > C o l u m n s \ k m   p r i c e < / K e y > < / a : K e y > < a : V a l u e   i : t y p e = " T a b l e W i d g e t B a s e V i e w S t a t e " / > < / a : K e y V a l u e O f D i a g r a m O b j e c t K e y a n y T y p e z b w N T n L X > < a : K e y V a l u e O f D i a g r a m O b j e c t K e y a n y T y p e z b w N T n L X > < a : K e y > < K e y > C o l u m n s \ k m   t i m e 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  D i m 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  D i m 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 K e y < / 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 C o l u m n s \ c i t y _ a r e a < / K e y > < / a : K e y > < a : V a l u e   i : t y p e = " T a b l e W i d g e t B a s e V i e w S t a t e " / > < / a : K e y V a l u e O f D i a g r a m O b j e c t K e y a n y T y p e z b w N T n L X > < a : K e y V a l u e O f D i a g r a m O b j e c t K e y a n y T y p e z b w N T n L X > < a : K e y > < K e y > C o l u m n s \ s i g n u p _ d a t e 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 C o l u m n s \ A g e   c a t e g o r y 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 D r i v e r s   D i m 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 D r i v e r s   D i m 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 C o l u m n s \ D r i v e r   K e y < / K e y > < / a : K e y > < a : V a l u e   i : t y p e = " T a b l e W i d g e t B a s e V i e w S t a t e " / > < / a : K e y V a l u e O f D i a g r a m O b j e c t K e y a n y T y p e z b w N T n L X > < a : K e y V a l u e O f D i a g r a m O b j e c t K e y a n y T y p e z b w N T n L X > < a : K e y > < K e y > C o l u m n s \ c a r _ m o d e l < / K e y > < / a : K e y > < a : V a l u e   i : t y p e = " T a b l e W i d g e t B a s e V i e w S t a t e " / > < / a : K e y V a l u e O f D i a g r a m O b j e c t K e y a n y T y p e z b w N T n L X > < a : K e y V a l u e O f D i a g r a m O b j e c t K e y a n y T y p e z b w N T n L X > < a : K e y > < K e y > C o l u m n s \ c a r _ y e a r < / K e y > < / a : K e y > < a : V a l u e   i : t y p e = " T a b l e W i d g e t B a s e V i e w S t a t e " / > < / a : K e y V a l u e O f D i a g r a m O b j e c t K e y a n y T y p e z b w N T n L X > < a : K e y V a l u e O f D i a g r a m O b j e c t K e y a n y T y p e z b w N T n L X > < a : K e y > < K e y > C o l u m n s \ r a t i n g < / K e y > < / a : K e y > < a : V a l u e   i : t y p e = " T a b l e W i d g e t B a s e V i e w S t a t e " / > < / a : K e y V a l u e O f D i a g r a m O b j e c t K e y a n y T y p e z b w N T n L X > < a : K e y V a l u e O f D i a g r a m O b j e c t K e y a n y T y p e z b w N T n L X > < a : K e y > < K e y > C o l u m n s \ j o i n _ d a t e 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 P a y m e n t   m e t h o d   D i m 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 P a y m e n t   m e t h o d   D i m 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 C o l u m n s \ P a y m e n t   m e t h o d   K e y < / K e y > < / a : K e y > < a : V a l u e   i : t y p e = " T a b l e W i d g e t B a s e V i e w S t a t e " / > < / a : K e y V a l u e O f D i a g r a m O b j e c t K e y a n y T y p e z b w N T n L X > < a : K e y V a l u e O f D i a g r a m O b j e c t K e y a n y T y p e z b w N T n L X > < a : K e y > < K e y > C o l u m n s \ p a y m e n t _ m e t h o d 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 F u e l _ P r i c e s 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 F u e l _ P r i c e s 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 C o l u m n s \ F u e l   p r i c e _ k e y < / 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 C o l u m n s \ o c t a n e 9 2 _ p r i c e < / K e y > < / a : K e y > < a : V a l u e   i : t y p e = " T a b l e W i d g e t B a s e V i e w S t a t e " / > < / a : K e y V a l u e O f D i a g r a m O b j e c t K e y a n y T y p e z b w N T n L X > < a : K e y V a l u e O f D i a g r a m O b j e c t K e y a n y T y p e z b w N T n L X > < a : K e y > < K e y > C o l u m n s \ o c t a n e 9 5 _ p r i c e < / K e y > < / a : K e y > < a : V a l u e   i : t y p e = " T a b l e W i d g e t B a s e V i e w S t a t e " / > < / a : K e y V a l u e O f D i a g r a m O b j e c t K e y a n y T y p e z b w N T n L X > < a : K e y V a l u e O f D i a g r a m O b j e c t K e y a n y T y p e z b w N T n L X > < a : K e y > < K e y > C o l u m n s \ d i e s e l _ p r i c e 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 D r i v e r   t r i p   c o u n t 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 D r i v e r   t r i p   c o u n t 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 C o l u m n s \ D r i v e r   K e y < / K e y > < / a : K e y > < a : V a l u e   i : t y p e = " T a b l e W i d g e t B a s e V i e w S t a t e " / > < / a : K e y V a l u e O f D i a g r a m O b j e c t K e y a n y T y p e z b w N T n L X > < a : K e y V a l u e O f D i a g r a m O b j e c t K e y a n y T y p e z b w N T n L X > < a : K e y > < K e y > C o l u m n s \ T o t a l   t r i p s 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 F u e l _ P r i c e s   D i m 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 F u e l _ P r i c e s   D i m 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 k e y < / K e y > < / a : K e y > < a : V a l u e   i : t y p e = " T a b l e W i d g e t B a s e V i e w S t a t e " / > < / a : K e y V a l u e O f D i a g r a m O b j e c t K e y a n y T y p e z b w N T n L X > < a : K e y V a l u e O f D i a g r a m O b j e c t K e y a n y T y p e z b w N T n L X > < a : K e y > < K e y > C o l u m n s \ F u e l   p r i c e   k e y < / K e y > < / a : K e y > < a : V a l u e   i : t y p e = " T a b l e W i d g e t B a s e V i e w S t a t e " / > < / a : K e y V a l u e O f D i a g r a m O b j e c t K e y a n y T y p e z b w N T n L X > < a : K e y V a l u e O f D i a g r a m O b j e c t K e y a n y T y p e z b w N T n L X > < a : K e y > < K e y > C o l u m n s \ o c t a n e 9 2 _ p r i c e < / K e y > < / a : K e y > < a : V a l u e   i : t y p e = " T a b l e W i d g e t B a s e V i e w S t a t e " / > < / a : K e y V a l u e O f D i a g r a m O b j e c t K e y a n y T y p e z b w N T n L X > < a : K e y V a l u e O f D i a g r a m O b j e c t K e y a n y T y p e z b w N T n L X > < a : K e y > < K e y > C o l u m n s \ o c t a n e 9 5 _ p r i c e < / K e y > < / a : K e y > < a : V a l u e   i : t y p e = " T a b l e W i d g e t B a s e V i e w S t a t e " / > < / a : K e y V a l u e O f D i a g r a m O b j e c t K e y a n y T y p e z b w N T n L X > < a : K e y V a l u e O f D i a g r a m O b j e c t K e y a n y T y p e z b w N T n L X > < a : K e y > < K e y > C o l u m n s \ d i e s e l _ p r i c e 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9.xml>��< ? x m l   v e r s i o n = " 1 . 0 "   e n c o d i n g = " U T F - 1 6 " ? > < G e m i n i   x m l n s = " h t t p : / / g e m i n i / p i v o t c u s t o m i z a t i o n / T a b l e X M L _ M e t r o _ R i d e r s h i p     2 _ 3 3 4 7 7 d 0 6 - 9 6 4 c - 4 b 5 a - 9 e 0 8 - d 9 c 0 0 a a 0 b b 6 1 " > < C u s t o m C o n t e n t   x m l n s = " h t t p : / / g e m i n i / p i v o t c u s t o m i z a t i o n / T a b l e X M L _ M e t r o _ R i d e r s h i p   2 _ 3 3 4 7 7 d 0 6 - 9 6 4 c - 4 b 5 a - 9 e 0 8 - d 9 c 0 0 a a 0 b b 6 1 " > < ! [ C D A T A [ < T a b l e W i d g e t G r i d S e r i a l i z a t i o n   x m l n s : x s d = " h t t p : / / w w w . w 3 . o r g / 2 0 0 1 / X M L S c h e m a "   x m l n s : x s i = " h t t p : / / w w w . w 3 . o r g / 2 0 0 1 / X M L S c h e m a - i n s t a n c e " > < C o l u m n S u g g e s t e d T y p e   / > < C o l u m n F o r m a t   / > < C o l u m n A c c u r a c y   / > < C o l u m n C u r r e n c y S y m b o l   / > < C o l u m n P o s i t i v e P a t t e r n   / > < C o l u m n N e g a t i v e P a t t e r n   / > < C o l u m n W i d t h s > < i t e m > < k e y > < s t r i n g > s t a t i o n < / s t r i n g > < / k e y > < v a l u e > < i n t > 7 8 < / i n t > < / v a l u e > < / i t e m > < i t e m > < k e y > < s t r i n g > d a t e < / s t r i n g > < / k e y > < v a l u e > < i n t > 6 4 < / i n t > < / v a l u e > < / i t e m > < i t e m > < k e y > < s t r i n g > p a s s e n g e r s < / s t r i n g > < / k e y > < v a l u e > < i n t > 1 0 5 < / i n t > < / v a l u e > < / i t e m > < i t e m > < k e y > < s t r i n g > D a y   N a m e < / s t r i n g > < / k e y > < v a l u e > < i n t > 9 9 < / i n t > < / v a l u e > < / i t e m > < i t e m > < k e y > < s t r i n g > M o n t h   N a m e < / s t r i n g > < / k e y > < v a l u e > < i n t > 1 1 7 < / i n t > < / v a l u e > < / i t e m > < i t e m > < k e y > < s t r i n g > Y e a r < / s t r i n g > < / k e y > < v a l u e > < i n t > 6 2 < / i n t > < / v a l u e > < / i t e m > < i t e m > < k e y > < s t r i n g > D a y   t y p e < / s t r i n g > < / k e y > < v a l u e > < i n t > 9 0 < / i n t > < / v a l u e > < / i t e m > < i t e m > < k e y > < s t r i n g > L o c a t i o n < / s t r i n g > < / k e y > < v a l u e > < i n t > 8 7 < / i n t > < / v a l u e > < / i t e m > < / C o l u m n W i d t h s > < C o l u m n D i s p l a y I n d e x > < i t e m > < k e y > < s t r i n g > s t a t i o n < / s t r i n g > < / k e y > < v a l u e > < i n t > 0 < / i n t > < / v a l u e > < / i t e m > < i t e m > < k e y > < s t r i n g > d a t e < / s t r i n g > < / k e y > < v a l u e > < i n t > 1 < / i n t > < / v a l u e > < / i t e m > < i t e m > < k e y > < s t r i n g > p a s s e n g e r s < / s t r i n g > < / k e y > < v a l u e > < i n t > 2 < / i n t > < / v a l u e > < / i t e m > < i t e m > < k e y > < s t r i n g > D a y   N a m e < / s t r i n g > < / k e y > < v a l u e > < i n t > 3 < / i n t > < / v a l u e > < / i t e m > < i t e m > < k e y > < s t r i n g > M o n t h   N a m e < / s t r i n g > < / k e y > < v a l u e > < i n t > 4 < / i n t > < / v a l u e > < / i t e m > < i t e m > < k e y > < s t r i n g > Y e a r < / s t r i n g > < / k e y > < v a l u e > < i n t > 5 < / i n t > < / v a l u e > < / i t e m > < i t e m > < k e y > < s t r i n g > D a y   t y p e < / s t r i n g > < / k e y > < v a l u e > < i n t > 6 < / i n t > < / v a l u e > < / i t e m > < i t e m > < k e y > < s t r i n g > L o c a t i o n < / s t r i n g > < / k e y > < v a l u e > < i n t > 7 < / 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M e t r o _ R i d e r s h i p     2 _ 3 3 4 7 7 d 0 6 - 9 6 4 c - 4 b 5 a - 9 e 0 8 - d 9 c 0 0 a a 0 b b 6 1 " > < C u s t o m C o n t e n t   x m l n s = " h t t p : / / g e m i n i / p i v o t c u s t o m i z a t i o n / T a b l e X M L _ M e t r o _ R i d e r s h i p   2 _ 3 3 4 7 7 d 0 6 - 9 6 4 c - 4 b 5 a - 9 e 0 8 - d 9 c 0 0 a a 0 b b 6 1 " > < ! [ C D A T A [ < T a b l e W i d g e t G r i d S e r i a l i z a t i o n   x m l n s : x s d = " h t t p : / / w w w . w 3 . o r g / 2 0 0 1 / X M L S c h e m a "   x m l n s : x s i = " h t t p : / / w w w . w 3 . o r g / 2 0 0 1 / X M L S c h e m a - i n s t a n c e " > < C o l u m n S u g g e s t e d T y p e   / > < C o l u m n F o r m a t   / > < C o l u m n A c c u r a c y   / > < C o l u m n C u r r e n c y S y m b o l   / > < C o l u m n P o s i t i v e P a t t e r n   / > < C o l u m n N e g a t i v e P a t t e r n   / > < C o l u m n W i d t h s > < i t e m > < k e y > < s t r i n g > s t a t i o n < / s t r i n g > < / k e y > < v a l u e > < i n t > 7 8 < / i n t > < / v a l u e > < / i t e m > < i t e m > < k e y > < s t r i n g > d a t e < / s t r i n g > < / k e y > < v a l u e > < i n t > 6 4 < / i n t > < / v a l u e > < / i t e m > < i t e m > < k e y > < s t r i n g > p a s s e n g e r s < / s t r i n g > < / k e y > < v a l u e > < i n t > 1 0 5 < / i n t > < / v a l u e > < / i t e m > < i t e m > < k e y > < s t r i n g > D a y   N a m e < / s t r i n g > < / k e y > < v a l u e > < i n t > 9 9 < / i n t > < / v a l u e > < / i t e m > < i t e m > < k e y > < s t r i n g > M o n t h   N a m e < / s t r i n g > < / k e y > < v a l u e > < i n t > 1 1 7 < / i n t > < / v a l u e > < / i t e m > < i t e m > < k e y > < s t r i n g > Y e a r < / s t r i n g > < / k e y > < v a l u e > < i n t > 6 2 < / i n t > < / v a l u e > < / i t e m > < i t e m > < k e y > < s t r i n g > D a y   t y p e < / s t r i n g > < / k e y > < v a l u e > < i n t > 9 0 < / i n t > < / v a l u e > < / i t e m > < i t e m > < k e y > < s t r i n g > L o c a t i o n < / s t r i n g > < / k e y > < v a l u e > < i n t > 8 7 < / i n t > < / v a l u e > < / i t e m > < / C o l u m n W i d t h s > < C o l u m n D i s p l a y I n d e x > < i t e m > < k e y > < s t r i n g > s t a t i o n < / s t r i n g > < / k e y > < v a l u e > < i n t > 0 < / i n t > < / v a l u e > < / i t e m > < i t e m > < k e y > < s t r i n g > d a t e < / s t r i n g > < / k e y > < v a l u e > < i n t > 1 < / i n t > < / v a l u e > < / i t e m > < i t e m > < k e y > < s t r i n g > p a s s e n g e r s < / s t r i n g > < / k e y > < v a l u e > < i n t > 2 < / i n t > < / v a l u e > < / i t e m > < i t e m > < k e y > < s t r i n g > D a y   N a m e < / s t r i n g > < / k e y > < v a l u e > < i n t > 3 < / i n t > < / v a l u e > < / i t e m > < i t e m > < k e y > < s t r i n g > M o n t h   N a m e < / s t r i n g > < / k e y > < v a l u e > < i n t > 4 < / i n t > < / v a l u e > < / i t e m > < i t e m > < k e y > < s t r i n g > Y e a r < / s t r i n g > < / k e y > < v a l u e > < i n t > 5 < / i n t > < / v a l u e > < / i t e m > < i t e m > < k e y > < s t r i n g > D a y   t y p e < / s t r i n g > < / k e y > < v a l u e > < i n t > 6 < / i n t > < / v a l u e > < / i t e m > < i t e m > < k e y > < s t r i n g > L o c a t i o n < / s t r i n g > < / k e y > < v a l u e > < i n t > 7 < / i n t > < / v a l u e > < / i t e m > < / C o l u m n D i s p l a y I n d e x > < C o l u m n F r o z e n   / > < C o l u m n C h e c k e d   / > < C o l u m n F i l t e r   / > < S e l e c t i o n F i l t e r   / > < F i l t e r P a r a m e t e r s   / > < I s S o r t D e s c e n d i n g > f a l s e < / I s S o r t D e s c e n d i n g > < / T a b l e W i d g e t G r i d S e r i a l i z a t i o n > ] ] > < / C u s t o m C o n t e n t > < / G e m i n i > 
</file>

<file path=customXml/item70.xml>��< ? x m l   v e r s i o n = " 1 . 0 "   e n c o d i n g = " U T F - 1 6 " ? > < G e m i n i   x m l n s = " h t t p : / / g e m i n i / p i v o t c u s t o m i z a t i o n / T a b l e X M L _ M e t r o _ R i d e r s h i p     2 _ 3 3 4 7 7 d 0 6 - 9 6 4 c - 4 b 5 a - 9 e 0 8 - d 9 c 0 0 a a 0 b b 6 1 " > < C u s t o m C o n t e n t   x m l n s = " h t t p : / / g e m i n i / p i v o t c u s t o m i z a t i o n / T a b l e X M L _ M e t r o _ R i d e r s h i p   2 _ 3 3 4 7 7 d 0 6 - 9 6 4 c - 4 b 5 a - 9 e 0 8 - d 9 c 0 0 a a 0 b b 6 1 " > < ! [ C D A T A [ < T a b l e W i d g e t G r i d S e r i a l i z a t i o n   x m l n s : x s d = " h t t p : / / w w w . w 3 . o r g / 2 0 0 1 / X M L S c h e m a "   x m l n s : x s i = " h t t p : / / w w w . w 3 . o r g / 2 0 0 1 / X M L S c h e m a - i n s t a n c e " > < C o l u m n S u g g e s t e d T y p e   / > < C o l u m n F o r m a t   / > < C o l u m n A c c u r a c y   / > < C o l u m n C u r r e n c y S y m b o l   / > < C o l u m n P o s i t i v e P a t t e r n   / > < C o l u m n N e g a t i v e P a t t e r n   / > < C o l u m n W i d t h s > < i t e m > < k e y > < s t r i n g > s t a t i o n < / s t r i n g > < / k e y > < v a l u e > < i n t > 7 8 < / i n t > < / v a l u e > < / i t e m > < i t e m > < k e y > < s t r i n g > d a t e < / s t r i n g > < / k e y > < v a l u e > < i n t > 6 4 < / i n t > < / v a l u e > < / i t e m > < i t e m > < k e y > < s t r i n g > p a s s e n g e r s < / s t r i n g > < / k e y > < v a l u e > < i n t > 1 0 5 < / i n t > < / v a l u e > < / i t e m > < i t e m > < k e y > < s t r i n g > D a y   N a m e < / s t r i n g > < / k e y > < v a l u e > < i n t > 9 9 < / i n t > < / v a l u e > < / i t e m > < i t e m > < k e y > < s t r i n g > M o n t h   N a m e < / s t r i n g > < / k e y > < v a l u e > < i n t > 1 1 7 < / i n t > < / v a l u e > < / i t e m > < i t e m > < k e y > < s t r i n g > Y e a r < / s t r i n g > < / k e y > < v a l u e > < i n t > 6 2 < / i n t > < / v a l u e > < / i t e m > < i t e m > < k e y > < s t r i n g > D a y   t y p e < / s t r i n g > < / k e y > < v a l u e > < i n t > 9 0 < / i n t > < / v a l u e > < / i t e m > < i t e m > < k e y > < s t r i n g > L o c a t i o n < / s t r i n g > < / k e y > < v a l u e > < i n t > 8 7 < / i n t > < / v a l u e > < / i t e m > < / C o l u m n W i d t h s > < C o l u m n D i s p l a y I n d e x > < i t e m > < k e y > < s t r i n g > s t a t i o n < / s t r i n g > < / k e y > < v a l u e > < i n t > 0 < / i n t > < / v a l u e > < / i t e m > < i t e m > < k e y > < s t r i n g > d a t e < / s t r i n g > < / k e y > < v a l u e > < i n t > 1 < / i n t > < / v a l u e > < / i t e m > < i t e m > < k e y > < s t r i n g > p a s s e n g e r s < / s t r i n g > < / k e y > < v a l u e > < i n t > 2 < / i n t > < / v a l u e > < / i t e m > < i t e m > < k e y > < s t r i n g > D a y   N a m e < / s t r i n g > < / k e y > < v a l u e > < i n t > 3 < / i n t > < / v a l u e > < / i t e m > < i t e m > < k e y > < s t r i n g > M o n t h   N a m e < / s t r i n g > < / k e y > < v a l u e > < i n t > 4 < / i n t > < / v a l u e > < / i t e m > < i t e m > < k e y > < s t r i n g > Y e a r < / s t r i n g > < / k e y > < v a l u e > < i n t > 5 < / i n t > < / v a l u e > < / i t e m > < i t e m > < k e y > < s t r i n g > D a y   t y p e < / s t r i n g > < / k e y > < v a l u e > < i n t > 6 < / i n t > < / v a l u e > < / i t e m > < i t e m > < k e y > < s t r i n g > L o c a t i o n < / s t r i n g > < / k e y > < v a l u e > < i n t > 7 < / i n t > < / v a l u e > < / i t e m > < / C o l u m n D i s p l a y I n d e x > < C o l u m n F r o z e n   / > < C o l u m n C h e c k e d   / > < C o l u m n F i l t e r   / > < S e l e c t i o n F i l t e r   / > < F i l t e r P a r a m e t e r s   / > < I s S o r t D e s c e n d i n g > f a l s e < / I s S o r t D e s c e n d i n g > < / T a b l e W i d g e t G r i d S e r i a l i z a t i o n > ] ] > < / C u s t o m C o n t e n t > < / G e m i n i > 
</file>

<file path=customXml/item71.xml>��< ? x m l   v e r s i o n = " 1 . 0 "   e n c o d i n g = " u t f - 1 6 " ? > < D a t a M a s h u p   s q m i d = " f 8 c 7 c e d 8 - c 1 1 f - 4 f a 4 - 9 6 0 f - b f 8 0 2 a b 9 0 e f 7 "   x m l n s = " h t t p : / / s c h e m a s . m i c r o s o f t . c o m / D a t a M a s h u p " > A A A A A F 8 P A A B Q S w M E F A A C A A g A H L E 5 W 9 H d V o y m A A A A + A A A A B I A H A B D b 2 5 m a W c v U G F j a 2 F n Z S 5 4 b W w g o h g A K K A U A A A A A A A A A A A A A A A A A A A A A A A A A A A A h Y + 9 D o I w G E V f h X S n f y p R 8 l E G V 0 l M i M a 1 g Q q N U A w t 1 n d z 8 J F 8 B U k U d X O 8 J 2 c 4 9 3 G 7 Q 3 p t m + C i e q s 7 k y C G K Q q U K b p S m y p B g z u G S 5 Q K 2 M r i J C s V j L K x 8 d W W C a q d O 8 e E e O + x n + G u r w i n l J F D t s m L W r U S f W T 9 X w 6 1 s U 6 a Q i E B + 1 e M 4 D h i e M F W H M 8 j B m T C k G n z V f h Y j C m Q H w j r o X F D r 4 Q y 4 S 4 H M k 0 g 7 x f i C V B L A w Q U A A I A C A A c s T l 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L E 5 W 8 k d 2 U R X D A A A I n 8 A A B M A H A B G b 3 J t d W x h c y 9 T Z W N 0 a W 9 u M S 5 t I K I Y A C i g F A A A A A A A A A A A A A A A A A A A A A A A A A A A A O 0 d a X P b N v Z 7 Z v I f M O w X e U b V R r L V m e 6 u P 3 i t O E l b x 6 6 t b K b j e D S 0 C N l c 8 / C Q V G y t x v 9 9 A f D C 8 U C C u u x t 2 W m b C N c 7 8 f D w 8 E D E e J q 4 Y Y A u 0 z / 7 / 3 j 7 5 u 2 b + M 6 O s I N + s M a R + x C j E 3 u a W O g Q e T h 5 + w a R f y 7 D e T T F p O T 9 0 x R 7 v a 9 h d H 8 T h v e d E 9 f D v e M w S H C Q x B 3 r + O / f v s Q 4 i r 8 d / e t s f P F t F D 4 G X m g 7 8 b d L 3 4 6 S Y 9 u N w s l p e O N 6 b r K Y D N 4 N D u j / h q j T 3 + s 9 e f G T t d d F w d z z u i i J 5 n i v m 8 J m K E 0 u 7 z B O C A I p J s u r T w n 2 D 1 N 0 r e 6 v b u A c W q y J d f 1 8 N b I T + z r r / Y N 1 H o V + m B D q P m L b I c h R w s b 2 D U E 8 q 8 n K O x y g L r r K K o 8 8 7 3 J q e 3 Y U H 1 K k r v e K c Y / v 7 O C W D D t e P O B y z H F k B / E s j P z j 0 J v 7 A a 2 M O w A S 3 e X S S g j A i e t Y X f Q p S H 4 6 6 N H G z 1 2 0 t K b z O A l 9 H I G V T u R + 1 1 T F C W H z x A u n N h U t q U 9 I D U r w U 8 K q c e D o K x 2 X 9 A 6 m e H L v 5 3 X B 3 L / B U V o 7 j 1 i 3 i e 8 G K t w Z 0 Z 7 J + w / n Q M c H e + E T 5 Z j 4 O L k L H R W q n e B J 4 v o 4 r 6 E F 9 P f z c 8 n p T w F R K s q 8 k b 1 A 4 Q x 9 x f i + 5 P i R 4 6 S 8 7 k g y 6 S K L 7 9 B F 2 J 7 e k T E S 3 C P l Z z N a 2 r k q M C C i 5 e j S Q P 9 s + x g G D S K Z o c B 6 g f B p j Y R D w a A S B Q K H D P w p c P C T A J y V w B h k I K 2 0 U x f 1 2 b 8 Q f R f Y D 7 + T X u k 4 3 P R I K 7 L i j o h F d 1 m M L D A Z k t o l 1 U r a 4 p Q Y i j u Y e z I S Z F i p G 8 8 + V n U 2 Y x U Q 9 3 I l 0 h L Z 1 1 O p Q 5 t Q L J V A t L K a C i 1 R 8 C C E c n 1 4 I l m x m X 4 U 4 H + f E w x x V K O h A k A r 7 8 P D z s r O Z n 9 g O 2 o y R 2 j 7 G u g l P I u 1 5 u E 2 B V d I 5 C N Z F m r g Z s A s s U 8 G f U y g 5 W p F y 1 f S q k E T r U q h L y V 0 I J 3 S 0 6 b A J + Q p V A H k V P L 0 1 A 3 m S Z 2 R y 6 B Y W W M e X l p k A D G 1 J 8 R 7 c F y 6 t N h e R k e d 9 u Y g m e F J U k v P w L s z d J X b v m s y i D W L X M d e W C i 5 w w G y H o m B I k u g h b A X Y 7 V x b C f z S N u c / a S 1 W u n v 1 1 l O g F I i / 4 K I 5 3 r O 9 I 3 U Y D / n z V j k z Z j Y D O a s 2 S 7 B q i S e t D 5 J G b W X k f 5 V 5 l R F 1 8 u c b X B n 9 l P k G 7 9 I 9 2 s 9 J z 0 v R B d K 9 C t E D 0 r y O T g H q q x 5 V g U 7 m j 9 4 L n G X M L c o j o i b 5 A b T p C P T Q U f O s X m G i R 3 U E g t A p l S W J l O k J D N p Y m E 2 N c X C Y t K I x R U O o 6 q O j K X 1 f h e z Q v c + e o j c a a F + V 7 m L e P 2 3 K 8 7 T v I a B a P R c w C M F k r m O K Q z e S d X C u Q j n A R 3 m b D b T i i P u y P h Q K c g 0 f W Z e b o 8 N 2 J l 0 0 f 6 e 6 P 4 + g 0 D 1 G s 8 U g M M u g 8 m T 2 A D k K Y 5 u 2 W q L I 5 d X 4 M 8 4 J l b 0 l 9 A N O h J e 8 r w h G k I k m x X E a O T 6 r E l e g n 7 F C 9 p G a U L H p j u y 3 m 9 4 l p w R t Y t K r N 4 / P d h B y d i 8 U 4 F d W s / + X o h d o g S A q C K 1 F N v 0 x H p + q g f E j o H O L 6 0 o B a N B n M q o A h K H a w p Z K 6 C + T k I S g q I B Y y I a s Z 8 l L 9 L f h X j E a i P h 8 F 0 a i I Z 5 s 9 X Y L P n 6 H l + n l U n f Q C g C 0 K U W S I F e j T A G Z s J I p 0 y 5 h U 2 l Q X 6 W x N M f e R 1 f Z S a G v H 0 D G Q w s E V C G Q 8 n + r K p X F m s 5 P z D h f A F q C Q 2 e I 1 P N 7 3 0 z f g 8 s I K L A m H 6 e l q G 0 r C B d b Q q 3 N J I G 0 L O B X J h T p k F T K i 5 k p T b v Q U 2 1 8 t s 3 k B + E 0 t I U t E r S v S T n 3 K E 5 I 7 5 h p F r Z S + z h a c I t f z I B X d 7 F U 9 0 V O a Q l R b H k s B U f q O K X c 2 6 Z t W T 7 L Z k P T r E h 0 r W y O N D L A u a R 6 N 2 y S K c y i y 5 w G D k 4 g t c v V q V l 7 Q F l b T H o u n T v Q j Y a p 3 r f w K m W u V T Y q p Q i 0 S c G y Q P 9 4 h P X S 9 i 4 F + G j o t S 0 r C O j m r l x f H h b i K u J j q 8 Y 3 h O h c a G 9 d x W h P U H m Q 7 0 O C j h Q 9 h T R v Z M 5 9 u o V r 2 + u e c N m m l f A f 9 V a e N B c C 1 M + c + R V 7 k U h M y I G G U R 0 u t z Q y l a O C X d Q o W s K V M N I s i D o n 4 z U b Q C o G + O 6 s p b w B A 4 N + C 0 h U 3 C 7 H N 1 k X v c N J v Y Q n t g S F 4 d 6 2 U k Q u w q m z 3 t v 3 7 i B d m D x E E / Z W 7 2 K c 7 w C K 8 1 Z X l G / q f M 8 C e B u z v S q A k + B 7 a s h G P s W q w d q t 8 R q A f G e K e U 3 E b K t B n L c 2 2 D + M K F 7 k a q T N O O z H v E g L U P d I E J p f L p z d I s R D X D d h t G C j 9 8 S d l y j f x 6 i w U E W T v w j n A e 3 6 M i Z e w k X u c 2 b 7 f + c N d M 1 G O Y N T l 3 H 8 T C y K V U 2 1 9 g 6 8 w i r s 6 J m a 7 s + r A t Z g 2 b L h b T a L 3 N F A Q 1 W s 4 i q v F A s Z W F A C g r C N T 7 2 k k O l B m d e n E b X n X o Z H D q J R 1 6 a c y c J J L z E m X v c 0 s m T b B s y x p Z z X Z j e 0 o y 2 Q A J E w a 0 R d Y Y c Z C W 4 v F 6 E f K D G F 1 d 3 6 M E o u c Y G P q 8 S 7 p P c d s W w K 2 E 9 c X k W o Y i r M x / V I Q v z C 6 7 L a 6 X X b C m 7 p k 2 u 2 V F y z Y v m 1 r x 8 a s 0 2 M 2 u 2 l F j z m v J q t p t W 8 7 J Z N S + d V L P b n J p X k l K z z Y y a 3 S b U 7 D y f 5 v 8 8 n W Z r 2 T R / 6 m S a 1 5 5 L s 8 F U m j 9 B J s 0 u E m l 2 l E f z E m k 0 u 8 + i a b p f F B N p x K M 7 + t c 0 i K v O p u J n 2 Y C f U t k P r p J z 6 d m P I k q + / p F g f t i a n 6 U I q I m 4 8 M A 3 f e q i b G p 4 P 9 / S u V l F S E R Z S X n r X X e k 0 / i 4 W g 2 c C I z Z F O b w C U 7 V a a H m U N n s G K f B 4 Z 5 0 c F h u X r b M B v M k I c 3 B m 4 g f l 6 Y j b M C A 1 J W m s S o 5 Z W i 5 5 D W S X y b 4 G J I I R Y w g w Z k o b S y p j S W 1 s a Q 2 l t T G k t p Y U h t L a m N J b S y p j S W 1 s a Q 2 l t T G k t p Y U h t L 2 l 0 s a Y O h J H M O b p l r 1 a R u L y T V O N i j z 2 M f m S h 4 g z T 2 f j M B j X a n 4 t X C W v P u R B 7 A S i o z q E F R K 5 n U + n Q r 5 e Z W V e p Z H 3 Q D N C i s n A r P w + N 1 9 l 2 D Q O p + h X p J K f G l 4 l a x Q h p / U K m + C j K m U E w v B Q L 4 C F M Q u r x W m T k 3 k F P n x H u p r y K t P c N J E / X M a j e V 0 i 4 A 2 0 1 C O + y V a 9 P Z p 3 Y 0 8 U M H e 2 D N I l 1 Y p a g k N W 7 B L R C T / E / o B r v L a W + 2 / 1 G i Y U u B R J F 2 k M I d J V I X T N x V G r U A E L K L z X Z f c h r 1 l j K T u U v 1 K + Q L a 7 a I g v + t u X r e 9 C q F / D 0 A 6 4 I p F z o G b l O k e s c u Q v R 7 + U 2 I 8 z C M u E g L 1 2 Z Q t D k h x h B u s 1 + 0 + R C G D t z m o D f M 2 v w b R w v E N b S Y h f a I P b Y E w 6 9 l g r g A 0 F t R k 3 P q 3 L y u R Y D D S 7 M Q c C 0 2 t R g o Q H e z I P h Z q F 8 0 y H Q K h V P i t O K f B 5 P c / Z T t e d Z g q G 3 g u D g m R E H V 6 2 b x C 7 g z B 9 Z a y Q I D E 7 D e B o 9 2 a H 5 H F Z b X 0 D r K Q f l l x q 9 1 1 0 r J O o 7 k m x p g 9 A z O f a j w 2 J U 1 s v H N V b M N p v H F 1 T X i K N B d 0 F x 9 y Z / K j F O n m D y n o J t E m / H 2 4 R u 2 X M m k C D 3 l + A u b 8 k 1 c L h + k g f t E B 3 0 X P K v 4 7 E b V J X A B S c N r 0 C a x a + W L G q b X o B t t L y W H S q e 0 a G t C W D O u M T C K a 4 w j 1 6 f c p M c u F V F j 4 + u X 9 E R o q V s 4 i 9 0 D v G x y C S H q o p k i z i J L P 3 6 5 J E 4 L B I U d H l G S a g F q W 0 q w w X Y r f z J B 4 D Y k H v l 6 n 9 E 3 z 6 T r r 0 i 9 a 9 9 F w o e w 4 S Z i C 6 M v C I k f 1 0 5 R M / v g W S 0 2 S 6 5 J T / l 2 w A o f p Y G Q p i L Q g 1 G s F u q D n w K q 3 a d D X 6 p R R 6 7 6 I I K 0 a z j F C X H q L 1 z q w t 6 5 D 6 g z 2 H s 1 O w c J N 8 3 u Q W q 1 q R 0 E C H w 3 u 4 g 4 0 W S 3 Q d G e N D 8 t j j E B S v v z A S T I h 6 9 O A Y O S z 0 x S v + o c + L q d A 5 j 5 Z Z Z a t K u 9 Q 1 X U Z s W c k P w s D c g I e e m 8 h 8 1 + k L b I K t a t T g 2 T R 5 R t z G / l A Z G G g 9 m k S r l A w B c s o L Z q T P 7 T M p D r e W r b j l v 0 T H 8 Z d L u w / Z g s V q t A / I i 9 R z s o u m Y / D T p + c P 9 r F 9 3 Y D 4 N O 6 E v g f o d 6 W U c 3 N 3 b s L m y z 0 F Q f P J x A 7 E h w G s 6 D 5 F V F q N p X N P 6 q y d n g 6 t i + o r G h / O z G 3 m 3 7 i k b 7 i k b 7 i k b 7 i k b 7 i g Y o / f Y V j f Y V j f Y V j f Y V j f Y V j f Y V j f Y V j f Y V j f Y V j f Y V D d y + o t G + o l F 3 Y N m + o v H X f k X j Q x T O H 5 R R W G l H f T x D W V G J A 0 J j 9 s U e P B V / + M h K O 5 M 9 3 Z m j + R M b A o J d D q A 1 D h O y I U t Y F F 5 v 3 g / M z P s Q o E 5 J Z 5 C c G + N U B v P X K G T c u 3 z q Q P X p / Y F 0 s M K x B x G 9 T A W U 3 a 5 y d E c s A K M q e a A 7 v 9 G 6 g l z D Z g 4 h 3 7 F i 6 U s p 0 Y B b i j r D I V k 2 6 w l N V l 5 M K r C X b B / o I p r g 0 z D H X r X w 1 b B E Z O L a r 3 X / D 1 B L A Q I t A B Q A A g A I A B y x O V v R 3 V a M p g A A A P g A A A A S A A A A A A A A A A A A A A A A A A A A A A B D b 2 5 m a W c v U G F j a 2 F n Z S 5 4 b W x Q S w E C L Q A U A A I A C A A c s T l b D 8 r p q 6 Q A A A D p A A A A E w A A A A A A A A A A A A A A A A D y A A A A W 0 N v b n R l b n R f V H l w Z X N d L n h t b F B L A Q I t A B Q A A g A I A B y x O V v J H d l E V w w A A C J / A A A T A A A A A A A A A A A A A A A A A O M B A A B G b 3 J t d W x h c y 9 T Z W N 0 a W 9 u M S 5 t U E s F B g A A A A A D A A M A w g A A A I c O 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r o A A A A A A A A K O 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1 l d H J v X 1 J p Z G V y c 2 h p c C U y M C g y K T w v S X R l b V B h d G g + P C 9 J d G V t T G 9 j Y X R p b 2 4 + P F N 0 Y W J s Z U V u d H J p Z X M + P E V u d H J 5 I F R 5 c G U 9 I k l z U H J p d m F 0 Z S I g V m F s d W U 9 I m w w I i A v P j x F b n R y e S B U e X B l P S J R d W V y e U l E I i B W Y W x 1 Z T 0 i c z c x M T c 2 Y j U 5 L T N l O D E t N D I 1 M C 0 5 M W I x L W Z i Z W Y w Z j k w Z m Q 4 N C I g L z 4 8 R W 5 0 c n k g V H l w Z T 0 i R m l s b E V u Y W J s Z W Q i I F Z h b H V l P S J s M S I g L z 4 8 R W 5 0 c n k g V H l w Z T 0 i R m l s b E 9 i a m V j d F R 5 c G U i I F Z h b H V l P S J z V G F i b G U i I C 8 + P E V u d H J 5 I F R 5 c G U 9 I k Z p b G x U b 0 R h d G F N b 2 R l b E V u Y W J s Z W Q i I F Z h b H V l P S J s M S I g L z 4 8 R W 5 0 c n k g V H l w Z T 0 i T m F t Z V V w Z G F 0 Z W R B Z n R l c k Z p b G w i I F Z h b H V l P S J s M C I g L z 4 8 R W 5 0 c n k g V H l w Z T 0 i U m V z d W x 0 V H l w Z S I g V m F s d W U 9 I n N F e G N l c H R p b 2 4 i I C 8 + P E V u d H J 5 I F R 5 c G U 9 I k J 1 Z m Z l c k 5 l e H R S Z W Z y Z X N o I i B W Y W x 1 Z T 0 i b D E i I C 8 + P E V u d H J 5 I F R 5 c G U 9 I k 5 h d m l n Y X R p b 2 5 T d G V w T m F t Z S I g V m F s d W U 9 I n N O Y X Z p Z 2 F 0 a W 9 u I i A v P j x F b n R y e S B U e X B l P S J G a W x s V G F y Z 2 V 0 I i B W Y W x 1 Z T 0 i c 0 1 l d H J v X 1 J p Z G V y c 2 h p c F 9 f M i I g L z 4 8 R W 5 0 c n k g V H l w Z T 0 i R m l s b G V k Q 2 9 t c G x l d G V S Z X N 1 b H R U b 1 d v c m t z a G V l d C I g V m F s d W U 9 I m w x I i A v P j x F b n R y e S B U e X B l P S J G a W x s U 3 R h d H V z I i B W Y W x 1 Z T 0 i c 0 N v b X B s Z X R l I i A v P j x F b n R y e S B U e X B l P S J G a W x s Q 2 9 s d W 1 u T m F t Z X M i I F Z h b H V l P S J z W y Z x d W 9 0 O 3 N 0 Y X R p b 2 4 m c X V v d D s s J n F 1 b 3 Q 7 Z G F 0 Z S Z x d W 9 0 O y w m c X V v d D t w Y X N z Z W 5 n Z X J z J n F 1 b 3 Q 7 L C Z x d W 9 0 O 0 R h e S B O Y W 1 l J n F 1 b 3 Q 7 L C Z x d W 9 0 O 0 1 v b n R o I E 5 h b W U m c X V v d D s s J n F 1 b 3 Q 7 W W V h c i Z x d W 9 0 O y w m c X V v d D t E Y X k g d H l w Z S Z x d W 9 0 O y w m c X V v d D t M b 2 N h d G l v b i Z x d W 9 0 O 1 0 i I C 8 + P E V u d H J 5 I F R 5 c G U 9 I k Z p b G x D b 2 x 1 b W 5 U e X B l c y I g V m F s d W U 9 I n N C Z 2 t E Q m d Z R E F B Q T 0 i I C 8 + P E V u d H J 5 I F R 5 c G U 9 I k Z p b G x M Y X N 0 V X B k Y X R l Z C I g V m F s d W U 9 I m Q y M D I 1 L T A 5 L T A 3 V D E x O j E 3 O j Q 4 L j k 5 M j U 3 N z h a I i A v P j x F b n R y e S B U e X B l P S J G a W x s R X J y b 3 J D b 3 V u d C I g V m F s d W U 9 I m w w I i A v P j x F b n R y e S B U e X B l P S J G a W x s R X J y b 3 J D b 2 R l I i B W Y W x 1 Z T 0 i c 1 V u a 2 5 v d 2 4 i I C 8 + P E V u d H J 5 I F R 5 c G U 9 I k Z p b G x D b 3 V u d C I g V m F s d W U 9 I m w 0 M D U z I i A v P j x F b n R y e S B U e X B l P S J B Z G R l Z F R v R G F 0 Y U 1 v Z G V s I i B W Y W x 1 Z T 0 i b D E i I C 8 + P E V u d H J 5 I F R 5 c G U 9 I l J l b G F 0 a W 9 u c 2 h p c E l u Z m 9 D b 2 5 0 Y W l u Z X I i I F Z h b H V l P S J z e y Z x d W 9 0 O 2 N v b H V t b k N v d W 5 0 J n F 1 b 3 Q 7 O j g s J n F 1 b 3 Q 7 a 2 V 5 Q 2 9 s d W 1 u T m F t Z X M m c X V v d D s 6 W 1 0 s J n F 1 b 3 Q 7 c X V l c n l S Z W x h d G l v b n N o a X B z J n F 1 b 3 Q 7 O l t d L C Z x d W 9 0 O 2 N v b H V t b k l k Z W 5 0 a X R p Z X M m c X V v d D s 6 W y Z x d W 9 0 O 1 N l Y 3 R p b 2 4 x L 0 1 l d H J v X 1 J p Z G V y c 2 h p c C A o M i k v Q 2 h h b m d l Z C B U e X B l L n t z d G F 0 a W 9 u L D B 9 J n F 1 b 3 Q 7 L C Z x d W 9 0 O 1 N l Y 3 R p b 2 4 x L 0 1 l d H J v X 1 J p Z G V y c 2 h p c C A o M i k v Q 2 h h b m d l Z C B U e X B l M S 5 7 Z G F 0 Z S w x f S Z x d W 9 0 O y w m c X V v d D t T Z W N 0 a W 9 u M S 9 N Z X R y b 1 9 S a W R l c n N o a X A g K D I p L 0 N o Y W 5 n Z W Q g V H l w Z S 5 7 c G F z c 2 V u Z 2 V y c y w y f S Z x d W 9 0 O y w m c X V v d D t T Z W N 0 a W 9 u M S 9 N Z X R y b 1 9 S a W R l c n N o a X A g K D I p L 0 l u c 2 V y d G V k I E R h e S B O Y W 1 l L n t E Y X k g T m F t Z S w z f S Z x d W 9 0 O y w m c X V v d D t T Z W N 0 a W 9 u M S 9 N Z X R y b 1 9 S a W R l c n N o a X A g K D I p L 0 l u c 2 V y d G V k I E 1 v b n R o I E 5 h b W U u e 0 1 v b n R o I E 5 h b W U s N H 0 m c X V v d D s s J n F 1 b 3 Q 7 U 2 V j d G l v b j E v T W V 0 c m 9 f U m l k Z X J z a G l w I C g y K S 9 J b n N l c n R l Z C B Z Z W F y L n t Z Z W F y L D V 9 J n F 1 b 3 Q 7 L C Z x d W 9 0 O 1 N l Y 3 R p b 2 4 x L 0 1 l d H J v X 1 J p Z G V y c 2 h p c C A o M i k v Q W R k Z W Q g Q 2 9 u Z G l 0 a W 9 u Y W w g Q 2 9 s d W 1 u L n t E Y X k g d H l w Z S w 2 f S Z x d W 9 0 O y w m c X V v d D t T Z W N 0 a W 9 u M S 9 N Z X R y b 1 9 S a W R l c n N o a X A g K D I p L 0 F k Z G V k I E N v b m R p d G l v b m F s I E N v b H V t b j E u e 0 x v Y 2 F 0 a W 9 u L D d 9 J n F 1 b 3 Q 7 X S w m c X V v d D t D b 2 x 1 b W 5 D b 3 V u d C Z x d W 9 0 O z o 4 L C Z x d W 9 0 O 0 t l e U N v b H V t b k 5 h b W V z J n F 1 b 3 Q 7 O l t d L C Z x d W 9 0 O 0 N v b H V t b k l k Z W 5 0 a X R p Z X M m c X V v d D s 6 W y Z x d W 9 0 O 1 N l Y 3 R p b 2 4 x L 0 1 l d H J v X 1 J p Z G V y c 2 h p c C A o M i k v Q 2 h h b m d l Z C B U e X B l L n t z d G F 0 a W 9 u L D B 9 J n F 1 b 3 Q 7 L C Z x d W 9 0 O 1 N l Y 3 R p b 2 4 x L 0 1 l d H J v X 1 J p Z G V y c 2 h p c C A o M i k v Q 2 h h b m d l Z C B U e X B l M S 5 7 Z G F 0 Z S w x f S Z x d W 9 0 O y w m c X V v d D t T Z W N 0 a W 9 u M S 9 N Z X R y b 1 9 S a W R l c n N o a X A g K D I p L 0 N o Y W 5 n Z W Q g V H l w Z S 5 7 c G F z c 2 V u Z 2 V y c y w y f S Z x d W 9 0 O y w m c X V v d D t T Z W N 0 a W 9 u M S 9 N Z X R y b 1 9 S a W R l c n N o a X A g K D I p L 0 l u c 2 V y d G V k I E R h e S B O Y W 1 l L n t E Y X k g T m F t Z S w z f S Z x d W 9 0 O y w m c X V v d D t T Z W N 0 a W 9 u M S 9 N Z X R y b 1 9 S a W R l c n N o a X A g K D I p L 0 l u c 2 V y d G V k I E 1 v b n R o I E 5 h b W U u e 0 1 v b n R o I E 5 h b W U s N H 0 m c X V v d D s s J n F 1 b 3 Q 7 U 2 V j d G l v b j E v T W V 0 c m 9 f U m l k Z X J z a G l w I C g y K S 9 J b n N l c n R l Z C B Z Z W F y L n t Z Z W F y L D V 9 J n F 1 b 3 Q 7 L C Z x d W 9 0 O 1 N l Y 3 R p b 2 4 x L 0 1 l d H J v X 1 J p Z G V y c 2 h p c C A o M i k v Q W R k Z W Q g Q 2 9 u Z G l 0 a W 9 u Y W w g Q 2 9 s d W 1 u L n t E Y X k g d H l w Z S w 2 f S Z x d W 9 0 O y w m c X V v d D t T Z W N 0 a W 9 u M S 9 N Z X R y b 1 9 S a W R l c n N o a X A g K D I p L 0 F k Z G V k I E N v b m R p d G l v b m F s I E N v b H V t b j E u e 0 x v Y 2 F 0 a W 9 u L D d 9 J n F 1 b 3 Q 7 X S w m c X V v d D t S Z W x h d G l v b n N o a X B J b m Z v J n F 1 b 3 Q 7 O l t d f S I g L z 4 8 L 1 N 0 Y W J s Z U V u d H J p Z X M + P C 9 J d G V t P j x J d G V t P j x J d G V t T G 9 j Y X R p b 2 4 + P E l 0 Z W 1 U e X B l P k Z v c m 1 1 b G E 8 L 0 l 0 Z W 1 U e X B l P j x J d G V t U G F 0 a D 5 T Z W N 0 a W 9 u M S 9 N Z X R y b 1 9 S a W R l c n N o a X A l M j A o M i k v U 2 9 1 c m N l P C 9 J d G V t U G F 0 a D 4 8 L 0 l 0 Z W 1 M b 2 N h d G l v b j 4 8 U 3 R h Y m x l R W 5 0 c m l l c y A v P j w v S X R l b T 4 8 S X R l b T 4 8 S X R l b U x v Y 2 F 0 a W 9 u P j x J d G V t V H l w Z T 5 G b 3 J t d W x h P C 9 J d G V t V H l w Z T 4 8 S X R l b V B h d G g + U 2 V j d G l v b j E v T W V 0 c m 9 f U m l k Z X J z a G l w J T I w K D I p L 0 1 l d H J v X 1 J p Z G V y c 2 h p c F 9 T a G V l d D w v S X R l b V B h d G g + P C 9 J d G V t T G 9 j Y X R p b 2 4 + P F N 0 Y W J s Z U V u d H J p Z X M g L z 4 8 L 0 l 0 Z W 0 + P E l 0 Z W 0 + P E l 0 Z W 1 M b 2 N h d G l v b j 4 8 S X R l b V R 5 c G U + R m 9 y b X V s Y T w v S X R l b V R 5 c G U + P E l 0 Z W 1 Q Y X R o P l N l Y 3 R p b 2 4 x L 0 1 l d H J v X 1 J p Z G V y c 2 h p c C U y M C g y K S 9 Q c m 9 t b 3 R l Z C U y M E h l Y W R l c n M 8 L 0 l 0 Z W 1 Q Y X R o P j w v S X R l b U x v Y 2 F 0 a W 9 u P j x T d G F i b G V F b n R y a W V z I C 8 + P C 9 J d G V t P j x J d G V t P j x J d G V t T G 9 j Y X R p b 2 4 + P E l 0 Z W 1 U e X B l P k Z v c m 1 1 b G E 8 L 0 l 0 Z W 1 U e X B l P j x J d G V t U G F 0 a D 5 T Z W N 0 a W 9 u M S 9 N Z X R y b 1 9 S a W R l c n N o a X A l M j A o M i k v Q 2 h h b m d l Z C U y M F R 5 c G U 8 L 0 l 0 Z W 1 Q Y X R o P j w v S X R l b U x v Y 2 F 0 a W 9 u P j x T d G F i b G V F b n R y a W V z I C 8 + P C 9 J d G V t P j x J d G V t P j x J d G V t T G 9 j Y X R p b 2 4 + P E l 0 Z W 1 U e X B l P k Z v c m 1 1 b G E 8 L 0 l 0 Z W 1 U e X B l P j x J d G V t U G F 0 a D 5 T Z W N 0 a W 9 u M S 9 N Z X R y b 1 9 S a W R l c n N o a X A l M j A o M i k v S W 5 z Z X J 0 Z W Q l M j B E Y X k l M j B O Y W 1 l P C 9 J d G V t U G F 0 a D 4 8 L 0 l 0 Z W 1 M b 2 N h d G l v b j 4 8 U 3 R h Y m x l R W 5 0 c m l l c y A v P j w v S X R l b T 4 8 S X R l b T 4 8 S X R l b U x v Y 2 F 0 a W 9 u P j x J d G V t V H l w Z T 5 G b 3 J t d W x h P C 9 J d G V t V H l w Z T 4 8 S X R l b V B h d G g + U 2 V j d G l v b j E v T W V 0 c m 9 f U m l k Z X J z a G l w J T I w K D I p L 0 l u c 2 V y d G V k J T I w T W 9 u d G g l M j B O Y W 1 l P C 9 J d G V t U G F 0 a D 4 8 L 0 l 0 Z W 1 M b 2 N h d G l v b j 4 8 U 3 R h Y m x l R W 5 0 c m l l c y A v P j w v S X R l b T 4 8 S X R l b T 4 8 S X R l b U x v Y 2 F 0 a W 9 u P j x J d G V t V H l w Z T 5 G b 3 J t d W x h P C 9 J d G V t V H l w Z T 4 8 S X R l b V B h d G g + U 2 V j d G l v b j E v T W V 0 c m 9 f U m l k Z X J z a G l w J T I w K D I p L 0 l u c 2 V y d G V k J T I w W W V h c j w v S X R l b V B h d G g + P C 9 J d G V t T G 9 j Y X R p b 2 4 + P F N 0 Y W J s Z U V u d H J p Z X M g L z 4 8 L 0 l 0 Z W 0 + P E l 0 Z W 0 + P E l 0 Z W 1 M b 2 N h d G l v b j 4 8 S X R l b V R 5 c G U + R m 9 y b X V s Y T w v S X R l b V R 5 c G U + P E l 0 Z W 1 Q Y X R o P l N l Y 3 R p b 2 4 x L 0 1 l d H J v X 1 J p Z G V y c 2 h p c C U y M C g y K S 9 B Z G R l Z C U y M E N v b m R p d G l v b m F s J T I w Q 2 9 s d W 1 u P C 9 J d G V t U G F 0 a D 4 8 L 0 l 0 Z W 1 M b 2 N h d G l v b j 4 8 U 3 R h Y m x l R W 5 0 c m l l c y A v P j w v S X R l b T 4 8 S X R l b T 4 8 S X R l b U x v Y 2 F 0 a W 9 u P j x J d G V t V H l w Z T 5 G b 3 J t d W x h P C 9 J d G V t V H l w Z T 4 8 S X R l b V B h d G g + U 2 V j d G l v b j E v T W V 0 c m 9 f U m l k Z X J z a G l w J T I w K D I p L 0 N o Y W 5 n Z W Q l M j B U e X B l M T w v S X R l b V B h d G g + P C 9 J d G V t T G 9 j Y X R p b 2 4 + P F N 0 Y W J s Z U V u d H J p Z X M g L z 4 8 L 0 l 0 Z W 0 + P E l 0 Z W 0 + P E l 0 Z W 1 M b 2 N h d G l v b j 4 8 S X R l b V R 5 c G U + R m 9 y b X V s Y T w v S X R l b V R 5 c G U + P E l 0 Z W 1 Q Y X R o P l N l Y 3 R p b 2 4 x L 0 1 l d H J v X 1 J p Z G V y c 2 h p c C U y M C g y K S 9 B Z G R l Z C U y M E N v b m R p d G l v b m F s J T I w Q 2 9 s d W 1 u M T w v S X R l b V B h d G g + P C 9 J d G V t T G 9 j Y X R p b 2 4 + P F N 0 Y W J s Z U V u d H J p Z X M g L z 4 8 L 0 l 0 Z W 0 + P E l 0 Z W 0 + P E l 0 Z W 1 M b 2 N h d G l v b j 4 8 S X R l b V R 5 c G U + R m 9 y b X V s Y T w v S X R l b V R 5 c G U + P E l 0 Z W 1 Q Y X R o P l N l Y 3 R p b 2 4 x L 0 R y a X Z l c n M l M j B E a W 0 8 L 0 l 0 Z W 1 Q Y X R o P j w v S X R l b U x v Y 2 F 0 a W 9 u P j x T d G F i b G V F b n R y a W V z P j x F b n R y e S B U e X B l P S J J c 1 B y a X Z h d G U i I F Z h b H V l P S J s M C I g L z 4 8 R W 5 0 c n k g V H l w Z T 0 i U X V l c n l J R C I g V m F s d W U 9 I n M 0 Y j R i N m V h Y y 0 1 M T U 0 L T R l M T Y t O G J k N y 1 m Y T F j M j Z h Z T d k O W I i I C 8 + P E V u d H J 5 I F R 5 c G U 9 I k Z p b G x F b m F i b G V k I i B W Y W x 1 Z T 0 i b D E i I C 8 + P E V u d H J 5 I F R 5 c G U 9 I k Z p b G x P Y m p l Y 3 R U e X B l I i B W Y W x 1 Z T 0 i c 1 R h Y m x l I i A v P j x F b n R y e S B U e X B l P S J G a W x s V G 9 E Y X R h T W 9 k Z W x F b m F i b G V k I i B W Y W x 1 Z T 0 i b D E i I C 8 + P E V u d H J 5 I F R 5 c G U 9 I k 5 h d m l n Y X R p b 2 5 T d G V w T m F t Z S I g V m F s d W U 9 I n N O Y X Z p Z 2 F 0 a W 9 u I i A v P j x F b n R y e S B U e X B l P S J C d W Z m Z X J O Z X h 0 U m V m c m V z a C I g V m F s d W U 9 I m w x I i A v P j x F b n R y e S B U e X B l P S J S Z X N 1 b H R U e X B l I i B W Y W x 1 Z T 0 i c 0 V 4 Y 2 V w d G l v b i I g L z 4 8 R W 5 0 c n k g V H l w Z T 0 i T m F t Z V V w Z G F 0 Z W R B Z n R l c k Z p b G w i I F Z h b H V l P S J s M C I g L z 4 8 R W 5 0 c n k g V H l w Z T 0 i R m l s b F R h c m d l d C I g V m F s d W U 9 I n N E c m l 2 Z X J z X 0 R p b S I g L z 4 8 R W 5 0 c n k g V H l w Z T 0 i R m l s b G V k Q 2 9 t c G x l d G V S Z X N 1 b H R U b 1 d v c m t z a G V l d C I g V m F s d W U 9 I m w x I i A v P j x F b n R y e S B U e X B l P S J G a W x s R X J y b 3 J D b 2 R l I i B W Y W x 1 Z T 0 i c 1 V u a 2 5 v d 2 4 i I C 8 + P E V u d H J 5 I F R 5 c G U 9 I k Z p b G x F c n J v c k N v d W 5 0 I i B W Y W x 1 Z T 0 i b D A i I C 8 + P E V u d H J 5 I F R 5 c G U 9 I k Z p b G x M Y X N 0 V X B k Y X R l Z C I g V m F s d W U 9 I m Q y M D I 1 L T A 5 L T E 5 V D E 3 O j E y O j Q x L j Y 4 M D M z O D l a I i A v P j x F b n R y e S B U e X B l P S J G a W x s Q 2 9 s d W 1 u V H l w Z X M i I F Z h b H V l P S J z Q m d Z R 0 J R Y 0 d C Z 0 E 9 I i A v P j x F b n R y e S B U e X B l P S J G a W x s Q 2 9 s d W 1 u T m F t Z X M i I F Z h b H V l P S J z W y Z x d W 9 0 O 0 R y a X Z l c i B L Z X k m c X V v d D s s J n F 1 b 3 Q 7 Y 2 F y X 2 1 v Z G V s J n F 1 b 3 Q 7 L C Z x d W 9 0 O 2 N h c l 9 5 Z W F y J n F 1 b 3 Q 7 L C Z x d W 9 0 O 3 J h d G l u Z y Z x d W 9 0 O y w m c X V v d D t q b 2 l u X 2 R h d G U m c X V v d D s s J n F 1 b 3 Q 7 T W 9 u d G g g T m F t Z S Z x d W 9 0 O y w m c X V v d D t Z Z W F y J n F 1 b 3 Q 7 L C Z x d W 9 0 O 1 J h d G l u Z y B D Y X R l Z 2 9 y e S Z x d W 9 0 O 1 0 i I C 8 + P E V u d H J 5 I F R 5 c G U 9 I k Z p b G x D b 3 V u d C I g V m F s d W U 9 I m w x M D A i I C 8 + P E V u d H J 5 I F R 5 c G U 9 I k Z p b G x T d G F 0 d X M i I F Z h b H V l P S J z Q 2 9 t c G x l d G U i I C 8 + P E V u d H J 5 I F R 5 c G U 9 I k F k Z G V k V G 9 E Y X R h T W 9 k Z W w i I F Z h b H V l P S J s M S I g L z 4 8 R W 5 0 c n k g V H l w Z T 0 i U m V s Y X R p b 2 5 z a G l w S W 5 m b 0 N v b n R h a W 5 l c i I g V m F s d W U 9 I n N 7 J n F 1 b 3 Q 7 Y 2 9 s d W 1 u Q 2 9 1 b n Q m c X V v d D s 6 O C w m c X V v d D t r Z X l D b 2 x 1 b W 5 O Y W 1 l c y Z x d W 9 0 O z p b J n F 1 b 3 Q 7 R H J p d m V y I E t l e S Z x d W 9 0 O 1 0 s J n F 1 b 3 Q 7 c X V l c n l S Z W x h d G l v b n N o a X B z J n F 1 b 3 Q 7 O l t d L C Z x d W 9 0 O 2 N v b H V t b k l k Z W 5 0 a X R p Z X M m c X V v d D s 6 W y Z x d W 9 0 O 1 N l Y 3 R p b 2 4 x L 0 R y a X Z l c n M g R G l t L 0 N o Y W 5 n Z W Q g V H l w Z S 5 7 Z H J p d m V y X 2 l k L D B 9 J n F 1 b 3 Q 7 L C Z x d W 9 0 O 1 N l Y 3 R p b 2 4 x L 0 R y a X Z l c n M g R G l t L 0 N o Y W 5 n Z W Q g V H l w Z S 5 7 Y 2 F y X 2 1 v Z G V s L D J 9 J n F 1 b 3 Q 7 L C Z x d W 9 0 O 1 N l Y 3 R p b 2 4 x L 0 R y a X Z l c n M g R G l t L 0 N o Y W 5 n Z W Q g V H l w Z T E u e 2 N h c l 9 5 Z W F y L D J 9 J n F 1 b 3 Q 7 L C Z x d W 9 0 O 1 N l Y 3 R p b 2 4 x L 0 R y a X Z l c n M g R G l t L 0 N o Y W 5 n Z W Q g V H l w Z T E u e 3 J h d G l u Z y w z f S Z x d W 9 0 O y w m c X V v d D t T Z W N 0 a W 9 u M S 9 E c m l 2 Z X J z I E R p b S 9 D a G F u Z 2 V k I F R 5 c G U u e 2 p v a W 5 f Z G F 0 Z S w 1 f S Z x d W 9 0 O y w m c X V v d D t T Z W N 0 a W 9 u M S 9 E c m l 2 Z X J z I E R p b S 9 J b n N l c n R l Z C B N b 2 5 0 a C B O Y W 1 l L n t N b 2 5 0 a C B O Y W 1 l L D V 9 J n F 1 b 3 Q 7 L C Z x d W 9 0 O 1 N l Y 3 R p b 2 4 x L 0 R y a X Z l c n M g R G l t L 0 N o Y W 5 n Z W Q g V H l w Z T I u e 1 l l Y X I s N n 0 m c X V v d D s s J n F 1 b 3 Q 7 U 2 V j d G l v b j E v R H J p d m V y c y B E a W 0 v Q W R k Z W Q g Q 2 9 u Z G l 0 a W 9 u Y W w g Q 2 9 s d W 1 u L n t S Y X R p b m c g Q 2 F 0 Z W d v c n k s N 3 0 m c X V v d D t d L C Z x d W 9 0 O 0 N v b H V t b k N v d W 5 0 J n F 1 b 3 Q 7 O j g s J n F 1 b 3 Q 7 S 2 V 5 Q 2 9 s d W 1 u T m F t Z X M m c X V v d D s 6 W y Z x d W 9 0 O 0 R y a X Z l c i B L Z X k m c X V v d D t d L C Z x d W 9 0 O 0 N v b H V t b k l k Z W 5 0 a X R p Z X M m c X V v d D s 6 W y Z x d W 9 0 O 1 N l Y 3 R p b 2 4 x L 0 R y a X Z l c n M g R G l t L 0 N o Y W 5 n Z W Q g V H l w Z S 5 7 Z H J p d m V y X 2 l k L D B 9 J n F 1 b 3 Q 7 L C Z x d W 9 0 O 1 N l Y 3 R p b 2 4 x L 0 R y a X Z l c n M g R G l t L 0 N o Y W 5 n Z W Q g V H l w Z S 5 7 Y 2 F y X 2 1 v Z G V s L D J 9 J n F 1 b 3 Q 7 L C Z x d W 9 0 O 1 N l Y 3 R p b 2 4 x L 0 R y a X Z l c n M g R G l t L 0 N o Y W 5 n Z W Q g V H l w Z T E u e 2 N h c l 9 5 Z W F y L D J 9 J n F 1 b 3 Q 7 L C Z x d W 9 0 O 1 N l Y 3 R p b 2 4 x L 0 R y a X Z l c n M g R G l t L 0 N o Y W 5 n Z W Q g V H l w Z T E u e 3 J h d G l u Z y w z f S Z x d W 9 0 O y w m c X V v d D t T Z W N 0 a W 9 u M S 9 E c m l 2 Z X J z I E R p b S 9 D a G F u Z 2 V k I F R 5 c G U u e 2 p v a W 5 f Z G F 0 Z S w 1 f S Z x d W 9 0 O y w m c X V v d D t T Z W N 0 a W 9 u M S 9 E c m l 2 Z X J z I E R p b S 9 J b n N l c n R l Z C B N b 2 5 0 a C B O Y W 1 l L n t N b 2 5 0 a C B O Y W 1 l L D V 9 J n F 1 b 3 Q 7 L C Z x d W 9 0 O 1 N l Y 3 R p b 2 4 x L 0 R y a X Z l c n M g R G l t L 0 N o Y W 5 n Z W Q g V H l w Z T I u e 1 l l Y X I s N n 0 m c X V v d D s s J n F 1 b 3 Q 7 U 2 V j d G l v b j E v R H J p d m V y c y B E a W 0 v Q W R k Z W Q g Q 2 9 u Z G l 0 a W 9 u Y W w g Q 2 9 s d W 1 u L n t S Y X R p b m c g Q 2 F 0 Z W d v c n k s N 3 0 m c X V v d D t d L C Z x d W 9 0 O 1 J l b G F 0 a W 9 u c 2 h p c E l u Z m 8 m c X V v d D s 6 W 1 1 9 I i A v P j w v U 3 R h Y m x l R W 5 0 c m l l c z 4 8 L 0 l 0 Z W 0 + P E l 0 Z W 0 + P E l 0 Z W 1 M b 2 N h d G l v b j 4 8 S X R l b V R 5 c G U + R m 9 y b X V s Y T w v S X R l b V R 5 c G U + P E l 0 Z W 1 Q Y X R o P l N l Y 3 R p b 2 4 x L 0 R y a X Z l c n M l M j B E a W 0 v U 2 9 1 c m N l P C 9 J d G V t U G F 0 a D 4 8 L 0 l 0 Z W 1 M b 2 N h d G l v b j 4 8 U 3 R h Y m x l R W 5 0 c m l l c y A v P j w v S X R l b T 4 8 S X R l b T 4 8 S X R l b U x v Y 2 F 0 a W 9 u P j x J d G V t V H l w Z T 5 G b 3 J t d W x h P C 9 J d G V t V H l w Z T 4 8 S X R l b V B h d G g + U 2 V j d G l v b j E v R H J p d m V y c y U y M E R p b S 9 E c m l 2 Z X J z X 1 N o Z W V 0 P C 9 J d G V t U G F 0 a D 4 8 L 0 l 0 Z W 1 M b 2 N h d G l v b j 4 8 U 3 R h Y m x l R W 5 0 c m l l c y A v P j w v S X R l b T 4 8 S X R l b T 4 8 S X R l b U x v Y 2 F 0 a W 9 u P j x J d G V t V H l w Z T 5 G b 3 J t d W x h P C 9 J d G V t V H l w Z T 4 8 S X R l b V B h d G g + U 2 V j d G l v b j E v R H J p d m V y c y U y M E R p b S 9 Q c m 9 t b 3 R l Z C U y M E h l Y W R l c n M 8 L 0 l 0 Z W 1 Q Y X R o P j w v S X R l b U x v Y 2 F 0 a W 9 u P j x T d G F i b G V F b n R y a W V z I C 8 + P C 9 J d G V t P j x J d G V t P j x J d G V t T G 9 j Y X R p b 2 4 + P E l 0 Z W 1 U e X B l P k Z v c m 1 1 b G E 8 L 0 l 0 Z W 1 U e X B l P j x J d G V t U G F 0 a D 5 T Z W N 0 a W 9 u M S 9 E c m l 2 Z X J z J T I w R G l t L 0 N o Y W 5 n Z W Q l M j B U e X B l P C 9 J d G V t U G F 0 a D 4 8 L 0 l 0 Z W 1 M b 2 N h d G l v b j 4 8 U 3 R h Y m x l R W 5 0 c m l l c y A v P j w v S X R l b T 4 8 S X R l b T 4 8 S X R l b U x v Y 2 F 0 a W 9 u P j x J d G V t V H l w Z T 5 G b 3 J t d W x h P C 9 J d G V t V H l w Z T 4 8 S X R l b V B h d G g + U 2 V j d G l v b j E v R H J p d m V y c y U y M E R p b S 9 S Z W 1 v d m V k J T I w Q 2 9 s d W 1 u c z w v S X R l b V B h d G g + P C 9 J d G V t T G 9 j Y X R p b 2 4 + P F N 0 Y W J s Z U V u d H J p Z X M g L z 4 8 L 0 l 0 Z W 0 + P E l 0 Z W 0 + P E l 0 Z W 1 M b 2 N h d G l v b j 4 8 S X R l b V R 5 c G U + R m 9 y b X V s Y T w v S X R l b V R 5 c G U + P E l 0 Z W 1 Q Y X R o P l N l Y 3 R p b 2 4 x L 0 R y a X Z l c n M l M j B E a W 0 v Q 2 h h b m d l Z C U y M F R 5 c G U x P C 9 J d G V t U G F 0 a D 4 8 L 0 l 0 Z W 1 M b 2 N h d G l v b j 4 8 U 3 R h Y m x l R W 5 0 c m l l c y A v P j w v S X R l b T 4 8 S X R l b T 4 8 S X R l b U x v Y 2 F 0 a W 9 u P j x J d G V t V H l w Z T 5 G b 3 J t d W x h P C 9 J d G V t V H l w Z T 4 8 S X R l b V B h d G g + U 2 V j d G l v b j E v R H J p d m V y c y U y M E R p b S 9 J b n N l c n R l Z C U y M E 1 v b n R o J T I w T m F t Z T w v S X R l b V B h d G g + P C 9 J d G V t T G 9 j Y X R p b 2 4 + P F N 0 Y W J s Z U V u d H J p Z X M g L z 4 8 L 0 l 0 Z W 0 + P E l 0 Z W 0 + P E l 0 Z W 1 M b 2 N h d G l v b j 4 8 S X R l b V R 5 c G U + R m 9 y b X V s Y T w v S X R l b V R 5 c G U + P E l 0 Z W 1 Q Y X R o P l N l Y 3 R p b 2 4 x L 0 R y a X Z l c n M l M j B E a W 0 v S W 5 z Z X J 0 Z W Q l M j B Z Z W F y P C 9 J d G V t U G F 0 a D 4 8 L 0 l 0 Z W 1 M b 2 N h d G l v b j 4 8 U 3 R h Y m x l R W 5 0 c m l l c y A v P j w v S X R l b T 4 8 S X R l b T 4 8 S X R l b U x v Y 2 F 0 a W 9 u P j x J d G V t V H l w Z T 5 G b 3 J t d W x h P C 9 J d G V t V H l w Z T 4 8 S X R l b V B h d G g + U 2 V j d G l v b j E v R H J p d m V y c y U y M E R p b S 9 D a G F u Z 2 V k J T I w V H l w Z T I 8 L 0 l 0 Z W 1 Q Y X R o P j w v S X R l b U x v Y 2 F 0 a W 9 u P j x T d G F i b G V F b n R y a W V z I C 8 + P C 9 J d G V t P j x J d G V t P j x J d G V t T G 9 j Y X R p b 2 4 + P E l 0 Z W 1 U e X B l P k Z v c m 1 1 b G E 8 L 0 l 0 Z W 1 U e X B l P j x J d G V t U G F 0 a D 5 T Z W N 0 a W 9 u M S 9 E c m l 2 Z X J z J T I w R G l t L 1 J l b W 9 2 Z W Q l M j B E d X B s a W N h d G V z P C 9 J d G V t U G F 0 a D 4 8 L 0 l 0 Z W 1 M b 2 N h d G l v b j 4 8 U 3 R h Y m x l R W 5 0 c m l l c y A v P j w v S X R l b T 4 8 S X R l b T 4 8 S X R l b U x v Y 2 F 0 a W 9 u P j x J d G V t V H l w Z T 5 G b 3 J t d W x h P C 9 J d G V t V H l w Z T 4 8 S X R l b V B h d G g + U 2 V j d G l v b j E v Q 3 V z d G 9 t Z X J z J T I w R G l t P C 9 J d G V t U G F 0 a D 4 8 L 0 l 0 Z W 1 M b 2 N h d G l v b j 4 8 U 3 R h Y m x l R W 5 0 c m l l c z 4 8 R W 5 0 c n k g V H l w Z T 0 i S X N Q c m l 2 Y X R l I i B W Y W x 1 Z T 0 i b D A i I C 8 + P E V u d H J 5 I F R 5 c G U 9 I l F 1 Z X J 5 S U Q i I F Z h b H V l P S J z Z T Y 1 Y j R k O G E t M z g 0 Y i 0 0 Y j Y 4 L W J l Z T Y t M W J m M D E 4 Z G M 4 O D A 4 I i A v P j x F b n R y e S B U e X B l P S J G a W x s R W 5 h Y m x l Z C I g V m F s d W U 9 I m w x I i A v P j x F b n R y e S B U e X B l P S J G a W x s T 2 J q Z W N 0 V H l w Z S I g V m F s d W U 9 I n N U Y W J s Z S I g L z 4 8 R W 5 0 c n k g V H l w Z T 0 i R m l s b F R v R G F 0 Y U 1 v Z G V s R W 5 h Y m x l Z C I g V m F s d W U 9 I m w x I i A v P j x F b n R y e S B U e X B l P S J O Y W 1 l V X B k Y X R l Z E F m d G V y R m l s b C I g V m F s d W U 9 I m w w I i A v P j x F b n R y e S B U e X B l P S J S Z X N 1 b H R U e X B l I i B W Y W x 1 Z T 0 i c 0 V 4 Y 2 V w d G l v b i I g L z 4 8 R W 5 0 c n k g V H l w Z T 0 i Q n V m Z m V y T m V 4 d F J l Z n J l c 2 g i I F Z h b H V l P S J s M S I g L z 4 8 R W 5 0 c n k g V H l w Z T 0 i T m F 2 a W d h d G l v b l N 0 Z X B O Y W 1 l I i B W Y W x 1 Z T 0 i c 0 5 h d m l n Y X R p b 2 4 i I C 8 + P E V u d H J 5 I F R 5 c G U 9 I k Z p b G x U Y X J n Z X Q i I F Z h b H V l P S J z Q 3 V z d G 9 t Z X J z X 0 R p b S I g L z 4 8 R W 5 0 c n k g V H l w Z T 0 i R m l s b G V k Q 2 9 t c G x l d G V S Z X N 1 b H R U b 1 d v c m t z a G V l d C I g V m F s d W U 9 I m w x I i A v P j x F b n R y e S B U e X B l P S J G a W x s Q 2 9 s d W 1 u T m F t Z X M i I F Z h b H V l P S J z W y Z x d W 9 0 O 0 N 1 c 3 R v b W V y I E t l e S Z x d W 9 0 O y w m c X V v d D t h Z 2 U m c X V v d D s s J n F 1 b 3 Q 7 Z 2 V u Z G V y J n F 1 b 3 Q 7 L C Z x d W 9 0 O 2 N p d H l f Y X J l Y S Z x d W 9 0 O y w m c X V v d D t z a W d u d X B f Z G F 0 Z S Z x d W 9 0 O y w m c X V v d D t N b 2 5 0 a C B O Y W 1 l J n F 1 b 3 Q 7 L C Z x d W 9 0 O 1 l l Y X I m c X V v d D s s J n F 1 b 3 Q 7 Q W d l I G N h d G V n b 3 J 5 J n F 1 b 3 Q 7 X S I g L z 4 8 R W 5 0 c n k g V H l w Z T 0 i R m l s b E N v b H V t b l R 5 c G V z I i B W Y W x 1 Z T 0 i c 0 J n W U d C Z 2 t H Q m d Z P S I g L z 4 8 R W 5 0 c n k g V H l w Z T 0 i R m l s b E x h c 3 R V c G R h d G V k I i B W Y W x 1 Z T 0 i Z D I w M j U t M D k t M D Z U M j I 6 N D g 6 N D U u N D E 3 N D Y w M 1 o i I C 8 + P E V u d H J 5 I F R 5 c G U 9 I k Z p b G x F c n J v c k N v d W 5 0 I i B W Y W x 1 Z T 0 i b D A i I C 8 + P E V u d H J 5 I F R 5 c G U 9 I k Z p b G x F c n J v c k N v Z G U i I F Z h b H V l P S J z V W 5 r b m 9 3 b i I g L z 4 8 R W 5 0 c n k g V H l w Z T 0 i R m l s b E N v d W 5 0 I i B W Y W x 1 Z T 0 i b D I w M C I g L z 4 8 R W 5 0 c n k g V H l w Z T 0 i R m l s b F N 0 Y X R 1 c y I g V m F s d W U 9 I n N D b 2 1 w b G V 0 Z S I g L z 4 8 R W 5 0 c n k g V H l w Z T 0 i Q W R k Z W R U b 0 R h d G F N b 2 R l b C I g V m F s d W U 9 I m w x I i A v P j x F b n R y e S B U e X B l P S J S Z W x h d G l v b n N o a X B J b m Z v Q 2 9 u d G F p b m V y I i B W Y W x 1 Z T 0 i c 3 s m c X V v d D t j b 2 x 1 b W 5 D b 3 V u d C Z x d W 9 0 O z o 4 L C Z x d W 9 0 O 2 t l e U N v b H V t b k 5 h b W V z J n F 1 b 3 Q 7 O l s m c X V v d D t D d X N 0 b 2 1 l c i B L Z X k m c X V v d D t d L C Z x d W 9 0 O 3 F 1 Z X J 5 U m V s Y X R p b 2 5 z a G l w c y Z x d W 9 0 O z p b X S w m c X V v d D t j b 2 x 1 b W 5 J Z G V u d G l 0 a W V z J n F 1 b 3 Q 7 O l s m c X V v d D t T Z W N 0 a W 9 u M S 9 D d X N 0 b 2 1 l c n M g R G l t L 0 N o Y W 5 n Z W Q g V H l w Z S 5 7 Y 3 V z d G 9 t Z X J f a W Q s M H 0 m c X V v d D s s J n F 1 b 3 Q 7 U 2 V j d G l v b j E v Q 3 V z d G 9 t Z X J z I E R p b S 9 D a G F u Z 2 V k I F R 5 c G U x L n t h Z 2 U s M X 0 m c X V v d D s s J n F 1 b 3 Q 7 U 2 V j d G l v b j E v Q 3 V z d G 9 t Z X J z I E R p b S 9 D a G F u Z 2 V k I F R 5 c G U u e 2 d l b m R l c i w z f S Z x d W 9 0 O y w m c X V v d D t T Z W N 0 a W 9 u M S 9 D d X N 0 b 2 1 l c n M g R G l t L 0 N o Y W 5 n Z W Q g V H l w Z S 5 7 Y 2 l 0 e V 9 h c m V h L D R 9 J n F 1 b 3 Q 7 L C Z x d W 9 0 O 1 N l Y 3 R p b 2 4 x L 0 N 1 c 3 R v b W V y c y B E a W 0 v Q 2 h h b m d l Z C B U e X B l M y 5 7 c 2 l n b n V w X 2 R h d G U s N H 0 m c X V v d D s s J n F 1 b 3 Q 7 U 2 V j d G l v b j E v Q 3 V z d G 9 t Z X J z I E R p b S 9 J b n N l c n R l Z C B N b 2 5 0 a C B O Y W 1 l L n t N b 2 5 0 a C B O Y W 1 l L D Z 9 J n F 1 b 3 Q 7 L C Z x d W 9 0 O 1 N l Y 3 R p b 2 4 x L 0 N 1 c 3 R v b W V y c y B E a W 0 v Q 2 h h b m d l Z C B U e X B l M i 5 7 W W V h c i w 2 f S Z x d W 9 0 O y w m c X V v d D t T Z W N 0 a W 9 u M S 9 D d X N 0 b 2 1 l c n M g R G l t L 0 N o Y W 5 n Z W Q g V H l w Z T E u e 0 F n Z S B j Y X R l Z 2 9 y e S w 1 f S Z x d W 9 0 O 1 0 s J n F 1 b 3 Q 7 Q 2 9 s d W 1 u Q 2 9 1 b n Q m c X V v d D s 6 O C w m c X V v d D t L Z X l D b 2 x 1 b W 5 O Y W 1 l c y Z x d W 9 0 O z p b J n F 1 b 3 Q 7 Q 3 V z d G 9 t Z X I g S 2 V 5 J n F 1 b 3 Q 7 X S w m c X V v d D t D b 2 x 1 b W 5 J Z G V u d G l 0 a W V z J n F 1 b 3 Q 7 O l s m c X V v d D t T Z W N 0 a W 9 u M S 9 D d X N 0 b 2 1 l c n M g R G l t L 0 N o Y W 5 n Z W Q g V H l w Z S 5 7 Y 3 V z d G 9 t Z X J f a W Q s M H 0 m c X V v d D s s J n F 1 b 3 Q 7 U 2 V j d G l v b j E v Q 3 V z d G 9 t Z X J z I E R p b S 9 D a G F u Z 2 V k I F R 5 c G U x L n t h Z 2 U s M X 0 m c X V v d D s s J n F 1 b 3 Q 7 U 2 V j d G l v b j E v Q 3 V z d G 9 t Z X J z I E R p b S 9 D a G F u Z 2 V k I F R 5 c G U u e 2 d l b m R l c i w z f S Z x d W 9 0 O y w m c X V v d D t T Z W N 0 a W 9 u M S 9 D d X N 0 b 2 1 l c n M g R G l t L 0 N o Y W 5 n Z W Q g V H l w Z S 5 7 Y 2 l 0 e V 9 h c m V h L D R 9 J n F 1 b 3 Q 7 L C Z x d W 9 0 O 1 N l Y 3 R p b 2 4 x L 0 N 1 c 3 R v b W V y c y B E a W 0 v Q 2 h h b m d l Z C B U e X B l M y 5 7 c 2 l n b n V w X 2 R h d G U s N H 0 m c X V v d D s s J n F 1 b 3 Q 7 U 2 V j d G l v b j E v Q 3 V z d G 9 t Z X J z I E R p b S 9 J b n N l c n R l Z C B N b 2 5 0 a C B O Y W 1 l L n t N b 2 5 0 a C B O Y W 1 l L D Z 9 J n F 1 b 3 Q 7 L C Z x d W 9 0 O 1 N l Y 3 R p b 2 4 x L 0 N 1 c 3 R v b W V y c y B E a W 0 v Q 2 h h b m d l Z C B U e X B l M i 5 7 W W V h c i w 2 f S Z x d W 9 0 O y w m c X V v d D t T Z W N 0 a W 9 u M S 9 D d X N 0 b 2 1 l c n M g R G l t L 0 N o Y W 5 n Z W Q g V H l w Z T E u e 0 F n Z S B j Y X R l Z 2 9 y e S w 1 f S Z x d W 9 0 O 1 0 s J n F 1 b 3 Q 7 U m V s Y X R p b 2 5 z a G l w S W 5 m b y Z x d W 9 0 O z p b X X 0 i I C 8 + P C 9 T d G F i b G V F b n R y a W V z P j w v S X R l b T 4 8 S X R l b T 4 8 S X R l b U x v Y 2 F 0 a W 9 u P j x J d G V t V H l w Z T 5 G b 3 J t d W x h P C 9 J d G V t V H l w Z T 4 8 S X R l b V B h d G g + U 2 V j d G l v b j E v Q 3 V z d G 9 t Z X J z J T I w R G l t L 1 N v d X J j Z T w v S X R l b V B h d G g + P C 9 J d G V t T G 9 j Y X R p b 2 4 + P F N 0 Y W J s Z U V u d H J p Z X M g L z 4 8 L 0 l 0 Z W 0 + P E l 0 Z W 0 + P E l 0 Z W 1 M b 2 N h d G l v b j 4 8 S X R l b V R 5 c G U + R m 9 y b X V s Y T w v S X R l b V R 5 c G U + P E l 0 Z W 1 Q Y X R o P l N l Y 3 R p b 2 4 x L 0 N 1 c 3 R v b W V y c y U y M E R p b S 9 D d X N 0 b 2 1 l c n N f U 2 h l Z X Q 8 L 0 l 0 Z W 1 Q Y X R o P j w v S X R l b U x v Y 2 F 0 a W 9 u P j x T d G F i b G V F b n R y a W V z I C 8 + P C 9 J d G V t P j x J d G V t P j x J d G V t T G 9 j Y X R p b 2 4 + P E l 0 Z W 1 U e X B l P k Z v c m 1 1 b G E 8 L 0 l 0 Z W 1 U e X B l P j x J d G V t U G F 0 a D 5 T Z W N 0 a W 9 u M S 9 D d X N 0 b 2 1 l c n M l M j B E a W 0 v U H J v b W 9 0 Z W Q l M j B I Z W F k Z X J z P C 9 J d G V t U G F 0 a D 4 8 L 0 l 0 Z W 1 M b 2 N h d G l v b j 4 8 U 3 R h Y m x l R W 5 0 c m l l c y A v P j w v S X R l b T 4 8 S X R l b T 4 8 S X R l b U x v Y 2 F 0 a W 9 u P j x J d G V t V H l w Z T 5 G b 3 J t d W x h P C 9 J d G V t V H l w Z T 4 8 S X R l b V B h d G g + U 2 V j d G l v b j E v Q 3 V z d G 9 t Z X J z J T I w R G l t L 0 N o Y W 5 n Z W Q l M j B U e X B l P C 9 J d G V t U G F 0 a D 4 8 L 0 l 0 Z W 1 M b 2 N h d G l v b j 4 8 U 3 R h Y m x l R W 5 0 c m l l c y A v P j w v S X R l b T 4 8 S X R l b T 4 8 S X R l b U x v Y 2 F 0 a W 9 u P j x J d G V t V H l w Z T 5 G b 3 J t d W x h P C 9 J d G V t V H l w Z T 4 8 S X R l b V B h d G g + U 2 V j d G l v b j E v Q 3 V z d G 9 t Z X J z J T I w R G l t L 1 J l b W 9 2 Z W Q l M j B D b 2 x 1 b W 5 z P C 9 J d G V t U G F 0 a D 4 8 L 0 l 0 Z W 1 M b 2 N h d G l v b j 4 8 U 3 R h Y m x l R W 5 0 c m l l c y A v P j w v S X R l b T 4 8 S X R l b T 4 8 S X R l b U x v Y 2 F 0 a W 9 u P j x J d G V t V H l w Z T 5 G b 3 J t d W x h P C 9 J d G V t V H l w Z T 4 8 S X R l b V B h d G g + U 2 V j d G l v b j E v Q 3 V z d G 9 t Z X J z J T I w R G l t L 0 F k Z G V k J T I w Q 2 9 u Z G l 0 a W 9 u Y W w l M j B D b 2 x 1 b W 4 8 L 0 l 0 Z W 1 Q Y X R o P j w v S X R l b U x v Y 2 F 0 a W 9 u P j x T d G F i b G V F b n R y a W V z I C 8 + P C 9 J d G V t P j x J d G V t P j x J d G V t T G 9 j Y X R p b 2 4 + P E l 0 Z W 1 U e X B l P k Z v c m 1 1 b G E 8 L 0 l 0 Z W 1 U e X B l P j x J d G V t U G F 0 a D 5 T Z W N 0 a W 9 u M S 9 D d X N 0 b 2 1 l c n M l M j B E a W 0 v Q 2 h h b m d l Z C U y M F R 5 c G U x P C 9 J d G V t U G F 0 a D 4 8 L 0 l 0 Z W 1 M b 2 N h d G l v b j 4 8 U 3 R h Y m x l R W 5 0 c m l l c y A v P j w v S X R l b T 4 8 S X R l b T 4 8 S X R l b U x v Y 2 F 0 a W 9 u P j x J d G V t V H l w Z T 5 G b 3 J t d W x h P C 9 J d G V t V H l w Z T 4 8 S X R l b V B h d G g + U 2 V j d G l v b j E v Q 3 V z d G 9 t Z X J z J T I w R G l t L 0 l u c 2 V y d G V k J T I w T W 9 u d G g l M j B O Y W 1 l P C 9 J d G V t U G F 0 a D 4 8 L 0 l 0 Z W 1 M b 2 N h d G l v b j 4 8 U 3 R h Y m x l R W 5 0 c m l l c y A v P j w v S X R l b T 4 8 S X R l b T 4 8 S X R l b U x v Y 2 F 0 a W 9 u P j x J d G V t V H l w Z T 5 G b 3 J t d W x h P C 9 J d G V t V H l w Z T 4 8 S X R l b V B h d G g + U 2 V j d G l v b j E v Q 3 V z d G 9 t Z X J z J T I w R G l t L 0 l u c 2 V y d G V k J T I w W W V h c j w v S X R l b V B h d G g + P C 9 J d G V t T G 9 j Y X R p b 2 4 + P F N 0 Y W J s Z U V u d H J p Z X M g L z 4 8 L 0 l 0 Z W 0 + P E l 0 Z W 0 + P E l 0 Z W 1 M b 2 N h d G l v b j 4 8 S X R l b V R 5 c G U + R m 9 y b X V s Y T w v S X R l b V R 5 c G U + P E l 0 Z W 1 Q Y X R o P l N l Y 3 R p b 2 4 x L 0 N 1 c 3 R v b W V y c y U y M E R p b S 9 S Z W 9 y Z G V y Z W Q l M j B D b 2 x 1 b W 5 z P C 9 J d G V t U G F 0 a D 4 8 L 0 l 0 Z W 1 M b 2 N h d G l v b j 4 8 U 3 R h Y m x l R W 5 0 c m l l c y A v P j w v S X R l b T 4 8 S X R l b T 4 8 S X R l b U x v Y 2 F 0 a W 9 u P j x J d G V t V H l w Z T 5 G b 3 J t d W x h P C 9 J d G V t V H l w Z T 4 8 S X R l b V B h d G g + U 2 V j d G l v b j E v Q 3 V z d G 9 t Z X J z J T I w R G l t L 0 N o Y W 5 n Z W Q l M j B U e X B l M j w v S X R l b V B h d G g + P C 9 J d G V t T G 9 j Y X R p b 2 4 + P F N 0 Y W J s Z U V u d H J p Z X M g L z 4 8 L 0 l 0 Z W 0 + P E l 0 Z W 0 + P E l 0 Z W 1 M b 2 N h d G l v b j 4 8 S X R l b V R 5 c G U + R m 9 y b X V s Y T w v S X R l b V R 5 c G U + P E l 0 Z W 1 Q Y X R o P l N l Y 3 R p b 2 4 x L 0 N 1 c 3 R v b W V y c y U y M E R p b S 9 S Z W 1 v d m V k J T I w R H V w b G l j Y X R l c z w v S X R l b V B h d G g + P C 9 J d G V t T G 9 j Y X R p b 2 4 + P F N 0 Y W J s Z U V u d H J p Z X M g L z 4 8 L 0 l 0 Z W 0 + P E l 0 Z W 0 + P E l 0 Z W 1 M b 2 N h d G l v b j 4 8 S X R l b V R 5 c G U + R m 9 y b X V s Y T w v S X R l b V R 5 c G U + P E l 0 Z W 1 Q Y X R o P l N l Y 3 R p b 2 4 x L 0 N 1 c 3 R v b W V y c y U y M E R p b S 9 D a G F u Z 2 V k J T I w V H l w Z T M 8 L 0 l 0 Z W 1 Q Y X R o P j w v S X R l b U x v Y 2 F 0 a W 9 u P j x T d G F i b G V F b n R y a W V z I C 8 + P C 9 J d G V t P j x J d G V t P j x J d G V t T G 9 j Y X R p b 2 4 + P E l 0 Z W 1 U e X B l P k Z v c m 1 1 b G E 8 L 0 l 0 Z W 1 U e X B l P j x J d G V t U G F 0 a D 5 T Z W N 0 a W 9 u M S 9 U c m l w c y U y M E Z h Y 3 Q 8 L 0 l 0 Z W 1 Q Y X R o P j w v S X R l b U x v Y 2 F 0 a W 9 u P j x T d G F i b G V F b n R y a W V z P j x F b n R y e S B U e X B l P S J J c 1 B y a X Z h d G U i I F Z h b H V l P S J s M C I g L z 4 8 R W 5 0 c n k g V H l w Z T 0 i U X V l c n l J R C I g V m F s d W U 9 I n M y Y 2 N l O G E 0 M y 1 h M 2 E w L T Q z Y 2 Y t Y j c 4 M y 1 l N D E y M m U y N j Y w Y z Y i I C 8 + P E V u d H J 5 I F R 5 c G U 9 I k Z p b G x D b 2 x 1 b W 5 O Y W 1 l c y I g V m F s d W U 9 I n N b J n F 1 b 3 Q 7 V H J p c C B L Z X k m c X V v d D s s J n F 1 b 3 Q 7 Q 3 V z d G 9 t Z X I g S 2 V 5 J n F 1 b 3 Q 7 L C Z x d W 9 0 O 0 R y a X Z l c i B L Z X k m c X V v d D s s J n F 1 b 3 Q 7 R G F 0 Z S B L Z X k m c X V v d D s s J n F 1 b 3 Q 7 U G F 5 b W V u d C B t Z X R o b 2 Q g a 2 V 5 J n F 1 b 3 Q 7 L C Z x d W 9 0 O 3 N 0 Y X J 0 X 2 x v Y 2 F 0 a W 9 u J n F 1 b 3 Q 7 L C Z x d W 9 0 O 2 V u Z F 9 s b 2 N h d G l v b i Z x d W 9 0 O y w m c X V v d D t k a X N 0 Y W 5 j Z V 9 r b S Z x d W 9 0 O y w m c X V v d D t k d X J h d G l v b l 9 t a W 4 m c X V v d D s s J n F 1 b 3 Q 7 Z m F y Z V 9 F R 1 A m c X V v d D s s J n F 1 b 3 Q 7 a 2 0 g c H J p Y 2 U m c X V v d D s s J n F 1 b 3 Q 7 a 2 0 g d G l t Z S Z x d W 9 0 O 1 0 i I C 8 + P E V u d H J 5 I F R 5 c G U 9 I k Z p b G x D b 2 x 1 b W 5 U e X B l c y I g V m F s d W U 9 I n N C Z 1 l H Q m d Z R 0 J n V U R C U V V G I i A v P j x F b n R y e S B U e X B l P S J G a W x s T G F z d F V w Z G F 0 Z W Q i I F Z h b H V l P S J k M j A y N S 0 w O S 0 y M 1 Q x O T o y M j o y M S 4 4 O D A x O D k 1 W i I g L z 4 8 R W 5 0 c n k g V H l w Z T 0 i T m F t Z V V w Z G F 0 Z W R B Z n R l c k Z p b G w i I F Z h b H V l P S J s M C I g L z 4 8 R W 5 0 c n k g V H l w Z T 0 i U m V z d W x 0 V H l w Z S I g V m F s d W U 9 I n N F e G N l c H R p b 2 4 i I C 8 + P E V u d H J 5 I F R 5 c G U 9 I k J 1 Z m Z l c k 5 l e H R S Z W Z y Z X N o I i B W Y W x 1 Z T 0 i b D E i I C 8 + P E V u d H J 5 I F R 5 c G U 9 I k 5 h d m l n Y X R p b 2 5 T d G V w T m F t Z S I g V m F s d W U 9 I n N O Y X Z p Z 2 F 0 a W 9 u I i A v P j x F b n R y e S B U e X B l P S J G a W x s Z W R D b 2 1 w b G V 0 Z V J l c 3 V s d F R v V 2 9 y a 3 N o Z W V 0 I i B W Y W x 1 Z T 0 i b D E i I C 8 + P E V u d H J 5 I F R 5 c G U 9 I l J l Y 2 9 2 Z X J 5 V G F y Z 2 V 0 U 2 h l Z X Q i I F Z h b H V l P S J z V H J p c H M g K D I p I i A v P j x F b n R y e S B U e X B l P S J S Z W N v d m V y e V R h c m d l d E N v b H V t b i I g V m F s d W U 9 I m w x I i A v P j x F b n R y e S B U e X B l P S J S Z W N v d m V y e V R h c m d l d F J v d y I g V m F s d W U 9 I m w x I i A v P j x F b n R y e S B U e X B l P S J G a W x s V G 9 E Y X R h T W 9 k Z W x F b m F i b G V k I i B W Y W x 1 Z T 0 i b D E i I C 8 + P E V u d H J 5 I F R 5 c G U 9 I k Z p b G x P Y m p l Y 3 R U e X B l I i B W Y W x 1 Z T 0 i c 1 R h Y m x l I i A v P j x F b n R y e S B U e X B l P S J G a W x s V G F y Z 2 V 0 I i B W Y W x 1 Z T 0 i c 1 R y a X B z X 0 Z h Y 3 Q i I C 8 + P E V u d H J 5 I F R 5 c G U 9 I k Z p b G x F b m F i b G V k I i B W Y W x 1 Z T 0 i b D E i I C 8 + P E V u d H J 5 I F R 5 c G U 9 I k Z p b G x T d G F 0 d X M i I F Z h b H V l P S J z Q 2 9 t c G x l d G U i I C 8 + P E V u d H J 5 I F R 5 c G U 9 I k Z p b G x F c n J v c k N v d W 5 0 I i B W Y W x 1 Z T 0 i b D A i I C 8 + P E V u d H J 5 I F R 5 c G U 9 I k Z p b G x F c n J v c k N v Z G U i I F Z h b H V l P S J z V W 5 r b m 9 3 b i I g L z 4 8 R W 5 0 c n k g V H l w Z T 0 i U m V s Y X R p b 2 5 z a G l w S W 5 m b 0 N v b n R h a W 5 l c i I g V m F s d W U 9 I n N 7 J n F 1 b 3 Q 7 Y 2 9 s d W 1 u Q 2 9 1 b n Q m c X V v d D s 6 M T I s J n F 1 b 3 Q 7 a 2 V 5 Q 2 9 s d W 1 u T m F t Z X M m c X V v d D s 6 W 1 0 s J n F 1 b 3 Q 7 c X V l c n l S Z W x h d G l v b n N o a X B z J n F 1 b 3 Q 7 O l t d L C Z x d W 9 0 O 2 N v b H V t b k l k Z W 5 0 a X R p Z X M m c X V v d D s 6 W y Z x d W 9 0 O 1 N l Y 3 R p b 2 4 x L 1 R y a X B z I E Z h Y 3 Q v Q W R k Z W Q g S W 5 k Z X g y L n t U c m l w I E t l e S w w f S Z x d W 9 0 O y w m c X V v d D t T Z W N 0 a W 9 u M S 9 U c m l w c y B G Y W N 0 L 0 F k Z G V k I E l u Z G V 4 M i 5 7 Q 3 V z d G 9 t Z X I g S 2 V 5 L D F 9 J n F 1 b 3 Q 7 L C Z x d W 9 0 O 1 N l Y 3 R p b 2 4 x L 1 R y a X B z I E Z h Y 3 Q v Q W R k Z W Q g S W 5 k Z X g y L n t E c m l 2 Z X I g S 2 V 5 L D J 9 J n F 1 b 3 Q 7 L C Z x d W 9 0 O 1 N l Y 3 R p b 2 4 x L 1 R y a X B z I E Z h Y 3 Q v Q W R k Z W Q g S W 5 k Z X g y L n t E Y X R l I E t l e S w z f S Z x d W 9 0 O y w m c X V v d D t T Z W N 0 a W 9 u M S 9 U c m l w c y B G Y W N 0 L 0 F k Z G V k I E l u Z G V 4 M i 5 7 U G F 5 b W V u d C B t Z X R o b 2 Q g a 2 V 5 L D R 9 J n F 1 b 3 Q 7 L C Z x d W 9 0 O 1 N l Y 3 R p b 2 4 x L 1 R y a X B z I E Z h Y 3 Q v Q W R k Z W Q g S W 5 k Z X g y L n t z d G F y d F 9 s b 2 N h d G l v b i w 1 f S Z x d W 9 0 O y w m c X V v d D t T Z W N 0 a W 9 u M S 9 U c m l w c y B G Y W N 0 L 0 F k Z G V k I E l u Z G V 4 M i 5 7 Z W 5 k X 2 x v Y 2 F 0 a W 9 u L D Z 9 J n F 1 b 3 Q 7 L C Z x d W 9 0 O 1 N l Y 3 R p b 2 4 x L 1 R y a X B z I E Z h Y 3 Q v Q W R k Z W Q g S W 5 k Z X g y L n t k a X N 0 Y W 5 j Z V 9 r b S w 3 f S Z x d W 9 0 O y w m c X V v d D t T Z W N 0 a W 9 u M S 9 U c m l w c y B G Y W N 0 L 0 F k Z G V k I E l u Z G V 4 M i 5 7 Z H V y Y X R p b 2 5 f b W l u L D h 9 J n F 1 b 3 Q 7 L C Z x d W 9 0 O 1 N l Y 3 R p b 2 4 x L 1 R y a X B z I E Z h Y 3 Q v Q W R k Z W Q g S W 5 k Z X g y L n t m Y X J l X 0 V H U C w 5 f S Z x d W 9 0 O y w m c X V v d D t T Z W N 0 a W 9 u M S 9 U c m l w c y B G Y W N 0 L 0 F k Z G V k I E l u Z G V 4 M i 5 7 a 2 0 g c H J p Y 2 U s M T B 9 J n F 1 b 3 Q 7 L C Z x d W 9 0 O 1 N l Y 3 R p b 2 4 x L 1 R y a X B z I E Z h Y 3 Q v Q W R k Z W Q g S W 5 k Z X g y L n t r b S B 0 a W 1 l L D E x f S Z x d W 9 0 O 1 0 s J n F 1 b 3 Q 7 Q 2 9 s d W 1 u Q 2 9 1 b n Q m c X V v d D s 6 M T I s J n F 1 b 3 Q 7 S 2 V 5 Q 2 9 s d W 1 u T m F t Z X M m c X V v d D s 6 W 1 0 s J n F 1 b 3 Q 7 Q 2 9 s d W 1 u S W R l b n R p d G l l c y Z x d W 9 0 O z p b J n F 1 b 3 Q 7 U 2 V j d G l v b j E v V H J p c H M g R m F j d C 9 B Z G R l Z C B J b m R l e D I u e 1 R y a X A g S 2 V 5 L D B 9 J n F 1 b 3 Q 7 L C Z x d W 9 0 O 1 N l Y 3 R p b 2 4 x L 1 R y a X B z I E Z h Y 3 Q v Q W R k Z W Q g S W 5 k Z X g y L n t D d X N 0 b 2 1 l c i B L Z X k s M X 0 m c X V v d D s s J n F 1 b 3 Q 7 U 2 V j d G l v b j E v V H J p c H M g R m F j d C 9 B Z G R l Z C B J b m R l e D I u e 0 R y a X Z l c i B L Z X k s M n 0 m c X V v d D s s J n F 1 b 3 Q 7 U 2 V j d G l v b j E v V H J p c H M g R m F j d C 9 B Z G R l Z C B J b m R l e D I u e 0 R h d G U g S 2 V 5 L D N 9 J n F 1 b 3 Q 7 L C Z x d W 9 0 O 1 N l Y 3 R p b 2 4 x L 1 R y a X B z I E Z h Y 3 Q v Q W R k Z W Q g S W 5 k Z X g y L n t Q Y X l t Z W 5 0 I G 1 l d G h v Z C B r Z X k s N H 0 m c X V v d D s s J n F 1 b 3 Q 7 U 2 V j d G l v b j E v V H J p c H M g R m F j d C 9 B Z G R l Z C B J b m R l e D I u e 3 N 0 Y X J 0 X 2 x v Y 2 F 0 a W 9 u L D V 9 J n F 1 b 3 Q 7 L C Z x d W 9 0 O 1 N l Y 3 R p b 2 4 x L 1 R y a X B z I E Z h Y 3 Q v Q W R k Z W Q g S W 5 k Z X g y L n t l b m R f b G 9 j Y X R p b 2 4 s N n 0 m c X V v d D s s J n F 1 b 3 Q 7 U 2 V j d G l v b j E v V H J p c H M g R m F j d C 9 B Z G R l Z C B J b m R l e D I u e 2 R p c 3 R h b m N l X 2 t t L D d 9 J n F 1 b 3 Q 7 L C Z x d W 9 0 O 1 N l Y 3 R p b 2 4 x L 1 R y a X B z I E Z h Y 3 Q v Q W R k Z W Q g S W 5 k Z X g y L n t k d X J h d G l v b l 9 t a W 4 s O H 0 m c X V v d D s s J n F 1 b 3 Q 7 U 2 V j d G l v b j E v V H J p c H M g R m F j d C 9 B Z G R l Z C B J b m R l e D I u e 2 Z h c m V f R U d Q L D l 9 J n F 1 b 3 Q 7 L C Z x d W 9 0 O 1 N l Y 3 R p b 2 4 x L 1 R y a X B z I E Z h Y 3 Q v Q W R k Z W Q g S W 5 k Z X g y L n t r b S B w c m l j Z S w x M H 0 m c X V v d D s s J n F 1 b 3 Q 7 U 2 V j d G l v b j E v V H J p c H M g R m F j d C 9 B Z G R l Z C B J b m R l e D I u e 2 t t I H R p b W U s M T F 9 J n F 1 b 3 Q 7 X S w m c X V v d D t S Z W x h d G l v b n N o a X B J b m Z v J n F 1 b 3 Q 7 O l t d f S I g L z 4 8 R W 5 0 c n k g V H l w Z T 0 i R m l s b E N v d W 5 0 I i B W Y W x 1 Z T 0 i b D E w M D A i I C 8 + P E V u d H J 5 I F R 5 c G U 9 I k F k Z G V k V G 9 E Y X R h T W 9 k Z W w i I F Z h b H V l P S J s M S I g L z 4 8 L 1 N 0 Y W J s Z U V u d H J p Z X M + P C 9 J d G V t P j x J d G V t P j x J d G V t T G 9 j Y X R p b 2 4 + P E l 0 Z W 1 U e X B l P k Z v c m 1 1 b G E 8 L 0 l 0 Z W 1 U e X B l P j x J d G V t U G F 0 a D 5 T Z W N 0 a W 9 u M S 9 U c m l w c y U y M E Z h Y 3 Q v U 2 9 1 c m N l P C 9 J d G V t U G F 0 a D 4 8 L 0 l 0 Z W 1 M b 2 N h d G l v b j 4 8 U 3 R h Y m x l R W 5 0 c m l l c y A v P j w v S X R l b T 4 8 S X R l b T 4 8 S X R l b U x v Y 2 F 0 a W 9 u P j x J d G V t V H l w Z T 5 G b 3 J t d W x h P C 9 J d G V t V H l w Z T 4 8 S X R l b V B h d G g + U 2 V j d G l v b j E v V H J p c H M l M j B G Y W N 0 L 1 R y a X B z X 1 N o Z W V 0 P C 9 J d G V t U G F 0 a D 4 8 L 0 l 0 Z W 1 M b 2 N h d G l v b j 4 8 U 3 R h Y m x l R W 5 0 c m l l c y A v P j w v S X R l b T 4 8 S X R l b T 4 8 S X R l b U x v Y 2 F 0 a W 9 u P j x J d G V t V H l w Z T 5 G b 3 J t d W x h P C 9 J d G V t V H l w Z T 4 8 S X R l b V B h d G g + U 2 V j d G l v b j E v V H J p c H M l M j B G Y W N 0 L 1 B y b 2 1 v d G V k J T I w S G V h Z G V y c z w v S X R l b V B h d G g + P C 9 J d G V t T G 9 j Y X R p b 2 4 + P F N 0 Y W J s Z U V u d H J p Z X M g L z 4 8 L 0 l 0 Z W 0 + P E l 0 Z W 0 + P E l 0 Z W 1 M b 2 N h d G l v b j 4 8 S X R l b V R 5 c G U + R m 9 y b X V s Y T w v S X R l b V R 5 c G U + P E l 0 Z W 1 Q Y X R o P l N l Y 3 R p b 2 4 x L 1 R y a X B z J T I w R m F j d C 9 D a G F u Z 2 V k J T I w V H l w Z T w v S X R l b V B h d G g + P C 9 J d G V t T G 9 j Y X R p b 2 4 + P F N 0 Y W J s Z U V u d H J p Z X M g L z 4 8 L 0 l 0 Z W 0 + P E l 0 Z W 0 + P E l 0 Z W 1 M b 2 N h d G l v b j 4 8 S X R l b V R 5 c G U + R m 9 y b X V s Y T w v S X R l b V R 5 c G U + P E l 0 Z W 1 Q Y X R o P l N l Y 3 R p b 2 4 x L 1 R y a X B z J T I w R m F j d C 9 J b n N l c n R l Z C U y M E R h e S U y M G 9 m J T I w V 2 V l a z w v S X R l b V B h d G g + P C 9 J d G V t T G 9 j Y X R p b 2 4 + P F N 0 Y W J s Z U V u d H J p Z X M g L z 4 8 L 0 l 0 Z W 0 + P E l 0 Z W 0 + P E l 0 Z W 1 M b 2 N h d G l v b j 4 8 S X R l b V R 5 c G U + R m 9 y b X V s Y T w v S X R l b V R 5 c G U + P E l 0 Z W 1 Q Y X R o P l N l Y 3 R p b 2 4 x L 1 R y a X B z J T I w R m F j d C 9 J b n N l c n R l Z C U y M E R h e S U y M E 5 h b W U 8 L 0 l 0 Z W 1 Q Y X R o P j w v S X R l b U x v Y 2 F 0 a W 9 u P j x T d G F i b G V F b n R y a W V z I C 8 + P C 9 J d G V t P j x J d G V t P j x J d G V t T G 9 j Y X R p b 2 4 + P E l 0 Z W 1 U e X B l P k Z v c m 1 1 b G E 8 L 0 l 0 Z W 1 U e X B l P j x J d G V t U G F 0 a D 5 T Z W N 0 a W 9 u M S 9 U c m l w c y U y M E Z h Y 3 Q v Q W R k Z W Q l M j B J b m R l e D w v S X R l b V B h d G g + P C 9 J d G V t T G 9 j Y X R p b 2 4 + P F N 0 Y W J s Z U V u d H J p Z X M g L z 4 8 L 0 l 0 Z W 0 + P E l 0 Z W 0 + P E l 0 Z W 1 M b 2 N h d G l v b j 4 8 S X R l b V R 5 c G U + R m 9 y b X V s Y T w v S X R l b V R 5 c G U + P E l 0 Z W 1 Q Y X R o P l N l Y 3 R p b 2 4 x L 1 R y a X B z J T I w R m F j d C 9 S Z W 1 v d m V k J T I w Q 2 9 s d W 1 u c z w v S X R l b V B h d G g + P C 9 J d G V t T G 9 j Y X R p b 2 4 + P F N 0 Y W J s Z U V u d H J p Z X M g L z 4 8 L 0 l 0 Z W 0 + P E l 0 Z W 0 + P E l 0 Z W 1 M b 2 N h d G l v b j 4 8 S X R l b V R 5 c G U + R m 9 y b X V s Y T w v S X R l b V R 5 c G U + P E l 0 Z W 1 Q Y X R o P l N l Y 3 R p b 2 4 x L 1 R y a X B z J T I w R m F j d C 9 J b n N l c n R l Z C U y M F N 0 Y X J 0 J T I w b 2 Y l M j B N b 2 5 0 a D w v S X R l b V B h d G g + P C 9 J d G V t T G 9 j Y X R p b 2 4 + P F N 0 Y W J s Z U V u d H J p Z X M g L z 4 8 L 0 l 0 Z W 0 + P E l 0 Z W 0 + P E l 0 Z W 1 M b 2 N h d G l v b j 4 8 S X R l b V R 5 c G U + R m 9 y b X V s Y T w v S X R l b V R 5 c G U + P E l 0 Z W 1 Q Y X R o P l N l Y 3 R p b 2 4 x L 1 R y a X B z J T I w R m F j d C 9 S Z W 1 v d m V k J T I w Q 2 9 s d W 1 u c z E 8 L 0 l 0 Z W 1 Q Y X R o P j w v S X R l b U x v Y 2 F 0 a W 9 u P j x T d G F i b G V F b n R y a W V z I C 8 + P C 9 J d G V t P j x J d G V t P j x J d G V t T G 9 j Y X R p b 2 4 + P E l 0 Z W 1 U e X B l P k Z v c m 1 1 b G E 8 L 0 l 0 Z W 1 U e X B l P j x J d G V t U G F 0 a D 5 T Z W N 0 a W 9 u M S 9 U c m l w c y U y M E Z h Y 3 Q v S W 5 z Z X J 0 Z W Q l M j B N b 2 5 0 a C U y M E 5 h b W U 8 L 0 l 0 Z W 1 Q Y X R o P j w v S X R l b U x v Y 2 F 0 a W 9 u P j x T d G F i b G V F b n R y a W V z I C 8 + P C 9 J d G V t P j x J d G V t P j x J d G V t T G 9 j Y X R p b 2 4 + P E l 0 Z W 1 U e X B l P k Z v c m 1 1 b G E 8 L 0 l 0 Z W 1 U e X B l P j x J d G V t U G F 0 a D 5 T Z W N 0 a W 9 u M S 9 U c m l w c y U y M E Z h Y 3 Q v S W 5 z Z X J 0 Z W Q l M j B R d W F y d G V y P C 9 J d G V t U G F 0 a D 4 8 L 0 l 0 Z W 1 M b 2 N h d G l v b j 4 8 U 3 R h Y m x l R W 5 0 c m l l c y A v P j w v S X R l b T 4 8 S X R l b T 4 8 S X R l b U x v Y 2 F 0 a W 9 u P j x J d G V t V H l w Z T 5 G b 3 J t d W x h P C 9 J d G V t V H l w Z T 4 8 S X R l b V B h d G g + U 2 V j d G l v b j E v V H J p c H M l M j B G Y W N 0 L 0 l u c 2 V y d G V k J T I w W W V h c j w v S X R l b V B h d G g + P C 9 J d G V t T G 9 j Y X R p b 2 4 + P F N 0 Y W J s Z U V u d H J p Z X M g L z 4 8 L 0 l 0 Z W 0 + P E l 0 Z W 0 + P E l 0 Z W 1 M b 2 N h d G l v b j 4 8 S X R l b V R 5 c G U + R m 9 y b X V s Y T w v S X R l b V R 5 c G U + P E l 0 Z W 1 Q Y X R o P l N l Y 3 R p b 2 4 x L 1 R y a X B z J T I w R m F j d C 9 J b n N l c n R l Z C U y M F N 0 Y X J 0 J T I w b 2 Y l M j B I b 3 V y P C 9 J d G V t U G F 0 a D 4 8 L 0 l 0 Z W 1 M b 2 N h d G l v b j 4 8 U 3 R h Y m x l R W 5 0 c m l l c y A v P j w v S X R l b T 4 8 S X R l b T 4 8 S X R l b U x v Y 2 F 0 a W 9 u P j x J d G V t V H l w Z T 5 G b 3 J t d W x h P C 9 J d G V t V H l w Z T 4 8 S X R l b V B h d G g + U 2 V j d G l v b j E v V H J p c H M l M j B G Y W N 0 L 1 J l b W 9 2 Z W Q l M j B D b 2 x 1 b W 5 z M j w v S X R l b V B h d G g + P C 9 J d G V t T G 9 j Y X R p b 2 4 + P F N 0 Y W J s Z U V u d H J p Z X M g L z 4 8 L 0 l 0 Z W 0 + P E l 0 Z W 0 + P E l 0 Z W 1 M b 2 N h d G l v b j 4 8 S X R l b V R 5 c G U + R m 9 y b X V s Y T w v S X R l b V R 5 c G U + P E l 0 Z W 1 Q Y X R o P l N l Y 3 R p b 2 4 x L 1 R y a X B z J T I w R m F j d C 9 J b n N l c n R l Z C U y M E h v d X I 8 L 0 l 0 Z W 1 Q Y X R o P j w v S X R l b U x v Y 2 F 0 a W 9 u P j x T d G F i b G V F b n R y a W V z I C 8 + P C 9 J d G V t P j x J d G V t P j x J d G V t T G 9 j Y X R p b 2 4 + P E l 0 Z W 1 U e X B l P k Z v c m 1 1 b G E 8 L 0 l 0 Z W 1 U e X B l P j x J d G V t U G F 0 a D 5 T Z W N 0 a W 9 u M S 9 U c m l w c y U y M E Z h Y 3 Q v S W 5 z Z X J 0 Z W Q l M j B N a W 5 1 d G U 8 L 0 l 0 Z W 1 Q Y X R o P j w v S X R l b U x v Y 2 F 0 a W 9 u P j x T d G F i b G V F b n R y a W V z I C 8 + P C 9 J d G V t P j x J d G V t P j x J d G V t T G 9 j Y X R p b 2 4 + P E l 0 Z W 1 U e X B l P k Z v c m 1 1 b G E 8 L 0 l 0 Z W 1 U e X B l P j x J d G V t U G F 0 a D 5 T Z W N 0 a W 9 u M S 9 U c m l w c y U y M E Z h Y 3 Q v Q W R k Z W Q l M j B D b 2 5 k a X R p b 2 5 h b C U y M E N v b H V t b j w v S X R l b V B h d G g + P C 9 J d G V t T G 9 j Y X R p b 2 4 + P F N 0 Y W J s Z U V u d H J p Z X M g L z 4 8 L 0 l 0 Z W 0 + P E l 0 Z W 0 + P E l 0 Z W 1 M b 2 N h d G l v b j 4 8 S X R l b V R 5 c G U + R m 9 y b X V s Y T w v S X R l b V R 5 c G U + P E l 0 Z W 1 Q Y X R o P l N l Y 3 R p b 2 4 x L 1 R y a X B z J T I w R m F j d C 9 S Z W 1 v d m V k J T I w Q 2 9 s d W 1 u c z M 8 L 0 l 0 Z W 1 Q Y X R o P j w v S X R l b U x v Y 2 F 0 a W 9 u P j x T d G F i b G V F b n R y a W V z I C 8 + P C 9 J d G V t P j x J d G V t P j x J d G V t T G 9 j Y X R p b 2 4 + P E l 0 Z W 1 U e X B l P k Z v c m 1 1 b G E 8 L 0 l 0 Z W 1 U e X B l P j x J d G V t U G F 0 a D 5 T Z W N 0 a W 9 u M S 9 U c m l w c y U y M E Z h Y 3 Q v Q W R k Z W Q l M j B D b 2 5 k a X R p b 2 5 h b C U y M E N v b H V t b j E 8 L 0 l 0 Z W 1 Q Y X R o P j w v S X R l b U x v Y 2 F 0 a W 9 u P j x T d G F i b G V F b n R y a W V z I C 8 + P C 9 J d G V t P j x J d G V t P j x J d G V t T G 9 j Y X R p b 2 4 + P E l 0 Z W 1 U e X B l P k Z v c m 1 1 b G E 8 L 0 l 0 Z W 1 U e X B l P j x J d G V t U G F 0 a D 5 T Z W N 0 a W 9 u M S 9 U c m l w c y U y M E Z h Y 3 Q v Q 2 h h b m d l Z C U y M F R 5 c G U x P C 9 J d G V t U G F 0 a D 4 8 L 0 l 0 Z W 1 M b 2 N h d G l v b j 4 8 U 3 R h Y m x l R W 5 0 c m l l c y A v P j w v S X R l b T 4 8 S X R l b T 4 8 S X R l b U x v Y 2 F 0 a W 9 u P j x J d G V t V H l w Z T 5 G b 3 J t d W x h P C 9 J d G V t V H l w Z T 4 8 S X R l b V B h d G g + U 2 V j d G l v b j E v V H J p c H M l M j B G Y W N 0 L 1 J l b W 9 2 Z W Q l M j B E d X B s a W N h d G V z P C 9 J d G V t U G F 0 a D 4 8 L 0 l 0 Z W 1 M b 2 N h d G l v b j 4 8 U 3 R h Y m x l R W 5 0 c m l l c y A v P j w v S X R l b T 4 8 S X R l b T 4 8 S X R l b U x v Y 2 F 0 a W 9 u P j x J d G V t V H l w Z T 5 G b 3 J t d W x h P C 9 J d G V t V H l w Z T 4 8 S X R l b V B h d G g + U 2 V j d G l v b j E v Q 3 V z d G 9 t Z X J z J T I w R G l t L 0 Z p b H R l c m V k J T I w U m 9 3 c z w v S X R l b V B h d G g + P C 9 J d G V t T G 9 j Y X R p b 2 4 + P F N 0 Y W J s Z U V u d H J p Z X M g L z 4 8 L 0 l 0 Z W 0 + P E l 0 Z W 0 + P E l 0 Z W 1 M b 2 N h d G l v b j 4 8 S X R l b V R 5 c G U + R m 9 y b X V s Y T w v S X R l b V R 5 c G U + P E l 0 Z W 1 Q Y X R o P l N l Y 3 R p b 2 4 x L 0 N 1 c 3 R v b W V y c y U y M E R p b S 9 D a G F u Z 2 V k J T I w V H l w Z T Q 8 L 0 l 0 Z W 1 Q Y X R o P j w v S X R l b U x v Y 2 F 0 a W 9 u P j x T d G F i b G V F b n R y a W V z I C 8 + P C 9 J d G V t P j x J d G V t P j x J d G V t T G 9 j Y X R p b 2 4 + P E l 0 Z W 1 U e X B l P k Z v c m 1 1 b G E 8 L 0 l 0 Z W 1 U e X B l P j x J d G V t U G F 0 a D 5 T Z W N 0 a W 9 u M S 9 U c m l w c y U y M E Z h Y 3 Q v Q 2 h h b m d l Z C U y M F R 5 c G U y P C 9 J d G V t U G F 0 a D 4 8 L 0 l 0 Z W 1 M b 2 N h d G l v b j 4 8 U 3 R h Y m x l R W 5 0 c m l l c y A v P j w v S X R l b T 4 8 S X R l b T 4 8 S X R l b U x v Y 2 F 0 a W 9 u P j x J d G V t V H l w Z T 5 G b 3 J t d W x h P C 9 J d G V t V H l w Z T 4 8 S X R l b V B h d G g + U 2 V j d G l v b j E v V H J p c H M l M j B G Y W N 0 L 0 F k Z G V k J T I w Q 3 V z d G 9 t P C 9 J d G V t U G F 0 a D 4 8 L 0 l 0 Z W 1 M b 2 N h d G l v b j 4 8 U 3 R h Y m x l R W 5 0 c m l l c y A v P j w v S X R l b T 4 8 S X R l b T 4 8 S X R l b U x v Y 2 F 0 a W 9 u P j x J d G V t V H l w Z T 5 G b 3 J t d W x h P C 9 J d G V t V H l w Z T 4 8 S X R l b V B h d G g + U 2 V j d G l v b j E v V H J p c H M l M j B G Y W N 0 L 0 F k Z G V k J T I w Q 3 V z d G 9 t M T w v S X R l b V B h d G g + P C 9 J d G V t T G 9 j Y X R p b 2 4 + P F N 0 Y W J s Z U V u d H J p Z X M g L z 4 8 L 0 l 0 Z W 0 + P E l 0 Z W 0 + P E l 0 Z W 1 M b 2 N h d G l v b j 4 8 S X R l b V R 5 c G U + R m 9 y b X V s Y T w v S X R l b V R 5 c G U + P E l 0 Z W 1 Q Y X R o P l N l Y 3 R p b 2 4 x L 1 R y a X B z J T I w R m F j d C 9 S b 3 V u Z G V k J T I w T 2 Z m P C 9 J d G V t U G F 0 a D 4 8 L 0 l 0 Z W 1 M b 2 N h d G l v b j 4 8 U 3 R h Y m x l R W 5 0 c m l l c y A v P j w v S X R l b T 4 8 S X R l b T 4 8 S X R l b U x v Y 2 F 0 a W 9 u P j x J d G V t V H l w Z T 5 G b 3 J t d W x h P C 9 J d G V t V H l w Z T 4 8 S X R l b V B h d G g + U 2 V j d G l v b j E v V H J p c H M l M j B G Y W N 0 L 1 J v d W 5 k Z W Q l M j B P Z m Y x P C 9 J d G V t U G F 0 a D 4 8 L 0 l 0 Z W 1 M b 2 N h d G l v b j 4 8 U 3 R h Y m x l R W 5 0 c m l l c y A v P j w v S X R l b T 4 8 S X R l b T 4 8 S X R l b U x v Y 2 F 0 a W 9 u P j x J d G V t V H l w Z T 5 G b 3 J t d W x h P C 9 J d G V t V H l w Z T 4 8 S X R l b V B h d G g + U 2 V j d G l v b j E v R n V l b F 9 Q c m l j Z X M l M j B E a W 0 8 L 0 l 0 Z W 1 Q Y X R o P j w v S X R l b U x v Y 2 F 0 a W 9 u P j x T d G F i b G V F b n R y a W V z P j x F b n R y e S B U e X B l P S J J c 1 B y a X Z h d G U i I F Z h b H V l P S J s M C I g L z 4 8 R W 5 0 c n k g V H l w Z T 0 i U X V l c n l J R C I g V m F s d W U 9 I n M w Z T A 3 N G J j O C 1 h Y 2 E 2 L T Q 2 Y m E t Y j g 5 Z S 0 x Y z N j N z k y Z T A w M W U i I C 8 + P E V u d H J 5 I F R 5 c G U 9 I k Z p b G x F b m F i b G V k I i B W Y W x 1 Z T 0 i b D E i I C 8 + P E V u d H J 5 I F R 5 c G U 9 I k Z p b G x P Y m p l Y 3 R U e X B l I i B W Y W x 1 Z T 0 i c 1 R h Y m x l I i A v P j x F b n R y e S B U e X B l P S J G a W x s V G 9 E Y X R h T W 9 k Z W x F b m F i b G V k I i B W Y W x 1 Z T 0 i b D E 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F R h c m d l d C I g V m F s d W U 9 I n N G d W V s X 1 B y a W N l c 1 9 E a W 0 i I C 8 + P E V u d H J 5 I F R 5 c G U 9 I k Z p b G x l Z E N v b X B s Z X R l U m V z d W x 0 V G 9 X b 3 J r c 2 h l Z X Q i I F Z h b H V l P S J s M S I g L z 4 8 R W 5 0 c n k g V H l w Z T 0 i R m l s b E x h c 3 R V c G R h d G V k I i B W Y W x 1 Z T 0 i Z D I w M j U t M D k t M j N U M T c 6 M D Y 6 N T I u O T E 4 M j E z M 1 o i I C 8 + P E V u d H J 5 I F R 5 c G U 9 I k Z p b G x D b 2 x 1 b W 5 U e X B l c y I g V m F s d W U 9 I n N C Z 2 t H Q m d Z R 0 J n P T 0 i I C 8 + P E V u d H J 5 I F R 5 c G U 9 I k Z p b G x F c n J v c k N v d W 5 0 I i B W Y W x 1 Z T 0 i b D A i I C 8 + P E V u d H J 5 I F R 5 c G U 9 I k Z p b G x F c n J v c k N v Z G U i I F Z h b H V l P S J z V W 5 r b m 9 3 b i I g L z 4 8 R W 5 0 c n k g V H l w Z T 0 i R m l s b E N v b H V t b k 5 h b W V z I i B W Y W x 1 Z T 0 i c 1 s m c X V v d D t G d W V s I H B y a W N l I G t l e S Z x d W 9 0 O y w m c X V v d D t E Y X R l I G t l e S Z x d W 9 0 O y w m c X V v d D t v Y 3 R h b m U 5 M l 9 w c m l j Z S Z x d W 9 0 O y w m c X V v d D t v Y 3 R h b m U 5 N V 9 w c m l j Z S Z x d W 9 0 O y w m c X V v d D t k a W V z Z W x f c H J p Y 2 U m c X V v d D s s J n F 1 b 3 Q 7 T W 9 u d G g g T m F t Z S Z x d W 9 0 O y w m c X V v d D t Z Z W F y J n F 1 b 3 Q 7 X S I g L z 4 8 R W 5 0 c n k g V H l w Z T 0 i R m l s b E N v d W 5 0 I i B W Y W x 1 Z T 0 i b D I w I i A v P j x F b n R y e S B U e X B l P S J G a W x s U 3 R h d H V z I i B W Y W x 1 Z T 0 i c 0 N v b X B s Z X R l I i A v P j x F b n R y e S B U e X B l P S J B Z G R l Z F R v R G F 0 Y U 1 v Z G V s I i B W Y W x 1 Z T 0 i b D E i I C 8 + P E V u d H J 5 I F R 5 c G U 9 I l J l b G F 0 a W 9 u c 2 h p c E l u Z m 9 D b 2 5 0 Y W l u Z X I i I F Z h b H V l P S J z e y Z x d W 9 0 O 2 N v b H V t b k N v d W 5 0 J n F 1 b 3 Q 7 O j c s J n F 1 b 3 Q 7 a 2 V 5 Q 2 9 s d W 1 u T m F t Z X M m c X V v d D s 6 W 1 0 s J n F 1 b 3 Q 7 c X V l c n l S Z W x h d G l v b n N o a X B z J n F 1 b 3 Q 7 O l t d L C Z x d W 9 0 O 2 N v b H V t b k l k Z W 5 0 a X R p Z X M m c X V v d D s 6 W y Z x d W 9 0 O 1 N l Y 3 R p b 2 4 x L 0 Z 1 Z W x f U H J p Y 2 V z I E R p b S 9 D a G F u Z 2 V k I F R 5 c G U y L n t G d W V s I H B y a W N l I G t l e S w x f S Z x d W 9 0 O y w m c X V v d D t T Z W N 0 a W 9 u M S 9 G d W V s X 1 B y a W N l c y B E a W 0 v Q 2 h h b m d l Z C B U e X B l N C 5 7 R G F 0 Z S B r Z X k s M X 0 m c X V v d D s s J n F 1 b 3 Q 7 U 2 V j d G l v b j E v R n V l b F 9 Q c m l j Z X M g R G l t L 1 R y a W 1 t Z W Q g V G V 4 d C 5 7 b 2 N 0 Y W 5 l O T J f c H J p Y 2 U s M n 0 m c X V v d D s s J n F 1 b 3 Q 7 U 2 V j d G l v b j E v R n V l b F 9 Q c m l j Z X M g R G l t L 1 R y a W 1 t Z W Q g V G V 4 d C 5 7 b 2 N 0 Y W 5 l O T V f c H J p Y 2 U s M 3 0 m c X V v d D s s J n F 1 b 3 Q 7 U 2 V j d G l v b j E v R n V l b F 9 Q c m l j Z X M g R G l t L 1 R y a W 1 t Z W Q g V G V 4 d C 5 7 Z G l l c 2 V s X 3 B y a W N l L D R 9 J n F 1 b 3 Q 7 L C Z x d W 9 0 O 1 N l Y 3 R p b 2 4 x L 0 Z 1 Z W x f U H J p Y 2 V z I E R p b S 9 B Z G R l Z C B J b m R l e C 5 7 T W 9 u d G g g T m F t Z S w 0 f S Z x d W 9 0 O y w m c X V v d D t T Z W N 0 a W 9 u M S 9 G d W V s X 1 B y a W N l c y B E a W 0 v Q W R k Z W Q g S W 5 k Z X g u e 1 l l Y X I s N X 0 m c X V v d D t d L C Z x d W 9 0 O 0 N v b H V t b k N v d W 5 0 J n F 1 b 3 Q 7 O j c s J n F 1 b 3 Q 7 S 2 V 5 Q 2 9 s d W 1 u T m F t Z X M m c X V v d D s 6 W 1 0 s J n F 1 b 3 Q 7 Q 2 9 s d W 1 u S W R l b n R p d G l l c y Z x d W 9 0 O z p b J n F 1 b 3 Q 7 U 2 V j d G l v b j E v R n V l b F 9 Q c m l j Z X M g R G l t L 0 N o Y W 5 n Z W Q g V H l w Z T I u e 0 Z 1 Z W w g c H J p Y 2 U g a 2 V 5 L D F 9 J n F 1 b 3 Q 7 L C Z x d W 9 0 O 1 N l Y 3 R p b 2 4 x L 0 Z 1 Z W x f U H J p Y 2 V z I E R p b S 9 D a G F u Z 2 V k I F R 5 c G U 0 L n t E Y X R l I G t l e S w x f S Z x d W 9 0 O y w m c X V v d D t T Z W N 0 a W 9 u M S 9 G d W V s X 1 B y a W N l c y B E a W 0 v V H J p b W 1 l Z C B U Z X h 0 L n t v Y 3 R h b m U 5 M l 9 w c m l j Z S w y f S Z x d W 9 0 O y w m c X V v d D t T Z W N 0 a W 9 u M S 9 G d W V s X 1 B y a W N l c y B E a W 0 v V H J p b W 1 l Z C B U Z X h 0 L n t v Y 3 R h b m U 5 N V 9 w c m l j Z S w z f S Z x d W 9 0 O y w m c X V v d D t T Z W N 0 a W 9 u M S 9 G d W V s X 1 B y a W N l c y B E a W 0 v V H J p b W 1 l Z C B U Z X h 0 L n t k a W V z Z W x f c H J p Y 2 U s N H 0 m c X V v d D s s J n F 1 b 3 Q 7 U 2 V j d G l v b j E v R n V l b F 9 Q c m l j Z X M g R G l t L 0 F k Z G V k I E l u Z G V 4 L n t N b 2 5 0 a C B O Y W 1 l L D R 9 J n F 1 b 3 Q 7 L C Z x d W 9 0 O 1 N l Y 3 R p b 2 4 x L 0 Z 1 Z W x f U H J p Y 2 V z I E R p b S 9 B Z G R l Z C B J b m R l e C 5 7 W W V h c i w 1 f S Z x d W 9 0 O 1 0 s J n F 1 b 3 Q 7 U m V s Y X R p b 2 5 z a G l w S W 5 m b y Z x d W 9 0 O z p b X X 0 i I C 8 + P C 9 T d G F i b G V F b n R y a W V z P j w v S X R l b T 4 8 S X R l b T 4 8 S X R l b U x v Y 2 F 0 a W 9 u P j x J d G V t V H l w Z T 5 G b 3 J t d W x h P C 9 J d G V t V H l w Z T 4 8 S X R l b V B h d G g + U 2 V j d G l v b j E v R n V l b F 9 Q c m l j Z X M l M j B E a W 0 v U 2 9 1 c m N l P C 9 J d G V t U G F 0 a D 4 8 L 0 l 0 Z W 1 M b 2 N h d G l v b j 4 8 U 3 R h Y m x l R W 5 0 c m l l c y A v P j w v S X R l b T 4 8 S X R l b T 4 8 S X R l b U x v Y 2 F 0 a W 9 u P j x J d G V t V H l w Z T 5 G b 3 J t d W x h P C 9 J d G V t V H l w Z T 4 8 S X R l b V B h d G g + U 2 V j d G l v b j E v R n V l b F 9 Q c m l j Z X M l M j B E a W 0 v R n V l b F 9 Q c m l j Z X N f U 2 h l Z X Q 8 L 0 l 0 Z W 1 Q Y X R o P j w v S X R l b U x v Y 2 F 0 a W 9 u P j x T d G F i b G V F b n R y a W V z I C 8 + P C 9 J d G V t P j x J d G V t P j x J d G V t T G 9 j Y X R p b 2 4 + P E l 0 Z W 1 U e X B l P k Z v c m 1 1 b G E 8 L 0 l 0 Z W 1 U e X B l P j x J d G V t U G F 0 a D 5 T Z W N 0 a W 9 u M S 9 G d W V s X 1 B y a W N l c y U y M E R p b S 9 Q c m 9 t b 3 R l Z C U y M E h l Y W R l c n M 8 L 0 l 0 Z W 1 Q Y X R o P j w v S X R l b U x v Y 2 F 0 a W 9 u P j x T d G F i b G V F b n R y a W V z I C 8 + P C 9 J d G V t P j x J d G V t P j x J d G V t T G 9 j Y X R p b 2 4 + P E l 0 Z W 1 U e X B l P k Z v c m 1 1 b G E 8 L 0 l 0 Z W 1 U e X B l P j x J d G V t U G F 0 a D 5 T Z W N 0 a W 9 u M S 9 G d W V s X 1 B y a W N l c y U y M E R p b S 9 D a G F u Z 2 V k J T I w V H l w Z T w v S X R l b V B h d G g + P C 9 J d G V t T G 9 j Y X R p b 2 4 + P F N 0 Y W J s Z U V u d H J p Z X M g L z 4 8 L 0 l 0 Z W 0 + P E l 0 Z W 0 + P E l 0 Z W 1 M b 2 N h d G l v b j 4 8 S X R l b V R 5 c G U + R m 9 y b X V s Y T w v S X R l b V R 5 c G U + P E l 0 Z W 1 Q Y X R o P l N l Y 3 R p b 2 4 x L 0 Z 1 Z W x f U H J p Y 2 V z J T I w R G l t L 1 J l b m F t Z W Q l M j B D b 2 x 1 b W 5 z P C 9 J d G V t U G F 0 a D 4 8 L 0 l 0 Z W 1 M b 2 N h d G l v b j 4 8 U 3 R h Y m x l R W 5 0 c m l l c y A v P j w v S X R l b T 4 8 S X R l b T 4 8 S X R l b U x v Y 2 F 0 a W 9 u P j x J d G V t V H l w Z T 5 G b 3 J t d W x h P C 9 J d G V t V H l w Z T 4 8 S X R l b V B h d G g + U 2 V j d G l v b j E v R n V l b F 9 Q c m l j Z X M l M j B E a W 0 v S W 5 z Z X J 0 Z W Q l M j B N b 2 5 0 a C U y M E 5 h b W U 8 L 0 l 0 Z W 1 Q Y X R o P j w v S X R l b U x v Y 2 F 0 a W 9 u P j x T d G F i b G V F b n R y a W V z I C 8 + P C 9 J d G V t P j x J d G V t P j x J d G V t T G 9 j Y X R p b 2 4 + P E l 0 Z W 1 U e X B l P k Z v c m 1 1 b G E 8 L 0 l 0 Z W 1 U e X B l P j x J d G V t U G F 0 a D 5 T Z W N 0 a W 9 u M S 9 G d W V s X 1 B y a W N l c y U y M E R p b S 9 J b n N l c n R l Z C U y M F l l Y X I 8 L 0 l 0 Z W 1 Q Y X R o P j w v S X R l b U x v Y 2 F 0 a W 9 u P j x T d G F i b G V F b n R y a W V z I C 8 + P C 9 J d G V t P j x J d G V t P j x J d G V t T G 9 j Y X R p b 2 4 + P E l 0 Z W 1 U e X B l P k Z v c m 1 1 b G E 8 L 0 l 0 Z W 1 U e X B l P j x J d G V t U G F 0 a D 5 T Z W N 0 a W 9 u M S 9 G d W V s X 1 B y a W N l c y U y M E R p b S 9 S Z W 1 v d m V k J T I w R H V w b G l j Y X R l c z w v S X R l b V B h d G g + P C 9 J d G V t T G 9 j Y X R p b 2 4 + P F N 0 Y W J s Z U V u d H J p Z X M g L z 4 8 L 0 l 0 Z W 0 + P E l 0 Z W 0 + P E l 0 Z W 1 M b 2 N h d G l v b j 4 8 S X R l b V R 5 c G U + R m 9 y b X V s Y T w v S X R l b V R 5 c G U + P E l 0 Z W 1 Q Y X R o P l N l Y 3 R p b 2 4 x L 0 Z 1 Z W x f U H J p Y 2 V z J T I w R G l t L 0 N o Y W 5 n Z W Q l M j B U e X B l M T w v S X R l b V B h d G g + P C 9 J d G V t T G 9 j Y X R p b 2 4 + P F N 0 Y W J s Z U V u d H J p Z X M g L z 4 8 L 0 l 0 Z W 0 + P E l 0 Z W 0 + P E l 0 Z W 1 M b 2 N h d G l v b j 4 8 S X R l b V R 5 c G U + R m 9 y b X V s Y T w v S X R l b V R 5 c G U + P E l 0 Z W 1 Q Y X R o P l N l Y 3 R p b 2 4 x L 0 Z 1 Z W x f U H J p Y 2 V z J T I w R G l t L 0 F k Z G V k J T I w S W 5 k Z X g 8 L 0 l 0 Z W 1 Q Y X R o P j w v S X R l b U x v Y 2 F 0 a W 9 u P j x T d G F i b G V F b n R y a W V z I C 8 + P C 9 J d G V t P j x J d G V t P j x J d G V t T G 9 j Y X R p b 2 4 + P E l 0 Z W 1 U e X B l P k Z v c m 1 1 b G E 8 L 0 l 0 Z W 1 U e X B l P j x J d G V t U G F 0 a D 5 T Z W N 0 a W 9 u M S 9 G d W V s X 1 B y a W N l c y U y M E R p b S 9 S Z W 5 h b W V k J T I w Q 2 9 s d W 1 u c z E 8 L 0 l 0 Z W 1 Q Y X R o P j w v S X R l b U x v Y 2 F 0 a W 9 u P j x T d G F i b G V F b n R y a W V z I C 8 + P C 9 J d G V t P j x J d G V t P j x J d G V t T G 9 j Y X R p b 2 4 + P E l 0 Z W 1 U e X B l P k Z v c m 1 1 b G E 8 L 0 l 0 Z W 1 U e X B l P j x J d G V t U G F 0 a D 5 T Z W N 0 a W 9 u M S 9 G d W V s X 1 B y a W N l c y U y M E R p b S 9 S Z W 9 y Z G V y Z W Q l M j B D b 2 x 1 b W 5 z P C 9 J d G V t U G F 0 a D 4 8 L 0 l 0 Z W 1 M b 2 N h d G l v b j 4 8 U 3 R h Y m x l R W 5 0 c m l l c y A v P j w v S X R l b T 4 8 S X R l b T 4 8 S X R l b U x v Y 2 F 0 a W 9 u P j x J d G V t V H l w Z T 5 G b 3 J t d W x h P C 9 J d G V t V H l w Z T 4 8 S X R l b V B h d G g + U 2 V j d G l v b j E v R n V l b F 9 Q c m l j Z X M l M j B E a W 0 v U m V u Y W 1 l Z C U y M E N v b H V t b n M y P C 9 J d G V t U G F 0 a D 4 8 L 0 l 0 Z W 1 M b 2 N h d G l v b j 4 8 U 3 R h Y m x l R W 5 0 c m l l c y A v P j w v S X R l b T 4 8 S X R l b T 4 8 S X R l b U x v Y 2 F 0 a W 9 u P j x J d G V t V H l w Z T 5 G b 3 J t d W x h P C 9 J d G V t V H l w Z T 4 8 S X R l b V B h d G g + U 2 V j d G l v b j E v R n V l b F 9 Q c m l j Z X M l M j B E a W 0 v U m V v c m R l c m V k J T I w Q 2 9 s d W 1 u c z E 8 L 0 l 0 Z W 1 Q Y X R o P j w v S X R l b U x v Y 2 F 0 a W 9 u P j x T d G F i b G V F b n R y a W V z I C 8 + P C 9 J d G V t P j x J d G V t P j x J d G V t T G 9 j Y X R p b 2 4 + P E l 0 Z W 1 U e X B l P k Z v c m 1 1 b G E 8 L 0 l 0 Z W 1 U e X B l P j x J d G V t U G F 0 a D 5 T Z W N 0 a W 9 u M S 9 E Y X R l J T I w R G l t 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l F 1 Z X J 5 S U Q i I F Z h b H V l P S J z M 2 I 4 O W R k N z E t M D k y N C 0 0 O T A w L T k 2 N m E t Z j l h Y j U w O D F m Y j g 2 I i A v P j x F b n R y e S B U e X B l P S J O Y X Z p Z 2 F 0 a W 9 u U 3 R l c E 5 h b W U i I F Z h b H V l P S J z T m F 2 a W d h d G l v b i I g L z 4 8 R W 5 0 c n k g V H l w Z T 0 i Q n V m Z m V y T m V 4 d F J l Z n J l c 2 g i I F Z h b H V l P S J s M S I g L z 4 8 R W 5 0 c n k g V H l w Z T 0 i U m V z d W x 0 V H l w Z S I g V m F s d W U 9 I n N F e G N l c H R p b 2 4 i I C 8 + P E V u d H J 5 I F R 5 c G U 9 I k 5 h b W V V c G R h d G V k Q W Z 0 Z X J G a W x s I i B W Y W x 1 Z T 0 i b D A i I C 8 + P E V u d H J 5 I F R 5 c G U 9 I k Z p b G x U Y X J n Z X Q i I F Z h b H V l P S J z R G F 0 Z V 9 E a W 0 i I C 8 + P E V u d H J 5 I F R 5 c G U 9 I k Z p b G x l Z E N v b X B s Z X R l U m V z d W x 0 V G 9 X b 3 J r c 2 h l Z X Q i I F Z h b H V l P S J s M S I g L z 4 8 R W 5 0 c n k g V H l w Z T 0 i R m l s b F N 0 Y X R 1 c y I g V m F s d W U 9 I n N D b 2 1 w b G V 0 Z S I g L z 4 8 R W 5 0 c n k g V H l w Z T 0 i R m l s b E N v b H V t b k 5 h b W V z I i B W Y W x 1 Z T 0 i c 1 s m c X V v d D t E Y X R l I E t l e S Z x d W 9 0 O y w m c X V v d D t E Y X R l I H R p b W U m c X V v d D s s J n F 1 b 3 Q 7 R G F 5 I E 5 h b W U m c X V v d D s s J n F 1 b 3 Q 7 T W 9 u d G g g T m F t Z S Z x d W 9 0 O y w m c X V v d D t R d W F y d G V y J n F 1 b 3 Q 7 L C Z x d W 9 0 O 1 l l Y X I m c X V v d D s s J n F 1 b 3 Q 7 S G 9 1 c i Z x d W 9 0 O y w m c X V v d D t N a W 5 1 d G U m c X V v d D s s J n F 1 b 3 Q 7 R G F 5 I F R 5 c G U m c X V v d D t d I i A v P j x F b n R y e S B U e X B l P S J G a W x s Q 2 9 s d W 1 u V H l w Z X M i I F Z h b H V l P S J z Q X d j R 0 J n W U d C Z 1 l H I i A v P j x F b n R y e S B U e X B l P S J G a W x s T G F z d F V w Z G F 0 Z W Q i I F Z h b H V l P S J k M j A y N S 0 w O S 0 w N 1 Q x M T o x O D o z M C 4 z N z c 2 N D U 4 W i I g L z 4 8 R W 5 0 c n k g V H l w Z T 0 i R m l s b E V y c m 9 y Q 2 9 1 b n Q i I F Z h b H V l P S J s M C I g L z 4 8 R W 5 0 c n k g V H l w Z T 0 i R m l s b E V y c m 9 y Q 2 9 k Z S I g V m F s d W U 9 I n N V b m t u b 3 d u I i A v P j x F b n R y e S B U e X B l P S J G a W x s Q 2 9 1 b n Q i I F Z h b H V l P S J s M T A w M C I g L z 4 8 R W 5 0 c n k g V H l w Z T 0 i Q W R k Z W R U b 0 R h d G F N b 2 R l b C I g V m F s d W U 9 I m w x I i A v P j x F b n R y e S B U e X B l P S J S Z W x h d G l v b n N o a X B J b m Z v Q 2 9 u d G F p b m V y I i B W Y W x 1 Z T 0 i c 3 s m c X V v d D t j b 2 x 1 b W 5 D b 3 V u d C Z x d W 9 0 O z o 5 L C Z x d W 9 0 O 2 t l e U N v b H V t b k 5 h b W V z J n F 1 b 3 Q 7 O l t d L C Z x d W 9 0 O 3 F 1 Z X J 5 U m V s Y X R p b 2 5 z a G l w c y Z x d W 9 0 O z p b X S w m c X V v d D t j b 2 x 1 b W 5 J Z G V u d G l 0 a W V z J n F 1 b 3 Q 7 O l s m c X V v d D t T Z W N 0 a W 9 u M S 9 E Y X R l I E R p b S 9 B Z G R l Z C B J b m R l e D E u e 0 l u Z G V 4 L D h 9 J n F 1 b 3 Q 7 L C Z x d W 9 0 O 1 N l Y 3 R p b 2 4 x L 0 R h d G U g R G l t L 0 F k Z G V k I E l u Z G V 4 M S 5 7 Z G F 0 Z S B r Z X k s M H 0 m c X V v d D s s J n F 1 b 3 Q 7 U 2 V j d G l v b j E v R G F 0 Z S B E a W 0 v Q W R k Z W Q g S W 5 k Z X g x L n t E Y X k g T m F t Z S w x f S Z x d W 9 0 O y w m c X V v d D t T Z W N 0 a W 9 u M S 9 E Y X R l I E R p b S 9 B Z G R l Z C B J b m R l e D E u e 0 1 v b n R o I E 5 h b W U s M n 0 m c X V v d D s s J n F 1 b 3 Q 7 U 2 V j d G l v b j E v R G F 0 Z S B E a W 0 v Q W R k Z W Q g S W 5 k Z X g x L n t R d W F y d G V y L D N 9 J n F 1 b 3 Q 7 L C Z x d W 9 0 O 1 N l Y 3 R p b 2 4 x L 0 R h d G U g R G l t L 0 F k Z G V k I E l u Z G V 4 M S 5 7 W W V h c i w 0 f S Z x d W 9 0 O y w m c X V v d D t T Z W N 0 a W 9 u M S 9 E Y X R l I E R p b S 9 B Z G R l Z C B J b m R l e D E u e 0 h v d X I s N X 0 m c X V v d D s s J n F 1 b 3 Q 7 U 2 V j d G l v b j E v R G F 0 Z S B E a W 0 v Q W R k Z W Q g S W 5 k Z X g x L n t N a W 5 1 d G U s N n 0 m c X V v d D s s J n F 1 b 3 Q 7 U 2 V j d G l v b j E v R G F 0 Z S B E a W 0 v Q 2 h h b m d l Z C B U e X B l M y 5 7 R G F 5 I F R 5 c G U s O H 0 m c X V v d D t d L C Z x d W 9 0 O 0 N v b H V t b k N v d W 5 0 J n F 1 b 3 Q 7 O j k s J n F 1 b 3 Q 7 S 2 V 5 Q 2 9 s d W 1 u T m F t Z X M m c X V v d D s 6 W 1 0 s J n F 1 b 3 Q 7 Q 2 9 s d W 1 u S W R l b n R p d G l l c y Z x d W 9 0 O z p b J n F 1 b 3 Q 7 U 2 V j d G l v b j E v R G F 0 Z S B E a W 0 v Q W R k Z W Q g S W 5 k Z X g x L n t J b m R l e C w 4 f S Z x d W 9 0 O y w m c X V v d D t T Z W N 0 a W 9 u M S 9 E Y X R l I E R p b S 9 B Z G R l Z C B J b m R l e D E u e 2 R h d G U g a 2 V 5 L D B 9 J n F 1 b 3 Q 7 L C Z x d W 9 0 O 1 N l Y 3 R p b 2 4 x L 0 R h d G U g R G l t L 0 F k Z G V k I E l u Z G V 4 M S 5 7 R G F 5 I E 5 h b W U s M X 0 m c X V v d D s s J n F 1 b 3 Q 7 U 2 V j d G l v b j E v R G F 0 Z S B E a W 0 v Q W R k Z W Q g S W 5 k Z X g x L n t N b 2 5 0 a C B O Y W 1 l L D J 9 J n F 1 b 3 Q 7 L C Z x d W 9 0 O 1 N l Y 3 R p b 2 4 x L 0 R h d G U g R G l t L 0 F k Z G V k I E l u Z G V 4 M S 5 7 U X V h c n R l c i w z f S Z x d W 9 0 O y w m c X V v d D t T Z W N 0 a W 9 u M S 9 E Y X R l I E R p b S 9 B Z G R l Z C B J b m R l e D E u e 1 l l Y X I s N H 0 m c X V v d D s s J n F 1 b 3 Q 7 U 2 V j d G l v b j E v R G F 0 Z S B E a W 0 v Q W R k Z W Q g S W 5 k Z X g x L n t I b 3 V y L D V 9 J n F 1 b 3 Q 7 L C Z x d W 9 0 O 1 N l Y 3 R p b 2 4 x L 0 R h d G U g R G l t L 0 F k Z G V k I E l u Z G V 4 M S 5 7 T W l u d X R l L D Z 9 J n F 1 b 3 Q 7 L C Z x d W 9 0 O 1 N l Y 3 R p b 2 4 x L 0 R h d G U g R G l t L 0 N o Y W 5 n Z W Q g V H l w Z T M u e 0 R h e S B U e X B l L D h 9 J n F 1 b 3 Q 7 X S w m c X V v d D t S Z W x h d G l v b n N o a X B J b m Z v J n F 1 b 3 Q 7 O l t d f S I g L z 4 8 R W 5 0 c n k g V H l w Z T 0 i U m V j b 3 Z l c n l U Y X J n Z X R T a G V l d C I g V m F s d W U 9 I n N E Y X R l I E R p b S I g L z 4 8 R W 5 0 c n k g V H l w Z T 0 i U m V j b 3 Z l c n l U Y X J n Z X R D b 2 x 1 b W 4 i I F Z h b H V l P S J s M S I g L z 4 8 R W 5 0 c n k g V H l w Z T 0 i U m V j b 3 Z l c n l U Y X J n Z X R S b 3 c i I F Z h b H V l P S J s M S I g L z 4 8 L 1 N 0 Y W J s Z U V u d H J p Z X M + P C 9 J d G V t P j x J d G V t P j x J d G V t T G 9 j Y X R p b 2 4 + P E l 0 Z W 1 U e X B l P k Z v c m 1 1 b G E 8 L 0 l 0 Z W 1 U e X B l P j x J d G V t U G F 0 a D 5 T Z W N 0 a W 9 u M S 9 E Y X R l J T I w R G l t L 1 N v d X J j Z T w v S X R l b V B h d G g + P C 9 J d G V t T G 9 j Y X R p b 2 4 + P F N 0 Y W J s Z U V u d H J p Z X M g L z 4 8 L 0 l 0 Z W 0 + P E l 0 Z W 0 + P E l 0 Z W 1 M b 2 N h d G l v b j 4 8 S X R l b V R 5 c G U + R m 9 y b X V s Y T w v S X R l b V R 5 c G U + P E l 0 Z W 1 Q Y X R o P l N l Y 3 R p b 2 4 x L 0 R h d G U l M j B E a W 0 v V H J p c H N f U 2 h l Z X Q 8 L 0 l 0 Z W 1 Q Y X R o P j w v S X R l b U x v Y 2 F 0 a W 9 u P j x T d G F i b G V F b n R y a W V z I C 8 + P C 9 J d G V t P j x J d G V t P j x J d G V t T G 9 j Y X R p b 2 4 + P E l 0 Z W 1 U e X B l P k Z v c m 1 1 b G E 8 L 0 l 0 Z W 1 U e X B l P j x J d G V t U G F 0 a D 5 T Z W N 0 a W 9 u M S 9 E Y X R l J T I w R G l t L 1 B y b 2 1 v d G V k J T I w S G V h Z G V y c z w v S X R l b V B h d G g + P C 9 J d G V t T G 9 j Y X R p b 2 4 + P F N 0 Y W J s Z U V u d H J p Z X M g L z 4 8 L 0 l 0 Z W 0 + P E l 0 Z W 0 + P E l 0 Z W 1 M b 2 N h d G l v b j 4 8 S X R l b V R 5 c G U + R m 9 y b X V s Y T w v S X R l b V R 5 c G U + P E l 0 Z W 1 Q Y X R o P l N l Y 3 R p b 2 4 x L 0 R h d G U l M j B E a W 0 v Q 2 h h b m d l Z C U y M F R 5 c G U 8 L 0 l 0 Z W 1 Q Y X R o P j w v S X R l b U x v Y 2 F 0 a W 9 u P j x T d G F i b G V F b n R y a W V z I C 8 + P C 9 J d G V t P j x J d G V t P j x J d G V t T G 9 j Y X R p b 2 4 + P E l 0 Z W 1 U e X B l P k Z v c m 1 1 b G E 8 L 0 l 0 Z W 1 U e X B l P j x J d G V t U G F 0 a D 5 T Z W N 0 a W 9 u M S 9 E Y X R l J T I w R G l t L 0 l u c 2 V y d G V k J T I w R G F 5 J T I w b 2 Y l M j B X Z W V r P C 9 J d G V t U G F 0 a D 4 8 L 0 l 0 Z W 1 M b 2 N h d G l v b j 4 8 U 3 R h Y m x l R W 5 0 c m l l c y A v P j w v S X R l b T 4 8 S X R l b T 4 8 S X R l b U x v Y 2 F 0 a W 9 u P j x J d G V t V H l w Z T 5 G b 3 J t d W x h P C 9 J d G V t V H l w Z T 4 8 S X R l b V B h d G g + U 2 V j d G l v b j E v R G F 0 Z S U y M E R p b S 9 J b n N l c n R l Z C U y M E R h e S U y M E 5 h b W U 8 L 0 l 0 Z W 1 Q Y X R o P j w v S X R l b U x v Y 2 F 0 a W 9 u P j x T d G F i b G V F b n R y a W V z I C 8 + P C 9 J d G V t P j x J d G V t P j x J d G V t T G 9 j Y X R p b 2 4 + P E l 0 Z W 1 U e X B l P k Z v c m 1 1 b G E 8 L 0 l 0 Z W 1 U e X B l P j x J d G V t U G F 0 a D 5 T Z W N 0 a W 9 u M S 9 E Y X R l J T I w R G l t L 0 F k Z G V k J T I w S W 5 k Z X g 8 L 0 l 0 Z W 1 Q Y X R o P j w v S X R l b U x v Y 2 F 0 a W 9 u P j x T d G F i b G V F b n R y a W V z I C 8 + P C 9 J d G V t P j x J d G V t P j x J d G V t T G 9 j Y X R p b 2 4 + P E l 0 Z W 1 U e X B l P k Z v c m 1 1 b G E 8 L 0 l 0 Z W 1 U e X B l P j x J d G V t U G F 0 a D 5 T Z W N 0 a W 9 u M S 9 E Y X R l J T I w R G l t L 1 J l b W 9 2 Z W Q l M j B D b 2 x 1 b W 5 z P C 9 J d G V t U G F 0 a D 4 8 L 0 l 0 Z W 1 M b 2 N h d G l v b j 4 8 U 3 R h Y m x l R W 5 0 c m l l c y A v P j w v S X R l b T 4 8 S X R l b T 4 8 S X R l b U x v Y 2 F 0 a W 9 u P j x J d G V t V H l w Z T 5 G b 3 J t d W x h P C 9 J d G V t V H l w Z T 4 8 S X R l b V B h d G g + U 2 V j d G l v b j E v R G F 0 Z S U y M E R p b S 9 J b n N l c n R l Z C U y M F N 0 Y X J 0 J T I w b 2 Y l M j B N b 2 5 0 a D w v S X R l b V B h d G g + P C 9 J d G V t T G 9 j Y X R p b 2 4 + P F N 0 Y W J s Z U V u d H J p Z X M g L z 4 8 L 0 l 0 Z W 0 + P E l 0 Z W 0 + P E l 0 Z W 1 M b 2 N h d G l v b j 4 8 S X R l b V R 5 c G U + R m 9 y b X V s Y T w v S X R l b V R 5 c G U + P E l 0 Z W 1 Q Y X R o P l N l Y 3 R p b 2 4 x L 0 R h d G U l M j B E a W 0 v U m V t b 3 Z l Z C U y M E N v b H V t b n M x P C 9 J d G V t U G F 0 a D 4 8 L 0 l 0 Z W 1 M b 2 N h d G l v b j 4 8 U 3 R h Y m x l R W 5 0 c m l l c y A v P j w v S X R l b T 4 8 S X R l b T 4 8 S X R l b U x v Y 2 F 0 a W 9 u P j x J d G V t V H l w Z T 5 G b 3 J t d W x h P C 9 J d G V t V H l w Z T 4 8 S X R l b V B h d G g + U 2 V j d G l v b j E v R G F 0 Z S U y M E R p b S 9 J b n N l c n R l Z C U y M E 1 v b n R o J T I w T m F t Z T w v S X R l b V B h d G g + P C 9 J d G V t T G 9 j Y X R p b 2 4 + P F N 0 Y W J s Z U V u d H J p Z X M g L z 4 8 L 0 l 0 Z W 0 + P E l 0 Z W 0 + P E l 0 Z W 1 M b 2 N h d G l v b j 4 8 S X R l b V R 5 c G U + R m 9 y b X V s Y T w v S X R l b V R 5 c G U + P E l 0 Z W 1 Q Y X R o P l N l Y 3 R p b 2 4 x L 0 R h d G U l M j B E a W 0 v S W 5 z Z X J 0 Z W Q l M j B R d W F y d G V y P C 9 J d G V t U G F 0 a D 4 8 L 0 l 0 Z W 1 M b 2 N h d G l v b j 4 8 U 3 R h Y m x l R W 5 0 c m l l c y A v P j w v S X R l b T 4 8 S X R l b T 4 8 S X R l b U x v Y 2 F 0 a W 9 u P j x J d G V t V H l w Z T 5 G b 3 J t d W x h P C 9 J d G V t V H l w Z T 4 8 S X R l b V B h d G g + U 2 V j d G l v b j E v R G F 0 Z S U y M E R p b S 9 J b n N l c n R l Z C U y M F l l Y X I 8 L 0 l 0 Z W 1 Q Y X R o P j w v S X R l b U x v Y 2 F 0 a W 9 u P j x T d G F i b G V F b n R y a W V z I C 8 + P C 9 J d G V t P j x J d G V t P j x J d G V t T G 9 j Y X R p b 2 4 + P E l 0 Z W 1 U e X B l P k Z v c m 1 1 b G E 8 L 0 l 0 Z W 1 U e X B l P j x J d G V t U G F 0 a D 5 T Z W N 0 a W 9 u M S 9 E Y X R l J T I w R G l t L 0 l u c 2 V y d G V k J T I w U 3 R h c n Q l M j B v Z i U y M E h v d X I 8 L 0 l 0 Z W 1 Q Y X R o P j w v S X R l b U x v Y 2 F 0 a W 9 u P j x T d G F i b G V F b n R y a W V z I C 8 + P C 9 J d G V t P j x J d G V t P j x J d G V t T G 9 j Y X R p b 2 4 + P E l 0 Z W 1 U e X B l P k Z v c m 1 1 b G E 8 L 0 l 0 Z W 1 U e X B l P j x J d G V t U G F 0 a D 5 T Z W N 0 a W 9 u M S 9 E Y X R l J T I w R G l t L 1 J l b W 9 2 Z W Q l M j B D b 2 x 1 b W 5 z M j w v S X R l b V B h d G g + P C 9 J d G V t T G 9 j Y X R p b 2 4 + P F N 0 Y W J s Z U V u d H J p Z X M g L z 4 8 L 0 l 0 Z W 0 + P E l 0 Z W 0 + P E l 0 Z W 1 M b 2 N h d G l v b j 4 8 S X R l b V R 5 c G U + R m 9 y b X V s Y T w v S X R l b V R 5 c G U + P E l 0 Z W 1 Q Y X R o P l N l Y 3 R p b 2 4 x L 0 R h d G U l M j B E a W 0 v S W 5 z Z X J 0 Z W Q l M j B I b 3 V y P C 9 J d G V t U G F 0 a D 4 8 L 0 l 0 Z W 1 M b 2 N h d G l v b j 4 8 U 3 R h Y m x l R W 5 0 c m l l c y A v P j w v S X R l b T 4 8 S X R l b T 4 8 S X R l b U x v Y 2 F 0 a W 9 u P j x J d G V t V H l w Z T 5 G b 3 J t d W x h P C 9 J d G V t V H l w Z T 4 8 S X R l b V B h d G g + U 2 V j d G l v b j E v R G F 0 Z S U y M E R p b S 9 J b n N l c n R l Z C U y M E 1 p b n V 0 Z T w v S X R l b V B h d G g + P C 9 J d G V t T G 9 j Y X R p b 2 4 + P F N 0 Y W J s Z U V u d H J p Z X M g L z 4 8 L 0 l 0 Z W 0 + P E l 0 Z W 0 + P E l 0 Z W 1 M b 2 N h d G l v b j 4 8 S X R l b V R 5 c G U + R m 9 y b X V s Y T w v S X R l b V R 5 c G U + P E l 0 Z W 1 Q Y X R o P l N l Y 3 R p b 2 4 x L 0 R h d G U l M j B E a W 0 v Q W R k Z W Q l M j B D b 2 5 k a X R p b 2 5 h b C U y M E N v b H V t b j w v S X R l b V B h d G g + P C 9 J d G V t T G 9 j Y X R p b 2 4 + P F N 0 Y W J s Z U V u d H J p Z X M g L z 4 8 L 0 l 0 Z W 0 + P E l 0 Z W 0 + P E l 0 Z W 1 M b 2 N h d G l v b j 4 8 S X R l b V R 5 c G U + R m 9 y b X V s Y T w v S X R l b V R 5 c G U + P E l 0 Z W 1 Q Y X R o P l N l Y 3 R p b 2 4 x L 0 R h d G U l M j B E a W 0 v U m V t b 3 Z l Z C U y M E N v b H V t b n M z P C 9 J d G V t U G F 0 a D 4 8 L 0 l 0 Z W 1 M b 2 N h d G l v b j 4 8 U 3 R h Y m x l R W 5 0 c m l l c y A v P j w v S X R l b T 4 8 S X R l b T 4 8 S X R l b U x v Y 2 F 0 a W 9 u P j x J d G V t V H l w Z T 5 G b 3 J t d W x h P C 9 J d G V t V H l w Z T 4 8 S X R l b V B h d G g + U 2 V j d G l v b j E v R G F 0 Z S U y M E R p b S 9 B Z G R l Z C U y M E N v b m R p d G l v b m F s J T I w Q 2 9 s d W 1 u M T w v S X R l b V B h d G g + P C 9 J d G V t T G 9 j Y X R p b 2 4 + P F N 0 Y W J s Z U V u d H J p Z X M g L z 4 8 L 0 l 0 Z W 0 + P E l 0 Z W 0 + P E l 0 Z W 1 M b 2 N h d G l v b j 4 8 S X R l b V R 5 c G U + R m 9 y b X V s Y T w v S X R l b V R 5 c G U + P E l 0 Z W 1 Q Y X R o P l N l Y 3 R p b 2 4 x L 0 R h d G U l M j B E a W 0 v Q 2 h h b m d l Z C U y M F R 5 c G U x P C 9 J d G V t U G F 0 a D 4 8 L 0 l 0 Z W 1 M b 2 N h d G l v b j 4 8 U 3 R h Y m x l R W 5 0 c m l l c y A v P j w v S X R l b T 4 8 S X R l b T 4 8 S X R l b U x v Y 2 F 0 a W 9 u P j x J d G V t V H l w Z T 5 G b 3 J t d W x h P C 9 J d G V t V H l w Z T 4 8 S X R l b V B h d G g + U 2 V j d G l v b j E v R G F 0 Z S U y M E R p b S 9 S Z W 1 v d m V k J T I w R H V w b G l j Y X R l c z w v S X R l b V B h d G g + P C 9 J d G V t T G 9 j Y X R p b 2 4 + P F N 0 Y W J s Z U V u d H J p Z X M g L z 4 8 L 0 l 0 Z W 0 + P E l 0 Z W 0 + P E l 0 Z W 1 M b 2 N h d G l v b j 4 8 S X R l b V R 5 c G U + R m 9 y b X V s Y T w v S X R l b V R 5 c G U + P E l 0 Z W 1 Q Y X R o P l N l Y 3 R p b 2 4 x L 0 R h d G U l M j B E a W 0 v Q 2 h h b m d l Z C U y M F R 5 c G U y P C 9 J d G V t U G F 0 a D 4 8 L 0 l 0 Z W 1 M b 2 N h d G l v b j 4 8 U 3 R h Y m x l R W 5 0 c m l l c y A v P j w v S X R l b T 4 8 S X R l b T 4 8 S X R l b U x v Y 2 F 0 a W 9 u P j x J d G V t V H l w Z T 5 G b 3 J t d W x h P C 9 J d G V t V H l w Z T 4 8 S X R l b V B h d G g + U 2 V j d G l v b j E v R G F 0 Z S U y M E R p b S 9 B Z G R l Z C U y M E N 1 c 3 R v b T w v S X R l b V B h d G g + P C 9 J d G V t T G 9 j Y X R p b 2 4 + P F N 0 Y W J s Z U V u d H J p Z X M g L z 4 8 L 0 l 0 Z W 0 + P E l 0 Z W 0 + P E l 0 Z W 1 M b 2 N h d G l v b j 4 8 S X R l b V R 5 c G U + R m 9 y b X V s Y T w v S X R l b V R 5 c G U + P E l 0 Z W 1 Q Y X R o P l N l Y 3 R p b 2 4 x L 0 R h d G U l M j B E a W 0 v Q W R k Z W Q l M j B D d X N 0 b 2 0 x P C 9 J d G V t U G F 0 a D 4 8 L 0 l 0 Z W 1 M b 2 N h d G l v b j 4 8 U 3 R h Y m x l R W 5 0 c m l l c y A v P j w v S X R l b T 4 8 S X R l b T 4 8 S X R l b U x v Y 2 F 0 a W 9 u P j x J d G V t V H l w Z T 5 G b 3 J t d W x h P C 9 J d G V t V H l w Z T 4 8 S X R l b V B h d G g + U 2 V j d G l v b j E v R G F 0 Z S U y M E R p b S 9 S b 3 V u Z G V k J T I w T 2 Z m P C 9 J d G V t U G F 0 a D 4 8 L 0 l 0 Z W 1 M b 2 N h d G l v b j 4 8 U 3 R h Y m x l R W 5 0 c m l l c y A v P j w v S X R l b T 4 8 S X R l b T 4 8 S X R l b U x v Y 2 F 0 a W 9 u P j x J d G V t V H l w Z T 5 G b 3 J t d W x h P C 9 J d G V t V H l w Z T 4 8 S X R l b V B h d G g + U 2 V j d G l v b j E v R G F 0 Z S U y M E R p b S 9 S b 3 V u Z G V k J T I w T 2 Z m M T w v S X R l b V B h d G g + P C 9 J d G V t T G 9 j Y X R p b 2 4 + P F N 0 Y W J s Z U V u d H J p Z X M g L z 4 8 L 0 l 0 Z W 0 + P E l 0 Z W 0 + P E l 0 Z W 1 M b 2 N h d G l v b j 4 8 S X R l b V R 5 c G U + R m 9 y b X V s Y T w v S X R l b V R 5 c G U + P E l 0 Z W 1 Q Y X R o P l N l Y 3 R p b 2 4 x L 0 R h d G U l M j B E a W 0 v U m V u Y W 1 l Z C U y M E N v b H V t b n M 8 L 0 l 0 Z W 1 Q Y X R o P j w v S X R l b U x v Y 2 F 0 a W 9 u P j x T d G F i b G V F b n R y a W V z I C 8 + P C 9 J d G V t P j x J d G V t P j x J d G V t T G 9 j Y X R p b 2 4 + P E l 0 Z W 1 U e X B l P k Z v c m 1 1 b G E 8 L 0 l 0 Z W 1 U e X B l P j x J d G V t U G F 0 a D 5 T Z W N 0 a W 9 u M S 9 E Y X R l J T I w R G l t L 1 J l b 3 J k Z X J l Z C U y M E N v b H V t b n M 8 L 0 l 0 Z W 1 Q Y X R o P j w v S X R l b U x v Y 2 F 0 a W 9 u P j x T d G F i b G V F b n R y a W V z I C 8 + P C 9 J d G V t P j x J d G V t P j x J d G V t T G 9 j Y X R p b 2 4 + P E l 0 Z W 1 U e X B l P k Z v c m 1 1 b G E 8 L 0 l 0 Z W 1 U e X B l P j x J d G V t U G F 0 a D 5 T Z W N 0 a W 9 u M S 9 E Y X R l J T I w R G l t L 1 J l b W 9 2 Z W Q l M j B P d G h l c i U y M E N v b H V t b n M 8 L 0 l 0 Z W 1 Q Y X R o P j w v S X R l b U x v Y 2 F 0 a W 9 u P j x T d G F i b G V F b n R y a W V z I C 8 + P C 9 J d G V t P j x J d G V t P j x J d G V t T G 9 j Y X R p b 2 4 + P E l 0 Z W 1 U e X B l P k Z v c m 1 1 b G E 8 L 0 l 0 Z W 1 U e X B l P j x J d G V t U G F 0 a D 5 T Z W N 0 a W 9 u M S 9 E Y X R l J T I w R G l t L 0 F k Z G V k J T I w S W 5 k Z X g x P C 9 J d G V t U G F 0 a D 4 8 L 0 l 0 Z W 1 M b 2 N h d G l v b j 4 8 U 3 R h Y m x l R W 5 0 c m l l c y A v P j w v S X R l b T 4 8 S X R l b T 4 8 S X R l b U x v Y 2 F 0 a W 9 u P j x J d G V t V H l w Z T 5 G b 3 J t d W x h P C 9 J d G V t V H l w Z T 4 8 S X R l b V B h d G g + U 2 V j d G l v b j E v R G F 0 Z S U y M E R p b S 9 S Z W 9 y Z G V y Z W Q l M j B D b 2 x 1 b W 5 z M T w v S X R l b V B h d G g + P C 9 J d G V t T G 9 j Y X R p b 2 4 + P F N 0 Y W J s Z U V u d H J p Z X M g L z 4 8 L 0 l 0 Z W 0 + P E l 0 Z W 0 + P E l 0 Z W 1 M b 2 N h d G l v b j 4 8 S X R l b V R 5 c G U + R m 9 y b X V s Y T w v S X R l b V R 5 c G U + P E l 0 Z W 1 Q Y X R o P l N l Y 3 R p b 2 4 x L 0 R h d G U l M j B E a W 0 v U m V u Y W 1 l Z C U y M E N v b H V t b n M x P C 9 J d G V t U G F 0 a D 4 8 L 0 l 0 Z W 1 M b 2 N h d G l v b j 4 8 U 3 R h Y m x l R W 5 0 c m l l c y A v P j w v S X R l b T 4 8 S X R l b T 4 8 S X R l b U x v Y 2 F 0 a W 9 u P j x J d G V t V H l w Z T 5 G b 3 J t d W x h P C 9 J d G V t V H l w Z T 4 8 S X R l b V B h d G g + U 2 V j d G l v b j E v R G F 0 Z S U y M E R p b S 9 D a G F u Z 2 V k J T I w V H l w Z T M 8 L 0 l 0 Z W 1 Q Y X R o P j w v S X R l b U x v Y 2 F 0 a W 9 u P j x T d G F i b G V F b n R y a W V z I C 8 + P C 9 J d G V t P j x J d G V t P j x J d G V t T G 9 j Y X R p b 2 4 + P E l 0 Z W 1 U e X B l P k Z v c m 1 1 b G E 8 L 0 l 0 Z W 1 U e X B l P j x J d G V t U G F 0 a D 5 T Z W N 0 a W 9 u M S 9 Q Y X l t Z W 5 0 J T I w b W V 0 a G 9 k J T I w R G l t P C 9 J d G V t U G F 0 a D 4 8 L 0 l 0 Z W 1 M b 2 N h d G l v b j 4 8 U 3 R h Y m x l R W 5 0 c m l l c z 4 8 R W 5 0 c n k g V H l w Z T 0 i S X N Q c m l 2 Y X R l I i B W Y W x 1 Z T 0 i b D A i I C 8 + P E V u d H J 5 I F R 5 c G U 9 I k Z p b G x F b m F i b G V k I i B W Y W x 1 Z T 0 i b D E i I C 8 + P E V u d H J 5 I F R 5 c G U 9 I l J l b G F 0 a W 9 u c 2 h p c E l u Z m 9 D b 2 5 0 Y W l u Z X I i I F Z h b H V l P S J z e y Z x d W 9 0 O 2 N v b H V t b k N v d W 5 0 J n F 1 b 3 Q 7 O j I s J n F 1 b 3 Q 7 a 2 V 5 Q 2 9 s d W 1 u T m F t Z X M m c X V v d D s 6 W y Z x d W 9 0 O 3 B h e W 1 l b n R f b W V 0 a G 9 k J n F 1 b 3 Q 7 X S w m c X V v d D t x d W V y e V J l b G F 0 a W 9 u c 2 h p c H M m c X V v d D s 6 W 1 0 s J n F 1 b 3 Q 7 Y 2 9 s d W 1 u S W R l b n R p d G l l c y Z x d W 9 0 O z p b J n F 1 b 3 Q 7 U 2 V j d G l v b j E v U G F 5 b W V u d C B t Z X R o b 2 Q g R G l t L 0 F k Z G V k I E l u Z G V 4 M i 5 7 S W 5 k Z X g s M X 0 m c X V v d D s s J n F 1 b 3 Q 7 U 2 V j d G l v b j E v U G F 5 b W V u d C B t Z X R o b 2 Q g R G l t L 0 F k Z G V k I E l u Z G V 4 M i 5 7 c G F 5 b W V u d F 9 t Z X R o b 2 Q s M H 0 m c X V v d D t d L C Z x d W 9 0 O 0 N v b H V t b k N v d W 5 0 J n F 1 b 3 Q 7 O j I s J n F 1 b 3 Q 7 S 2 V 5 Q 2 9 s d W 1 u T m F t Z X M m c X V v d D s 6 W y Z x d W 9 0 O 3 B h e W 1 l b n R f b W V 0 a G 9 k J n F 1 b 3 Q 7 X S w m c X V v d D t D b 2 x 1 b W 5 J Z G V u d G l 0 a W V z J n F 1 b 3 Q 7 O l s m c X V v d D t T Z W N 0 a W 9 u M S 9 Q Y X l t Z W 5 0 I G 1 l d G h v Z C B E a W 0 v Q W R k Z W Q g S W 5 k Z X g y L n t J b m R l e C w x f S Z x d W 9 0 O y w m c X V v d D t T Z W N 0 a W 9 u M S 9 Q Y X l t Z W 5 0 I G 1 l d G h v Z C B E a W 0 v Q W R k Z W Q g S W 5 k Z X g y L n t w Y X l t Z W 5 0 X 2 1 l d G h v Z C w w f S Z x d W 9 0 O 1 0 s J n F 1 b 3 Q 7 U m V s Y X R p b 2 5 z a G l w S W 5 m b y Z x d W 9 0 O z p b X X 0 i I C 8 + P E V u d H J 5 I F R 5 c G U 9 I k Z p b G x T d G F 0 d X M i I F Z h b H V l P S J z Q 2 9 t c G x l d G U i I C 8 + P E V u d H J 5 I F R 5 c G U 9 I l F 1 Z X J 5 S U Q i I F Z h b H V l P S J z O D Q x Z D g 1 Y T k t Y j g 5 N C 0 0 N T N m L T h j M W U t O T V m Z D J j Y m F i Z T M 4 I i A v P j x F b n R y e S B U e X B l P S J O Y W 1 l V X B k Y X R l Z E F m d G V y R m l s b C I g V m F s d W U 9 I m w w I i A v P j x F b n R y e S B U e X B l P S J S Z X N 1 b H R U e X B l I i B W Y W x 1 Z T 0 i c 0 V 4 Y 2 V w d G l v b i I g L z 4 8 R W 5 0 c n k g V H l w Z T 0 i Q n V m Z m V y T m V 4 d F J l Z n J l c 2 g i I F Z h b H V l P S J s M S I g L z 4 8 R W 5 0 c n k g V H l w Z T 0 i T m F 2 a W d h d G l v b l N 0 Z X B O Y W 1 l I i B W Y W x 1 Z T 0 i c 0 5 h d m l n Y X R p b 2 4 i I C 8 + P E V u d H J 5 I F R 5 c G U 9 I k Z p b G x U Y X J n Z X Q i I F Z h b H V l P S J z U G F 5 b W V u d F 9 t Z X R o b 2 R f R G l t I i A v P j x F b n R y e S B U e X B l P S J G a W x s Z W R D b 2 1 w b G V 0 Z V J l c 3 V s d F R v V 2 9 y a 3 N o Z W V 0 I i B W Y W x 1 Z T 0 i b D E i I C 8 + P E V u d H J 5 I F R 5 c G U 9 I k Z p b G x F c n J v c k N v d W 5 0 I i B W Y W x 1 Z T 0 i b D A i I C 8 + P E V u d H J 5 I F R 5 c G U 9 I k F k Z G V k V G 9 E Y X R h T W 9 k Z W w i I F Z h b H V l P S J s M S I g L z 4 8 R W 5 0 c n k g V H l w Z T 0 i R m l s b E N v d W 5 0 I i B W Y W x 1 Z T 0 i b D M i I C 8 + P E V u d H J 5 I F R 5 c G U 9 I l J l Y 2 9 2 Z X J 5 V G F y Z 2 V 0 U m 9 3 I i B W Y W x 1 Z T 0 i b D E i I C 8 + P E V u d H J 5 I F R 5 c G U 9 I l J l Y 2 9 2 Z X J 5 V G F y Z 2 V 0 Q 2 9 s d W 1 u I i B W Y W x 1 Z T 0 i b D E i I C 8 + P E V u d H J 5 I F R 5 c G U 9 I l J l Y 2 9 2 Z X J 5 V G F y Z 2 V 0 U 2 h l Z X Q i I F Z h b H V l P S J z U G F 5 b W V u d C B t Z X R o b 2 Q g R G l t I i A v P j x F b n R y e S B U e X B l P S J G a W x s V G 9 E Y X R h T W 9 k Z W x F b m F i b G V k I i B W Y W x 1 Z T 0 i b D E i I C 8 + P E V u d H J 5 I F R 5 c G U 9 I k Z p b G x F c n J v c k N v Z G U i I F Z h b H V l P S J z V W 5 r b m 9 3 b i I g L z 4 8 R W 5 0 c n k g V H l w Z T 0 i R m l s b E N v b H V t b l R 5 c G V z I i B W Y W x 1 Z T 0 i c 0 F 3 W T 0 i I C 8 + P E V u d H J 5 I F R 5 c G U 9 I k Z p b G x M Y X N 0 V X B k Y X R l Z C I g V m F s d W U 9 I m Q y M D I 1 L T A 5 L T A 3 V D E x O j E 4 O j M w L j M 4 M j Y 0 M D F a I i A v P j x F b n R y e S B U e X B l P S J G a W x s Q 2 9 s d W 1 u T m F t Z X M i I F Z h b H V l P S J z W y Z x d W 9 0 O 1 B h e W 1 l b n Q g b W V 0 a G 9 k I E t l e S Z x d W 9 0 O y w m c X V v d D t w Y X l t Z W 5 0 X 2 1 l d G h v Z C Z x d W 9 0 O 1 0 i I C 8 + P E V u d H J 5 I F R 5 c G U 9 I k Z p b G x P Y m p l Y 3 R U e X B l I i B W Y W x 1 Z T 0 i c 1 R h Y m x l I i A v P j w v U 3 R h Y m x l R W 5 0 c m l l c z 4 8 L 0 l 0 Z W 0 + P E l 0 Z W 0 + P E l 0 Z W 1 M b 2 N h d G l v b j 4 8 S X R l b V R 5 c G U + R m 9 y b X V s Y T w v S X R l b V R 5 c G U + P E l 0 Z W 1 Q Y X R o P l N l Y 3 R p b 2 4 x L 1 B h e W 1 l b n Q l M j B t Z X R o b 2 Q l M j B E a W 0 v U 2 9 1 c m N l P C 9 J d G V t U G F 0 a D 4 8 L 0 l 0 Z W 1 M b 2 N h d G l v b j 4 8 U 3 R h Y m x l R W 5 0 c m l l c y A v P j w v S X R l b T 4 8 S X R l b T 4 8 S X R l b U x v Y 2 F 0 a W 9 u P j x J d G V t V H l w Z T 5 G b 3 J t d W x h P C 9 J d G V t V H l w Z T 4 8 S X R l b V B h d G g + U 2 V j d G l v b j E v U G F 5 b W V u d C U y M G 1 l d G h v Z C U y M E R p b S 9 U c m l w c 1 9 T a G V l d D w v S X R l b V B h d G g + P C 9 J d G V t T G 9 j Y X R p b 2 4 + P F N 0 Y W J s Z U V u d H J p Z X M g L z 4 8 L 0 l 0 Z W 0 + P E l 0 Z W 0 + P E l 0 Z W 1 M b 2 N h d G l v b j 4 8 S X R l b V R 5 c G U + R m 9 y b X V s Y T w v S X R l b V R 5 c G U + P E l 0 Z W 1 Q Y X R o P l N l Y 3 R p b 2 4 x L 1 B h e W 1 l b n Q l M j B t Z X R o b 2 Q l M j B E a W 0 v U H J v b W 9 0 Z W Q l M j B I Z W F k Z X J z P C 9 J d G V t U G F 0 a D 4 8 L 0 l 0 Z W 1 M b 2 N h d G l v b j 4 8 U 3 R h Y m x l R W 5 0 c m l l c y A v P j w v S X R l b T 4 8 S X R l b T 4 8 S X R l b U x v Y 2 F 0 a W 9 u P j x J d G V t V H l w Z T 5 G b 3 J t d W x h P C 9 J d G V t V H l w Z T 4 8 S X R l b V B h d G g + U 2 V j d G l v b j E v U G F 5 b W V u d C U y M G 1 l d G h v Z C U y M E R p b S 9 D a G F u Z 2 V k J T I w V H l w Z T w v S X R l b V B h d G g + P C 9 J d G V t T G 9 j Y X R p b 2 4 + P F N 0 Y W J s Z U V u d H J p Z X M g L z 4 8 L 0 l 0 Z W 0 + P E l 0 Z W 0 + P E l 0 Z W 1 M b 2 N h d G l v b j 4 8 S X R l b V R 5 c G U + R m 9 y b X V s Y T w v S X R l b V R 5 c G U + P E l 0 Z W 1 Q Y X R o P l N l Y 3 R p b 2 4 x L 1 B h e W 1 l b n Q l M j B t Z X R o b 2 Q l M j B E a W 0 v S W 5 z Z X J 0 Z W Q l M j B E Y X k l M j B v Z i U y M F d l Z W s 8 L 0 l 0 Z W 1 Q Y X R o P j w v S X R l b U x v Y 2 F 0 a W 9 u P j x T d G F i b G V F b n R y a W V z I C 8 + P C 9 J d G V t P j x J d G V t P j x J d G V t T G 9 j Y X R p b 2 4 + P E l 0 Z W 1 U e X B l P k Z v c m 1 1 b G E 8 L 0 l 0 Z W 1 U e X B l P j x J d G V t U G F 0 a D 5 T Z W N 0 a W 9 u M S 9 Q Y X l t Z W 5 0 J T I w b W V 0 a G 9 k J T I w R G l t L 0 l u c 2 V y d G V k J T I w R G F 5 J T I w T m F t Z T w v S X R l b V B h d G g + P C 9 J d G V t T G 9 j Y X R p b 2 4 + P F N 0 Y W J s Z U V u d H J p Z X M g L z 4 8 L 0 l 0 Z W 0 + P E l 0 Z W 0 + P E l 0 Z W 1 M b 2 N h d G l v b j 4 8 S X R l b V R 5 c G U + R m 9 y b X V s Y T w v S X R l b V R 5 c G U + P E l 0 Z W 1 Q Y X R o P l N l Y 3 R p b 2 4 x L 1 B h e W 1 l b n Q l M j B t Z X R o b 2 Q l M j B E a W 0 v Q W R k Z W Q l M j B J b m R l e D w v S X R l b V B h d G g + P C 9 J d G V t T G 9 j Y X R p b 2 4 + P F N 0 Y W J s Z U V u d H J p Z X M g L z 4 8 L 0 l 0 Z W 0 + P E l 0 Z W 0 + P E l 0 Z W 1 M b 2 N h d G l v b j 4 8 S X R l b V R 5 c G U + R m 9 y b X V s Y T w v S X R l b V R 5 c G U + P E l 0 Z W 1 Q Y X R o P l N l Y 3 R p b 2 4 x L 1 B h e W 1 l b n Q l M j B t Z X R o b 2 Q l M j B E a W 0 v U m V t b 3 Z l Z C U y M E N v b H V t b n M 8 L 0 l 0 Z W 1 Q Y X R o P j w v S X R l b U x v Y 2 F 0 a W 9 u P j x T d G F i b G V F b n R y a W V z I C 8 + P C 9 J d G V t P j x J d G V t P j x J d G V t T G 9 j Y X R p b 2 4 + P E l 0 Z W 1 U e X B l P k Z v c m 1 1 b G E 8 L 0 l 0 Z W 1 U e X B l P j x J d G V t U G F 0 a D 5 T Z W N 0 a W 9 u M S 9 Q Y X l t Z W 5 0 J T I w b W V 0 a G 9 k J T I w R G l t L 0 l u c 2 V y d G V k J T I w U 3 R h c n Q l M j B v Z i U y M E 1 v b n R o P C 9 J d G V t U G F 0 a D 4 8 L 0 l 0 Z W 1 M b 2 N h d G l v b j 4 8 U 3 R h Y m x l R W 5 0 c m l l c y A v P j w v S X R l b T 4 8 S X R l b T 4 8 S X R l b U x v Y 2 F 0 a W 9 u P j x J d G V t V H l w Z T 5 G b 3 J t d W x h P C 9 J d G V t V H l w Z T 4 8 S X R l b V B h d G g + U 2 V j d G l v b j E v U G F 5 b W V u d C U y M G 1 l d G h v Z C U y M E R p b S 9 S Z W 1 v d m V k J T I w Q 2 9 s d W 1 u c z E 8 L 0 l 0 Z W 1 Q Y X R o P j w v S X R l b U x v Y 2 F 0 a W 9 u P j x T d G F i b G V F b n R y a W V z I C 8 + P C 9 J d G V t P j x J d G V t P j x J d G V t T G 9 j Y X R p b 2 4 + P E l 0 Z W 1 U e X B l P k Z v c m 1 1 b G E 8 L 0 l 0 Z W 1 U e X B l P j x J d G V t U G F 0 a D 5 T Z W N 0 a W 9 u M S 9 Q Y X l t Z W 5 0 J T I w b W V 0 a G 9 k J T I w R G l t L 0 l u c 2 V y d G V k J T I w T W 9 u d G g l M j B O Y W 1 l P C 9 J d G V t U G F 0 a D 4 8 L 0 l 0 Z W 1 M b 2 N h d G l v b j 4 8 U 3 R h Y m x l R W 5 0 c m l l c y A v P j w v S X R l b T 4 8 S X R l b T 4 8 S X R l b U x v Y 2 F 0 a W 9 u P j x J d G V t V H l w Z T 5 G b 3 J t d W x h P C 9 J d G V t V H l w Z T 4 8 S X R l b V B h d G g + U 2 V j d G l v b j E v U G F 5 b W V u d C U y M G 1 l d G h v Z C U y M E R p b S 9 J b n N l c n R l Z C U y M F F 1 Y X J 0 Z X I 8 L 0 l 0 Z W 1 Q Y X R o P j w v S X R l b U x v Y 2 F 0 a W 9 u P j x T d G F i b G V F b n R y a W V z I C 8 + P C 9 J d G V t P j x J d G V t P j x J d G V t T G 9 j Y X R p b 2 4 + P E l 0 Z W 1 U e X B l P k Z v c m 1 1 b G E 8 L 0 l 0 Z W 1 U e X B l P j x J d G V t U G F 0 a D 5 T Z W N 0 a W 9 u M S 9 Q Y X l t Z W 5 0 J T I w b W V 0 a G 9 k J T I w R G l t L 0 l u c 2 V y d G V k J T I w W W V h c j w v S X R l b V B h d G g + P C 9 J d G V t T G 9 j Y X R p b 2 4 + P F N 0 Y W J s Z U V u d H J p Z X M g L z 4 8 L 0 l 0 Z W 0 + P E l 0 Z W 0 + P E l 0 Z W 1 M b 2 N h d G l v b j 4 8 S X R l b V R 5 c G U + R m 9 y b X V s Y T w v S X R l b V R 5 c G U + P E l 0 Z W 1 Q Y X R o P l N l Y 3 R p b 2 4 x L 1 B h e W 1 l b n Q l M j B t Z X R o b 2 Q l M j B E a W 0 v S W 5 z Z X J 0 Z W Q l M j B T d G F y d C U y M G 9 m J T I w S G 9 1 c j w v S X R l b V B h d G g + P C 9 J d G V t T G 9 j Y X R p b 2 4 + P F N 0 Y W J s Z U V u d H J p Z X M g L z 4 8 L 0 l 0 Z W 0 + P E l 0 Z W 0 + P E l 0 Z W 1 M b 2 N h d G l v b j 4 8 S X R l b V R 5 c G U + R m 9 y b X V s Y T w v S X R l b V R 5 c G U + P E l 0 Z W 1 Q Y X R o P l N l Y 3 R p b 2 4 x L 1 B h e W 1 l b n Q l M j B t Z X R o b 2 Q l M j B E a W 0 v U m V t b 3 Z l Z C U y M E N v b H V t b n M y P C 9 J d G V t U G F 0 a D 4 8 L 0 l 0 Z W 1 M b 2 N h d G l v b j 4 8 U 3 R h Y m x l R W 5 0 c m l l c y A v P j w v S X R l b T 4 8 S X R l b T 4 8 S X R l b U x v Y 2 F 0 a W 9 u P j x J d G V t V H l w Z T 5 G b 3 J t d W x h P C 9 J d G V t V H l w Z T 4 8 S X R l b V B h d G g + U 2 V j d G l v b j E v U G F 5 b W V u d C U y M G 1 l d G h v Z C U y M E R p b S 9 J b n N l c n R l Z C U y M E h v d X I 8 L 0 l 0 Z W 1 Q Y X R o P j w v S X R l b U x v Y 2 F 0 a W 9 u P j x T d G F i b G V F b n R y a W V z I C 8 + P C 9 J d G V t P j x J d G V t P j x J d G V t T G 9 j Y X R p b 2 4 + P E l 0 Z W 1 U e X B l P k Z v c m 1 1 b G E 8 L 0 l 0 Z W 1 U e X B l P j x J d G V t U G F 0 a D 5 T Z W N 0 a W 9 u M S 9 Q Y X l t Z W 5 0 J T I w b W V 0 a G 9 k J T I w R G l t L 0 l u c 2 V y d G V k J T I w T W l u d X R l P C 9 J d G V t U G F 0 a D 4 8 L 0 l 0 Z W 1 M b 2 N h d G l v b j 4 8 U 3 R h Y m x l R W 5 0 c m l l c y A v P j w v S X R l b T 4 8 S X R l b T 4 8 S X R l b U x v Y 2 F 0 a W 9 u P j x J d G V t V H l w Z T 5 G b 3 J t d W x h P C 9 J d G V t V H l w Z T 4 8 S X R l b V B h d G g + U 2 V j d G l v b j E v U G F 5 b W V u d C U y M G 1 l d G h v Z C U y M E R p b S 9 B Z G R l Z C U y M E N v b m R p d G l v b m F s J T I w Q 2 9 s d W 1 u P C 9 J d G V t U G F 0 a D 4 8 L 0 l 0 Z W 1 M b 2 N h d G l v b j 4 8 U 3 R h Y m x l R W 5 0 c m l l c y A v P j w v S X R l b T 4 8 S X R l b T 4 8 S X R l b U x v Y 2 F 0 a W 9 u P j x J d G V t V H l w Z T 5 G b 3 J t d W x h P C 9 J d G V t V H l w Z T 4 8 S X R l b V B h d G g + U 2 V j d G l v b j E v U G F 5 b W V u d C U y M G 1 l d G h v Z C U y M E R p b S 9 S Z W 1 v d m V k J T I w Q 2 9 s d W 1 u c z M 8 L 0 l 0 Z W 1 Q Y X R o P j w v S X R l b U x v Y 2 F 0 a W 9 u P j x T d G F i b G V F b n R y a W V z I C 8 + P C 9 J d G V t P j x J d G V t P j x J d G V t T G 9 j Y X R p b 2 4 + P E l 0 Z W 1 U e X B l P k Z v c m 1 1 b G E 8 L 0 l 0 Z W 1 U e X B l P j x J d G V t U G F 0 a D 5 T Z W N 0 a W 9 u M S 9 Q Y X l t Z W 5 0 J T I w b W V 0 a G 9 k J T I w R G l t L 0 F k Z G V k J T I w Q 2 9 u Z G l 0 a W 9 u Y W w l M j B D b 2 x 1 b W 4 x P C 9 J d G V t U G F 0 a D 4 8 L 0 l 0 Z W 1 M b 2 N h d G l v b j 4 8 U 3 R h Y m x l R W 5 0 c m l l c y A v P j w v S X R l b T 4 8 S X R l b T 4 8 S X R l b U x v Y 2 F 0 a W 9 u P j x J d G V t V H l w Z T 5 G b 3 J t d W x h P C 9 J d G V t V H l w Z T 4 8 S X R l b V B h d G g + U 2 V j d G l v b j E v U G F 5 b W V u d C U y M G 1 l d G h v Z C U y M E R p b S 9 D a G F u Z 2 V k J T I w V H l w Z T E 8 L 0 l 0 Z W 1 Q Y X R o P j w v S X R l b U x v Y 2 F 0 a W 9 u P j x T d G F i b G V F b n R y a W V z I C 8 + P C 9 J d G V t P j x J d G V t P j x J d G V t T G 9 j Y X R p b 2 4 + P E l 0 Z W 1 U e X B l P k Z v c m 1 1 b G E 8 L 0 l 0 Z W 1 U e X B l P j x J d G V t U G F 0 a D 5 T Z W N 0 a W 9 u M S 9 Q Y X l t Z W 5 0 J T I w b W V 0 a G 9 k J T I w R G l t L 1 J l b W 9 2 Z W Q l M j B E d X B s a W N h d G V z P C 9 J d G V t U G F 0 a D 4 8 L 0 l 0 Z W 1 M b 2 N h d G l v b j 4 8 U 3 R h Y m x l R W 5 0 c m l l c y A v P j w v S X R l b T 4 8 S X R l b T 4 8 S X R l b U x v Y 2 F 0 a W 9 u P j x J d G V t V H l w Z T 5 G b 3 J t d W x h P C 9 J d G V t V H l w Z T 4 8 S X R l b V B h d G g + U 2 V j d G l v b j E v U G F 5 b W V u d C U y M G 1 l d G h v Z C U y M E R p b S 9 D a G F u Z 2 V k J T I w V H l w Z T I 8 L 0 l 0 Z W 1 Q Y X R o P j w v S X R l b U x v Y 2 F 0 a W 9 u P j x T d G F i b G V F b n R y a W V z I C 8 + P C 9 J d G V t P j x J d G V t P j x J d G V t T G 9 j Y X R p b 2 4 + P E l 0 Z W 1 U e X B l P k Z v c m 1 1 b G E 8 L 0 l 0 Z W 1 U e X B l P j x J d G V t U G F 0 a D 5 T Z W N 0 a W 9 u M S 9 Q Y X l t Z W 5 0 J T I w b W V 0 a G 9 k J T I w R G l t L 0 F k Z G V k J T I w Q 3 V z d G 9 t P C 9 J d G V t U G F 0 a D 4 8 L 0 l 0 Z W 1 M b 2 N h d G l v b j 4 8 U 3 R h Y m x l R W 5 0 c m l l c y A v P j w v S X R l b T 4 8 S X R l b T 4 8 S X R l b U x v Y 2 F 0 a W 9 u P j x J d G V t V H l w Z T 5 G b 3 J t d W x h P C 9 J d G V t V H l w Z T 4 8 S X R l b V B h d G g + U 2 V j d G l v b j E v U G F 5 b W V u d C U y M G 1 l d G h v Z C U y M E R p b S 9 B Z G R l Z C U y M E N 1 c 3 R v b T E 8 L 0 l 0 Z W 1 Q Y X R o P j w v S X R l b U x v Y 2 F 0 a W 9 u P j x T d G F i b G V F b n R y a W V z I C 8 + P C 9 J d G V t P j x J d G V t P j x J d G V t T G 9 j Y X R p b 2 4 + P E l 0 Z W 1 U e X B l P k Z v c m 1 1 b G E 8 L 0 l 0 Z W 1 U e X B l P j x J d G V t U G F 0 a D 5 T Z W N 0 a W 9 u M S 9 Q Y X l t Z W 5 0 J T I w b W V 0 a G 9 k J T I w R G l t L 1 J v d W 5 k Z W Q l M j B P Z m Y 8 L 0 l 0 Z W 1 Q Y X R o P j w v S X R l b U x v Y 2 F 0 a W 9 u P j x T d G F i b G V F b n R y a W V z I C 8 + P C 9 J d G V t P j x J d G V t P j x J d G V t T G 9 j Y X R p b 2 4 + P E l 0 Z W 1 U e X B l P k Z v c m 1 1 b G E 8 L 0 l 0 Z W 1 U e X B l P j x J d G V t U G F 0 a D 5 T Z W N 0 a W 9 u M S 9 Q Y X l t Z W 5 0 J T I w b W V 0 a G 9 k J T I w R G l t L 1 J v d W 5 k Z W Q l M j B P Z m Y x P C 9 J d G V t U G F 0 a D 4 8 L 0 l 0 Z W 1 M b 2 N h d G l v b j 4 8 U 3 R h Y m x l R W 5 0 c m l l c y A v P j w v S X R l b T 4 8 S X R l b T 4 8 S X R l b U x v Y 2 F 0 a W 9 u P j x J d G V t V H l w Z T 5 G b 3 J t d W x h P C 9 J d G V t V H l w Z T 4 8 S X R l b V B h d G g + U 2 V j d G l v b j E v U G F 5 b W V u d C U y M G 1 l d G h v Z C U y M E R p b S 9 S Z W 5 h b W V k J T I w Q 2 9 s d W 1 u c z w v S X R l b V B h d G g + P C 9 J d G V t T G 9 j Y X R p b 2 4 + P F N 0 Y W J s Z U V u d H J p Z X M g L z 4 8 L 0 l 0 Z W 0 + P E l 0 Z W 0 + P E l 0 Z W 1 M b 2 N h d G l v b j 4 8 S X R l b V R 5 c G U + R m 9 y b X V s Y T w v S X R l b V R 5 c G U + P E l 0 Z W 1 Q Y X R o P l N l Y 3 R p b 2 4 x L 1 B h e W 1 l b n Q l M j B t Z X R o b 2 Q l M j B E a W 0 v U m V v c m R l c m V k J T I w Q 2 9 s d W 1 u c z w v S X R l b V B h d G g + P C 9 J d G V t T G 9 j Y X R p b 2 4 + P F N 0 Y W J s Z U V u d H J p Z X M g L z 4 8 L 0 l 0 Z W 0 + P E l 0 Z W 0 + P E l 0 Z W 1 M b 2 N h d G l v b j 4 8 S X R l b V R 5 c G U + R m 9 y b X V s Y T w v S X R l b V R 5 c G U + P E l 0 Z W 1 Q Y X R o P l N l Y 3 R p b 2 4 x L 1 B h e W 1 l b n Q l M j B t Z X R o b 2 Q l M j B E a W 0 v U m V t b 3 Z l Z C U y M E 9 0 a G V y J T I w Q 2 9 s d W 1 u c z w v S X R l b V B h d G g + P C 9 J d G V t T G 9 j Y X R p b 2 4 + P F N 0 Y W J s Z U V u d H J p Z X M g L z 4 8 L 0 l 0 Z W 0 + P E l 0 Z W 0 + P E l 0 Z W 1 M b 2 N h d G l v b j 4 8 S X R l b V R 5 c G U + R m 9 y b X V s Y T w v S X R l b V R 5 c G U + P E l 0 Z W 1 Q Y X R o P l N l Y 3 R p b 2 4 x L 1 B h e W 1 l b n Q l M j B t Z X R o b 2 Q l M j B E a W 0 v Q W R k Z W Q l M j B J b m R l e D E 8 L 0 l 0 Z W 1 Q Y X R o P j w v S X R l b U x v Y 2 F 0 a W 9 u P j x T d G F i b G V F b n R y a W V z I C 8 + P C 9 J d G V t P j x J d G V t P j x J d G V t T G 9 j Y X R p b 2 4 + P E l 0 Z W 1 U e X B l P k Z v c m 1 1 b G E 8 L 0 l 0 Z W 1 U e X B l P j x J d G V t U G F 0 a D 5 T Z W N 0 a W 9 u M S 9 Q Y X l t Z W 5 0 J T I w b W V 0 a G 9 k J T I w R G l t L 1 J l b m F t Z W Q l M j B D b 2 x 1 b W 5 z M T w v S X R l b V B h d G g + P C 9 J d G V t T G 9 j Y X R p b 2 4 + P F N 0 Y W J s Z U V u d H J p Z X M g L z 4 8 L 0 l 0 Z W 0 + P E l 0 Z W 0 + P E l 0 Z W 1 M b 2 N h d G l v b j 4 8 S X R l b V R 5 c G U + R m 9 y b X V s Y T w v S X R l b V R 5 c G U + P E l 0 Z W 1 Q Y X R o P l N l Y 3 R p b 2 4 x L 1 B h e W 1 l b n Q l M j B t Z X R o b 2 Q l M j B E a W 0 v U m V v c m R l c m V k J T I w Q 2 9 s d W 1 u c z E 8 L 0 l 0 Z W 1 Q Y X R o P j w v S X R l b U x v Y 2 F 0 a W 9 u P j x T d G F i b G V F b n R y a W V z I C 8 + P C 9 J d G V t P j x J d G V t P j x J d G V t T G 9 j Y X R p b 2 4 + P E l 0 Z W 1 U e X B l P k Z v c m 1 1 b G E 8 L 0 l 0 Z W 1 U e X B l P j x J d G V t U G F 0 a D 5 T Z W N 0 a W 9 u M S 9 Q Y X l t Z W 5 0 J T I w b W V 0 a G 9 k J T I w R G l t L 0 N o Y W 5 n Z W Q l M j B U e X B l M z w v S X R l b V B h d G g + P C 9 J d G V t T G 9 j Y X R p b 2 4 + P F N 0 Y W J s Z U V u d H J p Z X M g L z 4 8 L 0 l 0 Z W 0 + P E l 0 Z W 0 + P E l 0 Z W 1 M b 2 N h d G l v b j 4 8 S X R l b V R 5 c G U + R m 9 y b X V s Y T w v S X R l b V R 5 c G U + P E l 0 Z W 1 Q Y X R o P l N l Y 3 R p b 2 4 x L 1 B h e W 1 l b n Q l M j B t Z X R o b 2 Q l M j B E a W 0 v U m V t b 3 Z l Z C U y M E 9 0 a G V y J T I w Q 2 9 s d W 1 u c z E 8 L 0 l 0 Z W 1 Q Y X R o P j w v S X R l b U x v Y 2 F 0 a W 9 u P j x T d G F i b G V F b n R y a W V z I C 8 + P C 9 J d G V t P j x J d G V t P j x J d G V t T G 9 j Y X R p b 2 4 + P E l 0 Z W 1 U e X B l P k Z v c m 1 1 b G E 8 L 0 l 0 Z W 1 U e X B l P j x J d G V t U G F 0 a D 5 T Z W N 0 a W 9 u M S 9 Q Y X l t Z W 5 0 J T I w b W V 0 a G 9 k J T I w R G l t L 1 J l b W 9 2 Z W Q l M j B E d X B s a W N h d G V z M T w v S X R l b V B h d G g + P C 9 J d G V t T G 9 j Y X R p b 2 4 + P F N 0 Y W J s Z U V u d H J p Z X M g L z 4 8 L 0 l 0 Z W 0 + P E l 0 Z W 0 + P E l 0 Z W 1 M b 2 N h d G l v b j 4 8 S X R l b V R 5 c G U + R m 9 y b X V s Y T w v S X R l b V R 5 c G U + P E l 0 Z W 1 Q Y X R o P l N l Y 3 R p b 2 4 x L 1 B h e W 1 l b n Q l M j B t Z X R o b 2 Q l M j B E a W 0 v Q W R k Z W Q l M j B J b m R l e D I 8 L 0 l 0 Z W 1 Q Y X R o P j w v S X R l b U x v Y 2 F 0 a W 9 u P j x T d G F i b G V F b n R y a W V z I C 8 + P C 9 J d G V t P j x J d G V t P j x J d G V t T G 9 j Y X R p b 2 4 + P E l 0 Z W 1 U e X B l P k Z v c m 1 1 b G E 8 L 0 l 0 Z W 1 U e X B l P j x J d G V t U G F 0 a D 5 T Z W N 0 a W 9 u M S 9 Q Y X l t Z W 5 0 J T I w b W V 0 a G 9 k J T I w R G l t L 1 J l b 3 J k Z X J l Z C U y M E N v b H V t b n M y P C 9 J d G V t U G F 0 a D 4 8 L 0 l 0 Z W 1 M b 2 N h d G l v b j 4 8 U 3 R h Y m x l R W 5 0 c m l l c y A v P j w v S X R l b T 4 8 S X R l b T 4 8 S X R l b U x v Y 2 F 0 a W 9 u P j x J d G V t V H l w Z T 5 G b 3 J t d W x h P C 9 J d G V t V H l w Z T 4 8 S X R l b V B h d G g + U 2 V j d G l v b j E v U G F 5 b W V u d C U y M G 1 l d G h v Z C U y M E R p b S 9 S Z W 5 h b W V k J T I w Q 2 9 s d W 1 u c z I 8 L 0 l 0 Z W 1 Q Y X R o P j w v S X R l b U x v Y 2 F 0 a W 9 u P j x T d G F i b G V F b n R y a W V z I C 8 + P C 9 J d G V t P j x J d G V t P j x J d G V t T G 9 j Y X R p b 2 4 + P E l 0 Z W 1 U e X B l P k Z v c m 1 1 b G E 8 L 0 l 0 Z W 1 U e X B l P j x J d G V t U G F 0 a D 5 T Z W N 0 a W 9 u M S 9 Q Y X l t Z W 5 0 J T I w b W V 0 a G 9 k J T I w R G l t L 1 J l b 3 J k Z X J l Z C U y M E N v b H V t b n M z P C 9 J d G V t U G F 0 a D 4 8 L 0 l 0 Z W 1 M b 2 N h d G l v b j 4 8 U 3 R h Y m x l R W 5 0 c m l l c y A v P j w v S X R l b T 4 8 S X R l b T 4 8 S X R l b U x v Y 2 F 0 a W 9 u P j x J d G V t V H l w Z T 5 G b 3 J t d W x h P C 9 J d G V t V H l w Z T 4 8 S X R l b V B h d G g + U 2 V j d G l v b j E v Q 3 V z d G 9 t Z X J z J T I w R G l t L 1 J l b m F t Z W Q l M j B D b 2 x 1 b W 5 z P C 9 J d G V t U G F 0 a D 4 8 L 0 l 0 Z W 1 M b 2 N h d G l v b j 4 8 U 3 R h Y m x l R W 5 0 c m l l c y A v P j w v S X R l b T 4 8 S X R l b T 4 8 S X R l b U x v Y 2 F 0 a W 9 u P j x J d G V t V H l w Z T 5 G b 3 J t d W x h P C 9 J d G V t V H l w Z T 4 8 S X R l b V B h d G g + U 2 V j d G l v b j E v R H J p d m V y c y U y M E R p b S 9 S Z W 5 h b W V k J T I w Q 2 9 s d W 1 u c z w v S X R l b V B h d G g + P C 9 J d G V t T G 9 j Y X R p b 2 4 + P F N 0 Y W J s Z U V u d H J p Z X M g L z 4 8 L 0 l 0 Z W 0 + P E l 0 Z W 0 + P E l 0 Z W 1 M b 2 N h d G l v b j 4 8 S X R l b V R 5 c G U + R m 9 y b X V s Y T w v S X R l b V R 5 c G U + P E l 0 Z W 1 Q Y X R o P l N l Y 3 R p b 2 4 x L 0 Z 1 Z W x f U H J p Y 2 V z J T I w R G l t L 1 J l b m F t Z W Q l M j B D b 2 x 1 b W 5 z M z w v S X R l b V B h d G g + P C 9 J d G V t T G 9 j Y X R p b 2 4 + P F N 0 Y W J s Z U V u d H J p Z X M g L z 4 8 L 0 l 0 Z W 0 + P E l 0 Z W 0 + P E l 0 Z W 1 M b 2 N h d G l v b j 4 8 S X R l b V R 5 c G U + R m 9 y b X V s Y T w v S X R l b V R 5 c G U + P E l 0 Z W 1 Q Y X R o P l N l Y 3 R p b 2 4 x L 1 R y a X B z J T I w R m F j d C 9 N Z X J n Z W Q l M j B R d W V y a W V z P C 9 J d G V t U G F 0 a D 4 8 L 0 l 0 Z W 1 M b 2 N h d G l v b j 4 8 U 3 R h Y m x l R W 5 0 c m l l c y A v P j w v S X R l b T 4 8 S X R l b T 4 8 S X R l b U x v Y 2 F 0 a W 9 u P j x J d G V t V H l w Z T 5 G b 3 J t d W x h P C 9 J d G V t V H l w Z T 4 8 S X R l b V B h d G g + U 2 V j d G l v b j E v V H J p c H M l M j B G Y W N 0 L 0 V 4 c G F u Z G V k J T I w Q 3 V z d G 9 t Z X J z J T I w R G l t P C 9 J d G V t U G F 0 a D 4 8 L 0 l 0 Z W 1 M b 2 N h d G l v b j 4 8 U 3 R h Y m x l R W 5 0 c m l l c y A v P j w v S X R l b T 4 8 S X R l b T 4 8 S X R l b U x v Y 2 F 0 a W 9 u P j x J d G V t V H l w Z T 5 G b 3 J t d W x h P C 9 J d G V t V H l w Z T 4 8 S X R l b V B h d G g + U 2 V j d G l v b j E v V H J p c H M l M j B G Y W N 0 L 1 J l b m F t Z W Q l M j B D b 2 x 1 b W 5 z P C 9 J d G V t U G F 0 a D 4 8 L 0 l 0 Z W 1 M b 2 N h d G l v b j 4 8 U 3 R h Y m x l R W 5 0 c m l l c y A v P j w v S X R l b T 4 8 S X R l b T 4 8 S X R l b U x v Y 2 F 0 a W 9 u P j x J d G V t V H l w Z T 5 G b 3 J t d W x h P C 9 J d G V t V H l w Z T 4 8 S X R l b V B h d G g + U 2 V j d G l v b j E v V H J p c H M l M j B G Y W N 0 L 0 1 l c m d l Z C U y M F F 1 Z X J p Z X M x P C 9 J d G V t U G F 0 a D 4 8 L 0 l 0 Z W 1 M b 2 N h d G l v b j 4 8 U 3 R h Y m x l R W 5 0 c m l l c y A v P j w v S X R l b T 4 8 S X R l b T 4 8 S X R l b U x v Y 2 F 0 a W 9 u P j x J d G V t V H l w Z T 5 G b 3 J t d W x h P C 9 J d G V t V H l w Z T 4 8 S X R l b V B h d G g + U 2 V j d G l v b j E v V H J p c H M l M j B G Y W N 0 L 0 V 4 c G F u Z G V k J T I w R H J p d m V y c y U y M E R p b T w v S X R l b V B h d G g + P C 9 J d G V t T G 9 j Y X R p b 2 4 + P F N 0 Y W J s Z U V u d H J p Z X M g L z 4 8 L 0 l 0 Z W 0 + P E l 0 Z W 0 + P E l 0 Z W 1 M b 2 N h d G l v b j 4 8 S X R l b V R 5 c G U + R m 9 y b X V s Y T w v S X R l b V R 5 c G U + P E l 0 Z W 1 Q Y X R o P l N l Y 3 R p b 2 4 x L 1 R y a X B z J T I w R m F j d C 9 S Z W 5 h b W V k J T I w Q 2 9 s d W 1 u c z E 8 L 0 l 0 Z W 1 Q Y X R o P j w v S X R l b U x v Y 2 F 0 a W 9 u P j x T d G F i b G V F b n R y a W V z I C 8 + P C 9 J d G V t P j x J d G V t P j x J d G V t T G 9 j Y X R p b 2 4 + P E l 0 Z W 1 U e X B l P k Z v c m 1 1 b G E 8 L 0 l 0 Z W 1 U e X B l P j x J d G V t U G F 0 a D 5 T Z W N 0 a W 9 u M S 9 U c m l w c y U y M E Z h Y 3 Q v T W V y Z 2 V k J T I w U X V l c m l l c z I 8 L 0 l 0 Z W 1 Q Y X R o P j w v S X R l b U x v Y 2 F 0 a W 9 u P j x T d G F i b G V F b n R y a W V z I C 8 + P C 9 J d G V t P j x J d G V t P j x J d G V t T G 9 j Y X R p b 2 4 + P E l 0 Z W 1 U e X B l P k Z v c m 1 1 b G E 8 L 0 l 0 Z W 1 U e X B l P j x J d G V t U G F 0 a D 5 T Z W N 0 a W 9 u M S 9 U c m l w c y U y M E Z h Y 3 Q v R X h w Y W 5 k Z W Q l M j B E Y X R l J T I w R G l t P C 9 J d G V t U G F 0 a D 4 8 L 0 l 0 Z W 1 M b 2 N h d G l v b j 4 8 U 3 R h Y m x l R W 5 0 c m l l c y A v P j w v S X R l b T 4 8 S X R l b T 4 8 S X R l b U x v Y 2 F 0 a W 9 u P j x J d G V t V H l w Z T 5 G b 3 J t d W x h P C 9 J d G V t V H l w Z T 4 8 S X R l b V B h d G g + U 2 V j d G l v b j E v V H J p c H M l M j B G Y W N 0 L 1 J l b m F t Z W Q l M j B D b 2 x 1 b W 5 z M j w v S X R l b V B h d G g + P C 9 J d G V t T G 9 j Y X R p b 2 4 + P F N 0 Y W J s Z U V u d H J p Z X M g L z 4 8 L 0 l 0 Z W 0 + P E l 0 Z W 0 + P E l 0 Z W 1 M b 2 N h d G l v b j 4 8 S X R l b V R 5 c G U + R m 9 y b X V s Y T w v S X R l b V R 5 c G U + P E l 0 Z W 1 Q Y X R o P l N l Y 3 R p b 2 4 x L 1 R y a X B z J T I w R m F j d C 9 N Z X J n Z W Q l M j B R d W V y a W V z M z w v S X R l b V B h d G g + P C 9 J d G V t T G 9 j Y X R p b 2 4 + P F N 0 Y W J s Z U V u d H J p Z X M g L z 4 8 L 0 l 0 Z W 0 + P E l 0 Z W 0 + P E l 0 Z W 1 M b 2 N h d G l v b j 4 8 S X R l b V R 5 c G U + R m 9 y b X V s Y T w v S X R l b V R 5 c G U + P E l 0 Z W 1 Q Y X R o P l N l Y 3 R p b 2 4 x L 1 R y a X B z J T I w R m F j d C 9 F e H B h b m R l Z C U y M F B h e W 1 l b n Q l M j B t Z X R o b 2 Q l M j B E a W 0 8 L 0 l 0 Z W 1 Q Y X R o P j w v S X R l b U x v Y 2 F 0 a W 9 u P j x T d G F i b G V F b n R y a W V z I C 8 + P C 9 J d G V t P j x J d G V t P j x J d G V t T G 9 j Y X R p b 2 4 + P E l 0 Z W 1 U e X B l P k Z v c m 1 1 b G E 8 L 0 l 0 Z W 1 U e X B l P j x J d G V t U G F 0 a D 5 T Z W N 0 a W 9 u M S 9 U c m l w c y U y M E Z h Y 3 Q v U m V u Y W 1 l Z C U y M E N v b H V t b n M z P C 9 J d G V t U G F 0 a D 4 8 L 0 l 0 Z W 1 M b 2 N h d G l v b j 4 8 U 3 R h Y m x l R W 5 0 c m l l c y A v P j w v S X R l b T 4 8 S X R l b T 4 8 S X R l b U x v Y 2 F 0 a W 9 u P j x J d G V t V H l w Z T 5 G b 3 J t d W x h P C 9 J d G V t V H l w Z T 4 8 S X R l b V B h d G g + U 2 V j d G l v b j E v V H J p c H M l M j B G Y W N 0 L 1 J l b W 9 2 Z W Q l M j B P d G h l c i U y M E N v b H V t b n M 8 L 0 l 0 Z W 1 Q Y X R o P j w v S X R l b U x v Y 2 F 0 a W 9 u P j x T d G F i b G V F b n R y a W V z I C 8 + P C 9 J d G V t P j x J d G V t P j x J d G V t T G 9 j Y X R p b 2 4 + P E l 0 Z W 1 U e X B l P k Z v c m 1 1 b G E 8 L 0 l 0 Z W 1 U e X B l P j x J d G V t U G F 0 a D 5 T Z W N 0 a W 9 u M S 9 U c m l w c y U y M E Z h Y 3 Q v U m V u Y W 1 l Z C U y M E N v b H V t b n M 0 P C 9 J d G V t U G F 0 a D 4 8 L 0 l 0 Z W 1 M b 2 N h d G l v b j 4 8 U 3 R h Y m x l R W 5 0 c m l l c y A v P j w v S X R l b T 4 8 S X R l b T 4 8 S X R l b U x v Y 2 F 0 a W 9 u P j x J d G V t V H l w Z T 5 G b 3 J t d W x h P C 9 J d G V t V H l w Z T 4 8 S X R l b V B h d G g + U 2 V j d G l v b j E v V H J p c H M l M j B G Y W N 0 L 1 J l b 3 J k Z X J l Z C U y M E N v b H V t b n M 8 L 0 l 0 Z W 1 Q Y X R o P j w v S X R l b U x v Y 2 F 0 a W 9 u P j x T d G F i b G V F b n R y a W V z I C 8 + P C 9 J d G V t P j x J d G V t P j x J d G V t T G 9 j Y X R p b 2 4 + P E l 0 Z W 1 U e X B l P k Z v c m 1 1 b G E 8 L 0 l 0 Z W 1 U e X B l P j x J d G V t U G F 0 a D 5 T Z W N 0 a W 9 u M S 9 U c m l w c y U y M E Z h Y 3 Q v Q 2 h h b m d l Z C U y M F R 5 c G U z P C 9 J d G V t U G F 0 a D 4 8 L 0 l 0 Z W 1 M b 2 N h d G l v b j 4 8 U 3 R h Y m x l R W 5 0 c m l l c y A v P j w v S X R l b T 4 8 S X R l b T 4 8 S X R l b U x v Y 2 F 0 a W 9 u P j x J d G V t V H l w Z T 5 G b 3 J t d W x h P C 9 J d G V t V H l w Z T 4 8 S X R l b V B h d G g + U 2 V j d G l v b j E v R H J p d m V y c y U y M E R p b S 9 B Z G R l Z C U y M E N v b m R p d G l v b m F s J T I w Q 2 9 s d W 1 u P C 9 J d G V t U G F 0 a D 4 8 L 0 l 0 Z W 1 M b 2 N h d G l v b j 4 8 U 3 R h Y m x l R W 5 0 c m l l c y A v P j w v S X R l b T 4 8 S X R l b T 4 8 S X R l b U x v Y 2 F 0 a W 9 u P j x J d G V t V H l w Z T 5 G b 3 J t d W x h P C 9 J d G V t V H l w Z T 4 8 S X R l b V B h d G g + U 2 V j d G l v b j E v V H J p c H M l M j B G Y W N 0 L 0 Z p b H R l c m V k J T I w U m 9 3 c z w v S X R l b V B h d G g + P C 9 J d G V t T G 9 j Y X R p b 2 4 + P F N 0 Y W J s Z U V u d H J p Z X M g L z 4 8 L 0 l 0 Z W 0 + P E l 0 Z W 0 + P E l 0 Z W 1 M b 2 N h d G l v b j 4 8 S X R l b V R 5 c G U + R m 9 y b X V s Y T w v S X R l b V R 5 c G U + P E l 0 Z W 1 Q Y X R o P l N l Y 3 R p b 2 4 x L 1 R v d G F s J T I w d H J p c H M l M j B m b 3 I l M j B l Y W N o J T I w Z H J p d m V y J T I w Z G l t P C 9 J d G V t U G F 0 a D 4 8 L 0 l 0 Z W 1 M b 2 N h d G l v b j 4 8 U 3 R h Y m x l R W 5 0 c m l l c z 4 8 R W 5 0 c n k g V H l w Z T 0 i S X N Q c m l 2 Y X R l I i B W Y W x 1 Z T 0 i b D A i I C 8 + P E V u d H J 5 I F R 5 c G U 9 I l F 1 Z X J 5 S U Q i I F Z h b H V l P S J z O T Y 0 Z j c w M G E t M D I w Y S 0 0 O W Y w L W E 2 N 2 E t O D d j M T d m N j Z k N z Z l 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b 3 R h b F 9 0 c m l w c 1 9 m b 3 J f Z W F j a F 9 k c m l 2 Z X J f Z G l t 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k t M j B U M D k 6 N D E 6 M T M u N T A w M T M z M 1 o i I C 8 + P E V u d H J 5 I F R 5 c G U 9 I k Z p b G x D b 2 x 1 b W 5 U e X B l c y I g V m F s d W U 9 I n N C Z 1 l E I i A v P j x F b n R y e S B U e X B l P S J G a W x s Q 2 9 s d W 1 u T m F t Z X M i I F Z h b H V l P S J z W y Z x d W 9 0 O 1 R y a X A g S 2 V 5 J n F 1 b 3 Q 7 L C Z x d W 9 0 O 0 R y a X Z l c i B L Z X k m c X V v d D s s J n F 1 b 3 Q 7 R H J p d m V y I H R y a X B z 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V H J p c H M g R m F j d C 9 D a G F u Z 2 V k I F R 5 c G U x L n t 0 c m l w X 2 l k L D B 9 J n F 1 b 3 Q 7 L C Z x d W 9 0 O 1 N l Y 3 R p b 2 4 x L 0 R y a X Z l c n M g R G l t L 0 N o Y W 5 n Z W Q g V H l w Z S 5 7 Z H J p d m V y X 2 l k L D B 9 J n F 1 b 3 Q 7 L C Z x d W 9 0 O 1 N l Y 3 R p b 2 4 x L 0 R y a X Z l c i B 0 c m l w I G N v d W 5 0 I E R p b S 9 H c m 9 1 c G V k I F J v d 3 M u e 0 N v d W 5 0 L D F 9 J n F 1 b 3 Q 7 X S w m c X V v d D t D b 2 x 1 b W 5 D b 3 V u d C Z x d W 9 0 O z o z L C Z x d W 9 0 O 0 t l e U N v b H V t b k 5 h b W V z J n F 1 b 3 Q 7 O l t d L C Z x d W 9 0 O 0 N v b H V t b k l k Z W 5 0 a X R p Z X M m c X V v d D s 6 W y Z x d W 9 0 O 1 N l Y 3 R p b 2 4 x L 1 R y a X B z I E Z h Y 3 Q v Q 2 h h b m d l Z C B U e X B l M S 5 7 d H J p c F 9 p Z C w w f S Z x d W 9 0 O y w m c X V v d D t T Z W N 0 a W 9 u M S 9 E c m l 2 Z X J z I E R p b S 9 D a G F u Z 2 V k I F R 5 c G U u e 2 R y a X Z l c l 9 p Z C w w f S Z x d W 9 0 O y w m c X V v d D t T Z W N 0 a W 9 u M S 9 E c m l 2 Z X I g d H J p c C B j b 3 V u d C B E a W 0 v R 3 J v d X B l Z C B S b 3 d z L n t D b 3 V u d C w x f S Z x d W 9 0 O 1 0 s J n F 1 b 3 Q 7 U m V s Y X R p b 2 5 z a G l w S W 5 m b y Z x d W 9 0 O z p b X X 0 i I C 8 + P C 9 T d G F i b G V F b n R y a W V z P j w v S X R l b T 4 8 S X R l b T 4 8 S X R l b U x v Y 2 F 0 a W 9 u P j x J d G V t V H l w Z T 5 G b 3 J t d W x h P C 9 J d G V t V H l w Z T 4 8 S X R l b V B h d G g + U 2 V j d G l v b j E v V G 9 0 Y W w l M j B 0 c m l w c y U y M G Z v c i U y M G V h Y 2 g l M j B k c m l 2 Z X I l M j B k a W 0 v U 2 9 1 c m N l P C 9 J d G V t U G F 0 a D 4 8 L 0 l 0 Z W 1 M b 2 N h d G l v b j 4 8 U 3 R h Y m x l R W 5 0 c m l l c y A v P j w v S X R l b T 4 8 S X R l b T 4 8 S X R l b U x v Y 2 F 0 a W 9 u P j x J d G V t V H l w Z T 5 G b 3 J t d W x h P C 9 J d G V t V H l w Z T 4 8 S X R l b V B h d G g + U 2 V j d G l v b j E v V G 9 0 Y W w l M j B 0 c m l w c y U y M G Z v c i U y M G V h Y 2 g l M j B k c m l 2 Z X I l M j B k a W 0 v R X h w Y W 5 k Z W Q l M j B E c m l 2 Z X I l M j B 0 c m l w J T I w Y 2 9 1 b n Q 8 L 0 l 0 Z W 1 Q Y X R o P j w v S X R l b U x v Y 2 F 0 a W 9 u P j x T d G F i b G V F b n R y a W V z I C 8 + P C 9 J d G V t P j x J d G V t P j x J d G V t T G 9 j Y X R p b 2 4 + P E l 0 Z W 1 U e X B l P k Z v c m 1 1 b G E 8 L 0 l 0 Z W 1 U e X B l P j x J d G V t U G F 0 a D 5 T Z W N 0 a W 9 u M S 9 U b 3 R h b C U y M H R y a X B z J T I w Z m 9 y J T I w Z W F j a C U y M G R y a X Z l c i U y M G R p b S 9 S Z W 1 v d m V k J T I w T 3 R o Z X I l M j B D b 2 x 1 b W 5 z P C 9 J d G V t U G F 0 a D 4 8 L 0 l 0 Z W 1 M b 2 N h d G l v b j 4 8 U 3 R h Y m x l R W 5 0 c m l l c y A v P j w v S X R l b T 4 8 S X R l b T 4 8 S X R l b U x v Y 2 F 0 a W 9 u P j x J d G V t V H l w Z T 5 G b 3 J t d W x h P C 9 J d G V t V H l w Z T 4 8 S X R l b V B h d G g + U 2 V j d G l v b j E v V G 9 0 Y W w l M j B 0 c m l w c y U y M G Z v c i U y M G V h Y 2 g l M j B k c m l 2 Z X I l M j B k a W 0 v U m V u Y W 1 l Z C U y M E N v b H V t b n M 8 L 0 l 0 Z W 1 Q Y X R o P j w v S X R l b U x v Y 2 F 0 a W 9 u P j x T d G F i b G V F b n R y a W V z I C 8 + P C 9 J d G V t P j x J d G V t P j x J d G V t T G 9 j Y X R p b 2 4 + P E l 0 Z W 1 U e X B l P k Z v c m 1 1 b G E 8 L 0 l 0 Z W 1 U e X B l P j x J d G V t U G F 0 a D 5 T Z W N 0 a W 9 u M S 9 E c m l 2 Z X I l M j B 0 c m l w J T I w Y 2 9 1 b n Q l M j B E a W 0 8 L 0 l 0 Z W 1 Q Y X R o P j w v S X R l b U x v Y 2 F 0 a W 9 u P j x T d G F i b G V F b n R y a W V z P j x F b n R y e S B U e X B l P S J J c 1 B y a X Z h d G U i I F Z h b H V l P S J s M C I g L z 4 8 R W 5 0 c n k g V H l w Z T 0 i U X V l c n l J R C I g V m F s d W U 9 I n N k N T k y N T Z j M S 0 1 N 2 M y L T Q 4 M z M t Y j d j N C 0 w Y j I 5 N T I z M j U y Y j k i I C 8 + P E V u d H J 5 I F R 5 c G U 9 I k Z p b G x T d G F 0 d X M i I F Z h b H V l P S J z Q 2 9 t c G x l d G U i I C 8 + P E V u d H J 5 I F R 5 c G U 9 I k Z p b G x D b 3 V u d C I g V m F s d W U 9 I m w x M D A i I C 8 + P E V u d H J 5 I F R 5 c G U 9 I k Z p b G x F c n J v c k N v Z G U i I F Z h b H V l P S J z V W 5 r b m 9 3 b i I g L z 4 8 R W 5 0 c n k g V H l w Z T 0 i T m F 2 a W d h d G l v b l N 0 Z X B O Y W 1 l I i B W Y W x 1 Z T 0 i c 0 5 h d m l n Y X R p b 2 4 i I C 8 + P E V u d H J 5 I F R 5 c G U 9 I k J 1 Z m Z l c k 5 l e H R S Z W Z y Z X N o I i B W Y W x 1 Z T 0 i b D E i I C 8 + P E V u d H J 5 I F R 5 c G U 9 I l J l c 3 V s d F R 5 c G U i I F Z h b H V l P S J z R X h j Z X B 0 a W 9 u I i A v P j x F b n R y e S B U e X B l P S J O Y W 1 l V X B k Y X R l Z E F m d G V y R m l s b C I g V m F s d W U 9 I m w w I i A v P j x F b n R y e S B U e X B l P S J G a W x s Q 2 9 s d W 1 u V H l w Z X M i I F Z h b H V l P S J z Q m d N P S I g L z 4 8 R W 5 0 c n k g V H l w Z T 0 i R m l s b G V k Q 2 9 t c G x l d G V S Z X N 1 b H R U b 1 d v c m t z a G V l d C I g V m F s d W U 9 I m w x I i A v P j x F b n R y e S B U e X B l P S J G a W x s T G F z d F V w Z G F 0 Z W Q i I F Z h b H V l P S J k M j A y N S 0 w O S 0 x O V Q x N z o x M D o z O C 4 x O D Q z O D I z W i I g L z 4 8 R W 5 0 c n k g V H l w Z T 0 i R m l s b F R v R G F 0 Y U 1 v Z G V s R W 5 h Y m x l Z C I g V m F s d W U 9 I m w x I i A v P j x F b n R y e S B U e X B l P S J G a W x s T 2 J q Z W N 0 V H l w Z S I g V m F s d W U 9 I n N U Y W J s Z S I g L z 4 8 R W 5 0 c n k g V H l w Z T 0 i R m l s b F R h c m d l d C I g V m F s d W U 9 I n N E c m l 2 Z X J f d H J p c F 9 j b 3 V u d F 9 E a W 0 i I C 8 + P E V u d H J 5 I F R 5 c G U 9 I k Z p b G x F c n J v c k N v d W 5 0 I i B W Y W x 1 Z T 0 i b D A i I C 8 + P E V u d H J 5 I F R 5 c G U 9 I k Z p b G x F b m F i b G V k I i B W Y W x 1 Z T 0 i b D E i I C 8 + P E V u d H J 5 I F R 5 c G U 9 I k Z p b G x D b 2 x 1 b W 5 O Y W 1 l c y I g V m F s d W U 9 I n N b J n F 1 b 3 Q 7 R H J p d m V y I E t l e S Z x d W 9 0 O y w m c X V v d D t U b 3 R h b C B 0 c m l w c y Z x d W 9 0 O 1 0 i I C 8 + P E V u d H J 5 I F R 5 c G U 9 I k F k Z G V k V G 9 E Y X R h T W 9 k Z W w i I F Z h b H V l P S J s M S I g L z 4 8 R W 5 0 c n k g V H l w Z T 0 i U m V s Y X R p b 2 5 z a G l w S W 5 m b 0 N v b n R h a W 5 l c i I g V m F s d W U 9 I n N 7 J n F 1 b 3 Q 7 Y 2 9 s d W 1 u Q 2 9 1 b n Q m c X V v d D s 6 M i w m c X V v d D t r Z X l D b 2 x 1 b W 5 O Y W 1 l c y Z x d W 9 0 O z p b J n F 1 b 3 Q 7 R H J p d m V y I E t l e S Z x d W 9 0 O 1 0 s J n F 1 b 3 Q 7 c X V l c n l S Z W x h d G l v b n N o a X B z J n F 1 b 3 Q 7 O l t d L C Z x d W 9 0 O 2 N v b H V t b k l k Z W 5 0 a X R p Z X M m c X V v d D s 6 W y Z x d W 9 0 O 1 N l Y 3 R p b 2 4 x L 0 R y a X Z l c i B 0 c m l w I G N v d W 5 0 I E R p b S 9 H c m 9 1 c G V k I F J v d 3 M u e 0 R y a X Z l c i B L Z X k s M H 0 m c X V v d D s s J n F 1 b 3 Q 7 U 2 V j d G l v b j E v R H J p d m V y I H R y a X A g Y 2 9 1 b n Q g R G l t L 0 d y b 3 V w Z W Q g U m 9 3 c y 5 7 Q 2 9 1 b n Q s M X 0 m c X V v d D t d L C Z x d W 9 0 O 0 N v b H V t b k N v d W 5 0 J n F 1 b 3 Q 7 O j I s J n F 1 b 3 Q 7 S 2 V 5 Q 2 9 s d W 1 u T m F t Z X M m c X V v d D s 6 W y Z x d W 9 0 O 0 R y a X Z l c i B L Z X k m c X V v d D t d L C Z x d W 9 0 O 0 N v b H V t b k l k Z W 5 0 a X R p Z X M m c X V v d D s 6 W y Z x d W 9 0 O 1 N l Y 3 R p b 2 4 x L 0 R y a X Z l c i B 0 c m l w I G N v d W 5 0 I E R p b S 9 H c m 9 1 c G V k I F J v d 3 M u e 0 R y a X Z l c i B L Z X k s M H 0 m c X V v d D s s J n F 1 b 3 Q 7 U 2 V j d G l v b j E v R H J p d m V y I H R y a X A g Y 2 9 1 b n Q g R G l t L 0 d y b 3 V w Z W Q g U m 9 3 c y 5 7 Q 2 9 1 b n Q s M X 0 m c X V v d D t d L C Z x d W 9 0 O 1 J l b G F 0 a W 9 u c 2 h p c E l u Z m 8 m c X V v d D s 6 W 1 1 9 I i A v P j x F b n R y e S B U e X B l P S J M b 2 F k Z W R U b 0 F u Y W x 5 c 2 l z U 2 V y d m l j Z X M i I F Z h b H V l P S J s M C I g L z 4 8 L 1 N 0 Y W J s Z U V u d H J p Z X M + P C 9 J d G V t P j x J d G V t P j x J d G V t T G 9 j Y X R p b 2 4 + P E l 0 Z W 1 U e X B l P k Z v c m 1 1 b G E 8 L 0 l 0 Z W 1 U e X B l P j x J d G V t U G F 0 a D 5 T Z W N 0 a W 9 u M S 9 E c m l 2 Z X I l M j B 0 c m l w J T I w Y 2 9 1 b n Q l M j B E a W 0 v U 2 9 1 c m N l P C 9 J d G V t U G F 0 a D 4 8 L 0 l 0 Z W 1 M b 2 N h d G l v b j 4 8 U 3 R h Y m x l R W 5 0 c m l l c y A v P j w v S X R l b T 4 8 S X R l b T 4 8 S X R l b U x v Y 2 F 0 a W 9 u P j x J d G V t V H l w Z T 5 G b 3 J t d W x h P C 9 J d G V t V H l w Z T 4 8 S X R l b V B h d G g + U 2 V j d G l v b j E v R H J p d m V y J T I w d H J p c C U y M G N v d W 5 0 J T I w R G l t L 1 R y a X B z X 1 N o Z W V 0 P C 9 J d G V t U G F 0 a D 4 8 L 0 l 0 Z W 1 M b 2 N h d G l v b j 4 8 U 3 R h Y m x l R W 5 0 c m l l c y A v P j w v S X R l b T 4 8 S X R l b T 4 8 S X R l b U x v Y 2 F 0 a W 9 u P j x J d G V t V H l w Z T 5 G b 3 J t d W x h P C 9 J d G V t V H l w Z T 4 8 S X R l b V B h d G g + U 2 V j d G l v b j E v R H J p d m V y J T I w d H J p c C U y M G N v d W 5 0 J T I w R G l t L 1 B y b 2 1 v d G V k J T I w S G V h Z G V y c z w v S X R l b V B h d G g + P C 9 J d G V t T G 9 j Y X R p b 2 4 + P F N 0 Y W J s Z U V u d H J p Z X M g L z 4 8 L 0 l 0 Z W 0 + P E l 0 Z W 0 + P E l 0 Z W 1 M b 2 N h d G l v b j 4 8 S X R l b V R 5 c G U + R m 9 y b X V s Y T w v S X R l b V R 5 c G U + P E l 0 Z W 1 Q Y X R o P l N l Y 3 R p b 2 4 x L 0 R y a X Z l c i U y M H R y a X A l M j B j b 3 V u d C U y M E R p b S 9 D a G F u Z 2 V k J T I w V H l w Z T w v S X R l b V B h d G g + P C 9 J d G V t T G 9 j Y X R p b 2 4 + P F N 0 Y W J s Z U V u d H J p Z X M g L z 4 8 L 0 l 0 Z W 0 + P E l 0 Z W 0 + P E l 0 Z W 1 M b 2 N h d G l v b j 4 8 S X R l b V R 5 c G U + R m 9 y b X V s Y T w v S X R l b V R 5 c G U + P E l 0 Z W 1 Q Y X R o P l N l Y 3 R p b 2 4 x L 0 R y a X Z l c i U y M H R y a X A l M j B j b 3 V u d C U y M E R p b S 9 J b n N l c n R l Z C U y M E R h e S U y M G 9 m J T I w V 2 V l a z w v S X R l b V B h d G g + P C 9 J d G V t T G 9 j Y X R p b 2 4 + P F N 0 Y W J s Z U V u d H J p Z X M g L z 4 8 L 0 l 0 Z W 0 + P E l 0 Z W 0 + P E l 0 Z W 1 M b 2 N h d G l v b j 4 8 S X R l b V R 5 c G U + R m 9 y b X V s Y T w v S X R l b V R 5 c G U + P E l 0 Z W 1 Q Y X R o P l N l Y 3 R p b 2 4 x L 0 R y a X Z l c i U y M H R y a X A l M j B j b 3 V u d C U y M E R p b S 9 J b n N l c n R l Z C U y M E R h e S U y M E 5 h b W U 8 L 0 l 0 Z W 1 Q Y X R o P j w v S X R l b U x v Y 2 F 0 a W 9 u P j x T d G F i b G V F b n R y a W V z I C 8 + P C 9 J d G V t P j x J d G V t P j x J d G V t T G 9 j Y X R p b 2 4 + P E l 0 Z W 1 U e X B l P k Z v c m 1 1 b G E 8 L 0 l 0 Z W 1 U e X B l P j x J d G V t U G F 0 a D 5 T Z W N 0 a W 9 u M S 9 E c m l 2 Z X I l M j B 0 c m l w J T I w Y 2 9 1 b n Q l M j B E a W 0 v Q W R k Z W Q l M j B J b m R l e D w v S X R l b V B h d G g + P C 9 J d G V t T G 9 j Y X R p b 2 4 + P F N 0 Y W J s Z U V u d H J p Z X M g L z 4 8 L 0 l 0 Z W 0 + P E l 0 Z W 0 + P E l 0 Z W 1 M b 2 N h d G l v b j 4 8 S X R l b V R 5 c G U + R m 9 y b X V s Y T w v S X R l b V R 5 c G U + P E l 0 Z W 1 Q Y X R o P l N l Y 3 R p b 2 4 x L 0 R y a X Z l c i U y M H R y a X A l M j B j b 3 V u d C U y M E R p b S 9 S Z W 1 v d m V k J T I w Q 2 9 s d W 1 u c z w v S X R l b V B h d G g + P C 9 J d G V t T G 9 j Y X R p b 2 4 + P F N 0 Y W J s Z U V u d H J p Z X M g L z 4 8 L 0 l 0 Z W 0 + P E l 0 Z W 0 + P E l 0 Z W 1 M b 2 N h d G l v b j 4 8 S X R l b V R 5 c G U + R m 9 y b X V s Y T w v S X R l b V R 5 c G U + P E l 0 Z W 1 Q Y X R o P l N l Y 3 R p b 2 4 x L 0 R y a X Z l c i U y M H R y a X A l M j B j b 3 V u d C U y M E R p b S 9 J b n N l c n R l Z C U y M F N 0 Y X J 0 J T I w b 2 Y l M j B N b 2 5 0 a D w v S X R l b V B h d G g + P C 9 J d G V t T G 9 j Y X R p b 2 4 + P F N 0 Y W J s Z U V u d H J p Z X M g L z 4 8 L 0 l 0 Z W 0 + P E l 0 Z W 0 + P E l 0 Z W 1 M b 2 N h d G l v b j 4 8 S X R l b V R 5 c G U + R m 9 y b X V s Y T w v S X R l b V R 5 c G U + P E l 0 Z W 1 Q Y X R o P l N l Y 3 R p b 2 4 x L 0 R y a X Z l c i U y M H R y a X A l M j B j b 3 V u d C U y M E R p b S 9 S Z W 1 v d m V k J T I w Q 2 9 s d W 1 u c z E 8 L 0 l 0 Z W 1 Q Y X R o P j w v S X R l b U x v Y 2 F 0 a W 9 u P j x T d G F i b G V F b n R y a W V z I C 8 + P C 9 J d G V t P j x J d G V t P j x J d G V t T G 9 j Y X R p b 2 4 + P E l 0 Z W 1 U e X B l P k Z v c m 1 1 b G E 8 L 0 l 0 Z W 1 U e X B l P j x J d G V t U G F 0 a D 5 T Z W N 0 a W 9 u M S 9 E c m l 2 Z X I l M j B 0 c m l w J T I w Y 2 9 1 b n Q l M j B E a W 0 v S W 5 z Z X J 0 Z W Q l M j B N b 2 5 0 a C U y M E 5 h b W U 8 L 0 l 0 Z W 1 Q Y X R o P j w v S X R l b U x v Y 2 F 0 a W 9 u P j x T d G F i b G V F b n R y a W V z I C 8 + P C 9 J d G V t P j x J d G V t P j x J d G V t T G 9 j Y X R p b 2 4 + P E l 0 Z W 1 U e X B l P k Z v c m 1 1 b G E 8 L 0 l 0 Z W 1 U e X B l P j x J d G V t U G F 0 a D 5 T Z W N 0 a W 9 u M S 9 E c m l 2 Z X I l M j B 0 c m l w J T I w Y 2 9 1 b n Q l M j B E a W 0 v S W 5 z Z X J 0 Z W Q l M j B R d W F y d G V y P C 9 J d G V t U G F 0 a D 4 8 L 0 l 0 Z W 1 M b 2 N h d G l v b j 4 8 U 3 R h Y m x l R W 5 0 c m l l c y A v P j w v S X R l b T 4 8 S X R l b T 4 8 S X R l b U x v Y 2 F 0 a W 9 u P j x J d G V t V H l w Z T 5 G b 3 J t d W x h P C 9 J d G V t V H l w Z T 4 8 S X R l b V B h d G g + U 2 V j d G l v b j E v R H J p d m V y J T I w d H J p c C U y M G N v d W 5 0 J T I w R G l t L 0 l u c 2 V y d G V k J T I w W W V h c j w v S X R l b V B h d G g + P C 9 J d G V t T G 9 j Y X R p b 2 4 + P F N 0 Y W J s Z U V u d H J p Z X M g L z 4 8 L 0 l 0 Z W 0 + P E l 0 Z W 0 + P E l 0 Z W 1 M b 2 N h d G l v b j 4 8 S X R l b V R 5 c G U + R m 9 y b X V s Y T w v S X R l b V R 5 c G U + P E l 0 Z W 1 Q Y X R o P l N l Y 3 R p b 2 4 x L 0 R y a X Z l c i U y M H R y a X A l M j B j b 3 V u d C U y M E R p b S 9 J b n N l c n R l Z C U y M F N 0 Y X J 0 J T I w b 2 Y l M j B I b 3 V y P C 9 J d G V t U G F 0 a D 4 8 L 0 l 0 Z W 1 M b 2 N h d G l v b j 4 8 U 3 R h Y m x l R W 5 0 c m l l c y A v P j w v S X R l b T 4 8 S X R l b T 4 8 S X R l b U x v Y 2 F 0 a W 9 u P j x J d G V t V H l w Z T 5 G b 3 J t d W x h P C 9 J d G V t V H l w Z T 4 8 S X R l b V B h d G g + U 2 V j d G l v b j E v R H J p d m V y J T I w d H J p c C U y M G N v d W 5 0 J T I w R G l t L 1 J l b W 9 2 Z W Q l M j B D b 2 x 1 b W 5 z M j w v S X R l b V B h d G g + P C 9 J d G V t T G 9 j Y X R p b 2 4 + P F N 0 Y W J s Z U V u d H J p Z X M g L z 4 8 L 0 l 0 Z W 0 + P E l 0 Z W 0 + P E l 0 Z W 1 M b 2 N h d G l v b j 4 8 S X R l b V R 5 c G U + R m 9 y b X V s Y T w v S X R l b V R 5 c G U + P E l 0 Z W 1 Q Y X R o P l N l Y 3 R p b 2 4 x L 0 R y a X Z l c i U y M H R y a X A l M j B j b 3 V u d C U y M E R p b S 9 J b n N l c n R l Z C U y M E h v d X I 8 L 0 l 0 Z W 1 Q Y X R o P j w v S X R l b U x v Y 2 F 0 a W 9 u P j x T d G F i b G V F b n R y a W V z I C 8 + P C 9 J d G V t P j x J d G V t P j x J d G V t T G 9 j Y X R p b 2 4 + P E l 0 Z W 1 U e X B l P k Z v c m 1 1 b G E 8 L 0 l 0 Z W 1 U e X B l P j x J d G V t U G F 0 a D 5 T Z W N 0 a W 9 u M S 9 E c m l 2 Z X I l M j B 0 c m l w J T I w Y 2 9 1 b n Q l M j B E a W 0 v S W 5 z Z X J 0 Z W Q l M j B N a W 5 1 d G U 8 L 0 l 0 Z W 1 Q Y X R o P j w v S X R l b U x v Y 2 F 0 a W 9 u P j x T d G F i b G V F b n R y a W V z I C 8 + P C 9 J d G V t P j x J d G V t P j x J d G V t T G 9 j Y X R p b 2 4 + P E l 0 Z W 1 U e X B l P k Z v c m 1 1 b G E 8 L 0 l 0 Z W 1 U e X B l P j x J d G V t U G F 0 a D 5 T Z W N 0 a W 9 u M S 9 E c m l 2 Z X I l M j B 0 c m l w J T I w Y 2 9 1 b n Q l M j B E a W 0 v Q W R k Z W Q l M j B D b 2 5 k a X R p b 2 5 h b C U y M E N v b H V t b j w v S X R l b V B h d G g + P C 9 J d G V t T G 9 j Y X R p b 2 4 + P F N 0 Y W J s Z U V u d H J p Z X M g L z 4 8 L 0 l 0 Z W 0 + P E l 0 Z W 0 + P E l 0 Z W 1 M b 2 N h d G l v b j 4 8 S X R l b V R 5 c G U + R m 9 y b X V s Y T w v S X R l b V R 5 c G U + P E l 0 Z W 1 Q Y X R o P l N l Y 3 R p b 2 4 x L 0 R y a X Z l c i U y M H R y a X A l M j B j b 3 V u d C U y M E R p b S 9 S Z W 1 v d m V k J T I w Q 2 9 s d W 1 u c z M 8 L 0 l 0 Z W 1 Q Y X R o P j w v S X R l b U x v Y 2 F 0 a W 9 u P j x T d G F i b G V F b n R y a W V z I C 8 + P C 9 J d G V t P j x J d G V t P j x J d G V t T G 9 j Y X R p b 2 4 + P E l 0 Z W 1 U e X B l P k Z v c m 1 1 b G E 8 L 0 l 0 Z W 1 U e X B l P j x J d G V t U G F 0 a D 5 T Z W N 0 a W 9 u M S 9 E c m l 2 Z X I l M j B 0 c m l w J T I w Y 2 9 1 b n Q l M j B E a W 0 v Q W R k Z W Q l M j B D b 2 5 k a X R p b 2 5 h b C U y M E N v b H V t b j E 8 L 0 l 0 Z W 1 Q Y X R o P j w v S X R l b U x v Y 2 F 0 a W 9 u P j x T d G F i b G V F b n R y a W V z I C 8 + P C 9 J d G V t P j x J d G V t P j x J d G V t T G 9 j Y X R p b 2 4 + P E l 0 Z W 1 U e X B l P k Z v c m 1 1 b G E 8 L 0 l 0 Z W 1 U e X B l P j x J d G V t U G F 0 a D 5 T Z W N 0 a W 9 u M S 9 E c m l 2 Z X I l M j B 0 c m l w J T I w Y 2 9 1 b n Q l M j B E a W 0 v Q 2 h h b m d l Z C U y M F R 5 c G U x P C 9 J d G V t U G F 0 a D 4 8 L 0 l 0 Z W 1 M b 2 N h d G l v b j 4 8 U 3 R h Y m x l R W 5 0 c m l l c y A v P j w v S X R l b T 4 8 S X R l b T 4 8 S X R l b U x v Y 2 F 0 a W 9 u P j x J d G V t V H l w Z T 5 G b 3 J t d W x h P C 9 J d G V t V H l w Z T 4 8 S X R l b V B h d G g + U 2 V j d G l v b j E v R H J p d m V y J T I w d H J p c C U y M G N v d W 5 0 J T I w R G l t L 1 J l b W 9 2 Z W Q l M j B E d X B s a W N h d G V z P C 9 J d G V t U G F 0 a D 4 8 L 0 l 0 Z W 1 M b 2 N h d G l v b j 4 8 U 3 R h Y m x l R W 5 0 c m l l c y A v P j w v S X R l b T 4 8 S X R l b T 4 8 S X R l b U x v Y 2 F 0 a W 9 u P j x J d G V t V H l w Z T 5 G b 3 J t d W x h P C 9 J d G V t V H l w Z T 4 8 S X R l b V B h d G g + U 2 V j d G l v b j E v R H J p d m V y J T I w d H J p c C U y M G N v d W 5 0 J T I w R G l t L 0 N o Y W 5 n Z W Q l M j B U e X B l M j w v S X R l b V B h d G g + P C 9 J d G V t T G 9 j Y X R p b 2 4 + P F N 0 Y W J s Z U V u d H J p Z X M g L z 4 8 L 0 l 0 Z W 0 + P E l 0 Z W 0 + P E l 0 Z W 1 M b 2 N h d G l v b j 4 8 S X R l b V R 5 c G U + R m 9 y b X V s Y T w v S X R l b V R 5 c G U + P E l 0 Z W 1 Q Y X R o P l N l Y 3 R p b 2 4 x L 0 R y a X Z l c i U y M H R y a X A l M j B j b 3 V u d C U y M E R p b S 9 B Z G R l Z C U y M E N 1 c 3 R v b T w v S X R l b V B h d G g + P C 9 J d G V t T G 9 j Y X R p b 2 4 + P F N 0 Y W J s Z U V u d H J p Z X M g L z 4 8 L 0 l 0 Z W 0 + P E l 0 Z W 0 + P E l 0 Z W 1 M b 2 N h d G l v b j 4 8 S X R l b V R 5 c G U + R m 9 y b X V s Y T w v S X R l b V R 5 c G U + P E l 0 Z W 1 Q Y X R o P l N l Y 3 R p b 2 4 x L 0 R y a X Z l c i U y M H R y a X A l M j B j b 3 V u d C U y M E R p b S 9 B Z G R l Z C U y M E N 1 c 3 R v b T E 8 L 0 l 0 Z W 1 Q Y X R o P j w v S X R l b U x v Y 2 F 0 a W 9 u P j x T d G F i b G V F b n R y a W V z I C 8 + P C 9 J d G V t P j x J d G V t P j x J d G V t T G 9 j Y X R p b 2 4 + P E l 0 Z W 1 U e X B l P k Z v c m 1 1 b G E 8 L 0 l 0 Z W 1 U e X B l P j x J d G V t U G F 0 a D 5 T Z W N 0 a W 9 u M S 9 E c m l 2 Z X I l M j B 0 c m l w J T I w Y 2 9 1 b n Q l M j B E a W 0 v U m 9 1 b m R l Z C U y M E 9 m Z j w v S X R l b V B h d G g + P C 9 J d G V t T G 9 j Y X R p b 2 4 + P F N 0 Y W J s Z U V u d H J p Z X M g L z 4 8 L 0 l 0 Z W 0 + P E l 0 Z W 0 + P E l 0 Z W 1 M b 2 N h d G l v b j 4 8 S X R l b V R 5 c G U + R m 9 y b X V s Y T w v S X R l b V R 5 c G U + P E l 0 Z W 1 Q Y X R o P l N l Y 3 R p b 2 4 x L 0 R y a X Z l c i U y M H R y a X A l M j B j b 3 V u d C U y M E R p b S 9 S b 3 V u Z G V k J T I w T 2 Z m M T w v S X R l b V B h d G g + P C 9 J d G V t T G 9 j Y X R p b 2 4 + P F N 0 Y W J s Z U V u d H J p Z X M g L z 4 8 L 0 l 0 Z W 0 + P E l 0 Z W 0 + P E l 0 Z W 1 M b 2 N h d G l v b j 4 8 S X R l b V R 5 c G U + R m 9 y b X V s Y T w v S X R l b V R 5 c G U + P E l 0 Z W 1 Q Y X R o P l N l Y 3 R p b 2 4 x L 0 R y a X Z l c i U y M H R y a X A l M j B j b 3 V u d C U y M E R p b S 9 N Z X J n Z W Q l M j B R d W V y a W V z P C 9 J d G V t U G F 0 a D 4 8 L 0 l 0 Z W 1 M b 2 N h d G l v b j 4 8 U 3 R h Y m x l R W 5 0 c m l l c y A v P j w v S X R l b T 4 8 S X R l b T 4 8 S X R l b U x v Y 2 F 0 a W 9 u P j x J d G V t V H l w Z T 5 G b 3 J t d W x h P C 9 J d G V t V H l w Z T 4 8 S X R l b V B h d G g + U 2 V j d G l v b j E v R H J p d m V y J T I w d H J p c C U y M G N v d W 5 0 J T I w R G l t L 0 V 4 c G F u Z G V k J T I w Q 3 V z d G 9 t Z X J z J T I w R G l t P C 9 J d G V t U G F 0 a D 4 8 L 0 l 0 Z W 1 M b 2 N h d G l v b j 4 8 U 3 R h Y m x l R W 5 0 c m l l c y A v P j w v S X R l b T 4 8 S X R l b T 4 8 S X R l b U x v Y 2 F 0 a W 9 u P j x J d G V t V H l w Z T 5 G b 3 J t d W x h P C 9 J d G V t V H l w Z T 4 8 S X R l b V B h d G g + U 2 V j d G l v b j E v R H J p d m V y J T I w d H J p c C U y M G N v d W 5 0 J T I w R G l t L 1 J l b m F t Z W Q l M j B D b 2 x 1 b W 5 z P C 9 J d G V t U G F 0 a D 4 8 L 0 l 0 Z W 1 M b 2 N h d G l v b j 4 8 U 3 R h Y m x l R W 5 0 c m l l c y A v P j w v S X R l b T 4 8 S X R l b T 4 8 S X R l b U x v Y 2 F 0 a W 9 u P j x J d G V t V H l w Z T 5 G b 3 J t d W x h P C 9 J d G V t V H l w Z T 4 8 S X R l b V B h d G g + U 2 V j d G l v b j E v R H J p d m V y J T I w d H J p c C U y M G N v d W 5 0 J T I w R G l t L 0 1 l c m d l Z C U y M F F 1 Z X J p Z X M x P C 9 J d G V t U G F 0 a D 4 8 L 0 l 0 Z W 1 M b 2 N h d G l v b j 4 8 U 3 R h Y m x l R W 5 0 c m l l c y A v P j w v S X R l b T 4 8 S X R l b T 4 8 S X R l b U x v Y 2 F 0 a W 9 u P j x J d G V t V H l w Z T 5 G b 3 J t d W x h P C 9 J d G V t V H l w Z T 4 8 S X R l b V B h d G g + U 2 V j d G l v b j E v R H J p d m V y J T I w d H J p c C U y M G N v d W 5 0 J T I w R G l t L 0 V 4 c G F u Z G V k J T I w R H J p d m V y c y U y M E R p b T w v S X R l b V B h d G g + P C 9 J d G V t T G 9 j Y X R p b 2 4 + P F N 0 Y W J s Z U V u d H J p Z X M g L z 4 8 L 0 l 0 Z W 0 + P E l 0 Z W 0 + P E l 0 Z W 1 M b 2 N h d G l v b j 4 8 S X R l b V R 5 c G U + R m 9 y b X V s Y T w v S X R l b V R 5 c G U + P E l 0 Z W 1 Q Y X R o P l N l Y 3 R p b 2 4 x L 0 R y a X Z l c i U y M H R y a X A l M j B j b 3 V u d C U y M E R p b S 9 S Z W 5 h b W V k J T I w Q 2 9 s d W 1 u c z E 8 L 0 l 0 Z W 1 Q Y X R o P j w v S X R l b U x v Y 2 F 0 a W 9 u P j x T d G F i b G V F b n R y a W V z I C 8 + P C 9 J d G V t P j x J d G V t P j x J d G V t T G 9 j Y X R p b 2 4 + P E l 0 Z W 1 U e X B l P k Z v c m 1 1 b G E 8 L 0 l 0 Z W 1 U e X B l P j x J d G V t U G F 0 a D 5 T Z W N 0 a W 9 u M S 9 E c m l 2 Z X I l M j B 0 c m l w J T I w Y 2 9 1 b n Q l M j B E a W 0 v T W V y Z 2 V k J T I w U X V l c m l l c z I 8 L 0 l 0 Z W 1 Q Y X R o P j w v S X R l b U x v Y 2 F 0 a W 9 u P j x T d G F i b G V F b n R y a W V z I C 8 + P C 9 J d G V t P j x J d G V t P j x J d G V t T G 9 j Y X R p b 2 4 + P E l 0 Z W 1 U e X B l P k Z v c m 1 1 b G E 8 L 0 l 0 Z W 1 U e X B l P j x J d G V t U G F 0 a D 5 T Z W N 0 a W 9 u M S 9 E c m l 2 Z X I l M j B 0 c m l w J T I w Y 2 9 1 b n Q l M j B E a W 0 v R X h w Y W 5 k Z W Q l M j B E Y X R l J T I w R G l t P C 9 J d G V t U G F 0 a D 4 8 L 0 l 0 Z W 1 M b 2 N h d G l v b j 4 8 U 3 R h Y m x l R W 5 0 c m l l c y A v P j w v S X R l b T 4 8 S X R l b T 4 8 S X R l b U x v Y 2 F 0 a W 9 u P j x J d G V t V H l w Z T 5 G b 3 J t d W x h P C 9 J d G V t V H l w Z T 4 8 S X R l b V B h d G g + U 2 V j d G l v b j E v R H J p d m V y J T I w d H J p c C U y M G N v d W 5 0 J T I w R G l t L 1 J l b m F t Z W Q l M j B D b 2 x 1 b W 5 z M j w v S X R l b V B h d G g + P C 9 J d G V t T G 9 j Y X R p b 2 4 + P F N 0 Y W J s Z U V u d H J p Z X M g L z 4 8 L 0 l 0 Z W 0 + P E l 0 Z W 0 + P E l 0 Z W 1 M b 2 N h d G l v b j 4 8 S X R l b V R 5 c G U + R m 9 y b X V s Y T w v S X R l b V R 5 c G U + P E l 0 Z W 1 Q Y X R o P l N l Y 3 R p b 2 4 x L 0 R y a X Z l c i U y M H R y a X A l M j B j b 3 V u d C U y M E R p b S 9 N Z X J n Z W Q l M j B R d W V y a W V z M z w v S X R l b V B h d G g + P C 9 J d G V t T G 9 j Y X R p b 2 4 + P F N 0 Y W J s Z U V u d H J p Z X M g L z 4 8 L 0 l 0 Z W 0 + P E l 0 Z W 0 + P E l 0 Z W 1 M b 2 N h d G l v b j 4 8 S X R l b V R 5 c G U + R m 9 y b X V s Y T w v S X R l b V R 5 c G U + P E l 0 Z W 1 Q Y X R o P l N l Y 3 R p b 2 4 x L 0 R y a X Z l c i U y M H R y a X A l M j B j b 3 V u d C U y M E R p b S 9 F e H B h b m R l Z C U y M F B h e W 1 l b n Q l M j B t Z X R o b 2 Q l M j B E a W 0 8 L 0 l 0 Z W 1 Q Y X R o P j w v S X R l b U x v Y 2 F 0 a W 9 u P j x T d G F i b G V F b n R y a W V z I C 8 + P C 9 J d G V t P j x J d G V t P j x J d G V t T G 9 j Y X R p b 2 4 + P E l 0 Z W 1 U e X B l P k Z v c m 1 1 b G E 8 L 0 l 0 Z W 1 U e X B l P j x J d G V t U G F 0 a D 5 T Z W N 0 a W 9 u M S 9 E c m l 2 Z X I l M j B 0 c m l w J T I w Y 2 9 1 b n Q l M j B E a W 0 v U m V u Y W 1 l Z C U y M E N v b H V t b n M z P C 9 J d G V t U G F 0 a D 4 8 L 0 l 0 Z W 1 M b 2 N h d G l v b j 4 8 U 3 R h Y m x l R W 5 0 c m l l c y A v P j w v S X R l b T 4 8 S X R l b T 4 8 S X R l b U x v Y 2 F 0 a W 9 u P j x J d G V t V H l w Z T 5 G b 3 J t d W x h P C 9 J d G V t V H l w Z T 4 8 S X R l b V B h d G g + U 2 V j d G l v b j E v R H J p d m V y J T I w d H J p c C U y M G N v d W 5 0 J T I w R G l t L 1 J l b W 9 2 Z W Q l M j B P d G h l c i U y M E N v b H V t b n M 8 L 0 l 0 Z W 1 Q Y X R o P j w v S X R l b U x v Y 2 F 0 a W 9 u P j x T d G F i b G V F b n R y a W V z I C 8 + P C 9 J d G V t P j x J d G V t P j x J d G V t T G 9 j Y X R p b 2 4 + P E l 0 Z W 1 U e X B l P k Z v c m 1 1 b G E 8 L 0 l 0 Z W 1 U e X B l P j x J d G V t U G F 0 a D 5 T Z W N 0 a W 9 u M S 9 E c m l 2 Z X I l M j B 0 c m l w J T I w Y 2 9 1 b n Q l M j B E a W 0 v U m V u Y W 1 l Z C U y M E N v b H V t b n M 0 P C 9 J d G V t U G F 0 a D 4 8 L 0 l 0 Z W 1 M b 2 N h d G l v b j 4 8 U 3 R h Y m x l R W 5 0 c m l l c y A v P j w v S X R l b T 4 8 S X R l b T 4 8 S X R l b U x v Y 2 F 0 a W 9 u P j x J d G V t V H l w Z T 5 G b 3 J t d W x h P C 9 J d G V t V H l w Z T 4 8 S X R l b V B h d G g + U 2 V j d G l v b j E v R H J p d m V y J T I w d H J p c C U y M G N v d W 5 0 J T I w R G l t L 1 J l b 3 J k Z X J l Z C U y M E N v b H V t b n M 8 L 0 l 0 Z W 1 Q Y X R o P j w v S X R l b U x v Y 2 F 0 a W 9 u P j x T d G F i b G V F b n R y a W V z I C 8 + P C 9 J d G V t P j x J d G V t P j x J d G V t T G 9 j Y X R p b 2 4 + P E l 0 Z W 1 U e X B l P k Z v c m 1 1 b G E 8 L 0 l 0 Z W 1 U e X B l P j x J d G V t U G F 0 a D 5 T Z W N 0 a W 9 u M S 9 E c m l 2 Z X I l M j B 0 c m l w J T I w Y 2 9 1 b n Q l M j B E a W 0 v Q 2 h h b m d l Z C U y M F R 5 c G U z P C 9 J d G V t U G F 0 a D 4 8 L 0 l 0 Z W 1 M b 2 N h d G l v b j 4 8 U 3 R h Y m x l R W 5 0 c m l l c y A v P j w v S X R l b T 4 8 S X R l b T 4 8 S X R l b U x v Y 2 F 0 a W 9 u P j x J d G V t V H l w Z T 5 G b 3 J t d W x h P C 9 J d G V t V H l w Z T 4 8 S X R l b V B h d G g + U 2 V j d G l v b j E v R H J p d m V y J T I w d H J p c C U y M G N v d W 5 0 J T I w R G l t L 0 Z p b H R l c m V k J T I w U m 9 3 c z w v S X R l b V B h d G g + P C 9 J d G V t T G 9 j Y X R p b 2 4 + P F N 0 Y W J s Z U V u d H J p Z X M g L z 4 8 L 0 l 0 Z W 0 + P E l 0 Z W 0 + P E l 0 Z W 1 M b 2 N h d G l v b j 4 8 S X R l b V R 5 c G U + R m 9 y b X V s Y T w v S X R l b V R 5 c G U + P E l 0 Z W 1 Q Y X R o P l N l Y 3 R p b 2 4 x L 0 R y a X Z l c i U y M H R y a X A l M j B j b 3 V u d C U y M E R p b S 9 H c m 9 1 c G V k J T I w U m 9 3 c z w v S X R l b V B h d G g + P C 9 J d G V t T G 9 j Y X R p b 2 4 + P F N 0 Y W J s Z U V u d H J p Z X M g L z 4 8 L 0 l 0 Z W 0 + P E l 0 Z W 0 + P E l 0 Z W 1 M b 2 N h d G l v b j 4 8 S X R l b V R 5 c G U + R m 9 y b X V s Y T w v S X R l b V R 5 c G U + P E l 0 Z W 1 Q Y X R o P l N l Y 3 R p b 2 4 x L 0 R y a X Z l c i U y M H R y a X A l M j B j b 3 V u d C U y M E R p b S 9 S Z W 5 h b W V k J T I w Q 2 9 s d W 1 u c z U 8 L 0 l 0 Z W 1 Q Y X R o P j w v S X R l b U x v Y 2 F 0 a W 9 u P j x T d G F i b G V F b n R y a W V z I C 8 + P C 9 J d G V t P j x J d G V t P j x J d G V t T G 9 j Y X R p b 2 4 + P E l 0 Z W 1 U e X B l P k Z v c m 1 1 b G E 8 L 0 l 0 Z W 1 U e X B l P j x J d G V t U G F 0 a D 5 T Z W N 0 a W 9 u M S 9 E c m l 2 Z X I l M j B 0 c m l w J T I w Y 2 9 1 b n Q l M j B E a W 0 v T W V y Z 2 V k J T I w U X V l c m l l c z Q 8 L 0 l 0 Z W 1 Q Y X R o P j w v S X R l b U x v Y 2 F 0 a W 9 u P j x T d G F i b G V F b n R y a W V z I C 8 + P C 9 J d G V t P j x J d G V t P j x J d G V t T G 9 j Y X R p b 2 4 + P E l 0 Z W 1 U e X B l P k Z v c m 1 1 b G E 8 L 0 l 0 Z W 1 U e X B l P j x J d G V t U G F 0 a D 5 T Z W N 0 a W 9 u M S 9 E c m l 2 Z X I l M j B 0 c m l w J T I w Y 2 9 1 b n Q l M j B E a W 0 v U m V t b 3 Z l Z C U y M E N v b H V t b n M 0 P C 9 J d G V t U G F 0 a D 4 8 L 0 l 0 Z W 1 M b 2 N h d G l v b j 4 8 U 3 R h Y m x l R W 5 0 c m l l c y A v P j w v S X R l b T 4 8 S X R l b T 4 8 S X R l b U x v Y 2 F 0 a W 9 u P j x J d G V t V H l w Z T 5 G b 3 J t d W x h P C 9 J d G V t V H l w Z T 4 8 S X R l b V B h d G g + U 2 V j d G l v b j E v V H J p c H M l M j B G Y W N 0 L 0 F k Z G V k J T I w S W 5 k Z X g x P C 9 J d G V t U G F 0 a D 4 8 L 0 l 0 Z W 1 M b 2 N h d G l v b j 4 8 U 3 R h Y m x l R W 5 0 c m l l c y A v P j w v S X R l b T 4 8 S X R l b T 4 8 S X R l b U x v Y 2 F 0 a W 9 u P j x J d G V t V H l w Z T 5 G b 3 J t d W x h P C 9 J d G V t V H l w Z T 4 8 S X R l b V B h d G g + U 2 V j d G l v b j E v V H J p c H M l M j B G Y W N 0 L 1 J l b m F t Z W Q l M j B D b 2 x 1 b W 5 z N T w v S X R l b V B h d G g + P C 9 J d G V t T G 9 j Y X R p b 2 4 + P F N 0 Y W J s Z U V u d H J p Z X M g L z 4 8 L 0 l 0 Z W 0 + P E l 0 Z W 0 + P E l 0 Z W 1 M b 2 N h d G l v b j 4 8 S X R l b V R 5 c G U + R m 9 y b X V s Y T w v S X R l b V R 5 c G U + P E l 0 Z W 1 Q Y X R o P l N l Y 3 R p b 2 4 x L 1 R y a X B z J T I w R m F j d C 9 S Z W 9 y Z G V y Z W Q l M j B D b 2 x 1 b W 5 z M T w v S X R l b V B h d G g + P C 9 J d G V t T G 9 j Y X R p b 2 4 + P F N 0 Y W J s Z U V u d H J p Z X M g L z 4 8 L 0 l 0 Z W 0 + P E l 0 Z W 0 + P E l 0 Z W 1 M b 2 N h d G l v b j 4 8 S X R l b V R 5 c G U + R m 9 y b X V s Y T w v S X R l b V R 5 c G U + P E l 0 Z W 1 Q Y X R o P l N l Y 3 R p b 2 4 x L 1 R y a X B z J T I w R m F j d C 9 D a G F u Z 2 V k J T I w V H l w Z T Q 8 L 0 l 0 Z W 1 Q Y X R o P j w v S X R l b U x v Y 2 F 0 a W 9 u P j x T d G F i b G V F b n R y a W V z I C 8 + P C 9 J d G V t P j x J d G V t P j x J d G V t T G 9 j Y X R p b 2 4 + P E l 0 Z W 1 U e X B l P k Z v c m 1 1 b G E 8 L 0 l 0 Z W 1 U e X B l P j x J d G V t U G F 0 a D 5 T Z W N 0 a W 9 u M S 9 G d W V s X 1 B y a W N l c y U y M E R p b S 9 D a G F u Z 2 V k J T I w V H l w Z T I 8 L 0 l 0 Z W 1 Q Y X R o P j w v S X R l b U x v Y 2 F 0 a W 9 u P j x T d G F i b G V F b n R y a W V z I C 8 + P C 9 J d G V t P j x J d G V t P j x J d G V t T G 9 j Y X R p b 2 4 + P E l 0 Z W 1 U e X B l P k Z v c m 1 1 b G E 8 L 0 l 0 Z W 1 U e X B l P j x J d G V t U G F 0 a D 5 T Z W N 0 a W 9 u M S 9 U c m l w c y U y M E Z h Y 3 Q v U m V t b 3 Z l Z C U y M E N v b H V t b n M 0 P C 9 J d G V t U G F 0 a D 4 8 L 0 l 0 Z W 1 M b 2 N h d G l v b j 4 8 U 3 R h Y m x l R W 5 0 c m l l c y A v P j w v S X R l b T 4 8 S X R l b T 4 8 S X R l b U x v Y 2 F 0 a W 9 u P j x J d G V t V H l w Z T 5 G b 3 J t d W x h P C 9 J d G V t V H l w Z T 4 8 S X R l b V B h d G g + U 2 V j d G l v b j E v V H J p c H M l M j B G Y W N 0 L 0 F k Z G V k J T I w S W 5 k Z X g y P C 9 J d G V t U G F 0 a D 4 8 L 0 l 0 Z W 1 M b 2 N h d G l v b j 4 8 U 3 R h Y m x l R W 5 0 c m l l c y A v P j w v S X R l b T 4 8 S X R l b T 4 8 S X R l b U x v Y 2 F 0 a W 9 u P j x J d G V t V H l w Z T 5 G b 3 J t d W x h P C 9 J d G V t V H l w Z T 4 8 S X R l b V B h d G g + U 2 V j d G l v b j E v V H J p c H M l M j B G Y W N 0 L 1 J l b m F t Z W Q l M j B D b 2 x 1 b W 5 z N j w v S X R l b V B h d G g + P C 9 J d G V t T G 9 j Y X R p b 2 4 + P F N 0 Y W J s Z U V u d H J p Z X M g L z 4 8 L 0 l 0 Z W 0 + P E l 0 Z W 0 + P E l 0 Z W 1 M b 2 N h d G l v b j 4 8 S X R l b V R 5 c G U + R m 9 y b X V s Y T w v S X R l b V R 5 c G U + P E l 0 Z W 1 Q Y X R o P l N l Y 3 R p b 2 4 x L 0 Z 1 Z W x f U H J p Y 2 V z J T I w R G l t L 1 J l b 3 J k Z X J l Z C U y M E N v b H V t b n M y P C 9 J d G V t U G F 0 a D 4 8 L 0 l 0 Z W 1 M b 2 N h d G l v b j 4 8 U 3 R h Y m x l R W 5 0 c m l l c y A v P j w v S X R l b T 4 8 S X R l b T 4 8 S X R l b U x v Y 2 F 0 a W 9 u P j x J d G V t V H l w Z T 5 G b 3 J t d W x h P C 9 J d G V t V H l w Z T 4 8 S X R l b V B h d G g + U 2 V j d G l v b j E v R n V l b F 9 Q c m l j Z X M l M j B E a W 0 v Q 2 h h b m d l Z C U y M F R 5 c G U z P C 9 J d G V t U G F 0 a D 4 8 L 0 l 0 Z W 1 M b 2 N h d G l v b j 4 8 U 3 R h Y m x l R W 5 0 c m l l c y A v P j w v S X R l b T 4 8 S X R l b T 4 8 S X R l b U x v Y 2 F 0 a W 9 u P j x J d G V t V H l w Z T 5 G b 3 J t d W x h P C 9 J d G V t V H l w Z T 4 8 S X R l b V B h d G g + U 2 V j d G l v b j E v R n V l b F 9 Q c m l j Z X M l M j B E a W 0 v V H J p b W 1 l Z C U y M F R l e H Q 8 L 0 l 0 Z W 1 Q Y X R o P j w v S X R l b U x v Y 2 F 0 a W 9 u P j x T d G F i b G V F b n R y a W V z I C 8 + P C 9 J d G V t P j x J d G V t P j x J d G V t T G 9 j Y X R p b 2 4 + P E l 0 Z W 1 U e X B l P k Z v c m 1 1 b G E 8 L 0 l 0 Z W 1 U e X B l P j x J d G V t U G F 0 a D 5 T Z W N 0 a W 9 u M S 9 G d W V s X 1 B y a W N l c y U y M E R p b S 9 D a G F u Z 2 V k J T I w V H l w Z T Q 8 L 0 l 0 Z W 1 Q Y X R o P j w v S X R l b U x v Y 2 F 0 a W 9 u P j x T d G F i b G V F b n R y a W V z I C 8 + P C 9 J d G V t P j x J d G V t P j x J d G V t T G 9 j Y X R p b 2 4 + P E l 0 Z W 1 U e X B l P k Z v c m 1 1 b G E 8 L 0 l 0 Z W 1 U e X B l P j x J d G V t U G F 0 a D 5 T Z W N 0 a W 9 u M S 9 U c m l w c y U y M E Z h Y 3 Q v Q 2 h h b m d l Z C U y M F R 5 c G U 1 P C 9 J d G V t U G F 0 a D 4 8 L 0 l 0 Z W 1 M b 2 N h d G l v b j 4 8 U 3 R h Y m x l R W 5 0 c m l l c y A v P j w v S X R l b T 4 8 S X R l b T 4 8 S X R l b U x v Y 2 F 0 a W 9 u P j x J d G V t V H l w Z T 5 G b 3 J t d W x h P C 9 J d G V t V H l w Z T 4 8 S X R l b V B h d G g + U 2 V j d G l v b j E v R n V l b F 9 Q c m l j Z X M l M j B E a W 0 v T W V y Z 2 V k J T I w U X V l c m l l c z w v S X R l b V B h d G g + P C 9 J d G V t T G 9 j Y X R p b 2 4 + P F N 0 Y W J s Z U V u d H J p Z X M g L z 4 8 L 0 l 0 Z W 0 + P E l 0 Z W 0 + P E l 0 Z W 1 M b 2 N h d G l v b j 4 8 S X R l b V R 5 c G U + R m 9 y b X V s Y T w v S X R l b V R 5 c G U + P E l 0 Z W 1 Q Y X R o P l N l Y 3 R p b 2 4 x L 0 Z 1 Z W x f U H J p Y 2 V z J T I w R G l t L 0 V 4 c G F u Z G V k J T I w V H J p c H M l M j B G Y W N 0 P C 9 J d G V t U G F 0 a D 4 8 L 0 l 0 Z W 1 M b 2 N h d G l v b j 4 8 U 3 R h Y m x l R W 5 0 c m l l c y A v P j w v S X R l b T 4 8 S X R l b T 4 8 S X R l b U x v Y 2 F 0 a W 9 u P j x J d G V t V H l w Z T 5 G b 3 J t d W x h P C 9 J d G V t V H l w Z T 4 8 S X R l b V B h d G g + U 2 V j d G l v b j E v R n V l b F 9 Q c m l j Z X M l M j B E a W 0 v U m V u Y W 1 l Z C U y M E N v b H V t b n M 0 P C 9 J d G V t U G F 0 a D 4 8 L 0 l 0 Z W 1 M b 2 N h d G l v b j 4 8 U 3 R h Y m x l R W 5 0 c m l l c y A v P j w v S X R l b T 4 8 S X R l b T 4 8 S X R l b U x v Y 2 F 0 a W 9 u P j x J d G V t V H l w Z T 5 G b 3 J t d W x h P C 9 J d G V t V H l w Z T 4 8 S X R l b V B h d G g + U 2 V j d G l v b j E v R n V l b F 9 Q c m l j Z X M l M j B E a W 0 v U m V t b 3 Z l Z C U y M E N v b H V t b n M 8 L 0 l 0 Z W 1 Q Y X R o P j w v S X R l b U x v Y 2 F 0 a W 9 u P j x T d G F i b G V F b n R y a W V z I C 8 + P C 9 J d G V t P j x J d G V t P j x J d G V t T G 9 j Y X R p b 2 4 + P E l 0 Z W 1 U e X B l P k Z v c m 1 1 b G E 8 L 0 l 0 Z W 1 U e X B l P j x J d G V t U G F 0 a D 5 T Z W N 0 a W 9 u M S 9 U c m l w c y U y M E Z h Y 3 Q v R m l s d G V y Z W Q l M j B S b 3 d z M T w v S X R l b V B h d G g + P C 9 J d G V t T G 9 j Y X R p b 2 4 + P F N 0 Y W J s Z U V u d H J p Z X M g L z 4 8 L 0 l 0 Z W 0 + P E l 0 Z W 0 + P E l 0 Z W 1 M b 2 N h d G l v b j 4 8 S X R l b V R 5 c G U + R m 9 y b X V s Y T w v S X R l b V R 5 c G U + P E l 0 Z W 1 Q Y X R o P l N l Y 3 R p b 2 4 x L 1 R y a X B z J T I w R m F j d C 9 S Z W 1 v d m V k J T I w Q 2 9 s d W 1 u c z U 8 L 0 l 0 Z W 1 Q Y X R o P j w v S X R l b U x v Y 2 F 0 a W 9 u P j x T d G F i b G V F b n R y a W V z I C 8 + P C 9 J d G V t P j w v S X R l b X M + P C 9 M b 2 N h b F B h Y 2 t h Z 2 V N Z X R h Z G F 0 Y U Z p b G U + F g A A A F B L B Q Y A A A A A A A A A A A A A A A A A A A A A A A A m A Q A A A Q A A A N C M n d 8 B F d E R j H o A w E / C l + s B A A A A / s N Q G S 9 L h k 2 3 9 6 a D p h C a g Q A A A A A C A A A A A A A Q Z g A A A A E A A C A A A A D W h 2 B L R l M B Q h X b I d H r 6 L A I 6 / g E N S j 5 M s U C D S H J 7 m 3 N Q Q A A A A A O g A A A A A I A A C A A A A D r o r b N P a i z f B i N 3 R 0 j 7 T d 8 u u K w U 1 c c 1 v S l m g A 9 V m X C s F A A A A D I i u Y I D G x l 7 K E M A a 3 g Q E x 7 + z O 1 r R X F x G b N L L 4 Q T G u X D x E S a t H E K D j j + w n p j s T H T A x A + B 1 J Y y + M b 4 6 d G J D h Z o f 2 6 X i E D j 0 B Y p 2 p m a L A n + / j A k A A A A D t / 6 U S 6 W t 1 3 5 N L q 4 l A y 5 i 1 2 s c n 2 3 L Z n E A r 7 Y s + y a S v z y J L b Y I u S C U v G y m m 7 o U t G / x 1 y w E u V X W K / d q p h k D C O L I O < / D a t a M a s h u p > 
</file>

<file path=customXml/item72.xml>��< ? x m l   v e r s i o n = " 1 . 0 "   e n c o d i n g = " U T F - 1 6 " ? > < G e m i n i   x m l n s = " h t t p : / / g e m i n i / p i v o t c u s t o m i z a t i o n / T a b l e X M L _ M e t r o _ R i d e r s h i p     2 _ 3 3 4 7 7 d 0 6 - 9 6 4 c - 4 b 5 a - 9 e 0 8 - d 9 c 0 0 a a 0 b b 6 1 " > < C u s t o m C o n t e n t   x m l n s = " h t t p : / / g e m i n i / p i v o t c u s t o m i z a t i o n / T a b l e X M L _ M e t r o _ R i d e r s h i p   2 _ 3 3 4 7 7 d 0 6 - 9 6 4 c - 4 b 5 a - 9 e 0 8 - d 9 c 0 0 a a 0 b b 6 1 " > < ! [ C D A T A [ < T a b l e W i d g e t G r i d S e r i a l i z a t i o n   x m l n s : x s d = " h t t p : / / w w w . w 3 . o r g / 2 0 0 1 / X M L S c h e m a "   x m l n s : x s i = " h t t p : / / w w w . w 3 . o r g / 2 0 0 1 / X M L S c h e m a - i n s t a n c e " > < C o l u m n S u g g e s t e d T y p e   / > < C o l u m n F o r m a t   / > < C o l u m n A c c u r a c y   / > < C o l u m n C u r r e n c y S y m b o l   / > < C o l u m n P o s i t i v e P a t t e r n   / > < C o l u m n N e g a t i v e P a t t e r n   / > < C o l u m n W i d t h s > < i t e m > < k e y > < s t r i n g > s t a t i o n < / s t r i n g > < / k e y > < v a l u e > < i n t > 7 8 < / i n t > < / v a l u e > < / i t e m > < i t e m > < k e y > < s t r i n g > d a t e < / s t r i n g > < / k e y > < v a l u e > < i n t > 6 4 < / i n t > < / v a l u e > < / i t e m > < i t e m > < k e y > < s t r i n g > p a s s e n g e r s < / s t r i n g > < / k e y > < v a l u e > < i n t > 1 0 5 < / i n t > < / v a l u e > < / i t e m > < i t e m > < k e y > < s t r i n g > D a y   N a m e < / s t r i n g > < / k e y > < v a l u e > < i n t > 9 9 < / i n t > < / v a l u e > < / i t e m > < i t e m > < k e y > < s t r i n g > M o n t h   N a m e < / s t r i n g > < / k e y > < v a l u e > < i n t > 1 1 7 < / i n t > < / v a l u e > < / i t e m > < i t e m > < k e y > < s t r i n g > Y e a r < / s t r i n g > < / k e y > < v a l u e > < i n t > 6 2 < / i n t > < / v a l u e > < / i t e m > < i t e m > < k e y > < s t r i n g > D a y   t y p e < / s t r i n g > < / k e y > < v a l u e > < i n t > 9 0 < / i n t > < / v a l u e > < / i t e m > < i t e m > < k e y > < s t r i n g > L o c a t i o n < / s t r i n g > < / k e y > < v a l u e > < i n t > 8 7 < / i n t > < / v a l u e > < / i t e m > < / C o l u m n W i d t h s > < C o l u m n D i s p l a y I n d e x > < i t e m > < k e y > < s t r i n g > s t a t i o n < / s t r i n g > < / k e y > < v a l u e > < i n t > 0 < / i n t > < / v a l u e > < / i t e m > < i t e m > < k e y > < s t r i n g > d a t e < / s t r i n g > < / k e y > < v a l u e > < i n t > 1 < / i n t > < / v a l u e > < / i t e m > < i t e m > < k e y > < s t r i n g > p a s s e n g e r s < / s t r i n g > < / k e y > < v a l u e > < i n t > 2 < / i n t > < / v a l u e > < / i t e m > < i t e m > < k e y > < s t r i n g > D a y   N a m e < / s t r i n g > < / k e y > < v a l u e > < i n t > 3 < / i n t > < / v a l u e > < / i t e m > < i t e m > < k e y > < s t r i n g > M o n t h   N a m e < / s t r i n g > < / k e y > < v a l u e > < i n t > 4 < / i n t > < / v a l u e > < / i t e m > < i t e m > < k e y > < s t r i n g > Y e a r < / s t r i n g > < / k e y > < v a l u e > < i n t > 5 < / i n t > < / v a l u e > < / i t e m > < i t e m > < k e y > < s t r i n g > D a y   t y p e < / s t r i n g > < / k e y > < v a l u e > < i n t > 6 < / i n t > < / v a l u e > < / i t e m > < i t e m > < k e y > < s t r i n g > L o c a t i o n < / s t r i n g > < / k e y > < v a l u e > < i n t > 7 < / i n t > < / v a l u e > < / i t e m > < / C o l u m n D i s p l a y I n d e x > < C o l u m n F r o z e n   / > < C o l u m n C h e c k e d   / > < C o l u m n F i l t e r   / > < S e l e c t i o n F i l t e r   / > < F i l t e r P a r a m e t e r s   / > < I s S o r t D e s c e n d i n g > f a l s e < / I s S o r t D e s c e n d i n g > < / T a b l e W i d g e t G r i d S e r i a l i z a t i o n > ] ] > < / C u s t o m C o n t e n t > < / G e m i n i > 
</file>

<file path=customXml/item73.xml>��< ? x m l   v e r s i o n = " 1 . 0 "   e n c o d i n g = " U T F - 1 6 " ? > < G e m i n i   x m l n s = " h t t p : / / g e m i n i / p i v o t c u s t o m i z a t i o n / T a b l e X M L _ M e t r o _ R i d e r s h i p     2 _ 3 3 4 7 7 d 0 6 - 9 6 4 c - 4 b 5 a - 9 e 0 8 - d 9 c 0 0 a a 0 b b 6 1 " > < C u s t o m C o n t e n t   x m l n s = " h t t p : / / g e m i n i / p i v o t c u s t o m i z a t i o n / T a b l e X M L _ M e t r o _ R i d e r s h i p   2 _ 3 3 4 7 7 d 0 6 - 9 6 4 c - 4 b 5 a - 9 e 0 8 - d 9 c 0 0 a a 0 b b 6 1 " > < ! [ C D A T A [ < T a b l e W i d g e t G r i d S e r i a l i z a t i o n   x m l n s : x s d = " h t t p : / / w w w . w 3 . o r g / 2 0 0 1 / X M L S c h e m a "   x m l n s : x s i = " h t t p : / / w w w . w 3 . o r g / 2 0 0 1 / X M L S c h e m a - i n s t a n c e " > < C o l u m n S u g g e s t e d T y p e   / > < C o l u m n F o r m a t   / > < C o l u m n A c c u r a c y   / > < C o l u m n C u r r e n c y S y m b o l   / > < C o l u m n P o s i t i v e P a t t e r n   / > < C o l u m n N e g a t i v e P a t t e r n   / > < C o l u m n W i d t h s > < i t e m > < k e y > < s t r i n g > s t a t i o n < / s t r i n g > < / k e y > < v a l u e > < i n t > 7 8 < / i n t > < / v a l u e > < / i t e m > < i t e m > < k e y > < s t r i n g > d a t e < / s t r i n g > < / k e y > < v a l u e > < i n t > 6 4 < / i n t > < / v a l u e > < / i t e m > < i t e m > < k e y > < s t r i n g > p a s s e n g e r s < / s t r i n g > < / k e y > < v a l u e > < i n t > 1 0 5 < / i n t > < / v a l u e > < / i t e m > < i t e m > < k e y > < s t r i n g > D a y   N a m e < / s t r i n g > < / k e y > < v a l u e > < i n t > 9 9 < / i n t > < / v a l u e > < / i t e m > < i t e m > < k e y > < s t r i n g > M o n t h   N a m e < / s t r i n g > < / k e y > < v a l u e > < i n t > 1 1 7 < / i n t > < / v a l u e > < / i t e m > < i t e m > < k e y > < s t r i n g > Y e a r < / s t r i n g > < / k e y > < v a l u e > < i n t > 6 2 < / i n t > < / v a l u e > < / i t e m > < i t e m > < k e y > < s t r i n g > D a y   t y p e < / s t r i n g > < / k e y > < v a l u e > < i n t > 9 0 < / i n t > < / v a l u e > < / i t e m > < i t e m > < k e y > < s t r i n g > L o c a t i o n < / s t r i n g > < / k e y > < v a l u e > < i n t > 8 7 < / i n t > < / v a l u e > < / i t e m > < / C o l u m n W i d t h s > < C o l u m n D i s p l a y I n d e x > < i t e m > < k e y > < s t r i n g > s t a t i o n < / s t r i n g > < / k e y > < v a l u e > < i n t > 0 < / i n t > < / v a l u e > < / i t e m > < i t e m > < k e y > < s t r i n g > d a t e < / s t r i n g > < / k e y > < v a l u e > < i n t > 1 < / i n t > < / v a l u e > < / i t e m > < i t e m > < k e y > < s t r i n g > p a s s e n g e r s < / s t r i n g > < / k e y > < v a l u e > < i n t > 2 < / i n t > < / v a l u e > < / i t e m > < i t e m > < k e y > < s t r i n g > D a y   N a m e < / s t r i n g > < / k e y > < v a l u e > < i n t > 3 < / i n t > < / v a l u e > < / i t e m > < i t e m > < k e y > < s t r i n g > M o n t h   N a m e < / s t r i n g > < / k e y > < v a l u e > < i n t > 4 < / i n t > < / v a l u e > < / i t e m > < i t e m > < k e y > < s t r i n g > Y e a r < / s t r i n g > < / k e y > < v a l u e > < i n t > 5 < / i n t > < / v a l u e > < / i t e m > < i t e m > < k e y > < s t r i n g > D a y   t y p e < / s t r i n g > < / k e y > < v a l u e > < i n t > 6 < / i n t > < / v a l u e > < / i t e m > < i t e m > < k e y > < s t r i n g > L o c a t i o n < / s t r i n g > < / k e y > < v a l u e > < i n t > 7 < / i n t > < / v a l u e > < / i t e m > < / C o l u m n D i s p l a y I n d e x > < C o l u m n F r o z e n   / > < C o l u m n C h e c k e d   / > < C o l u m n F i l t e r   / > < S e l e c t i o n F i l t e r   / > < F i l t e r P a r a m e t e r s   / > < I s S o r t D e s c e n d i n g > f a l s e < / I s S o r t D e s c e n d i n g > < / T a b l e W i d g e t G r i d S e r i a l i z a t i o n > ] ] > < / C u s t o m C o n t e n t > < / G e m i n i > 
</file>

<file path=customXml/item7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7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  D i m _ 2 c 0 c e 7 6 6 - b c 5 4 - 4 8 7 9 - 9 6 c d - 3 4 f 7 4 2 c 3 0 f 2 1 < / K e y > < V a l u e   x m l n s : a = " h t t p : / / s c h e m a s . d a t a c o n t r a c t . o r g / 2 0 0 4 / 0 7 / M i c r o s o f t . A n a l y s i s S e r v i c e s . C o m m o n " > < a : H a s F o c u s > t r u e < / a : H a s F o c u s > < a : S i z e A t D p i 9 6 > 1 1 3 < / a : S i z e A t D p i 9 6 > < a : V i s i b l e > t r u e < / a : V i s i b l e > < / V a l u e > < / K e y V a l u e O f s t r i n g S a n d b o x E d i t o r . M e a s u r e G r i d S t a t e S c d E 3 5 R y > < K e y V a l u e O f s t r i n g S a n d b o x E d i t o r . M e a s u r e G r i d S t a t e S c d E 3 5 R y > < K e y > T r i p s   F a c t _ c 5 5 5 3 6 c 8 - 5 f 4 2 - 4 d 4 5 - b 7 5 2 - 0 e 7 3 2 0 1 4 d 8 b 3 < / K e y > < V a l u e   x m l n s : a = " h t t p : / / s c h e m a s . d a t a c o n t r a c t . o r g / 2 0 0 4 / 0 7 / M i c r o s o f t . A n a l y s i s S e r v i c e s . C o m m o n " > < a : H a s F o c u s > t r u e < / a : H a s F o c u s > < a : S i z e A t D p i 9 6 > 1 1 3 < / a : S i z e A t D p i 9 6 > < a : V i s i b l e > t r u e < / a : V i s i b l e > < / V a l u e > < / K e y V a l u e O f s t r i n g S a n d b o x E d i t o r . M e a s u r e G r i d S t a t e S c d E 3 5 R y > < K e y V a l u e O f s t r i n g S a n d b o x E d i t o r . M e a s u r e G r i d S t a t e S c d E 3 5 R y > < K e y > M e t r o _ R i d e r s h i p     2 _ 3 3 4 7 7 d 0 6 - 9 6 4 c - 4 b 5 a - 9 e 0 8 - d 9 c 0 0 a a 0 b b 6 1 < / K e y > < V a l u e   x m l n s : a = " h t t p : / / s c h e m a s . d a t a c o n t r a c t . o r g / 2 0 0 4 / 0 7 / M i c r o s o f t . A n a l y s i s S e r v i c e s . C o m m o n " > < a : H a s F o c u s > t r u e < / a : H a s F o c u s > < a : S i z e A t D p i 9 6 > 1 1 3 < / a : S i z e A t D p i 9 6 > < a : V i s i b l e > t r u e < / a : V i s i b l e > < / V a l u e > < / K e y V a l u e O f s t r i n g S a n d b o x E d i t o r . M e a s u r e G r i d S t a t e S c d E 3 5 R y > < K e y V a l u e O f s t r i n g S a n d b o x E d i t o r . M e a s u r e G r i d S t a t e S c d E 3 5 R y > < K e y > F u e l _ P r i c e s   D i m _ e a f c 2 b 9 b - 7 2 2 d - 4 3 e f - b b c b - 7 e b d 2 c 6 5 8 e d 5 < / K e y > < V a l u e   x m l n s : a = " h t t p : / / s c h e m a s . d a t a c o n t r a c t . o r g / 2 0 0 4 / 0 7 / M i c r o s o f t . A n a l y s i s S e r v i c e s . C o m m o n " > < a : H a s F o c u s > t r u e < / a : H a s F o c u s > < a : S i z e A t D p i 9 6 > 1 1 3 < / a : S i z e A t D p i 9 6 > < a : V i s i b l e > t r u e < / a : V i s i b l e > < / V a l u e > < / K e y V a l u e O f s t r i n g S a n d b o x E d i t o r . M e a s u r e G r i d S t a t e S c d E 3 5 R y > < K e y V a l u e O f s t r i n g S a n d b o x E d i t o r . M e a s u r e G r i d S t a t e S c d E 3 5 R y > < K e y > D r i v e r s   D i m _ a 4 4 6 7 e c 6 - 4 0 2 b - 4 7 9 9 - 9 a e 4 - 2 a e 9 5 2 f 0 8 1 0 2 < / K e y > < V a l u e   x m l n s : a = " h t t p : / / s c h e m a s . d a t a c o n t r a c t . o r g / 2 0 0 4 / 0 7 / M i c r o s o f t . A n a l y s i s S e r v i c e s . C o m m o n " > < a : H a s F o c u s > t r u e < / a : H a s F o c u s > < a : S i z e A t D p i 9 6 > 1 1 3 < / a : S i z e A t D p i 9 6 > < a : V i s i b l e > t r u e < / a : V i s i b l e > < / V a l u e > < / K e y V a l u e O f s t r i n g S a n d b o x E d i t o r . M e a s u r e G r i d S t a t e S c d E 3 5 R y > < K e y V a l u e O f s t r i n g S a n d b o x E d i t o r . M e a s u r e G r i d S t a t e S c d E 3 5 R y > < K e y > P a y m e n t   m e t h o d   D i m _ f 9 0 6 9 5 8 e - f b 2 2 - 4 1 4 9 - 9 8 8 6 - 6 9 f 6 4 8 3 e 1 d c 8 < / K e y > < V a l u e   x m l n s : a = " h t t p : / / s c h e m a s . d a t a c o n t r a c t . o r g / 2 0 0 4 / 0 7 / M i c r o s o f t . A n a l y s i s S e r v i c e s . C o m m o n " > < a : H a s F o c u s > t r u e < / a : H a s F o c u s > < a : S i z e A t D p i 9 6 > 1 1 3 < / a : S i z e A t D p i 9 6 > < a : V i s i b l e > t r u e < / a : V i s i b l e > < / V a l u e > < / K e y V a l u e O f s t r i n g S a n d b o x E d i t o r . M e a s u r e G r i d S t a t e S c d E 3 5 R y > < K e y V a l u e O f s t r i n g S a n d b o x E d i t o r . M e a s u r e G r i d S t a t e S c d E 3 5 R y > < K e y > D a t e   D i m _ a 0 9 9 7 6 3 c - 6 9 7 3 - 4 7 5 2 - 9 1 c 3 - 5 2 1 2 c 9 3 d 0 2 f d < / K e y > < V a l u e   x m l n s : a = " h t t p : / / s c h e m a s . d a t a c o n t r a c t . o r g / 2 0 0 4 / 0 7 / M i c r o s o f t . A n a l y s i s S e r v i c e s . C o m m o n " > < a : H a s F o c u s > t r u e < / a : H a s F o c u s > < a : S i z e A t D p i 9 6 > 1 1 3 < / a : S i z e A t D p i 9 6 > < a : V i s i b l e > t r u e < / a : V i s i b l e > < / V a l u e > < / K e y V a l u e O f s t r i n g S a n d b o x E d i t o r . M e a s u r e G r i d S t a t e S c d E 3 5 R y > < K e y V a l u e O f s t r i n g S a n d b o x E d i t o r . M e a s u r e G r i d S t a t e S c d E 3 5 R y > < K e y > T o t a l   t r i p s   f o r   e a c h   d r i v e r   d i m _ c 7 9 7 1 4 4 a - 4 6 1 1 - 4 3 0 9 - a 5 6 d - 2 4 7 6 f 3 c 8 2 2 e b < / K e y > < V a l u e   x m l n s : a = " h t t p : / / s c h e m a s . d a t a c o n t r a c t . o r g / 2 0 0 4 / 0 7 / M i c r o s o f t . A n a l y s i s S e r v i c e s . C o m m o n " > < a : H a s F o c u s > f a l s e < / a : H a s F o c u s > < a : S i z e A t D p i 9 6 > 1 1 3 < / a : S i z e A t D p i 9 6 > < a : V i s i b l e > t r u e < / a : V i s i b l e > < / V a l u e > < / K e y V a l u e O f s t r i n g S a n d b o x E d i t o r . M e a s u r e G r i d S t a t e S c d E 3 5 R y > < K e y V a l u e O f s t r i n g S a n d b o x E d i t o r . M e a s u r e G r i d S t a t e S c d E 3 5 R y > < K e y > D r i v e r   t r i p   c o u n t   D i m _ 3 b f c d a d f - c 1 c d - 4 1 3 3 - 9 4 9 6 - 9 d 6 7 3 5 e 9 7 6 a 0 < / 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7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 2 0 2 5 - 0 9 - 2 2 T 2 1 : 3 8 : 4 8 . 9 1 4 8 2 0 6 + 0 3 : 0 0 < / L a s t P r o c e s s e d T i m e > < / D a t a M o d e l i n g S a n d b o x . S e r i a l i z e d S a n d b o x E r r o r C a c h e > ] ] > < / C u s t o m C o n t e n t > < / G e m i n i > 
</file>

<file path=customXml/item77.xml>��< ? x m l   v e r s i o n = " 1 . 0 "   e n c o d i n g = " U T F - 1 6 " ? > < G e m i n i   x m l n s = " h t t p : / / g e m i n i / p i v o t c u s t o m i z a t i o n / T a b l e X M L _ M e t r o _ R i d e r s h i p     2 _ 3 3 4 7 7 d 0 6 - 9 6 4 c - 4 b 5 a - 9 e 0 8 - d 9 c 0 0 a a 0 b b 6 1 " > < C u s t o m C o n t e n t   x m l n s = " h t t p : / / g e m i n i / p i v o t c u s t o m i z a t i o n / T a b l e X M L _ M e t r o _ R i d e r s h i p   2 _ 3 3 4 7 7 d 0 6 - 9 6 4 c - 4 b 5 a - 9 e 0 8 - d 9 c 0 0 a a 0 b b 6 1 " > < ! [ C D A T A [ < T a b l e W i d g e t G r i d S e r i a l i z a t i o n   x m l n s : x s d = " h t t p : / / w w w . w 3 . o r g / 2 0 0 1 / X M L S c h e m a "   x m l n s : x s i = " h t t p : / / w w w . w 3 . o r g / 2 0 0 1 / X M L S c h e m a - i n s t a n c e " > < C o l u m n S u g g e s t e d T y p e   / > < C o l u m n F o r m a t   / > < C o l u m n A c c u r a c y   / > < C o l u m n C u r r e n c y S y m b o l   / > < C o l u m n P o s i t i v e P a t t e r n   / > < C o l u m n N e g a t i v e P a t t e r n   / > < C o l u m n W i d t h s > < i t e m > < k e y > < s t r i n g > s t a t i o n < / s t r i n g > < / k e y > < v a l u e > < i n t > 7 8 < / i n t > < / v a l u e > < / i t e m > < i t e m > < k e y > < s t r i n g > d a t e < / s t r i n g > < / k e y > < v a l u e > < i n t > 6 4 < / i n t > < / v a l u e > < / i t e m > < i t e m > < k e y > < s t r i n g > p a s s e n g e r s < / s t r i n g > < / k e y > < v a l u e > < i n t > 1 0 5 < / i n t > < / v a l u e > < / i t e m > < i t e m > < k e y > < s t r i n g > D a y   N a m e < / s t r i n g > < / k e y > < v a l u e > < i n t > 9 9 < / i n t > < / v a l u e > < / i t e m > < i t e m > < k e y > < s t r i n g > M o n t h   N a m e < / s t r i n g > < / k e y > < v a l u e > < i n t > 1 1 7 < / i n t > < / v a l u e > < / i t e m > < i t e m > < k e y > < s t r i n g > Y e a r < / s t r i n g > < / k e y > < v a l u e > < i n t > 6 2 < / i n t > < / v a l u e > < / i t e m > < i t e m > < k e y > < s t r i n g > D a y   t y p e < / s t r i n g > < / k e y > < v a l u e > < i n t > 9 0 < / i n t > < / v a l u e > < / i t e m > < i t e m > < k e y > < s t r i n g > L o c a t i o n < / s t r i n g > < / k e y > < v a l u e > < i n t > 8 7 < / i n t > < / v a l u e > < / i t e m > < / C o l u m n W i d t h s > < C o l u m n D i s p l a y I n d e x > < i t e m > < k e y > < s t r i n g > s t a t i o n < / s t r i n g > < / k e y > < v a l u e > < i n t > 0 < / i n t > < / v a l u e > < / i t e m > < i t e m > < k e y > < s t r i n g > d a t e < / s t r i n g > < / k e y > < v a l u e > < i n t > 1 < / i n t > < / v a l u e > < / i t e m > < i t e m > < k e y > < s t r i n g > p a s s e n g e r s < / s t r i n g > < / k e y > < v a l u e > < i n t > 2 < / i n t > < / v a l u e > < / i t e m > < i t e m > < k e y > < s t r i n g > D a y   N a m e < / s t r i n g > < / k e y > < v a l u e > < i n t > 3 < / i n t > < / v a l u e > < / i t e m > < i t e m > < k e y > < s t r i n g > M o n t h   N a m e < / s t r i n g > < / k e y > < v a l u e > < i n t > 4 < / i n t > < / v a l u e > < / i t e m > < i t e m > < k e y > < s t r i n g > Y e a r < / s t r i n g > < / k e y > < v a l u e > < i n t > 5 < / i n t > < / v a l u e > < / i t e m > < i t e m > < k e y > < s t r i n g > D a y   t y p e < / s t r i n g > < / k e y > < v a l u e > < i n t > 6 < / i n t > < / v a l u e > < / i t e m > < i t e m > < k e y > < s t r i n g > L o c a t i o n < / s t r i n g > < / k e y > < v a l u e > < i n t > 7 < / i n t > < / v a l u e > < / i t e m > < / C o l u m n D i s p l a y I n d e x > < C o l u m n F r o z e n   / > < C o l u m n C h e c k e d   / > < C o l u m n F i l t e r   / > < S e l e c t i o n F i l t e r   / > < F i l t e r P a r a m e t e r s   / > < I s S o r t D e s c e n d i n g > f a l s e < / I s S o r t D e s c e n d i n g > < / T a b l e W i d g e t G r i d S e r i a l i z a t i o n > ] ] > < / C u s t o m C o n t e n t > < / G e m i n i > 
</file>

<file path=customXml/item78.xml>��< ? x m l   v e r s i o n = " 1 . 0 "   e n c o d i n g = " U T F - 1 6 " ? > < G e m i n i   x m l n s = " h t t p : / / g e m i n i / p i v o t c u s t o m i z a t i o n / T a b l e X M L _ C u s t o m e r s   D i m _ 2 c 0 c e 7 6 6 - b c 5 4 - 4 8 7 9 - 9 6 c d - 3 4 f 7 4 2 c 3 0 f 2 1 " > < C u s t o m C o n t e n t > < ! [ C D A T A [ < T a b l e W i d g e t G r i d S e r i a l i z a t i o n   x m l n s : x s d = " h t t p : / / w w w . w 3 . o r g / 2 0 0 1 / X M L S c h e m a "   x m l n s : x s i = " h t t p : / / w w w . w 3 . o r g / 2 0 0 1 / X M L S c h e m a - i n s t a n c e " > < C o l u m n S u g g e s t e d T y p e   / > < C o l u m n F o r m a t   / > < C o l u m n A c c u r a c y   / > < C o l u m n C u r r e n c y S y m b o l   / > < C o l u m n P o s i t i v e P a t t e r n   / > < C o l u m n N e g a t i v e P a t t e r n   / > < C o l u m n W i d t h s > < i t e m > < k e y > < s t r i n g > C u s t o m e r   K e y < / s t r i n g > < / k e y > < v a l u e > < i n t > 1 2 2 < / i n t > < / v a l u e > < / i t e m > < i t e m > < k e y > < s t r i n g > a g e < / s t r i n g > < / k e y > < v a l u e > < i n t > 5 8 < / i n t > < / v a l u e > < / i t e m > < i t e m > < k e y > < s t r i n g > g e n d e r < / s t r i n g > < / k e y > < v a l u e > < i n t > 8 0 < / i n t > < / v a l u e > < / i t e m > < i t e m > < k e y > < s t r i n g > c i t y _ a r e a < / s t r i n g > < / k e y > < v a l u e > < i n t > 9 2 < / i n t > < / v a l u e > < / i t e m > < i t e m > < k e y > < s t r i n g > s i g n u p _ d a t e < / s t r i n g > < / k e y > < v a l u e > < i n t > 1 1 2 < / i n t > < / v a l u e > < / i t e m > < i t e m > < k e y > < s t r i n g > M o n t h   N a m e < / s t r i n g > < / k e y > < v a l u e > < i n t > 1 1 7 < / i n t > < / v a l u e > < / i t e m > < i t e m > < k e y > < s t r i n g > Y e a r < / s t r i n g > < / k e y > < v a l u e > < i n t > 6 2 < / i n t > < / v a l u e > < / i t e m > < i t e m > < k e y > < s t r i n g > A g e   c a t e g o r y < / s t r i n g > < / k e y > < v a l u e > < i n t > 1 1 6 < / i n t > < / v a l u e > < / i t e m > < / C o l u m n W i d t h s > < C o l u m n D i s p l a y I n d e x > < i t e m > < k e y > < s t r i n g > C u s t o m e r   K e y < / s t r i n g > < / k e y > < v a l u e > < i n t > 7 < / i n t > < / v a l u e > < / i t e m > < i t e m > < k e y > < s t r i n g > a g e < / s t r i n g > < / k e y > < v a l u e > < i n t > 0 < / i n t > < / v a l u e > < / i t e m > < i t e m > < k e y > < s t r i n g > g e n d e r < / s t r i n g > < / k e y > < v a l u e > < i n t > 1 < / i n t > < / v a l u e > < / i t e m > < i t e m > < k e y > < s t r i n g > c i t y _ a r e a < / s t r i n g > < / k e y > < v a l u e > < i n t > 2 < / i n t > < / v a l u e > < / i t e m > < i t e m > < k e y > < s t r i n g > s i g n u p _ d a t e < / s t r i n g > < / k e y > < v a l u e > < i n t > 3 < / i n t > < / v a l u e > < / i t e m > < i t e m > < k e y > < s t r i n g > M o n t h   N a m e < / s t r i n g > < / k e y > < v a l u e > < i n t > 4 < / i n t > < / v a l u e > < / i t e m > < i t e m > < k e y > < s t r i n g > Y e a r < / s t r i n g > < / k e y > < v a l u e > < i n t > 5 < / i n t > < / v a l u e > < / i t e m > < i t e m > < k e y > < s t r i n g > A g e   c a t e g o r y < / s t r i n g > < / k e y > < v a l u e > < i n t > 6 < / i n t > < / v a l u e > < / i t e m > < / C o l u m n D i s p l a y I n d e x > < C o l u m n F r o z e n   / > < C o l u m n C h e c k e d   / > < C o l u m n F i l t e r   / > < S e l e c t i o n F i l t e r   / > < F i l t e r P a r a m e t e r s   / > < I s S o r t D e s c e n d i n g > f a l s e < / I s S o r t D e s c e n d i n g > < / T a b l e W i d g e t G r i d S e r i a l i z a t i o n > ] ] > < / C u s t o m C o n t e n t > < / G e m i n i > 
</file>

<file path=customXml/item79.xml>��< ? x m l   v e r s i o n = " 1 . 0 "   e n c o d i n g = " U T F - 1 6 " ? > < G e m i n i   x m l n s = " h t t p : / / g e m i n i / p i v o t c u s t o m i z a t i o n / T a b l e X M L _ M e t r o _ R i d e r s h i p     2 _ 3 3 4 7 7 d 0 6 - 9 6 4 c - 4 b 5 a - 9 e 0 8 - d 9 c 0 0 a a 0 b b 6 1 " > < C u s t o m C o n t e n t   x m l n s = " h t t p : / / g e m i n i / p i v o t c u s t o m i z a t i o n / T a b l e X M L _ M e t r o _ R i d e r s h i p   2 _ 3 3 4 7 7 d 0 6 - 9 6 4 c - 4 b 5 a - 9 e 0 8 - d 9 c 0 0 a a 0 b b 6 1 " > < ! [ C D A T A [ < T a b l e W i d g e t G r i d S e r i a l i z a t i o n   x m l n s : x s d = " h t t p : / / w w w . w 3 . o r g / 2 0 0 1 / X M L S c h e m a "   x m l n s : x s i = " h t t p : / / w w w . w 3 . o r g / 2 0 0 1 / X M L S c h e m a - i n s t a n c e " > < C o l u m n S u g g e s t e d T y p e   / > < C o l u m n F o r m a t   / > < C o l u m n A c c u r a c y   / > < C o l u m n C u r r e n c y S y m b o l   / > < C o l u m n P o s i t i v e P a t t e r n   / > < C o l u m n N e g a t i v e P a t t e r n   / > < C o l u m n W i d t h s > < i t e m > < k e y > < s t r i n g > s t a t i o n < / s t r i n g > < / k e y > < v a l u e > < i n t > 7 8 < / i n t > < / v a l u e > < / i t e m > < i t e m > < k e y > < s t r i n g > d a t e < / s t r i n g > < / k e y > < v a l u e > < i n t > 6 4 < / i n t > < / v a l u e > < / i t e m > < i t e m > < k e y > < s t r i n g > p a s s e n g e r s < / s t r i n g > < / k e y > < v a l u e > < i n t > 1 0 5 < / i n t > < / v a l u e > < / i t e m > < i t e m > < k e y > < s t r i n g > D a y   N a m e < / s t r i n g > < / k e y > < v a l u e > < i n t > 9 9 < / i n t > < / v a l u e > < / i t e m > < i t e m > < k e y > < s t r i n g > M o n t h   N a m e < / s t r i n g > < / k e y > < v a l u e > < i n t > 1 1 7 < / i n t > < / v a l u e > < / i t e m > < i t e m > < k e y > < s t r i n g > Y e a r < / s t r i n g > < / k e y > < v a l u e > < i n t > 6 2 < / i n t > < / v a l u e > < / i t e m > < i t e m > < k e y > < s t r i n g > D a y   t y p e < / s t r i n g > < / k e y > < v a l u e > < i n t > 9 0 < / i n t > < / v a l u e > < / i t e m > < i t e m > < k e y > < s t r i n g > L o c a t i o n < / s t r i n g > < / k e y > < v a l u e > < i n t > 8 7 < / i n t > < / v a l u e > < / i t e m > < / C o l u m n W i d t h s > < C o l u m n D i s p l a y I n d e x > < i t e m > < k e y > < s t r i n g > s t a t i o n < / s t r i n g > < / k e y > < v a l u e > < i n t > 0 < / i n t > < / v a l u e > < / i t e m > < i t e m > < k e y > < s t r i n g > d a t e < / s t r i n g > < / k e y > < v a l u e > < i n t > 1 < / i n t > < / v a l u e > < / i t e m > < i t e m > < k e y > < s t r i n g > p a s s e n g e r s < / s t r i n g > < / k e y > < v a l u e > < i n t > 2 < / i n t > < / v a l u e > < / i t e m > < i t e m > < k e y > < s t r i n g > D a y   N a m e < / s t r i n g > < / k e y > < v a l u e > < i n t > 3 < / i n t > < / v a l u e > < / i t e m > < i t e m > < k e y > < s t r i n g > M o n t h   N a m e < / s t r i n g > < / k e y > < v a l u e > < i n t > 4 < / i n t > < / v a l u e > < / i t e m > < i t e m > < k e y > < s t r i n g > Y e a r < / s t r i n g > < / k e y > < v a l u e > < i n t > 5 < / i n t > < / v a l u e > < / i t e m > < i t e m > < k e y > < s t r i n g > D a y   t y p e < / s t r i n g > < / k e y > < v a l u e > < i n t > 6 < / i n t > < / v a l u e > < / i t e m > < i t e m > < k e y > < s t r i n g > L o c a t i o n < / s t r i n g > < / k e y > < v a l u e > < i n t > 7 < / 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M a n u a l C a l c M o d e " > < C u s t o m C o n t e n t > < ! [ C D A T A [ F a l s e ] ] > < / C u s t o m C o n t e n t > < / G e m i n i > 
</file>

<file path=customXml/item80.xml>��< ? x m l   v e r s i o n = " 1 . 0 "   e n c o d i n g = " U T F - 1 6 " ? > < G e m i n i   x m l n s = " h t t p : / / g e m i n i / p i v o t c u s t o m i z a t i o n / T a b l e X M L _ M e t r o _ R i d e r s h i p     2 _ 3 3 4 7 7 d 0 6 - 9 6 4 c - 4 b 5 a - 9 e 0 8 - d 9 c 0 0 a a 0 b b 6 1 " > < C u s t o m C o n t e n t   x m l n s = " h t t p : / / g e m i n i / p i v o t c u s t o m i z a t i o n / T a b l e X M L _ M e t r o _ R i d e r s h i p   2 _ 3 3 4 7 7 d 0 6 - 9 6 4 c - 4 b 5 a - 9 e 0 8 - d 9 c 0 0 a a 0 b b 6 1 " > < ! [ C D A T A [ < T a b l e W i d g e t G r i d S e r i a l i z a t i o n   x m l n s : x s d = " h t t p : / / w w w . w 3 . o r g / 2 0 0 1 / X M L S c h e m a "   x m l n s : x s i = " h t t p : / / w w w . w 3 . o r g / 2 0 0 1 / X M L S c h e m a - i n s t a n c e " > < C o l u m n S u g g e s t e d T y p e   / > < C o l u m n F o r m a t   / > < C o l u m n A c c u r a c y   / > < C o l u m n C u r r e n c y S y m b o l   / > < C o l u m n P o s i t i v e P a t t e r n   / > < C o l u m n N e g a t i v e P a t t e r n   / > < C o l u m n W i d t h s > < i t e m > < k e y > < s t r i n g > s t a t i o n < / s t r i n g > < / k e y > < v a l u e > < i n t > 7 8 < / i n t > < / v a l u e > < / i t e m > < i t e m > < k e y > < s t r i n g > d a t e < / s t r i n g > < / k e y > < v a l u e > < i n t > 6 4 < / i n t > < / v a l u e > < / i t e m > < i t e m > < k e y > < s t r i n g > p a s s e n g e r s < / s t r i n g > < / k e y > < v a l u e > < i n t > 1 0 5 < / i n t > < / v a l u e > < / i t e m > < i t e m > < k e y > < s t r i n g > D a y   N a m e < / s t r i n g > < / k e y > < v a l u e > < i n t > 9 9 < / i n t > < / v a l u e > < / i t e m > < i t e m > < k e y > < s t r i n g > M o n t h   N a m e < / s t r i n g > < / k e y > < v a l u e > < i n t > 1 1 7 < / i n t > < / v a l u e > < / i t e m > < i t e m > < k e y > < s t r i n g > Y e a r < / s t r i n g > < / k e y > < v a l u e > < i n t > 6 2 < / i n t > < / v a l u e > < / i t e m > < i t e m > < k e y > < s t r i n g > D a y   t y p e < / s t r i n g > < / k e y > < v a l u e > < i n t > 9 0 < / i n t > < / v a l u e > < / i t e m > < i t e m > < k e y > < s t r i n g > L o c a t i o n < / s t r i n g > < / k e y > < v a l u e > < i n t > 8 7 < / i n t > < / v a l u e > < / i t e m > < / C o l u m n W i d t h s > < C o l u m n D i s p l a y I n d e x > < i t e m > < k e y > < s t r i n g > s t a t i o n < / s t r i n g > < / k e y > < v a l u e > < i n t > 0 < / i n t > < / v a l u e > < / i t e m > < i t e m > < k e y > < s t r i n g > d a t e < / s t r i n g > < / k e y > < v a l u e > < i n t > 1 < / i n t > < / v a l u e > < / i t e m > < i t e m > < k e y > < s t r i n g > p a s s e n g e r s < / s t r i n g > < / k e y > < v a l u e > < i n t > 2 < / i n t > < / v a l u e > < / i t e m > < i t e m > < k e y > < s t r i n g > D a y   N a m e < / s t r i n g > < / k e y > < v a l u e > < i n t > 3 < / i n t > < / v a l u e > < / i t e m > < i t e m > < k e y > < s t r i n g > M o n t h   N a m e < / s t r i n g > < / k e y > < v a l u e > < i n t > 4 < / i n t > < / v a l u e > < / i t e m > < i t e m > < k e y > < s t r i n g > Y e a r < / s t r i n g > < / k e y > < v a l u e > < i n t > 5 < / i n t > < / v a l u e > < / i t e m > < i t e m > < k e y > < s t r i n g > D a y   t y p e < / s t r i n g > < / k e y > < v a l u e > < i n t > 6 < / i n t > < / v a l u e > < / i t e m > < i t e m > < k e y > < s t r i n g > L o c a t i o n < / s t r i n g > < / k e y > < v a l u e > < i n t > 7 < / 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M e t r o _ R i d e r s h i p     2 _ 3 3 4 7 7 d 0 6 - 9 6 4 c - 4 b 5 a - 9 e 0 8 - d 9 c 0 0 a a 0 b b 6 1 " > < C u s t o m C o n t e n t   x m l n s = " h t t p : / / g e m i n i / p i v o t c u s t o m i z a t i o n / T a b l e X M L _ M e t r o _ R i d e r s h i p   2 _ 3 3 4 7 7 d 0 6 - 9 6 4 c - 4 b 5 a - 9 e 0 8 - d 9 c 0 0 a a 0 b b 6 1 " > < ! [ C D A T A [ < T a b l e W i d g e t G r i d S e r i a l i z a t i o n   x m l n s : x s d = " h t t p : / / w w w . w 3 . o r g / 2 0 0 1 / X M L S c h e m a "   x m l n s : x s i = " h t t p : / / w w w . w 3 . o r g / 2 0 0 1 / X M L S c h e m a - i n s t a n c e " > < C o l u m n S u g g e s t e d T y p e   / > < C o l u m n F o r m a t   / > < C o l u m n A c c u r a c y   / > < C o l u m n C u r r e n c y S y m b o l   / > < C o l u m n P o s i t i v e P a t t e r n   / > < C o l u m n N e g a t i v e P a t t e r n   / > < C o l u m n W i d t h s > < i t e m > < k e y > < s t r i n g > s t a t i o n < / s t r i n g > < / k e y > < v a l u e > < i n t > 7 8 < / i n t > < / v a l u e > < / i t e m > < i t e m > < k e y > < s t r i n g > d a t e < / s t r i n g > < / k e y > < v a l u e > < i n t > 6 4 < / i n t > < / v a l u e > < / i t e m > < i t e m > < k e y > < s t r i n g > p a s s e n g e r s < / s t r i n g > < / k e y > < v a l u e > < i n t > 1 0 5 < / i n t > < / v a l u e > < / i t e m > < i t e m > < k e y > < s t r i n g > D a y   N a m e < / s t r i n g > < / k e y > < v a l u e > < i n t > 9 9 < / i n t > < / v a l u e > < / i t e m > < i t e m > < k e y > < s t r i n g > M o n t h   N a m e < / s t r i n g > < / k e y > < v a l u e > < i n t > 1 1 7 < / i n t > < / v a l u e > < / i t e m > < i t e m > < k e y > < s t r i n g > Y e a r < / s t r i n g > < / k e y > < v a l u e > < i n t > 6 2 < / i n t > < / v a l u e > < / i t e m > < i t e m > < k e y > < s t r i n g > D a y   t y p e < / s t r i n g > < / k e y > < v a l u e > < i n t > 9 0 < / i n t > < / v a l u e > < / i t e m > < i t e m > < k e y > < s t r i n g > L o c a t i o n < / s t r i n g > < / k e y > < v a l u e > < i n t > 8 7 < / i n t > < / v a l u e > < / i t e m > < / C o l u m n W i d t h s > < C o l u m n D i s p l a y I n d e x > < i t e m > < k e y > < s t r i n g > s t a t i o n < / s t r i n g > < / k e y > < v a l u e > < i n t > 0 < / i n t > < / v a l u e > < / i t e m > < i t e m > < k e y > < s t r i n g > d a t e < / s t r i n g > < / k e y > < v a l u e > < i n t > 1 < / i n t > < / v a l u e > < / i t e m > < i t e m > < k e y > < s t r i n g > p a s s e n g e r s < / s t r i n g > < / k e y > < v a l u e > < i n t > 2 < / i n t > < / v a l u e > < / i t e m > < i t e m > < k e y > < s t r i n g > D a y   N a m e < / s t r i n g > < / k e y > < v a l u e > < i n t > 3 < / i n t > < / v a l u e > < / i t e m > < i t e m > < k e y > < s t r i n g > M o n t h   N a m e < / s t r i n g > < / k e y > < v a l u e > < i n t > 4 < / i n t > < / v a l u e > < / i t e m > < i t e m > < k e y > < s t r i n g > Y e a r < / s t r i n g > < / k e y > < v a l u e > < i n t > 5 < / i n t > < / v a l u e > < / i t e m > < i t e m > < k e y > < s t r i n g > D a y   t y p e < / s t r i n g > < / k e y > < v a l u e > < i n t > 6 < / i n t > < / v a l u e > < / i t e m > < i t e m > < k e y > < s t r i n g > L o c a t i o n < / s t r i n g > < / k e y > < v a l u e > < i n t > 7 < / 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822E0747-1F91-41E1-B1B8-C0A730E56B1B}">
  <ds:schemaRefs/>
</ds:datastoreItem>
</file>

<file path=customXml/itemProps10.xml><?xml version="1.0" encoding="utf-8"?>
<ds:datastoreItem xmlns:ds="http://schemas.openxmlformats.org/officeDocument/2006/customXml" ds:itemID="{F4CA16B9-3C55-4399-A285-3E0EDA764412}">
  <ds:schemaRefs/>
</ds:datastoreItem>
</file>

<file path=customXml/itemProps11.xml><?xml version="1.0" encoding="utf-8"?>
<ds:datastoreItem xmlns:ds="http://schemas.openxmlformats.org/officeDocument/2006/customXml" ds:itemID="{AF6AC748-B7F1-4BBE-A314-8EEB07503CB6}">
  <ds:schemaRefs/>
</ds:datastoreItem>
</file>

<file path=customXml/itemProps12.xml><?xml version="1.0" encoding="utf-8"?>
<ds:datastoreItem xmlns:ds="http://schemas.openxmlformats.org/officeDocument/2006/customXml" ds:itemID="{589944BC-9C3E-4EA5-9B9B-5BE0114C157B}">
  <ds:schemaRefs/>
</ds:datastoreItem>
</file>

<file path=customXml/itemProps13.xml><?xml version="1.0" encoding="utf-8"?>
<ds:datastoreItem xmlns:ds="http://schemas.openxmlformats.org/officeDocument/2006/customXml" ds:itemID="{82DBE688-CE53-49F9-9E35-D8C80EEADCB2}">
  <ds:schemaRefs/>
</ds:datastoreItem>
</file>

<file path=customXml/itemProps14.xml><?xml version="1.0" encoding="utf-8"?>
<ds:datastoreItem xmlns:ds="http://schemas.openxmlformats.org/officeDocument/2006/customXml" ds:itemID="{E7DC5A28-9D67-437A-A767-9117573C77EA}">
  <ds:schemaRefs/>
</ds:datastoreItem>
</file>

<file path=customXml/itemProps15.xml><?xml version="1.0" encoding="utf-8"?>
<ds:datastoreItem xmlns:ds="http://schemas.openxmlformats.org/officeDocument/2006/customXml" ds:itemID="{13984683-50C4-4F44-9CDC-0AAFFD3BBBE3}">
  <ds:schemaRefs/>
</ds:datastoreItem>
</file>

<file path=customXml/itemProps16.xml><?xml version="1.0" encoding="utf-8"?>
<ds:datastoreItem xmlns:ds="http://schemas.openxmlformats.org/officeDocument/2006/customXml" ds:itemID="{3F0B54AF-C7D7-409A-9AAF-38A219BD82DB}">
  <ds:schemaRefs/>
</ds:datastoreItem>
</file>

<file path=customXml/itemProps17.xml><?xml version="1.0" encoding="utf-8"?>
<ds:datastoreItem xmlns:ds="http://schemas.openxmlformats.org/officeDocument/2006/customXml" ds:itemID="{88CCA460-9336-4C45-8CA6-5A3C7CCCA299}">
  <ds:schemaRefs/>
</ds:datastoreItem>
</file>

<file path=customXml/itemProps18.xml><?xml version="1.0" encoding="utf-8"?>
<ds:datastoreItem xmlns:ds="http://schemas.openxmlformats.org/officeDocument/2006/customXml" ds:itemID="{D7C6E3C1-0B30-4FEC-A065-38C7EEF5BDAD}">
  <ds:schemaRefs/>
</ds:datastoreItem>
</file>

<file path=customXml/itemProps19.xml><?xml version="1.0" encoding="utf-8"?>
<ds:datastoreItem xmlns:ds="http://schemas.openxmlformats.org/officeDocument/2006/customXml" ds:itemID="{DCA18852-D934-40D2-AB78-77C30E5DFA3A}">
  <ds:schemaRefs/>
</ds:datastoreItem>
</file>

<file path=customXml/itemProps2.xml><?xml version="1.0" encoding="utf-8"?>
<ds:datastoreItem xmlns:ds="http://schemas.openxmlformats.org/officeDocument/2006/customXml" ds:itemID="{B8F282C4-80D4-4F49-B7BE-B91ECABCC146}">
  <ds:schemaRefs/>
</ds:datastoreItem>
</file>

<file path=customXml/itemProps20.xml><?xml version="1.0" encoding="utf-8"?>
<ds:datastoreItem xmlns:ds="http://schemas.openxmlformats.org/officeDocument/2006/customXml" ds:itemID="{D08FE0EC-B92A-4F6E-A349-61F3510DA95B}">
  <ds:schemaRefs/>
</ds:datastoreItem>
</file>

<file path=customXml/itemProps21.xml><?xml version="1.0" encoding="utf-8"?>
<ds:datastoreItem xmlns:ds="http://schemas.openxmlformats.org/officeDocument/2006/customXml" ds:itemID="{EA5680B3-3E33-42B0-B2A0-8CF9C907062A}">
  <ds:schemaRefs/>
</ds:datastoreItem>
</file>

<file path=customXml/itemProps22.xml><?xml version="1.0" encoding="utf-8"?>
<ds:datastoreItem xmlns:ds="http://schemas.openxmlformats.org/officeDocument/2006/customXml" ds:itemID="{AB96A97E-A1EF-4B31-B1EC-0BE7A9FB8CA0}">
  <ds:schemaRefs/>
</ds:datastoreItem>
</file>

<file path=customXml/itemProps23.xml><?xml version="1.0" encoding="utf-8"?>
<ds:datastoreItem xmlns:ds="http://schemas.openxmlformats.org/officeDocument/2006/customXml" ds:itemID="{C2BEED4B-C462-45F2-B38C-A2CB6F635E7C}">
  <ds:schemaRefs/>
</ds:datastoreItem>
</file>

<file path=customXml/itemProps24.xml><?xml version="1.0" encoding="utf-8"?>
<ds:datastoreItem xmlns:ds="http://schemas.openxmlformats.org/officeDocument/2006/customXml" ds:itemID="{AFBD3869-27FA-42D0-88C2-7DA548E3AE74}">
  <ds:schemaRefs/>
</ds:datastoreItem>
</file>

<file path=customXml/itemProps25.xml><?xml version="1.0" encoding="utf-8"?>
<ds:datastoreItem xmlns:ds="http://schemas.openxmlformats.org/officeDocument/2006/customXml" ds:itemID="{B3A846EC-1E8D-47BA-929D-47255973D7BA}">
  <ds:schemaRefs/>
</ds:datastoreItem>
</file>

<file path=customXml/itemProps26.xml><?xml version="1.0" encoding="utf-8"?>
<ds:datastoreItem xmlns:ds="http://schemas.openxmlformats.org/officeDocument/2006/customXml" ds:itemID="{9509D4DE-2F23-4170-8CAC-6DA1A0A65655}">
  <ds:schemaRefs/>
</ds:datastoreItem>
</file>

<file path=customXml/itemProps27.xml><?xml version="1.0" encoding="utf-8"?>
<ds:datastoreItem xmlns:ds="http://schemas.openxmlformats.org/officeDocument/2006/customXml" ds:itemID="{98B34117-ED8F-47AD-9B8E-33B2D204C121}">
  <ds:schemaRefs/>
</ds:datastoreItem>
</file>

<file path=customXml/itemProps28.xml><?xml version="1.0" encoding="utf-8"?>
<ds:datastoreItem xmlns:ds="http://schemas.openxmlformats.org/officeDocument/2006/customXml" ds:itemID="{4A49E047-C616-47CC-A6C4-EC92CD7E2696}">
  <ds:schemaRefs/>
</ds:datastoreItem>
</file>

<file path=customXml/itemProps29.xml><?xml version="1.0" encoding="utf-8"?>
<ds:datastoreItem xmlns:ds="http://schemas.openxmlformats.org/officeDocument/2006/customXml" ds:itemID="{84ABF0A4-9A9E-464E-8CCE-502673934F06}">
  <ds:schemaRefs/>
</ds:datastoreItem>
</file>

<file path=customXml/itemProps3.xml><?xml version="1.0" encoding="utf-8"?>
<ds:datastoreItem xmlns:ds="http://schemas.openxmlformats.org/officeDocument/2006/customXml" ds:itemID="{6630A60A-A4D0-41E6-90FE-9A850CF32488}">
  <ds:schemaRefs/>
</ds:datastoreItem>
</file>

<file path=customXml/itemProps30.xml><?xml version="1.0" encoding="utf-8"?>
<ds:datastoreItem xmlns:ds="http://schemas.openxmlformats.org/officeDocument/2006/customXml" ds:itemID="{E1FFF4F3-47EF-4FED-B833-B3D82CDFA718}">
  <ds:schemaRefs/>
</ds:datastoreItem>
</file>

<file path=customXml/itemProps31.xml><?xml version="1.0" encoding="utf-8"?>
<ds:datastoreItem xmlns:ds="http://schemas.openxmlformats.org/officeDocument/2006/customXml" ds:itemID="{5DBCCBCF-964A-4860-B8FA-710371D05EF9}">
  <ds:schemaRefs/>
</ds:datastoreItem>
</file>

<file path=customXml/itemProps32.xml><?xml version="1.0" encoding="utf-8"?>
<ds:datastoreItem xmlns:ds="http://schemas.openxmlformats.org/officeDocument/2006/customXml" ds:itemID="{2A735518-F465-40C8-9105-E0E46C91B615}">
  <ds:schemaRefs/>
</ds:datastoreItem>
</file>

<file path=customXml/itemProps33.xml><?xml version="1.0" encoding="utf-8"?>
<ds:datastoreItem xmlns:ds="http://schemas.openxmlformats.org/officeDocument/2006/customXml" ds:itemID="{DBB455C9-32DE-4E01-96B2-23B5F9CA4A11}">
  <ds:schemaRefs/>
</ds:datastoreItem>
</file>

<file path=customXml/itemProps34.xml><?xml version="1.0" encoding="utf-8"?>
<ds:datastoreItem xmlns:ds="http://schemas.openxmlformats.org/officeDocument/2006/customXml" ds:itemID="{D504ADDC-44D8-4800-97A7-963DB18918F2}">
  <ds:schemaRefs/>
</ds:datastoreItem>
</file>

<file path=customXml/itemProps35.xml><?xml version="1.0" encoding="utf-8"?>
<ds:datastoreItem xmlns:ds="http://schemas.openxmlformats.org/officeDocument/2006/customXml" ds:itemID="{84C638CE-A4C9-40D5-8386-39CB5A195A4B}">
  <ds:schemaRefs/>
</ds:datastoreItem>
</file>

<file path=customXml/itemProps36.xml><?xml version="1.0" encoding="utf-8"?>
<ds:datastoreItem xmlns:ds="http://schemas.openxmlformats.org/officeDocument/2006/customXml" ds:itemID="{EE4DB032-B294-4349-9EF3-99F82144BF69}">
  <ds:schemaRefs/>
</ds:datastoreItem>
</file>

<file path=customXml/itemProps37.xml><?xml version="1.0" encoding="utf-8"?>
<ds:datastoreItem xmlns:ds="http://schemas.openxmlformats.org/officeDocument/2006/customXml" ds:itemID="{F210492D-0E0F-435A-BA07-EEB6C7FE3634}">
  <ds:schemaRefs/>
</ds:datastoreItem>
</file>

<file path=customXml/itemProps38.xml><?xml version="1.0" encoding="utf-8"?>
<ds:datastoreItem xmlns:ds="http://schemas.openxmlformats.org/officeDocument/2006/customXml" ds:itemID="{0D6BF798-3793-4E32-AF8E-768C82B58BB9}">
  <ds:schemaRefs/>
</ds:datastoreItem>
</file>

<file path=customXml/itemProps39.xml><?xml version="1.0" encoding="utf-8"?>
<ds:datastoreItem xmlns:ds="http://schemas.openxmlformats.org/officeDocument/2006/customXml" ds:itemID="{92F9485B-3344-451D-9371-822E0FF30BA0}">
  <ds:schemaRefs/>
</ds:datastoreItem>
</file>

<file path=customXml/itemProps4.xml><?xml version="1.0" encoding="utf-8"?>
<ds:datastoreItem xmlns:ds="http://schemas.openxmlformats.org/officeDocument/2006/customXml" ds:itemID="{9D54DFC3-8EAE-43D4-A641-87399FCA53DE}">
  <ds:schemaRefs/>
</ds:datastoreItem>
</file>

<file path=customXml/itemProps40.xml><?xml version="1.0" encoding="utf-8"?>
<ds:datastoreItem xmlns:ds="http://schemas.openxmlformats.org/officeDocument/2006/customXml" ds:itemID="{11FF2E73-C545-47BA-AF83-8B195797EFBA}">
  <ds:schemaRefs/>
</ds:datastoreItem>
</file>

<file path=customXml/itemProps41.xml><?xml version="1.0" encoding="utf-8"?>
<ds:datastoreItem xmlns:ds="http://schemas.openxmlformats.org/officeDocument/2006/customXml" ds:itemID="{35D99FD1-EBD7-427F-9CC7-989FC06C1917}">
  <ds:schemaRefs/>
</ds:datastoreItem>
</file>

<file path=customXml/itemProps42.xml><?xml version="1.0" encoding="utf-8"?>
<ds:datastoreItem xmlns:ds="http://schemas.openxmlformats.org/officeDocument/2006/customXml" ds:itemID="{329FFC99-51F6-4192-A2AF-91D719636B12}">
  <ds:schemaRefs/>
</ds:datastoreItem>
</file>

<file path=customXml/itemProps43.xml><?xml version="1.0" encoding="utf-8"?>
<ds:datastoreItem xmlns:ds="http://schemas.openxmlformats.org/officeDocument/2006/customXml" ds:itemID="{14765A7A-93A7-41D5-BAC4-FE439B014D1F}">
  <ds:schemaRefs/>
</ds:datastoreItem>
</file>

<file path=customXml/itemProps44.xml><?xml version="1.0" encoding="utf-8"?>
<ds:datastoreItem xmlns:ds="http://schemas.openxmlformats.org/officeDocument/2006/customXml" ds:itemID="{C4BF6D23-8CC0-404B-B9BA-27C15D43CEF9}">
  <ds:schemaRefs/>
</ds:datastoreItem>
</file>

<file path=customXml/itemProps45.xml><?xml version="1.0" encoding="utf-8"?>
<ds:datastoreItem xmlns:ds="http://schemas.openxmlformats.org/officeDocument/2006/customXml" ds:itemID="{22ADBD67-7CA5-4FE3-A669-51BCA6B7B80C}">
  <ds:schemaRefs/>
</ds:datastoreItem>
</file>

<file path=customXml/itemProps46.xml><?xml version="1.0" encoding="utf-8"?>
<ds:datastoreItem xmlns:ds="http://schemas.openxmlformats.org/officeDocument/2006/customXml" ds:itemID="{567D5A79-7A95-4A84-B226-85F1FFDE540E}">
  <ds:schemaRefs/>
</ds:datastoreItem>
</file>

<file path=customXml/itemProps47.xml><?xml version="1.0" encoding="utf-8"?>
<ds:datastoreItem xmlns:ds="http://schemas.openxmlformats.org/officeDocument/2006/customXml" ds:itemID="{8BBD1251-BA6D-4F9E-BE12-A02C7CED178C}">
  <ds:schemaRefs/>
</ds:datastoreItem>
</file>

<file path=customXml/itemProps48.xml><?xml version="1.0" encoding="utf-8"?>
<ds:datastoreItem xmlns:ds="http://schemas.openxmlformats.org/officeDocument/2006/customXml" ds:itemID="{D13296AC-CD11-4B45-B13A-959201482ADD}">
  <ds:schemaRefs/>
</ds:datastoreItem>
</file>

<file path=customXml/itemProps49.xml><?xml version="1.0" encoding="utf-8"?>
<ds:datastoreItem xmlns:ds="http://schemas.openxmlformats.org/officeDocument/2006/customXml" ds:itemID="{9542C24B-8F7A-40E0-955C-810A3BC6DC7E}">
  <ds:schemaRefs/>
</ds:datastoreItem>
</file>

<file path=customXml/itemProps5.xml><?xml version="1.0" encoding="utf-8"?>
<ds:datastoreItem xmlns:ds="http://schemas.openxmlformats.org/officeDocument/2006/customXml" ds:itemID="{56847C68-C92E-4059-8193-B557E09D8D24}">
  <ds:schemaRefs/>
</ds:datastoreItem>
</file>

<file path=customXml/itemProps50.xml><?xml version="1.0" encoding="utf-8"?>
<ds:datastoreItem xmlns:ds="http://schemas.openxmlformats.org/officeDocument/2006/customXml" ds:itemID="{3A351A1F-A514-4910-B658-CCCBCDCB47BF}">
  <ds:schemaRefs/>
</ds:datastoreItem>
</file>

<file path=customXml/itemProps51.xml><?xml version="1.0" encoding="utf-8"?>
<ds:datastoreItem xmlns:ds="http://schemas.openxmlformats.org/officeDocument/2006/customXml" ds:itemID="{EDF25C35-39CE-4A20-A19F-2ECA215CDAA5}">
  <ds:schemaRefs/>
</ds:datastoreItem>
</file>

<file path=customXml/itemProps52.xml><?xml version="1.0" encoding="utf-8"?>
<ds:datastoreItem xmlns:ds="http://schemas.openxmlformats.org/officeDocument/2006/customXml" ds:itemID="{CAB5F8E9-15CF-4DF5-81AB-014D015A32FF}">
  <ds:schemaRefs/>
</ds:datastoreItem>
</file>

<file path=customXml/itemProps53.xml><?xml version="1.0" encoding="utf-8"?>
<ds:datastoreItem xmlns:ds="http://schemas.openxmlformats.org/officeDocument/2006/customXml" ds:itemID="{D141D03F-D2FA-4A02-9482-335AB785F097}">
  <ds:schemaRefs/>
</ds:datastoreItem>
</file>

<file path=customXml/itemProps54.xml><?xml version="1.0" encoding="utf-8"?>
<ds:datastoreItem xmlns:ds="http://schemas.openxmlformats.org/officeDocument/2006/customXml" ds:itemID="{932BC54C-C189-456A-B398-5F6810796F51}">
  <ds:schemaRefs/>
</ds:datastoreItem>
</file>

<file path=customXml/itemProps55.xml><?xml version="1.0" encoding="utf-8"?>
<ds:datastoreItem xmlns:ds="http://schemas.openxmlformats.org/officeDocument/2006/customXml" ds:itemID="{2C37508A-2186-4D3F-ADCC-840F0BCB3FD0}">
  <ds:schemaRefs/>
</ds:datastoreItem>
</file>

<file path=customXml/itemProps56.xml><?xml version="1.0" encoding="utf-8"?>
<ds:datastoreItem xmlns:ds="http://schemas.openxmlformats.org/officeDocument/2006/customXml" ds:itemID="{4E34852E-2856-4687-8D00-156329DCE507}">
  <ds:schemaRefs/>
</ds:datastoreItem>
</file>

<file path=customXml/itemProps57.xml><?xml version="1.0" encoding="utf-8"?>
<ds:datastoreItem xmlns:ds="http://schemas.openxmlformats.org/officeDocument/2006/customXml" ds:itemID="{AF3FA0B6-B34E-49A0-B2A8-F56DF58CCDDF}">
  <ds:schemaRefs/>
</ds:datastoreItem>
</file>

<file path=customXml/itemProps58.xml><?xml version="1.0" encoding="utf-8"?>
<ds:datastoreItem xmlns:ds="http://schemas.openxmlformats.org/officeDocument/2006/customXml" ds:itemID="{4E013A41-2B90-4E50-AE89-5014EA95721D}">
  <ds:schemaRefs/>
</ds:datastoreItem>
</file>

<file path=customXml/itemProps59.xml><?xml version="1.0" encoding="utf-8"?>
<ds:datastoreItem xmlns:ds="http://schemas.openxmlformats.org/officeDocument/2006/customXml" ds:itemID="{DC9CDD30-FF88-434B-B750-673D019B3E37}">
  <ds:schemaRefs/>
</ds:datastoreItem>
</file>

<file path=customXml/itemProps6.xml><?xml version="1.0" encoding="utf-8"?>
<ds:datastoreItem xmlns:ds="http://schemas.openxmlformats.org/officeDocument/2006/customXml" ds:itemID="{451E40B9-F8F2-4135-91D8-5456FC7FBED7}">
  <ds:schemaRefs/>
</ds:datastoreItem>
</file>

<file path=customXml/itemProps60.xml><?xml version="1.0" encoding="utf-8"?>
<ds:datastoreItem xmlns:ds="http://schemas.openxmlformats.org/officeDocument/2006/customXml" ds:itemID="{5FCF0BFC-27AA-4BA4-B313-361F0F81A4F6}">
  <ds:schemaRefs/>
</ds:datastoreItem>
</file>

<file path=customXml/itemProps61.xml><?xml version="1.0" encoding="utf-8"?>
<ds:datastoreItem xmlns:ds="http://schemas.openxmlformats.org/officeDocument/2006/customXml" ds:itemID="{4020670C-DEB8-44FD-973F-9ED6943ADB4C}">
  <ds:schemaRefs/>
</ds:datastoreItem>
</file>

<file path=customXml/itemProps62.xml><?xml version="1.0" encoding="utf-8"?>
<ds:datastoreItem xmlns:ds="http://schemas.openxmlformats.org/officeDocument/2006/customXml" ds:itemID="{EA31C76E-E73F-4439-98D0-9AF447668921}">
  <ds:schemaRefs/>
</ds:datastoreItem>
</file>

<file path=customXml/itemProps63.xml><?xml version="1.0" encoding="utf-8"?>
<ds:datastoreItem xmlns:ds="http://schemas.openxmlformats.org/officeDocument/2006/customXml" ds:itemID="{C3351B8D-08B0-4DF1-A02D-2A09CA9A79B4}">
  <ds:schemaRefs/>
</ds:datastoreItem>
</file>

<file path=customXml/itemProps64.xml><?xml version="1.0" encoding="utf-8"?>
<ds:datastoreItem xmlns:ds="http://schemas.openxmlformats.org/officeDocument/2006/customXml" ds:itemID="{DC779A2C-77B5-4866-928F-CCFBB04FB160}">
  <ds:schemaRefs/>
</ds:datastoreItem>
</file>

<file path=customXml/itemProps65.xml><?xml version="1.0" encoding="utf-8"?>
<ds:datastoreItem xmlns:ds="http://schemas.openxmlformats.org/officeDocument/2006/customXml" ds:itemID="{7A553B33-A259-45EA-8D22-9E4ED853F361}">
  <ds:schemaRefs/>
</ds:datastoreItem>
</file>

<file path=customXml/itemProps66.xml><?xml version="1.0" encoding="utf-8"?>
<ds:datastoreItem xmlns:ds="http://schemas.openxmlformats.org/officeDocument/2006/customXml" ds:itemID="{0E3CBA81-9079-417E-B4AC-4901A0A9DB9C}">
  <ds:schemaRefs/>
</ds:datastoreItem>
</file>

<file path=customXml/itemProps67.xml><?xml version="1.0" encoding="utf-8"?>
<ds:datastoreItem xmlns:ds="http://schemas.openxmlformats.org/officeDocument/2006/customXml" ds:itemID="{25C3AD69-4693-498B-A131-D904B90EBFB7}">
  <ds:schemaRefs/>
</ds:datastoreItem>
</file>

<file path=customXml/itemProps68.xml><?xml version="1.0" encoding="utf-8"?>
<ds:datastoreItem xmlns:ds="http://schemas.openxmlformats.org/officeDocument/2006/customXml" ds:itemID="{BB126ED6-0748-46C3-88FD-C7A7C8D7D860}">
  <ds:schemaRefs/>
</ds:datastoreItem>
</file>

<file path=customXml/itemProps69.xml><?xml version="1.0" encoding="utf-8"?>
<ds:datastoreItem xmlns:ds="http://schemas.openxmlformats.org/officeDocument/2006/customXml" ds:itemID="{D289AA17-3A91-4ACA-AA30-4E900C99B298}">
  <ds:schemaRefs/>
</ds:datastoreItem>
</file>

<file path=customXml/itemProps7.xml><?xml version="1.0" encoding="utf-8"?>
<ds:datastoreItem xmlns:ds="http://schemas.openxmlformats.org/officeDocument/2006/customXml" ds:itemID="{FC5199D1-0289-4792-A175-C54AC4368C74}">
  <ds:schemaRefs/>
</ds:datastoreItem>
</file>

<file path=customXml/itemProps70.xml><?xml version="1.0" encoding="utf-8"?>
<ds:datastoreItem xmlns:ds="http://schemas.openxmlformats.org/officeDocument/2006/customXml" ds:itemID="{4779D34E-C84C-4D72-A97D-C2106E94B444}">
  <ds:schemaRefs/>
</ds:datastoreItem>
</file>

<file path=customXml/itemProps71.xml><?xml version="1.0" encoding="utf-8"?>
<ds:datastoreItem xmlns:ds="http://schemas.openxmlformats.org/officeDocument/2006/customXml" ds:itemID="{35557610-76EB-4713-A921-59CFD2FD591D}">
  <ds:schemaRefs>
    <ds:schemaRef ds:uri="http://schemas.microsoft.com/DataMashup"/>
  </ds:schemaRefs>
</ds:datastoreItem>
</file>

<file path=customXml/itemProps72.xml><?xml version="1.0" encoding="utf-8"?>
<ds:datastoreItem xmlns:ds="http://schemas.openxmlformats.org/officeDocument/2006/customXml" ds:itemID="{B57B25FD-540E-47FE-82C7-124A9C16D0B8}">
  <ds:schemaRefs/>
</ds:datastoreItem>
</file>

<file path=customXml/itemProps73.xml><?xml version="1.0" encoding="utf-8"?>
<ds:datastoreItem xmlns:ds="http://schemas.openxmlformats.org/officeDocument/2006/customXml" ds:itemID="{45F57387-EE17-4B18-A82A-01CE825521C1}">
  <ds:schemaRefs/>
</ds:datastoreItem>
</file>

<file path=customXml/itemProps74.xml><?xml version="1.0" encoding="utf-8"?>
<ds:datastoreItem xmlns:ds="http://schemas.openxmlformats.org/officeDocument/2006/customXml" ds:itemID="{2711A768-CC64-42C1-BCC3-5365E9C51674}">
  <ds:schemaRefs/>
</ds:datastoreItem>
</file>

<file path=customXml/itemProps75.xml><?xml version="1.0" encoding="utf-8"?>
<ds:datastoreItem xmlns:ds="http://schemas.openxmlformats.org/officeDocument/2006/customXml" ds:itemID="{78E8957F-C5FD-455E-A403-BC77C67F4F4C}">
  <ds:schemaRefs/>
</ds:datastoreItem>
</file>

<file path=customXml/itemProps76.xml><?xml version="1.0" encoding="utf-8"?>
<ds:datastoreItem xmlns:ds="http://schemas.openxmlformats.org/officeDocument/2006/customXml" ds:itemID="{B39752E5-8903-49DD-8226-1883A397D468}">
  <ds:schemaRefs/>
</ds:datastoreItem>
</file>

<file path=customXml/itemProps77.xml><?xml version="1.0" encoding="utf-8"?>
<ds:datastoreItem xmlns:ds="http://schemas.openxmlformats.org/officeDocument/2006/customXml" ds:itemID="{392225C0-6B8A-4A29-8955-EDD97ED3C8AC}">
  <ds:schemaRefs/>
</ds:datastoreItem>
</file>

<file path=customXml/itemProps78.xml><?xml version="1.0" encoding="utf-8"?>
<ds:datastoreItem xmlns:ds="http://schemas.openxmlformats.org/officeDocument/2006/customXml" ds:itemID="{FBDD1B15-47A2-442E-BE2D-68CC069A8B68}">
  <ds:schemaRefs/>
</ds:datastoreItem>
</file>

<file path=customXml/itemProps79.xml><?xml version="1.0" encoding="utf-8"?>
<ds:datastoreItem xmlns:ds="http://schemas.openxmlformats.org/officeDocument/2006/customXml" ds:itemID="{E9849CB9-B17A-45A6-A53C-8FB11F593AE3}">
  <ds:schemaRefs/>
</ds:datastoreItem>
</file>

<file path=customXml/itemProps8.xml><?xml version="1.0" encoding="utf-8"?>
<ds:datastoreItem xmlns:ds="http://schemas.openxmlformats.org/officeDocument/2006/customXml" ds:itemID="{B96C0FB0-538B-44ED-9EAE-DCC798BD3724}">
  <ds:schemaRefs/>
</ds:datastoreItem>
</file>

<file path=customXml/itemProps80.xml><?xml version="1.0" encoding="utf-8"?>
<ds:datastoreItem xmlns:ds="http://schemas.openxmlformats.org/officeDocument/2006/customXml" ds:itemID="{24FC1C77-3396-4326-8D35-8EB1460A4093}">
  <ds:schemaRefs/>
</ds:datastoreItem>
</file>

<file path=customXml/itemProps9.xml><?xml version="1.0" encoding="utf-8"?>
<ds:datastoreItem xmlns:ds="http://schemas.openxmlformats.org/officeDocument/2006/customXml" ds:itemID="{A50E0284-4371-435C-ACC2-C322119EF94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Sheet5</vt:lpstr>
      <vt:lpstr>Sheet1</vt:lpstr>
      <vt:lpstr>Trips</vt:lpstr>
      <vt:lpstr>Drivers</vt:lpstr>
      <vt:lpstr>Metro_Ridership</vt:lpstr>
      <vt:lpstr>Customers</vt:lpstr>
      <vt:lpstr>Stats</vt:lpstr>
      <vt:lpstr>Fuel_Prices</vt:lpstr>
      <vt:lpstr>Sheet9</vt:lpstr>
      <vt:lpstr>Trips fact</vt:lpstr>
      <vt:lpstr>Payment method Dim</vt:lpstr>
      <vt:lpstr>Date Dim</vt:lpstr>
      <vt:lpstr>Customers dim</vt:lpstr>
      <vt:lpstr>Drivers dim</vt:lpstr>
      <vt:lpstr>Driver trip count</vt:lpstr>
      <vt:lpstr>Total trips for each driver dim</vt:lpstr>
      <vt:lpstr>Fuel_Prices key</vt:lpstr>
      <vt:lpstr>Metro_Ridership (2)</vt:lpstr>
      <vt:lpstr>Trips pivot table</vt:lpstr>
      <vt:lpstr>Driver pivot table</vt:lpstr>
      <vt:lpstr>Customers pivot table</vt:lpstr>
      <vt:lpstr>Metro Pivot table</vt:lpstr>
      <vt:lpstr>Dashboard home </vt:lpstr>
      <vt:lpstr>Cutomer Dashoard</vt:lpstr>
      <vt:lpstr>Driver Dashboard</vt:lpstr>
      <vt:lpstr>Trips Dashboard </vt:lpstr>
      <vt:lpstr>Metro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Magdy Elsaeed</cp:lastModifiedBy>
  <dcterms:created xsi:type="dcterms:W3CDTF">2025-08-20T05:00:31Z</dcterms:created>
  <dcterms:modified xsi:type="dcterms:W3CDTF">2025-09-25T20:34:41Z</dcterms:modified>
</cp:coreProperties>
</file>