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2"/>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17555667-2E36-7942-8CCA-5BEE931C0EF5}" xr6:coauthVersionLast="47" xr6:coauthVersionMax="47" xr10:uidLastSave="{00000000-0000-0000-0000-000000000000}"/>
  <bookViews>
    <workbookView xWindow="0" yWindow="760" windowWidth="34560" windowHeight="21580" firstSheet="2" activeTab="4" xr2:uid="{7432EDC4-6243-2543-BF06-3FCD944023A9}"/>
  </bookViews>
  <sheets>
    <sheet name="Sheet1" sheetId="12" r:id="rId1"/>
    <sheet name="Fire participants" sheetId="21" r:id="rId2"/>
    <sheet name="fire_survey_answers" sheetId="24" r:id="rId3"/>
    <sheet name="fire_exp_prod" sheetId="20" r:id="rId4"/>
    <sheet name="fire_ques_prod" sheetId="16" r:id="rId5"/>
    <sheet name="within subject randomize" sheetId="25" r:id="rId6"/>
    <sheet name="fire_treat_ques_prod" sheetId="19" r:id="rId7"/>
    <sheet name="fire_treat_prod" sheetId="17" r:id="rId8"/>
    <sheet name="MCL questions prod exp 1" sheetId="10" r:id="rId9"/>
    <sheet name="Firestore MEL Import Dev" sheetId="14" r:id="rId10"/>
    <sheet name="Web Parameters Dev" sheetId="8" r:id="rId11"/>
    <sheet name="Web Parameters Random" sheetId="11" r:id="rId12"/>
    <sheet name="Latin Square Treatment Order" sheetId="13" r:id="rId13"/>
    <sheet name="Date Delay Paper" sheetId="9" r:id="rId14"/>
    <sheet name="MCL" sheetId="2" r:id="rId15"/>
    <sheet name="CL LL Amounts" sheetId="3" r:id="rId16"/>
    <sheet name="Holden et al." sheetId="4" r:id="rId17"/>
    <sheet name="Screen Size Zooming" sheetId="5" r:id="rId18"/>
    <sheet name="Worker Rate" sheetId="7" r:id="rId19"/>
    <sheet name="Web Parameters v1" sheetId="1" r:id="rId20"/>
  </sheets>
  <definedNames>
    <definedName name="_xlnm._FilterDatabase" localSheetId="6" hidden="1">fire_treat_ques_prod!$A$1:$F$242</definedName>
    <definedName name="_xlnm._FilterDatabase" localSheetId="8" hidden="1">'MCL questions prod exp 1'!$A$1:$X$28</definedName>
    <definedName name="_xlnm._FilterDatabase" localSheetId="10"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10" i="25" l="1"/>
  <c r="M10" i="25"/>
  <c r="Q9" i="25"/>
  <c r="M9" i="25"/>
  <c r="Q8" i="25"/>
  <c r="M8" i="25"/>
  <c r="Q7" i="25"/>
  <c r="M7" i="25"/>
  <c r="Q6" i="25"/>
  <c r="M6" i="25"/>
  <c r="Q5" i="25"/>
  <c r="M5" i="25"/>
  <c r="Q4" i="25"/>
  <c r="M4" i="25"/>
  <c r="Q3" i="25"/>
  <c r="M3" i="25"/>
  <c r="I4" i="25"/>
  <c r="I5" i="25"/>
  <c r="I6" i="25"/>
  <c r="I7" i="25"/>
  <c r="I8" i="25"/>
  <c r="I9" i="25"/>
  <c r="I10" i="25"/>
  <c r="I3" i="25"/>
  <c r="E4" i="25"/>
  <c r="E5" i="25"/>
  <c r="E6" i="25"/>
  <c r="E7" i="25"/>
  <c r="E8" i="25"/>
  <c r="E9" i="25"/>
  <c r="E10" i="25"/>
  <c r="E3" i="25"/>
  <c r="J50" i="9"/>
  <c r="J51" i="9"/>
  <c r="J52" i="9"/>
  <c r="J53" i="9"/>
  <c r="J54" i="9"/>
  <c r="J55" i="9"/>
  <c r="J56" i="9"/>
  <c r="J49" i="9"/>
  <c r="H50" i="9"/>
  <c r="H51" i="9"/>
  <c r="H52" i="9"/>
  <c r="H53" i="9"/>
  <c r="H54" i="9"/>
  <c r="H55" i="9"/>
  <c r="H56" i="9"/>
  <c r="H49" i="9"/>
  <c r="N50" i="9"/>
  <c r="N51" i="9"/>
  <c r="N52" i="9"/>
  <c r="N53" i="9"/>
  <c r="N54" i="9"/>
  <c r="N55" i="9"/>
  <c r="N56" i="9"/>
  <c r="N49" i="9"/>
  <c r="M50" i="9"/>
  <c r="M51" i="9"/>
  <c r="M52" i="9"/>
  <c r="M53" i="9"/>
  <c r="M54" i="9"/>
  <c r="M55" i="9"/>
  <c r="M56" i="9"/>
  <c r="M49" i="9"/>
  <c r="O32" i="9"/>
  <c r="O33" i="9"/>
  <c r="O34" i="9"/>
  <c r="O35" i="9"/>
  <c r="O36" i="9"/>
  <c r="O37" i="9"/>
  <c r="O38" i="9"/>
  <c r="O39" i="9"/>
  <c r="O40" i="9"/>
  <c r="O41" i="9"/>
  <c r="O42" i="9"/>
  <c r="O31" i="9"/>
  <c r="B13" i="16"/>
  <c r="B22" i="16" l="1"/>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S42" i="9"/>
  <c r="S41" i="9"/>
  <c r="S40" i="9"/>
  <c r="S39" i="9"/>
  <c r="R42" i="9"/>
  <c r="R41" i="9"/>
  <c r="R40" i="9"/>
  <c r="R39" i="9"/>
  <c r="R36" i="9"/>
  <c r="R37" i="9"/>
  <c r="R38" i="9"/>
  <c r="R35" i="9"/>
  <c r="Q42" i="9"/>
  <c r="P42" i="9"/>
  <c r="Q41" i="9"/>
  <c r="P41" i="9"/>
  <c r="Q40" i="9"/>
  <c r="P40" i="9"/>
  <c r="Q39" i="9"/>
  <c r="P39" i="9"/>
  <c r="D42" i="9"/>
  <c r="C42" i="9"/>
  <c r="D41" i="9"/>
  <c r="C41" i="9"/>
  <c r="D40" i="9"/>
  <c r="C40" i="9"/>
  <c r="D39" i="9"/>
  <c r="C39" i="9"/>
  <c r="J38" i="9"/>
  <c r="J36" i="9"/>
  <c r="J35" i="9"/>
  <c r="L38" i="9"/>
  <c r="L37" i="9"/>
  <c r="L36" i="9"/>
  <c r="L35" i="9"/>
  <c r="A4" i="11"/>
  <c r="G3" i="11"/>
  <c r="G4" i="11"/>
  <c r="G5" i="11"/>
  <c r="G2" i="11"/>
  <c r="Q38" i="9"/>
  <c r="Q37" i="9"/>
  <c r="Q36" i="9"/>
  <c r="Q35" i="9"/>
  <c r="P38" i="9"/>
  <c r="P37" i="9"/>
  <c r="P36" i="9"/>
  <c r="P35" i="9"/>
  <c r="S32" i="9"/>
  <c r="S33" i="9"/>
  <c r="S34" i="9"/>
  <c r="R32" i="9"/>
  <c r="R34" i="9"/>
  <c r="S31" i="9"/>
  <c r="R31" i="9"/>
  <c r="Q34" i="9"/>
  <c r="P34" i="9"/>
  <c r="K33" i="9"/>
  <c r="J37" i="9" s="1"/>
  <c r="Q33" i="9"/>
  <c r="P33" i="9"/>
  <c r="Q32" i="9"/>
  <c r="P32" i="9"/>
  <c r="D34" i="9"/>
  <c r="C34" i="9"/>
  <c r="D33" i="9"/>
  <c r="C33" i="9"/>
  <c r="D32" i="9"/>
  <c r="C32" i="9"/>
  <c r="Q31" i="9"/>
  <c r="P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R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<sst xmlns="http://schemas.openxmlformats.org/spreadsheetml/2006/main" count="2947" uniqueCount="726">
  <si>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</si>
  <si>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</si>
  <si>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</si>
  <si>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</si>
  <si>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</si>
  <si>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</si>
  <si>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</si>
  <si>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</si>
  <si>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</si>
  <si>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</si>
  <si>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</si>
  <si>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</si>
  <si>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</si>
  <si>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</si>
  <si>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</si>
  <si>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</si>
  <si>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</si>
  <si>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</si>
  <si>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</si>
  <si>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</si>
  <si>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</si>
  <si>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</si>
  <si>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</si>
  <si>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</si>
  <si>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</si>
  <si>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</si>
  <si>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</si>
  <si>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</si>
  <si>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</si>
  <si>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</si>
  <si>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</si>
  <si>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</si>
  <si>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</si>
  <si>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</si>
  <si>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</si>
  <si>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</si>
  <si>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</si>
  <si>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</si>
  <si>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</si>
  <si>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</si>
  <si>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</si>
  <si>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</si>
  <si>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</si>
  <si>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</si>
  <si>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</si>
  <si>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</si>
  <si>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</si>
  <si>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</si>
  <si>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</si>
  <si>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</si>
  <si>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</si>
  <si>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</si>
  <si>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</si>
  <si>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</si>
  <si>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</si>
  <si>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</si>
  <si>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</si>
  <si>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</si>
  <si>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</si>
  <si>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</si>
  <si>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</si>
  <si>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</si>
  <si>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</si>
  <si>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</si>
  <si>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</si>
  <si>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</si>
  <si>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</si>
  <si>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</si>
  <si>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</si>
  <si>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</si>
  <si>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</si>
  <si>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</si>
  <si>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</si>
  <si>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</si>
  <si>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</si>
  <si>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</si>
  <si>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</si>
  <si>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</si>
  <si>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</si>
  <si>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</si>
  <si>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</si>
  <si>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</si>
  <si>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</si>
  <si>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</si>
  <si>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</si>
  <si>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</si>
  <si>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</si>
  <si>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</si>
  <si>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</si>
  <si>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</si>
  <si>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</si>
  <si>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</si>
  <si>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</si>
  <si>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</si>
  <si>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</si>
  <si>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</si>
  <si>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</si>
  <si>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</si>
  <si>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</si>
  <si>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</si>
  <si>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</si>
  <si>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</si>
  <si>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</si>
  <si>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</si>
  <si>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</si>
  <si>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</si>
  <si>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</si>
  <si>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</si>
  <si>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</si>
  <si>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</si>
  <si>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</si>
  <si>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</si>
  <si>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</si>
  <si>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</si>
  <si>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</si>
  <si>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</si>
  <si>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</si>
  <si>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</si>
  <si>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</si>
  <si>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</si>
  <si>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</si>
  <si>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</si>
  <si>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</si>
  <si>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</si>
  <si>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</si>
  <si>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</si>
  <si>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</si>
  <si>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</si>
  <si>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</si>
  <si>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</si>
  <si>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</si>
  <si>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</si>
  <si>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</si>
  <si>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</si>
  <si>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</si>
  <si>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</si>
  <si>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</si>
  <si>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</si>
  <si>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</si>
  <si>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</si>
  <si>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</si>
  <si>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</si>
  <si>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</si>
  <si>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</si>
  <si>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</si>
  <si>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</si>
  <si>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</si>
  <si>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</si>
  <si>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</si>
  <si>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</si>
  <si>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</si>
  <si>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</si>
  <si>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</si>
  <si>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</si>
  <si>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</si>
  <si>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</si>
  <si>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</si>
  <si>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</si>
  <si>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</si>
  <si>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</si>
  <si>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</si>
  <si>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</si>
  <si>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</si>
  <si>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</si>
  <si>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</si>
  <si>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</si>
  <si>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</si>
  <si>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</si>
  <si>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</si>
  <si>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</si>
  <si>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</si>
  <si>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</si>
  <si>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</si>
  <si>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</si>
  <si>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</si>
  <si>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</si>
  <si>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</si>
  <si>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</si>
  <si>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</si>
  <si>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</si>
  <si>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</si>
  <si>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</si>
  <si>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</si>
  <si>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</si>
  <si>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</si>
  <si>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</si>
  <si>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</si>
  <si>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</si>
  <si>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</si>
  <si>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</si>
  <si>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</si>
  <si>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</si>
  <si>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</si>
  <si>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</si>
  <si>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</si>
  <si>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</si>
  <si>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</si>
  <si>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</si>
  <si>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</si>
  <si>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</si>
  <si>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</si>
  <si>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</si>
  <si>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</si>
  <si>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</si>
  <si>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</si>
  <si>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</si>
  <si>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</si>
  <si>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</si>
  <si>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</si>
  <si>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</si>
  <si>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</si>
  <si>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</si>
  <si>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</si>
  <si>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</si>
  <si>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</si>
  <si>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</si>
  <si>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</si>
  <si>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</si>
  <si>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</si>
  <si>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</si>
  <si>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</si>
  <si>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</si>
  <si>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</si>
  <si>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</si>
  <si>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</si>
  <si>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</si>
  <si>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</si>
  <si>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</si>
  <si>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</si>
  <si>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</si>
  <si>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</si>
  <si>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</si>
  <si>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</si>
  <si>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</si>
  <si>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</si>
  <si>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</si>
  <si>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</si>
  <si>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</si>
  <si>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</si>
  <si>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</si>
  <si>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</si>
  <si>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</si>
  <si>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</si>
  <si>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</si>
  <si>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</si>
  <si>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</si>
  <si>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</si>
  <si>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</si>
  <si>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delays.</t>
  </si>
  <si>
    <t>Single year calendar visualization.</t>
  </si>
  <si>
    <t>Single month calendar.</t>
  </si>
  <si>
    <t>Not implemented.</t>
  </si>
  <si>
    <t>betweenSubject</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</si>
  <si>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</si>
  <si>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</si>
  <si>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</si>
  <si>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</si>
  <si>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</si>
  <si>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</si>
  <si>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</si>
  <si>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</si>
  <si>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</si>
  <si>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</si>
  <si>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</si>
  <si>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</si>
  <si>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</si>
  <si>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</si>
  <si>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</si>
  <si>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</si>
  <si>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prolific_study_id</t>
  </si>
  <si>
    <t>Within subject based on power analysis to reach statistical significance.</t>
  </si>
  <si>
    <t>[[1, 2, 3], [1, 3, 2],[3, 1, 2],[3, 2, 1],[2, 3, 1],[2, 1, 3]]</t>
  </si>
  <si>
    <t>num_participants_started</t>
  </si>
  <si>
    <t>num_participants_completed</t>
  </si>
  <si>
    <t>participant_id</t>
  </si>
  <si>
    <t>session_id</t>
  </si>
  <si>
    <t>study_id</t>
  </si>
  <si>
    <t>consent_shown_timestamp</t>
  </si>
  <si>
    <t>consent_completed_timestamp</t>
  </si>
  <si>
    <t>consent_time_sec</t>
  </si>
  <si>
    <t>demographic_shown_timestamp</t>
  </si>
  <si>
    <t>demographic_completed_timestamp</t>
  </si>
  <si>
    <t>demographic_time_sec</t>
  </si>
  <si>
    <t>introduction_shown_timestamp</t>
  </si>
  <si>
    <t>introduction_completed_timestamp</t>
  </si>
  <si>
    <t>introduction_time_sec</t>
  </si>
  <si>
    <t>instructions_shown_timestamp</t>
  </si>
  <si>
    <t>instructions_completed_timestamp</t>
  </si>
  <si>
    <t>instructions_time_sec</t>
  </si>
  <si>
    <t>experience_survey_questions_shown_timestamp</t>
  </si>
  <si>
    <t>experience_survey_questions_completed_timestamp</t>
  </si>
  <si>
    <t>experience_survey_time_sec</t>
  </si>
  <si>
    <t>financial_lit_survey_questions_shown_timestamp</t>
  </si>
  <si>
    <t>financial_lit_survey_questions_completed_timestamp</t>
  </si>
  <si>
    <t>financial_lit_survey_time_sec</t>
  </si>
  <si>
    <t>purpose_survey_questions_shown_timestamp</t>
  </si>
  <si>
    <t>purpose_survey_questions_completed_timestamp</t>
  </si>
  <si>
    <t>purpose_survey_time_sec</t>
  </si>
  <si>
    <t>debrief_shown_timestamp</t>
  </si>
  <si>
    <t>debrief_completed_timestamp</t>
  </si>
  <si>
    <t>debrief_time_sec</t>
  </si>
  <si>
    <t>consent_checked</t>
  </si>
  <si>
    <t>country_of_residence</t>
  </si>
  <si>
    <t>viz_familiarity</t>
  </si>
  <si>
    <t>age</t>
  </si>
  <si>
    <t>gender</t>
  </si>
  <si>
    <t>self_describe_gender</t>
  </si>
  <si>
    <t>profession</t>
  </si>
  <si>
    <t>timezone</t>
  </si>
  <si>
    <t>user_agent</t>
  </si>
  <si>
    <t>screen_avail_height</t>
  </si>
  <si>
    <t>screen_avail_width</t>
  </si>
  <si>
    <t>screen_color_depth</t>
  </si>
  <si>
    <t>screen_width</t>
  </si>
  <si>
    <t>screen_height</t>
  </si>
  <si>
    <t>screen_orientation_angle</t>
  </si>
  <si>
    <t>screen_orientation_type</t>
  </si>
  <si>
    <t>screen_pixel_depth</t>
  </si>
  <si>
    <t>window_device_pixel_ratio</t>
  </si>
  <si>
    <t>window_inner_height</t>
  </si>
  <si>
    <t>window_inner_width</t>
  </si>
  <si>
    <t>window_outer_height</t>
  </si>
  <si>
    <t>window_outer_width</t>
  </si>
  <si>
    <t>window_screen_left</t>
  </si>
  <si>
    <t>window_screen_top</t>
  </si>
  <si>
    <t>experience_survey_enjoy</t>
  </si>
  <si>
    <t>experience_survey_clear</t>
  </si>
  <si>
    <t>experience_survey_understand</t>
  </si>
  <si>
    <t>experience_survey_present</t>
  </si>
  <si>
    <t>experience_survey_imagine</t>
  </si>
  <si>
    <t>experience_survey_easy</t>
  </si>
  <si>
    <t>experience_survey_format</t>
  </si>
  <si>
    <t>financial_lit_survey_numeracy</t>
  </si>
  <si>
    <t>financial_lit_survey_inflation</t>
  </si>
  <si>
    <t>financial_lit_survey_risk</t>
  </si>
  <si>
    <t>feedback</t>
  </si>
  <si>
    <t>employment</t>
  </si>
  <si>
    <t>self_describe_employment</t>
  </si>
  <si>
    <t>experience_survey_mental</t>
  </si>
  <si>
    <t>2023-03-10T07:06:31.460-05:00</t>
  </si>
  <si>
    <t>2023-03-10T07:07:02.425-05:00</t>
  </si>
  <si>
    <t>2023-03-10T07:10:21.816-05:00</t>
  </si>
  <si>
    <t>2023-03-10T07:11:11.526-05:00</t>
  </si>
  <si>
    <t>2023-03-10T07:07:20.496-05:00</t>
  </si>
  <si>
    <t>2023-03-10T07:08:12.472-05:00</t>
  </si>
  <si>
    <t>2023-03-10T07:07:02.526-05:00</t>
  </si>
  <si>
    <t>2023-03-10T07:07:20.451-05:00</t>
  </si>
  <si>
    <t>2023-03-10T07:08:48.696-05:00</t>
  </si>
  <si>
    <t>2023-03-10T07:09:23.419-05:00</t>
  </si>
  <si>
    <t>2023-03-10T07:09:23.503-05:00</t>
  </si>
  <si>
    <t>2023-03-10T07:09:56.078-05:00</t>
  </si>
  <si>
    <t>2023-03-10T07:09:56.195-05:00</t>
  </si>
  <si>
    <t>2023-03-10T07:10:21.677-05:00</t>
  </si>
  <si>
    <t>2023-03-10T07:11:11.621-05:00</t>
  </si>
  <si>
    <t>2023-03-10T07:11:28.316-05:00</t>
  </si>
  <si>
    <t>usa</t>
  </si>
  <si>
    <t>female</t>
  </si>
  <si>
    <t>secretary</t>
  </si>
  <si>
    <t>part-time</t>
  </si>
  <si>
    <t>America/New_York</t>
  </si>
  <si>
    <t>Mozilla/5.0 (X11; CrOS x86_64 14541.0.0) AppleWebKit/537.36 (KHTML, like Gecko) Chrome/110.0.0.0 Safari/537.36</t>
  </si>
  <si>
    <t>landscape-primary</t>
  </si>
  <si>
    <t>extremely</t>
  </si>
  <si>
    <t>quite-a-bit</t>
  </si>
  <si>
    <t>agree</t>
  </si>
  <si>
    <t>latin_square</t>
  </si>
  <si>
    <t>attention_check_shown_timestamp</t>
  </si>
  <si>
    <t>attention_check_completed_timestamp</t>
  </si>
  <si>
    <t>attention_check_time_sec</t>
  </si>
  <si>
    <t>purpose_survey_aware_questions_shown_timestamp</t>
  </si>
  <si>
    <t>purpose_survey_aware_questions_completed_timestamp</t>
  </si>
  <si>
    <t>purpose_survey_aware_time_sec</t>
  </si>
  <si>
    <t>purpose_survey_worth_questions_shown_timestamp</t>
  </si>
  <si>
    <t>purpose_survey_worth_questions_completed_timestamp</t>
  </si>
  <si>
    <t>purpose_survey_worth_time_sec</t>
  </si>
  <si>
    <t>position_1</t>
  </si>
  <si>
    <t>view_type_1</t>
  </si>
  <si>
    <t>interaction_1</t>
  </si>
  <si>
    <t>variable_amount_1</t>
  </si>
  <si>
    <t>amount_earlier_1</t>
  </si>
  <si>
    <t>time_earlier_1</t>
  </si>
  <si>
    <t>date_earlier_1</t>
  </si>
  <si>
    <t>amount_later_1</t>
  </si>
  <si>
    <t>time_later_1</t>
  </si>
  <si>
    <t>date_later_1</t>
  </si>
  <si>
    <t>max_amount_1</t>
  </si>
  <si>
    <t>max_time_1</t>
  </si>
  <si>
    <t>vertical_pixels_1</t>
  </si>
  <si>
    <t>horizontal_pixels_1</t>
  </si>
  <si>
    <t>left_margin_width_in_1</t>
  </si>
  <si>
    <t>bottom_margin_height_in_1</t>
  </si>
  <si>
    <t>graph_width_in_1</t>
  </si>
  <si>
    <t>graph_height_in_1</t>
  </si>
  <si>
    <t>width_in_1</t>
  </si>
  <si>
    <t>height_in_1</t>
  </si>
  <si>
    <t>show_minor_ticks_1</t>
  </si>
  <si>
    <t>choice_1</t>
  </si>
  <si>
    <t>drag_amount_1</t>
  </si>
  <si>
    <t>shown_timestamp_1</t>
  </si>
  <si>
    <t>choice_timestamp_1</t>
  </si>
  <si>
    <t>choice_time_sec_1</t>
  </si>
  <si>
    <t>highup_1</t>
  </si>
  <si>
    <t>lowdown_1</t>
  </si>
  <si>
    <t>position_2</t>
  </si>
  <si>
    <t>view_type_2</t>
  </si>
  <si>
    <t>interaction_2</t>
  </si>
  <si>
    <t>variable_amount_2</t>
  </si>
  <si>
    <t>amount_earlier_2</t>
  </si>
  <si>
    <t>time_earlier_2</t>
  </si>
  <si>
    <t>date_earlier_2</t>
  </si>
  <si>
    <t>amount_later_2</t>
  </si>
  <si>
    <t>time_later_2</t>
  </si>
  <si>
    <t>date_later_2</t>
  </si>
  <si>
    <t>max_amount_2</t>
  </si>
  <si>
    <t>max_time_2</t>
  </si>
  <si>
    <t>vertical_pixels_2</t>
  </si>
  <si>
    <t>horizontal_pixels_2</t>
  </si>
  <si>
    <t>left_margin_width_in_2</t>
  </si>
  <si>
    <t>bottom_margin_height_in_2</t>
  </si>
  <si>
    <t>graph_width_in_2</t>
  </si>
  <si>
    <t>graph_height_in_2</t>
  </si>
  <si>
    <t>width_in_2</t>
  </si>
  <si>
    <t>height_in_2</t>
  </si>
  <si>
    <t>show_minor_ticks_2</t>
  </si>
  <si>
    <t>choice_2</t>
  </si>
  <si>
    <t>drag_amount_2</t>
  </si>
  <si>
    <t>shown_timestamp_2</t>
  </si>
  <si>
    <t>choice_timestamp_2</t>
  </si>
  <si>
    <t>choice_time_sec_2</t>
  </si>
  <si>
    <t>highup_2</t>
  </si>
  <si>
    <t>lowdown_2</t>
  </si>
  <si>
    <t>position_3</t>
  </si>
  <si>
    <t>view_type_3</t>
  </si>
  <si>
    <t>interaction_3</t>
  </si>
  <si>
    <t>variable_amount_3</t>
  </si>
  <si>
    <t>amount_earlier_3</t>
  </si>
  <si>
    <t>time_earlier_3</t>
  </si>
  <si>
    <t>date_earlier_3</t>
  </si>
  <si>
    <t>amount_later_3</t>
  </si>
  <si>
    <t>time_later_3</t>
  </si>
  <si>
    <t>date_later_3</t>
  </si>
  <si>
    <t>max_amount_3</t>
  </si>
  <si>
    <t>max_time_3</t>
  </si>
  <si>
    <t>vertical_pixels_3</t>
  </si>
  <si>
    <t>horizontal_pixels_3</t>
  </si>
  <si>
    <t>left_margin_width_in_3</t>
  </si>
  <si>
    <t>bottom_margin_height_in_3</t>
  </si>
  <si>
    <t>graph_width_in_3</t>
  </si>
  <si>
    <t>graph_height_in_3</t>
  </si>
  <si>
    <t>width_in_3</t>
  </si>
  <si>
    <t>height_in_3</t>
  </si>
  <si>
    <t>show_minor_ticks_3</t>
  </si>
  <si>
    <t>choice_3</t>
  </si>
  <si>
    <t>drag_amount_3</t>
  </si>
  <si>
    <t>shown_timestamp_3</t>
  </si>
  <si>
    <t>choice_timestamp_3</t>
  </si>
  <si>
    <t>choice_time_sec_3</t>
  </si>
  <si>
    <t>highup_3</t>
  </si>
  <si>
    <t>lowdown_3</t>
  </si>
  <si>
    <t>position_4</t>
  </si>
  <si>
    <t>view_type_4</t>
  </si>
  <si>
    <t>interaction_4</t>
  </si>
  <si>
    <t>variable_amount_4</t>
  </si>
  <si>
    <t>amount_earlier_4</t>
  </si>
  <si>
    <t>time_earlier_4</t>
  </si>
  <si>
    <t>date_earlier_4</t>
  </si>
  <si>
    <t>amount_later_4</t>
  </si>
  <si>
    <t>time_later_4</t>
  </si>
  <si>
    <t>date_later_4</t>
  </si>
  <si>
    <t>max_amount_4</t>
  </si>
  <si>
    <t>max_time_4</t>
  </si>
  <si>
    <t>vertical_pixels_4</t>
  </si>
  <si>
    <t>horizontal_pixels_4</t>
  </si>
  <si>
    <t>left_margin_width_in_4</t>
  </si>
  <si>
    <t>bottom_margin_height_in_4</t>
  </si>
  <si>
    <t>graph_width_in_4</t>
  </si>
  <si>
    <t>graph_height_in_4</t>
  </si>
  <si>
    <t>width_in_4</t>
  </si>
  <si>
    <t>height_in_4</t>
  </si>
  <si>
    <t>show_minor_ticks_4</t>
  </si>
  <si>
    <t>choice_4</t>
  </si>
  <si>
    <t>drag_amount_4</t>
  </si>
  <si>
    <t>shown_timestamp_4</t>
  </si>
  <si>
    <t>choice_timestamp_4</t>
  </si>
  <si>
    <t>choice_time_sec_4</t>
  </si>
  <si>
    <t>highup_4</t>
  </si>
  <si>
    <t>lowdown_4</t>
  </si>
  <si>
    <t>position_5</t>
  </si>
  <si>
    <t>view_type_5</t>
  </si>
  <si>
    <t>interaction_5</t>
  </si>
  <si>
    <t>variable_amount_5</t>
  </si>
  <si>
    <t>amount_earlier_5</t>
  </si>
  <si>
    <t>time_earlier_5</t>
  </si>
  <si>
    <t>date_earlier_5</t>
  </si>
  <si>
    <t>amount_later_5</t>
  </si>
  <si>
    <t>time_later_5</t>
  </si>
  <si>
    <t>date_later_5</t>
  </si>
  <si>
    <t>max_amount_5</t>
  </si>
  <si>
    <t>max_time_5</t>
  </si>
  <si>
    <t>vertical_pixels_5</t>
  </si>
  <si>
    <t>horizontal_pixels_5</t>
  </si>
  <si>
    <t>left_margin_width_in_5</t>
  </si>
  <si>
    <t>bottom_margin_height_in_5</t>
  </si>
  <si>
    <t>graph_width_in_5</t>
  </si>
  <si>
    <t>graph_height_in_5</t>
  </si>
  <si>
    <t>width_in_5</t>
  </si>
  <si>
    <t>height_in_5</t>
  </si>
  <si>
    <t>show_minor_ticks_5</t>
  </si>
  <si>
    <t>choice_5</t>
  </si>
  <si>
    <t>drag_amount_5</t>
  </si>
  <si>
    <t>shown_timestamp_5</t>
  </si>
  <si>
    <t>choice_timestamp_5</t>
  </si>
  <si>
    <t>choice_time_sec_5</t>
  </si>
  <si>
    <t>highup_5</t>
  </si>
  <si>
    <t>lowdown_5</t>
  </si>
  <si>
    <t>position_6</t>
  </si>
  <si>
    <t>view_type_6</t>
  </si>
  <si>
    <t>interaction_6</t>
  </si>
  <si>
    <t>variable_amount_6</t>
  </si>
  <si>
    <t>amount_earlier_6</t>
  </si>
  <si>
    <t>time_earlier_6</t>
  </si>
  <si>
    <t>date_earlier_6</t>
  </si>
  <si>
    <t>amount_later_6</t>
  </si>
  <si>
    <t>time_later_6</t>
  </si>
  <si>
    <t>date_later_6</t>
  </si>
  <si>
    <t>max_amount_6</t>
  </si>
  <si>
    <t>max_time_6</t>
  </si>
  <si>
    <t>vertical_pixels_6</t>
  </si>
  <si>
    <t>horizontal_pixels_6</t>
  </si>
  <si>
    <t>left_margin_width_in_6</t>
  </si>
  <si>
    <t>bottom_margin_height_in_6</t>
  </si>
  <si>
    <t>graph_width_in_6</t>
  </si>
  <si>
    <t>graph_height_in_6</t>
  </si>
  <si>
    <t>width_in_6</t>
  </si>
  <si>
    <t>height_in_6</t>
  </si>
  <si>
    <t>show_minor_ticks_6</t>
  </si>
  <si>
    <t>choice_6</t>
  </si>
  <si>
    <t>drag_amount_6</t>
  </si>
  <si>
    <t>shown_timestamp_6</t>
  </si>
  <si>
    <t>choice_timestamp_6</t>
  </si>
  <si>
    <t>choice_time_sec_6</t>
  </si>
  <si>
    <t>highup_6</t>
  </si>
  <si>
    <t>lowdown_6</t>
  </si>
  <si>
    <t>position_7</t>
  </si>
  <si>
    <t>view_type_7</t>
  </si>
  <si>
    <t>interaction_7</t>
  </si>
  <si>
    <t>variable_amount_7</t>
  </si>
  <si>
    <t>amount_earlier_7</t>
  </si>
  <si>
    <t>time_earlier_7</t>
  </si>
  <si>
    <t>date_earlier_7</t>
  </si>
  <si>
    <t>amount_later_7</t>
  </si>
  <si>
    <t>time_later_7</t>
  </si>
  <si>
    <t>date_later_7</t>
  </si>
  <si>
    <t>max_amount_7</t>
  </si>
  <si>
    <t>max_time_7</t>
  </si>
  <si>
    <t>vertical_pixels_7</t>
  </si>
  <si>
    <t>horizontal_pixels_7</t>
  </si>
  <si>
    <t>left_margin_width_in_7</t>
  </si>
  <si>
    <t>bottom_margin_height_in_7</t>
  </si>
  <si>
    <t>graph_width_in_7</t>
  </si>
  <si>
    <t>graph_height_in_7</t>
  </si>
  <si>
    <t>width_in_7</t>
  </si>
  <si>
    <t>height_in_7</t>
  </si>
  <si>
    <t>show_minor_ticks_7</t>
  </si>
  <si>
    <t>choice_7</t>
  </si>
  <si>
    <t>drag_amount_7</t>
  </si>
  <si>
    <t>shown_timestamp_7</t>
  </si>
  <si>
    <t>choice_timestamp_7</t>
  </si>
  <si>
    <t>choice_time_sec_7</t>
  </si>
  <si>
    <t>highup_7</t>
  </si>
  <si>
    <t>lowdown_7</t>
  </si>
  <si>
    <t>position_8</t>
  </si>
  <si>
    <t>view_type_8</t>
  </si>
  <si>
    <t>interaction_8</t>
  </si>
  <si>
    <t>variable_amount_8</t>
  </si>
  <si>
    <t>amount_earlier_8</t>
  </si>
  <si>
    <t>time_earlier_8</t>
  </si>
  <si>
    <t>date_earlier_8</t>
  </si>
  <si>
    <t>amount_later_8</t>
  </si>
  <si>
    <t>time_later_8</t>
  </si>
  <si>
    <t>date_later_8</t>
  </si>
  <si>
    <t>max_amount_8</t>
  </si>
  <si>
    <t>max_time_8</t>
  </si>
  <si>
    <t>vertical_pixels_8</t>
  </si>
  <si>
    <t>horizontal_pixels_8</t>
  </si>
  <si>
    <t>left_margin_width_in_8</t>
  </si>
  <si>
    <t>bottom_margin_height_in_8</t>
  </si>
  <si>
    <t>graph_width_in_8</t>
  </si>
  <si>
    <t>graph_height_in_8</t>
  </si>
  <si>
    <t>width_in_8</t>
  </si>
  <si>
    <t>height_in_8</t>
  </si>
  <si>
    <t>show_minor_ticks_8</t>
  </si>
  <si>
    <t>choice_8</t>
  </si>
  <si>
    <t>drag_amount_8</t>
  </si>
  <si>
    <t>shown_timestamp_8</t>
  </si>
  <si>
    <t>choice_timestamp_8</t>
  </si>
  <si>
    <t>choice_time_sec_8</t>
  </si>
  <si>
    <t>highup_8</t>
  </si>
  <si>
    <t>lowdown_8</t>
  </si>
  <si>
    <t>attention_check</t>
  </si>
  <si>
    <t>purpose_survey_aware_clear</t>
  </si>
  <si>
    <t>purpose_survey_aware_certain</t>
  </si>
  <si>
    <t>purpose_survey_aware_describe</t>
  </si>
  <si>
    <t>purpose_survey_aware_confident</t>
  </si>
  <si>
    <t>purpose_survey_aware_understand</t>
  </si>
  <si>
    <t>purpose_survey_worth_wander</t>
  </si>
  <si>
    <t>purpose_survey_worth_dayatatime</t>
  </si>
  <si>
    <t>purpose_survey_worth_doneall</t>
  </si>
  <si>
    <t>2023-07-13T19:30:14.390-04:00</t>
  </si>
  <si>
    <t>2023-07-13T19:30:29.858-04:00</t>
  </si>
  <si>
    <t>2023-07-13T19:33:01.297-04:00</t>
  </si>
  <si>
    <t>2023-07-13T19:33:36.835-04:00</t>
  </si>
  <si>
    <t>2023-07-13T19:30:35.603-04:00</t>
  </si>
  <si>
    <t>2023-07-13T19:31:09.991-04:00</t>
  </si>
  <si>
    <t>2023-07-13T19:30:29.884-04:00</t>
  </si>
  <si>
    <t>2023-07-13T19:30:35.594-04:00</t>
  </si>
  <si>
    <t>2023-07-13T19:31:34.074-04:00</t>
  </si>
  <si>
    <t>2023-07-13T19:32:09.028-04:00</t>
  </si>
  <si>
    <t>2023-07-13T19:32:09.053-04:00</t>
  </si>
  <si>
    <t>2023-07-13T19:32:34.813-04:00</t>
  </si>
  <si>
    <t>2023-07-13T19:32:34.842-04:00</t>
  </si>
  <si>
    <t>2023-07-13T19:32:49.350-04:00</t>
  </si>
  <si>
    <t>2023-07-13T19:32:49.360-04:00</t>
  </si>
  <si>
    <t>2023-07-13T19:33:01.260-04:00</t>
  </si>
  <si>
    <t>2023-07-13T19:33:36.861-04:00</t>
  </si>
  <si>
    <t>2023-07-13T19:33:58.337-04:00</t>
  </si>
  <si>
    <t>customer service</t>
  </si>
  <si>
    <t>Mozilla/5.0 (Windows NT 10.0; Win64; x64) AppleWebKit/537.36 (KHTML, like Gecko) Chrome/114.0.0.0 Safari/537.36</t>
  </si>
  <si>
    <t>2023-07-13T19:31:10.003-04:00</t>
  </si>
  <si>
    <t>2023-07-13T19:31:13.247-04:00</t>
  </si>
  <si>
    <t>2023-07-13T19:31:14.163-04:00</t>
  </si>
  <si>
    <t>2023-07-13T19:31:16.959-04:00</t>
  </si>
  <si>
    <t>2023-07-13T19:31:17.627-04:00</t>
  </si>
  <si>
    <t>2023-07-13T19:31:19.238-04:00</t>
  </si>
  <si>
    <t>2023-07-13T19:31:21.723-04:00</t>
  </si>
  <si>
    <t>2023-07-13T19:31:23.289-04:00</t>
  </si>
  <si>
    <t>2023-07-13T19:31:23.965-04:00</t>
  </si>
  <si>
    <t>2023-07-13T19:31:25.621-04:00</t>
  </si>
  <si>
    <t>2023-07-13T19:31:26.095-04:00</t>
  </si>
  <si>
    <t>2023-07-13T19:31:27.167-04:00</t>
  </si>
  <si>
    <t>2023-07-13T19:31:27.677-04:00</t>
  </si>
  <si>
    <t>2023-07-13T19:31:30.099-04:00</t>
  </si>
  <si>
    <t>2023-07-13T19:31:30.700-04:00</t>
  </si>
  <si>
    <t>2023-07-13T19:31:33.362-04:00</t>
  </si>
  <si>
    <t>to-some-extent</t>
  </si>
  <si>
    <t>not-at-all</t>
  </si>
  <si>
    <t>=$102</t>
  </si>
  <si>
    <t>exactly-same</t>
  </si>
  <si>
    <t>dont-know</t>
  </si>
  <si>
    <t>neither-agree-nor-disagree</t>
  </si>
  <si>
    <t>somewhat-agree</t>
  </si>
  <si>
    <t>strongly-disagree</t>
  </si>
  <si>
    <t>male</t>
  </si>
  <si>
    <t>treatment_question_id</t>
  </si>
  <si>
    <t>63853f2e1e9627b509ddeda0</t>
  </si>
  <si>
    <t>63bf6a1798241e6c697023f2</t>
  </si>
  <si>
    <t>640659902a48bd7fca2cd58d</t>
  </si>
  <si>
    <t>649f3cffea5a1b2817d17d7e</t>
  </si>
  <si>
    <t>[1,2,3,4,5,6,7,8,9,10,11,12,13,14,15,16,17,18,19,20,21,22,23,24,25,26,27,28,29,30,31,32,33,34,35,36,37,38,39,40,41,42,43,44,45,46,47,48]</t>
  </si>
  <si>
    <t>[[1],[2],[3]]</t>
  </si>
  <si>
    <t>X</t>
  </si>
  <si>
    <t>Test experiment that includes all question configurations.</t>
  </si>
  <si>
    <t>[49,50,51,52,53,54,55,56,57,58,59,60,61,62,63,64,65,66,67,68,69,70,71,72,73,74,75]</t>
  </si>
  <si>
    <t>[76,77,78,79,80,81,82,83,84,85,86,87,88,89,90,91,92,93,94,95,96,97,98,99,100,101,102]</t>
  </si>
  <si>
    <t>[103,104,105,106,107,108,109,110,111,112,113,114,115,116,117,118,119,120,121,122,123,124,125,126,127,128,129]</t>
  </si>
  <si>
    <t>[130,131,132,133,134,135,136,137,138,139,140,141,142,143,144,145,146,147,148,149,150,151,152,153,154,155,156]</t>
  </si>
  <si>
    <t>[157,158,159,160,161,162,163,164,165,166,167,168,169,170,171,172,173,174,175,176,177,178,179,180,181,182,183]</t>
  </si>
  <si>
    <t>[184,185,186,187,188,189,190,191,192,193,194,195,196,197,198,199,200,201,202,203,204,205,206,207,208,209,210]</t>
  </si>
  <si>
    <t>instruction_question</t>
  </si>
  <si>
    <t>treatment_comment</t>
  </si>
  <si>
    <t>question_comment</t>
  </si>
  <si>
    <t>experiment_id</t>
  </si>
  <si>
    <t>Between subject test experiment.</t>
  </si>
  <si>
    <t>testbetween</t>
  </si>
  <si>
    <t>testwithin</t>
  </si>
  <si>
    <t>active</t>
  </si>
  <si>
    <t>full_screen</t>
  </si>
  <si>
    <t>enabled</t>
  </si>
  <si>
    <t>payment_amount</t>
  </si>
  <si>
    <t>time_to_complete_min</t>
  </si>
  <si>
    <t>5 to 10</t>
  </si>
  <si>
    <t>research_title</t>
  </si>
  <si>
    <t>Choices About Money</t>
  </si>
  <si>
    <t>researcher_names</t>
  </si>
  <si>
    <t>Peter Cordone, Yahel Nachum, Ravit Heskiau, Lane Harrison, Daniel Reichman</t>
  </si>
  <si>
    <t>contact_name</t>
  </si>
  <si>
    <t>Peter Cordone</t>
  </si>
  <si>
    <t>contact_email</t>
  </si>
  <si>
    <t>pncordone@wpi.edu</t>
  </si>
  <si>
    <t>contact_phone</t>
  </si>
  <si>
    <t>(617)678-5190</t>
  </si>
  <si>
    <t>sponsor_name</t>
  </si>
  <si>
    <t>Prof. Daniel Reichman</t>
  </si>
  <si>
    <t>sponsor_email</t>
  </si>
  <si>
    <t>dreichman@wpi.edu</t>
  </si>
  <si>
    <t>IRB_name</t>
  </si>
  <si>
    <t>IRB Manager Ruth McKeogh</t>
  </si>
  <si>
    <t>IRB_email</t>
  </si>
  <si>
    <t>irb@wpi.edu</t>
  </si>
  <si>
    <t>IRB_phone</t>
  </si>
  <si>
    <t>(508)831-6699</t>
  </si>
  <si>
    <t>Human Protection Administrator Gabriel Johnson</t>
  </si>
  <si>
    <t>HPA_name</t>
  </si>
  <si>
    <t>HPA_email</t>
  </si>
  <si>
    <t>gjohnson@wpi.edu</t>
  </si>
  <si>
    <t>HPA_phone</t>
  </si>
  <si>
    <t>(508)831-4989</t>
  </si>
  <si>
    <t>question_order</t>
  </si>
  <si>
    <t>fixed</t>
  </si>
  <si>
    <t>$/pixes</t>
  </si>
  <si>
    <t>disabled</t>
  </si>
  <si>
    <t>Recalced for 2024</t>
  </si>
  <si>
    <t>Max Amt</t>
  </si>
  <si>
    <t>Max Amt 60 px</t>
  </si>
  <si>
    <t>Max Amt Rnd</t>
  </si>
  <si>
    <t>Pixels</t>
  </si>
  <si>
    <t>adjustment</t>
  </si>
  <si>
    <t>new amount</t>
  </si>
  <si>
    <t>sort order</t>
  </si>
  <si>
    <t>I used the RAND function to generate the sort order column values, sorted the adjustment and sort order columns by sort order then copy and pasted values to perserve the values generated.</t>
  </si>
  <si>
    <t>To regenerate replace the pasted by values with =RAND() to regeneate the random values.</t>
  </si>
  <si>
    <t>bar chart</t>
  </si>
  <si>
    <t>bar chart extended axis</t>
  </si>
  <si>
    <t>Experiment 1 date/delay paper between and within subject.</t>
  </si>
  <si>
    <t>Experiment 1 date/delay paper between subject.</t>
  </si>
  <si>
    <t>Experiment 1 date/delay paper within subject.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</si>
</sst>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quot;$&quot;#,##0"/>
    <numFmt numFmtId="165" formatCode="&quot;$&quot;#,##0.00"/>
    <numFmt numFmtId="166" formatCode="m/d/yyyy;@"/>
    <numFmt numFmtId="167" formatCode="mm/dd/yyyy"/>
    <numFmt numFmtId="168" formatCode="0.000"/>
  </numFmts>
  <fonts count="11">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
      <sz val="12"/>
      <color theme="1"/>
      <name val="Aptos Narrow"/>
    </font>
    <font>
      <sz val="12"/>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13">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9" fillId="0" borderId="0" xfId="0" applyFont="1"/>
    <xf numFmtId="8" fontId="0" fillId="0" borderId="0" xfId="0" applyNumberFormat="1"/>
    <xf numFmtId="8" fontId="10" fillId="0" borderId="0" xfId="1" applyNumberFormat="1" applyFont="1"/>
    <xf numFmtId="168" fontId="0" fillId="0" borderId="0" xfId="0" applyNumberFormat="1"/>
    <xf numFmtId="0" fontId="0" fillId="0" borderId="0" xfId="0" applyAlignment="1">
      <alignment horizontal="center"/>
    </xf>
    <xf numFmtId="0" fontId="0" fillId="0" borderId="11"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irb@wpi.edu" TargetMode="External"/><Relationship Id="rId2" Type="http://schemas.openxmlformats.org/officeDocument/2006/relationships/hyperlink" Target="mailto:dreichman@wpi.edu" TargetMode="External"/><Relationship Id="rId1" Type="http://schemas.openxmlformats.org/officeDocument/2006/relationships/hyperlink" Target="mailto:dreichman@wpi.edu" TargetMode="External"/><Relationship Id="rId6" Type="http://schemas.openxmlformats.org/officeDocument/2006/relationships/hyperlink" Target="mailto:gjohnson@wpi.edu" TargetMode="External"/><Relationship Id="rId5" Type="http://schemas.openxmlformats.org/officeDocument/2006/relationships/hyperlink" Target="mailto:gjohnson@wpi.edu" TargetMode="External"/><Relationship Id="rId4" Type="http://schemas.openxmlformats.org/officeDocument/2006/relationships/hyperlink" Target="mailto:irb@wpi.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workbookViewId="0">
      <selection activeCell="G11" sqref="G11"/>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2" activePane="bottomLeft" state="frozen"/>
      <selection pane="bottomLeft" sqref="A1:XFD1048576"/>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G5" sqref="G5"/>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0.44180975596348648</v>
      </c>
    </row>
    <row r="3" spans="1:7">
      <c r="A3">
        <v>490</v>
      </c>
      <c r="B3" s="43">
        <v>2</v>
      </c>
      <c r="C3" s="66"/>
      <c r="D3">
        <v>700</v>
      </c>
      <c r="E3" s="43">
        <v>18</v>
      </c>
      <c r="F3" s="66"/>
      <c r="G3">
        <f ca="1">RAND()</f>
        <v>6.8957573102083614E-2</v>
      </c>
    </row>
    <row r="4" spans="1:7">
      <c r="A4">
        <f>720</f>
        <v>720</v>
      </c>
      <c r="B4" s="43">
        <v>6</v>
      </c>
      <c r="C4" s="66"/>
      <c r="D4">
        <v>1390</v>
      </c>
      <c r="E4" s="43">
        <v>36</v>
      </c>
      <c r="F4" s="66"/>
      <c r="G4">
        <f ca="1">RAND()</f>
        <v>0.48984409429975106</v>
      </c>
    </row>
    <row r="5" spans="1:7">
      <c r="A5">
        <v>840</v>
      </c>
      <c r="B5" s="43">
        <v>3</v>
      </c>
      <c r="C5" s="66"/>
      <c r="D5">
        <v>1120</v>
      </c>
      <c r="E5" s="43">
        <v>16</v>
      </c>
      <c r="F5" s="66"/>
      <c r="G5">
        <f ca="1">RAND()</f>
        <v>0.28817104100589974</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opLeftCell="A28" workbookViewId="0">
      <selection activeCell="I65" sqref="I65"/>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7" t="s">
        <v>156</v>
      </c>
      <c r="D3" s="88"/>
      <c r="E3" s="87" t="s">
        <v>157</v>
      </c>
      <c r="F3" s="88"/>
      <c r="G3" s="87" t="s">
        <v>158</v>
      </c>
      <c r="H3" s="88"/>
      <c r="I3" s="87" t="s">
        <v>159</v>
      </c>
      <c r="J3" s="88"/>
      <c r="K3" s="40" t="s">
        <v>152</v>
      </c>
      <c r="L3" s="40" t="s">
        <v>154</v>
      </c>
      <c r="M3" s="89" t="s">
        <v>160</v>
      </c>
      <c r="N3" s="90"/>
      <c r="O3" s="91"/>
      <c r="P3" s="89" t="s">
        <v>161</v>
      </c>
      <c r="Q3" s="90"/>
      <c r="R3" s="91"/>
      <c r="S3" s="89" t="s">
        <v>162</v>
      </c>
      <c r="T3" s="90"/>
      <c r="U3" s="90"/>
      <c r="V3" s="92" t="s">
        <v>163</v>
      </c>
      <c r="W3" s="92"/>
      <c r="X3" s="92"/>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85" t="s">
        <v>167</v>
      </c>
      <c r="D29" s="85"/>
      <c r="E29" s="85"/>
      <c r="F29" s="85" t="s">
        <v>169</v>
      </c>
      <c r="G29" s="85"/>
      <c r="H29" s="85"/>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37" t="s">
        <v>709</v>
      </c>
      <c r="P30" s="8" t="s">
        <v>170</v>
      </c>
      <c r="Q30" s="8" t="s">
        <v>171</v>
      </c>
      <c r="R30" s="37" t="s">
        <v>173</v>
      </c>
      <c r="S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4">
        <f>M31/600</f>
        <v>0.71666666666666667</v>
      </c>
      <c r="P31" s="8">
        <f>C7</f>
        <v>4</v>
      </c>
      <c r="Q31" s="8">
        <f>D7</f>
        <v>13</v>
      </c>
      <c r="R31" s="37">
        <f t="shared" ref="R31:R42" si="3">K31/$C$28</f>
        <v>2.3648648648648649</v>
      </c>
      <c r="S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4">
        <f t="shared" ref="O32:O42" si="4">M32/600</f>
        <v>1.1666666666666667</v>
      </c>
      <c r="P32" s="8">
        <f>E7</f>
        <v>2</v>
      </c>
      <c r="Q32" s="8">
        <f>F7</f>
        <v>18</v>
      </c>
      <c r="R32" s="37">
        <f t="shared" si="3"/>
        <v>3.310810810810811</v>
      </c>
      <c r="S32" s="37">
        <f>M32/$C$28</f>
        <v>4.7297297297297298</v>
      </c>
    </row>
    <row r="33" spans="2:19">
      <c r="B33">
        <v>3</v>
      </c>
      <c r="C33">
        <f>G5</f>
        <v>770</v>
      </c>
      <c r="D33">
        <f>H5</f>
        <v>1480</v>
      </c>
      <c r="E33">
        <f>D33-C33</f>
        <v>710</v>
      </c>
      <c r="F33" s="37">
        <f>S5</f>
        <v>721.875</v>
      </c>
      <c r="G33" s="37">
        <f>T5</f>
        <v>1387.5</v>
      </c>
      <c r="H33" s="37">
        <f>G33-F33</f>
        <v>665.625</v>
      </c>
      <c r="K33" s="8">
        <f>720</f>
        <v>720</v>
      </c>
      <c r="L33" s="37">
        <f>K33+H33</f>
        <v>1385.625</v>
      </c>
      <c r="M33" s="8">
        <v>1390</v>
      </c>
      <c r="N33" s="37">
        <f>M33-L33</f>
        <v>4.375</v>
      </c>
      <c r="O33" s="84">
        <f t="shared" si="4"/>
        <v>2.3166666666666669</v>
      </c>
      <c r="P33" s="8">
        <f>G7</f>
        <v>6</v>
      </c>
      <c r="Q33" s="8">
        <f>H7</f>
        <v>36</v>
      </c>
      <c r="R33" s="37">
        <f t="shared" si="3"/>
        <v>4.8648648648648649</v>
      </c>
      <c r="S33" s="37">
        <f>M33/$C$28</f>
        <v>9.3918918918918912</v>
      </c>
    </row>
    <row r="34" spans="2:19">
      <c r="B34">
        <v>4</v>
      </c>
      <c r="C34">
        <f>I5</f>
        <v>900</v>
      </c>
      <c r="D34">
        <f>J5</f>
        <v>1200</v>
      </c>
      <c r="E34">
        <f>D34-C34</f>
        <v>300</v>
      </c>
      <c r="F34" s="37">
        <f>V5</f>
        <v>843.75</v>
      </c>
      <c r="G34" s="37">
        <f>W5</f>
        <v>1125</v>
      </c>
      <c r="H34" s="37">
        <f>G34-F34</f>
        <v>281.25</v>
      </c>
      <c r="K34" s="8">
        <v>840</v>
      </c>
      <c r="L34" s="37">
        <f>K34+H34</f>
        <v>1121.25</v>
      </c>
      <c r="M34" s="8">
        <v>1120</v>
      </c>
      <c r="N34" s="37">
        <f>M34-L34</f>
        <v>-1.25</v>
      </c>
      <c r="O34" s="84">
        <f t="shared" si="4"/>
        <v>1.8666666666666667</v>
      </c>
      <c r="P34" s="8">
        <f>I7</f>
        <v>3</v>
      </c>
      <c r="Q34" s="8">
        <f>J7</f>
        <v>16</v>
      </c>
      <c r="R34" s="37">
        <f t="shared" si="3"/>
        <v>5.6756756756756754</v>
      </c>
      <c r="S34" s="37">
        <f>M34/$C$28</f>
        <v>7.5675675675675675</v>
      </c>
    </row>
    <row r="35" spans="2:19">
      <c r="B35">
        <v>5</v>
      </c>
      <c r="H35" s="37"/>
      <c r="J35">
        <f>K31*S35</f>
        <v>11654.999999999998</v>
      </c>
      <c r="K35" s="8">
        <v>11600</v>
      </c>
      <c r="L35">
        <f>M31*S35</f>
        <v>14318.999999999998</v>
      </c>
      <c r="M35" s="8">
        <v>14000</v>
      </c>
      <c r="N35"/>
      <c r="O35" s="84">
        <f t="shared" si="4"/>
        <v>23.333333333333332</v>
      </c>
      <c r="P35" s="8">
        <f>C11</f>
        <v>4</v>
      </c>
      <c r="Q35" s="8">
        <f>D11</f>
        <v>13</v>
      </c>
      <c r="R35" s="11">
        <f t="shared" si="3"/>
        <v>78.378378378378372</v>
      </c>
      <c r="S35" s="11">
        <v>33.299999999999997</v>
      </c>
    </row>
    <row r="36" spans="2:19">
      <c r="B36">
        <v>6</v>
      </c>
      <c r="H36" s="37"/>
      <c r="J36">
        <f>K32*S36</f>
        <v>16316.999999999998</v>
      </c>
      <c r="K36" s="8">
        <v>16300</v>
      </c>
      <c r="L36" s="37">
        <f>M32*S36</f>
        <v>23309.999999999996</v>
      </c>
      <c r="M36" s="8">
        <v>23000</v>
      </c>
      <c r="N36"/>
      <c r="O36" s="84">
        <f t="shared" si="4"/>
        <v>38.333333333333336</v>
      </c>
      <c r="P36" s="8">
        <f>E11</f>
        <v>2</v>
      </c>
      <c r="Q36" s="8">
        <f>F11</f>
        <v>18</v>
      </c>
      <c r="R36" s="11">
        <f t="shared" si="3"/>
        <v>110.13513513513513</v>
      </c>
      <c r="S36" s="11">
        <v>33.299999999999997</v>
      </c>
    </row>
    <row r="37" spans="2:19">
      <c r="B37">
        <v>7</v>
      </c>
      <c r="H37" s="37"/>
      <c r="J37">
        <f>K33*S37</f>
        <v>23975.999999999996</v>
      </c>
      <c r="K37" s="8">
        <v>24000</v>
      </c>
      <c r="L37">
        <f>M33*S37</f>
        <v>46286.999999999993</v>
      </c>
      <c r="M37" s="8">
        <v>46000</v>
      </c>
      <c r="N37"/>
      <c r="O37" s="84">
        <f t="shared" si="4"/>
        <v>76.666666666666671</v>
      </c>
      <c r="P37" s="8">
        <f>G11</f>
        <v>6</v>
      </c>
      <c r="Q37" s="8">
        <f>H11</f>
        <v>36</v>
      </c>
      <c r="R37" s="11">
        <f t="shared" si="3"/>
        <v>162.16216216216216</v>
      </c>
      <c r="S37" s="11">
        <v>33.299999999999997</v>
      </c>
    </row>
    <row r="38" spans="2:19">
      <c r="B38">
        <v>8</v>
      </c>
      <c r="H38" s="37"/>
      <c r="J38">
        <f>K34*S38</f>
        <v>27971.999999999996</v>
      </c>
      <c r="K38" s="8">
        <v>28000</v>
      </c>
      <c r="L38">
        <f>M34*S38</f>
        <v>37296</v>
      </c>
      <c r="M38" s="8">
        <v>37000</v>
      </c>
      <c r="N38"/>
      <c r="O38" s="84">
        <f t="shared" si="4"/>
        <v>61.666666666666664</v>
      </c>
      <c r="P38" s="8">
        <f>I11</f>
        <v>3</v>
      </c>
      <c r="Q38" s="8">
        <f>J11</f>
        <v>16</v>
      </c>
      <c r="R38" s="11">
        <f t="shared" si="3"/>
        <v>189.18918918918919</v>
      </c>
      <c r="S38" s="11">
        <v>33.299999999999997</v>
      </c>
    </row>
    <row r="39" spans="2:19">
      <c r="B39">
        <v>9</v>
      </c>
      <c r="C39">
        <f>C13</f>
        <v>37</v>
      </c>
      <c r="D39">
        <f>D13</f>
        <v>46</v>
      </c>
      <c r="H39" s="37"/>
      <c r="J39" s="37">
        <f>M13</f>
        <v>31.714285714285715</v>
      </c>
      <c r="K39" s="67">
        <v>32</v>
      </c>
      <c r="L39" s="37">
        <f>N13</f>
        <v>39.428571428571431</v>
      </c>
      <c r="M39" s="37">
        <v>39</v>
      </c>
      <c r="N39"/>
      <c r="O39" s="84">
        <f t="shared" si="4"/>
        <v>6.5000000000000002E-2</v>
      </c>
      <c r="P39" s="8">
        <f>C15</f>
        <v>4</v>
      </c>
      <c r="Q39" s="8">
        <f>D15</f>
        <v>13</v>
      </c>
      <c r="R39" s="11">
        <f t="shared" si="3"/>
        <v>0.21621621621621623</v>
      </c>
      <c r="S39" s="11">
        <f>M39/$C$28</f>
        <v>0.26351351351351349</v>
      </c>
    </row>
    <row r="40" spans="2:19">
      <c r="B40">
        <v>10</v>
      </c>
      <c r="C40">
        <f>E13</f>
        <v>52</v>
      </c>
      <c r="D40">
        <f>F13</f>
        <v>82</v>
      </c>
      <c r="H40" s="37"/>
      <c r="J40" s="37">
        <f>P13</f>
        <v>44.571428571428569</v>
      </c>
      <c r="K40" s="67">
        <v>45</v>
      </c>
      <c r="L40" s="37">
        <f>Q13</f>
        <v>70.285714285714278</v>
      </c>
      <c r="M40" s="37">
        <v>70</v>
      </c>
      <c r="N40"/>
      <c r="O40" s="84">
        <f t="shared" si="4"/>
        <v>0.11666666666666667</v>
      </c>
      <c r="P40" s="8">
        <f>E15</f>
        <v>2</v>
      </c>
      <c r="Q40" s="8">
        <f>F15</f>
        <v>18</v>
      </c>
      <c r="R40" s="11">
        <f t="shared" si="3"/>
        <v>0.30405405405405406</v>
      </c>
      <c r="S40" s="11">
        <f>M40/$C$28</f>
        <v>0.47297297297297297</v>
      </c>
    </row>
    <row r="41" spans="2:19">
      <c r="B41">
        <v>11</v>
      </c>
      <c r="C41">
        <f>G13</f>
        <v>77</v>
      </c>
      <c r="D41">
        <f>H13</f>
        <v>128</v>
      </c>
      <c r="J41" s="37">
        <f>S13</f>
        <v>66</v>
      </c>
      <c r="K41" s="67">
        <v>66</v>
      </c>
      <c r="L41" s="37">
        <f>T13</f>
        <v>109.71428571428571</v>
      </c>
      <c r="M41" s="37">
        <v>110</v>
      </c>
      <c r="N41"/>
      <c r="O41" s="84">
        <f t="shared" si="4"/>
        <v>0.18333333333333332</v>
      </c>
      <c r="P41" s="8">
        <f>G15</f>
        <v>6</v>
      </c>
      <c r="Q41" s="8">
        <f>H15</f>
        <v>23</v>
      </c>
      <c r="R41" s="11">
        <f t="shared" si="3"/>
        <v>0.44594594594594594</v>
      </c>
      <c r="S41" s="11">
        <f>M41/$C$28</f>
        <v>0.7432432432432432</v>
      </c>
    </row>
    <row r="42" spans="2:19">
      <c r="B42">
        <v>12</v>
      </c>
      <c r="C42">
        <f>I13</f>
        <v>90</v>
      </c>
      <c r="D42">
        <f>J13</f>
        <v>138</v>
      </c>
      <c r="J42" s="37">
        <f>V13</f>
        <v>77.142857142857139</v>
      </c>
      <c r="K42" s="67">
        <v>77</v>
      </c>
      <c r="L42" s="37">
        <f>W13</f>
        <v>118.28571428571429</v>
      </c>
      <c r="M42" s="37">
        <v>118</v>
      </c>
      <c r="N42"/>
      <c r="O42" s="84">
        <f t="shared" si="4"/>
        <v>0.19666666666666666</v>
      </c>
      <c r="P42" s="8">
        <f>I15</f>
        <v>3</v>
      </c>
      <c r="Q42" s="8">
        <f>J15</f>
        <v>16</v>
      </c>
      <c r="R42" s="11">
        <f t="shared" si="3"/>
        <v>0.52027027027027029</v>
      </c>
      <c r="S42" s="11">
        <f>M42/$C$28</f>
        <v>0.79729729729729726</v>
      </c>
    </row>
    <row r="45" spans="2:19">
      <c r="B45" t="s">
        <v>207</v>
      </c>
    </row>
    <row r="46" spans="2:19">
      <c r="B46" s="43"/>
      <c r="C46" s="69"/>
      <c r="D46" s="43"/>
      <c r="E46" s="43"/>
      <c r="F46" s="43"/>
      <c r="G46" s="43"/>
      <c r="H46" s="43"/>
      <c r="I46" s="43"/>
      <c r="J46" s="43"/>
      <c r="K46" s="43"/>
      <c r="L46" s="43"/>
      <c r="M46" s="70"/>
      <c r="N46" s="70"/>
      <c r="O46" s="70"/>
      <c r="P46" s="70"/>
      <c r="Q46" s="70"/>
      <c r="R46" s="70"/>
    </row>
    <row r="47" spans="2:19">
      <c r="B47" s="43"/>
      <c r="C47" s="72" t="s">
        <v>213</v>
      </c>
      <c r="D47" s="72"/>
      <c r="E47" s="74"/>
      <c r="F47" s="71"/>
      <c r="K47" s="76" t="s">
        <v>214</v>
      </c>
      <c r="L47" s="71"/>
      <c r="M47" s="43" t="s">
        <v>711</v>
      </c>
      <c r="N47"/>
      <c r="O47"/>
      <c r="P47" s="70"/>
      <c r="Q47" s="70"/>
      <c r="R47" s="70"/>
    </row>
    <row r="48" spans="2:19">
      <c r="B48" s="72" t="s">
        <v>166</v>
      </c>
      <c r="C48" s="72" t="s">
        <v>211</v>
      </c>
      <c r="D48" s="72" t="s">
        <v>212</v>
      </c>
      <c r="E48" s="72" t="s">
        <v>209</v>
      </c>
      <c r="F48" s="72" t="s">
        <v>210</v>
      </c>
      <c r="G48" s="72" t="s">
        <v>712</v>
      </c>
      <c r="H48" s="72" t="s">
        <v>713</v>
      </c>
      <c r="I48" s="72" t="s">
        <v>714</v>
      </c>
      <c r="J48" s="72" t="s">
        <v>715</v>
      </c>
      <c r="K48" s="43" t="s">
        <v>211</v>
      </c>
      <c r="L48" s="43" t="s">
        <v>212</v>
      </c>
      <c r="M48" s="43" t="s">
        <v>211</v>
      </c>
      <c r="N48" s="43" t="s">
        <v>212</v>
      </c>
      <c r="O48"/>
      <c r="Q48" s="70"/>
      <c r="R48" s="70"/>
    </row>
    <row r="49" spans="2:18">
      <c r="B49" s="72">
        <v>1</v>
      </c>
      <c r="C49" s="75">
        <v>350</v>
      </c>
      <c r="D49" s="75">
        <v>430</v>
      </c>
      <c r="E49" s="72">
        <v>4</v>
      </c>
      <c r="F49" s="72">
        <v>13</v>
      </c>
      <c r="G49" s="2">
        <v>430</v>
      </c>
      <c r="H49" s="12">
        <f>D49/600*60+D49</f>
        <v>473</v>
      </c>
      <c r="I49">
        <v>470</v>
      </c>
      <c r="J49" s="11">
        <f>600/I49*(I49-D49)</f>
        <v>51.063829787234042</v>
      </c>
      <c r="K49" s="70">
        <v>380</v>
      </c>
      <c r="L49" s="70">
        <v>460</v>
      </c>
      <c r="M49" s="69">
        <f t="shared" ref="M49:N56" si="5">C49*107.14%</f>
        <v>374.98999999999995</v>
      </c>
      <c r="N49" s="69">
        <f t="shared" si="5"/>
        <v>460.70199999999994</v>
      </c>
      <c r="O49">
        <v>430</v>
      </c>
      <c r="Q49" s="70"/>
      <c r="R49" s="70"/>
    </row>
    <row r="50" spans="2:18">
      <c r="B50" s="72">
        <v>2</v>
      </c>
      <c r="C50" s="75">
        <v>490</v>
      </c>
      <c r="D50" s="75">
        <v>700</v>
      </c>
      <c r="E50" s="72">
        <v>2</v>
      </c>
      <c r="F50" s="72">
        <v>18</v>
      </c>
      <c r="G50" s="2">
        <v>700</v>
      </c>
      <c r="H50" s="12">
        <f t="shared" ref="H50:H56" si="6">D50/600*60+D50</f>
        <v>770</v>
      </c>
      <c r="I50">
        <v>750</v>
      </c>
      <c r="J50" s="11">
        <f t="shared" ref="J50:J56" si="7">600/I50*(I50-D50)</f>
        <v>40</v>
      </c>
      <c r="K50" s="70">
        <v>530</v>
      </c>
      <c r="L50" s="70">
        <v>750</v>
      </c>
      <c r="M50" s="69">
        <f t="shared" si="5"/>
        <v>524.98599999999999</v>
      </c>
      <c r="N50" s="69">
        <f t="shared" si="5"/>
        <v>749.9799999999999</v>
      </c>
      <c r="O50">
        <v>700</v>
      </c>
      <c r="Q50" s="70"/>
      <c r="R50" s="70"/>
    </row>
    <row r="51" spans="2:18">
      <c r="B51" s="72">
        <v>3</v>
      </c>
      <c r="C51" s="75">
        <v>720</v>
      </c>
      <c r="D51" s="75">
        <v>1390</v>
      </c>
      <c r="E51" s="72">
        <v>6</v>
      </c>
      <c r="F51" s="72">
        <v>36</v>
      </c>
      <c r="G51" s="2">
        <v>1390</v>
      </c>
      <c r="H51" s="12">
        <f t="shared" si="6"/>
        <v>1529</v>
      </c>
      <c r="I51">
        <v>1500</v>
      </c>
      <c r="J51" s="11">
        <f t="shared" si="7"/>
        <v>44</v>
      </c>
      <c r="K51" s="70">
        <v>780</v>
      </c>
      <c r="L51" s="70">
        <v>1510</v>
      </c>
      <c r="M51" s="69">
        <f t="shared" si="5"/>
        <v>771.4079999999999</v>
      </c>
      <c r="N51" s="69">
        <f t="shared" si="5"/>
        <v>1489.2459999999999</v>
      </c>
      <c r="O51">
        <v>1390</v>
      </c>
      <c r="Q51" s="70"/>
      <c r="R51" s="70"/>
    </row>
    <row r="52" spans="2:18">
      <c r="B52" s="72">
        <v>4</v>
      </c>
      <c r="C52" s="75">
        <v>840</v>
      </c>
      <c r="D52" s="75">
        <v>1120</v>
      </c>
      <c r="E52" s="72">
        <v>3</v>
      </c>
      <c r="F52" s="72">
        <v>16</v>
      </c>
      <c r="G52" s="2">
        <v>1120</v>
      </c>
      <c r="H52" s="12">
        <f t="shared" si="6"/>
        <v>1232</v>
      </c>
      <c r="I52">
        <v>1200</v>
      </c>
      <c r="J52" s="11">
        <f t="shared" si="7"/>
        <v>40</v>
      </c>
      <c r="K52" s="70">
        <v>920</v>
      </c>
      <c r="L52" s="70">
        <v>1220</v>
      </c>
      <c r="M52" s="69">
        <f t="shared" si="5"/>
        <v>899.97599999999989</v>
      </c>
      <c r="N52" s="69">
        <f t="shared" si="5"/>
        <v>1199.9679999999998</v>
      </c>
      <c r="O52">
        <v>1120</v>
      </c>
      <c r="Q52" s="70"/>
      <c r="R52" s="70"/>
    </row>
    <row r="53" spans="2:18">
      <c r="B53" s="72">
        <v>5</v>
      </c>
      <c r="C53" s="75">
        <v>32</v>
      </c>
      <c r="D53" s="75">
        <v>39</v>
      </c>
      <c r="E53" s="72">
        <v>4</v>
      </c>
      <c r="F53" s="72">
        <v>13</v>
      </c>
      <c r="G53" s="2">
        <v>40</v>
      </c>
      <c r="H53" s="12">
        <f t="shared" si="6"/>
        <v>42.9</v>
      </c>
      <c r="I53">
        <v>50</v>
      </c>
      <c r="J53" s="11">
        <f t="shared" si="7"/>
        <v>132</v>
      </c>
      <c r="K53" s="43">
        <v>35</v>
      </c>
      <c r="L53" s="70">
        <v>45</v>
      </c>
      <c r="M53" s="69">
        <f t="shared" si="5"/>
        <v>34.284799999999997</v>
      </c>
      <c r="N53" s="69">
        <f t="shared" si="5"/>
        <v>41.784599999999998</v>
      </c>
      <c r="O53">
        <v>40</v>
      </c>
      <c r="Q53" s="73"/>
      <c r="R53" s="73"/>
    </row>
    <row r="54" spans="2:18">
      <c r="B54" s="72">
        <v>6</v>
      </c>
      <c r="C54" s="75">
        <v>45</v>
      </c>
      <c r="D54" s="75">
        <v>70</v>
      </c>
      <c r="E54" s="72">
        <v>2</v>
      </c>
      <c r="F54" s="72">
        <v>18</v>
      </c>
      <c r="G54" s="2">
        <v>70</v>
      </c>
      <c r="H54" s="12">
        <f t="shared" si="6"/>
        <v>77</v>
      </c>
      <c r="I54">
        <v>75</v>
      </c>
      <c r="J54" s="11">
        <f t="shared" si="7"/>
        <v>40</v>
      </c>
      <c r="K54" s="43">
        <v>50</v>
      </c>
      <c r="L54" s="70">
        <v>75</v>
      </c>
      <c r="M54" s="69">
        <f t="shared" si="5"/>
        <v>48.212999999999994</v>
      </c>
      <c r="N54" s="69">
        <f t="shared" si="5"/>
        <v>74.99799999999999</v>
      </c>
      <c r="O54">
        <v>70</v>
      </c>
      <c r="Q54" s="73"/>
      <c r="R54" s="73"/>
    </row>
    <row r="55" spans="2:18">
      <c r="B55" s="72">
        <v>7</v>
      </c>
      <c r="C55" s="75">
        <v>66</v>
      </c>
      <c r="D55" s="75">
        <v>110</v>
      </c>
      <c r="E55" s="72">
        <v>6</v>
      </c>
      <c r="F55" s="72">
        <v>23</v>
      </c>
      <c r="G55" s="2">
        <v>110</v>
      </c>
      <c r="H55" s="12">
        <f t="shared" si="6"/>
        <v>121</v>
      </c>
      <c r="I55">
        <v>120</v>
      </c>
      <c r="J55" s="11">
        <f t="shared" si="7"/>
        <v>50</v>
      </c>
      <c r="K55" s="43">
        <v>70</v>
      </c>
      <c r="L55" s="43">
        <v>120</v>
      </c>
      <c r="M55" s="69">
        <f t="shared" si="5"/>
        <v>70.712399999999988</v>
      </c>
      <c r="N55" s="69">
        <f t="shared" si="5"/>
        <v>117.85399999999998</v>
      </c>
      <c r="O55">
        <v>110</v>
      </c>
      <c r="Q55" s="73"/>
      <c r="R55" s="73"/>
    </row>
    <row r="56" spans="2:18">
      <c r="B56" s="72">
        <v>8</v>
      </c>
      <c r="C56" s="75">
        <v>77</v>
      </c>
      <c r="D56" s="75">
        <v>118</v>
      </c>
      <c r="E56" s="72">
        <v>3</v>
      </c>
      <c r="F56" s="72">
        <v>16</v>
      </c>
      <c r="G56" s="2">
        <v>120</v>
      </c>
      <c r="H56" s="12">
        <f t="shared" si="6"/>
        <v>129.80000000000001</v>
      </c>
      <c r="I56">
        <v>130</v>
      </c>
      <c r="J56" s="11">
        <f t="shared" si="7"/>
        <v>55.38461538461538</v>
      </c>
      <c r="K56" s="43">
        <v>85</v>
      </c>
      <c r="L56" s="43">
        <v>130</v>
      </c>
      <c r="M56" s="69">
        <f t="shared" si="5"/>
        <v>82.497799999999998</v>
      </c>
      <c r="N56" s="69">
        <f t="shared" si="5"/>
        <v>126.42519999999999</v>
      </c>
      <c r="O56">
        <v>120</v>
      </c>
      <c r="Q56" s="73"/>
      <c r="R56" s="73"/>
    </row>
  </sheetData>
  <mergeCells count="10">
    <mergeCell ref="I3:J3"/>
    <mergeCell ref="M3:O3"/>
    <mergeCell ref="P3:R3"/>
    <mergeCell ref="S3:U3"/>
    <mergeCell ref="V3:X3"/>
    <mergeCell ref="C29:E29"/>
    <mergeCell ref="F29:H29"/>
    <mergeCell ref="C3:D3"/>
    <mergeCell ref="E3:F3"/>
    <mergeCell ref="G3:H3"/>
  </mergeCells>
  <hyperlinks>
    <hyperlink ref="B26" r:id="rId1" xr:uid="{D2B54FA7-7284-A444-93E2-10BEB7DF143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105" t="s">
        <v>1</v>
      </c>
      <c r="B2" s="99" t="s">
        <v>2</v>
      </c>
      <c r="C2" s="100"/>
      <c r="D2" s="101"/>
      <c r="E2" s="99" t="s">
        <v>3</v>
      </c>
      <c r="F2" s="100"/>
      <c r="G2" s="101"/>
      <c r="H2" s="96" t="s">
        <v>4</v>
      </c>
      <c r="I2" s="111" t="s">
        <v>5</v>
      </c>
      <c r="J2" s="111"/>
      <c r="K2" s="111"/>
      <c r="L2" s="111"/>
      <c r="M2" s="111"/>
      <c r="N2" s="111"/>
      <c r="O2" s="111"/>
      <c r="P2" s="111"/>
      <c r="Q2" s="111"/>
      <c r="R2" s="111" t="s">
        <v>6</v>
      </c>
      <c r="S2" s="111"/>
      <c r="T2" s="111"/>
      <c r="U2" s="111"/>
      <c r="V2" s="96" t="s">
        <v>7</v>
      </c>
      <c r="W2" s="96" t="s">
        <v>8</v>
      </c>
      <c r="X2" s="93" t="s">
        <v>9</v>
      </c>
      <c r="Y2" s="93" t="s">
        <v>10</v>
      </c>
      <c r="Z2" s="93" t="s">
        <v>11</v>
      </c>
      <c r="AA2" s="93" t="s">
        <v>12</v>
      </c>
    </row>
    <row r="3" spans="1:27">
      <c r="A3" s="106"/>
      <c r="B3" s="102"/>
      <c r="C3" s="103"/>
      <c r="D3" s="104"/>
      <c r="E3" s="102"/>
      <c r="F3" s="103"/>
      <c r="G3" s="104"/>
      <c r="H3" s="97"/>
      <c r="I3" s="112" t="s">
        <v>13</v>
      </c>
      <c r="J3" s="110"/>
      <c r="K3" s="110"/>
      <c r="L3" s="110" t="s">
        <v>14</v>
      </c>
      <c r="M3" s="110"/>
      <c r="N3" s="110" t="s">
        <v>15</v>
      </c>
      <c r="O3" s="110"/>
      <c r="P3" s="110" t="s">
        <v>16</v>
      </c>
      <c r="Q3" s="110"/>
      <c r="R3" s="108" t="s">
        <v>17</v>
      </c>
      <c r="S3" s="108" t="s">
        <v>18</v>
      </c>
      <c r="T3" s="108" t="s">
        <v>19</v>
      </c>
      <c r="U3" s="108" t="s">
        <v>20</v>
      </c>
      <c r="V3" s="97"/>
      <c r="W3" s="97"/>
      <c r="X3" s="94"/>
      <c r="Y3" s="94"/>
      <c r="Z3" s="94"/>
      <c r="AA3" s="94"/>
    </row>
    <row r="4" spans="1:27" ht="60">
      <c r="A4" s="107"/>
      <c r="B4" s="19" t="s">
        <v>21</v>
      </c>
      <c r="C4" s="19" t="s">
        <v>22</v>
      </c>
      <c r="D4" s="19" t="s">
        <v>23</v>
      </c>
      <c r="E4" s="19" t="s">
        <v>24</v>
      </c>
      <c r="F4" s="20" t="s">
        <v>25</v>
      </c>
      <c r="G4" s="19" t="s">
        <v>23</v>
      </c>
      <c r="H4" s="98"/>
      <c r="I4" s="21" t="s">
        <v>26</v>
      </c>
      <c r="J4" s="22" t="s">
        <v>27</v>
      </c>
      <c r="K4" s="22" t="s">
        <v>28</v>
      </c>
      <c r="L4" s="22" t="s">
        <v>29</v>
      </c>
      <c r="M4" s="22" t="s">
        <v>30</v>
      </c>
      <c r="N4" s="22" t="s">
        <v>31</v>
      </c>
      <c r="O4" s="22" t="s">
        <v>32</v>
      </c>
      <c r="P4" s="22" t="s">
        <v>33</v>
      </c>
      <c r="Q4" s="22" t="s">
        <v>34</v>
      </c>
      <c r="R4" s="109"/>
      <c r="S4" s="109"/>
      <c r="T4" s="109"/>
      <c r="U4" s="109"/>
      <c r="V4" s="98"/>
      <c r="W4" s="98"/>
      <c r="X4" s="95"/>
      <c r="Y4" s="95"/>
      <c r="Z4" s="95"/>
      <c r="AA4" s="94"/>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 ref="AA2:AA4"/>
    <mergeCell ref="Z2:Z4"/>
    <mergeCell ref="Y2:Y4"/>
    <mergeCell ref="W2:W4"/>
    <mergeCell ref="X2:X4"/>
  </mergeCell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09BC-EDBB-B243-A200-766606222923}">
  <dimension ref="A1:BD2"/>
  <sheetViews>
    <sheetView workbookViewId="0">
      <selection activeCell="F28" sqref="F28"/>
    </sheetView>
  </sheetViews>
  <sheetFormatPr baseColWidth="10" defaultRowHeight="16"/>
  <cols>
    <col min="1" max="1" width="19.83203125" customWidth="1"/>
    <col min="4" max="4" width="15" customWidth="1"/>
  </cols>
  <sheetData>
    <row r="1" spans="1:56" s="8" customFormat="1">
      <c r="A1" s="8" t="s">
        <v>274</v>
      </c>
      <c r="B1" s="8" t="s">
        <v>275</v>
      </c>
      <c r="C1" s="8" t="s">
        <v>276</v>
      </c>
      <c r="D1" s="8" t="s">
        <v>116</v>
      </c>
      <c r="E1" s="8" t="s">
        <v>277</v>
      </c>
      <c r="F1" s="8" t="s">
        <v>278</v>
      </c>
      <c r="G1" s="8" t="s">
        <v>279</v>
      </c>
      <c r="H1" s="8" t="s">
        <v>280</v>
      </c>
      <c r="I1" s="8" t="s">
        <v>281</v>
      </c>
      <c r="J1" s="8" t="s">
        <v>282</v>
      </c>
      <c r="K1" s="8" t="s">
        <v>283</v>
      </c>
      <c r="L1" s="8" t="s">
        <v>284</v>
      </c>
      <c r="M1" s="8" t="s">
        <v>285</v>
      </c>
      <c r="N1" s="8" t="s">
        <v>286</v>
      </c>
      <c r="O1" s="8" t="s">
        <v>287</v>
      </c>
      <c r="P1" s="8" t="s">
        <v>288</v>
      </c>
      <c r="Q1" s="8" t="s">
        <v>289</v>
      </c>
      <c r="R1" s="8" t="s">
        <v>290</v>
      </c>
      <c r="S1" s="8" t="s">
        <v>291</v>
      </c>
      <c r="T1" s="8" t="s">
        <v>292</v>
      </c>
      <c r="U1" s="8" t="s">
        <v>293</v>
      </c>
      <c r="V1" s="8" t="s">
        <v>294</v>
      </c>
      <c r="W1" s="8" t="s">
        <v>295</v>
      </c>
      <c r="X1" s="8" t="s">
        <v>296</v>
      </c>
      <c r="Y1" s="8" t="s">
        <v>297</v>
      </c>
      <c r="Z1" s="8" t="s">
        <v>298</v>
      </c>
      <c r="AA1" s="8" t="s">
        <v>299</v>
      </c>
      <c r="AB1" s="8" t="s">
        <v>300</v>
      </c>
      <c r="AC1" s="8" t="s">
        <v>301</v>
      </c>
      <c r="AD1" s="8" t="s">
        <v>302</v>
      </c>
      <c r="AE1" s="8" t="s">
        <v>303</v>
      </c>
      <c r="AF1" s="8" t="s">
        <v>304</v>
      </c>
      <c r="AG1" s="8" t="s">
        <v>305</v>
      </c>
      <c r="AH1" s="8" t="s">
        <v>306</v>
      </c>
      <c r="AI1" s="8" t="s">
        <v>307</v>
      </c>
      <c r="AJ1" s="8" t="s">
        <v>336</v>
      </c>
      <c r="AK1" s="8" t="s">
        <v>337</v>
      </c>
      <c r="AL1" s="8" t="s">
        <v>308</v>
      </c>
      <c r="AM1" s="8" t="s">
        <v>309</v>
      </c>
      <c r="AN1" s="8" t="s">
        <v>310</v>
      </c>
      <c r="AO1" s="8" t="s">
        <v>311</v>
      </c>
      <c r="AP1" s="8" t="s">
        <v>312</v>
      </c>
      <c r="AQ1" s="8" t="s">
        <v>313</v>
      </c>
      <c r="AR1" s="8" t="s">
        <v>314</v>
      </c>
      <c r="AS1" s="8" t="s">
        <v>315</v>
      </c>
      <c r="AT1" s="8" t="s">
        <v>316</v>
      </c>
      <c r="AU1" s="8" t="s">
        <v>317</v>
      </c>
      <c r="AV1" s="8" t="s">
        <v>318</v>
      </c>
      <c r="AW1" s="8" t="s">
        <v>319</v>
      </c>
      <c r="AX1" s="8" t="s">
        <v>320</v>
      </c>
      <c r="AY1" s="8" t="s">
        <v>321</v>
      </c>
      <c r="AZ1" s="8" t="s">
        <v>322</v>
      </c>
      <c r="BA1" s="8" t="s">
        <v>323</v>
      </c>
      <c r="BB1" s="8" t="s">
        <v>324</v>
      </c>
      <c r="BD1" s="8" t="s">
        <v>335</v>
      </c>
    </row>
    <row r="2" spans="1:56">
      <c r="A2">
        <v>1</v>
      </c>
      <c r="B2">
        <v>1</v>
      </c>
      <c r="C2">
        <v>1</v>
      </c>
      <c r="D2">
        <v>3</v>
      </c>
      <c r="E2" t="s">
        <v>339</v>
      </c>
      <c r="F2" t="s">
        <v>340</v>
      </c>
      <c r="G2">
        <v>30.965</v>
      </c>
      <c r="H2" t="s">
        <v>341</v>
      </c>
      <c r="I2" t="s">
        <v>342</v>
      </c>
      <c r="J2">
        <v>49.71</v>
      </c>
      <c r="K2" t="s">
        <v>343</v>
      </c>
      <c r="L2" t="s">
        <v>344</v>
      </c>
      <c r="M2">
        <v>51.975999999999999</v>
      </c>
      <c r="N2" t="s">
        <v>345</v>
      </c>
      <c r="O2" t="s">
        <v>346</v>
      </c>
      <c r="P2">
        <v>17.925000000000001</v>
      </c>
      <c r="Q2" t="s">
        <v>347</v>
      </c>
      <c r="R2" t="s">
        <v>348</v>
      </c>
      <c r="S2">
        <v>34.722999999999999</v>
      </c>
      <c r="T2" t="s">
        <v>349</v>
      </c>
      <c r="U2" t="s">
        <v>350</v>
      </c>
      <c r="V2">
        <v>32.575000000000003</v>
      </c>
      <c r="W2" t="s">
        <v>351</v>
      </c>
      <c r="X2" t="s">
        <v>352</v>
      </c>
      <c r="Y2">
        <v>25.481999999999999</v>
      </c>
      <c r="Z2" t="s">
        <v>353</v>
      </c>
      <c r="AA2" t="s">
        <v>354</v>
      </c>
      <c r="AB2">
        <v>16.695</v>
      </c>
      <c r="AC2" t="b">
        <v>1</v>
      </c>
      <c r="AD2" t="s">
        <v>355</v>
      </c>
      <c r="AE2">
        <v>5</v>
      </c>
      <c r="AF2">
        <v>63</v>
      </c>
      <c r="AG2" t="s">
        <v>356</v>
      </c>
      <c r="AI2" t="s">
        <v>357</v>
      </c>
      <c r="AJ2" t="s">
        <v>358</v>
      </c>
      <c r="AL2" t="s">
        <v>359</v>
      </c>
      <c r="AM2" t="s">
        <v>360</v>
      </c>
      <c r="AP2">
        <v>24</v>
      </c>
      <c r="AQ2">
        <v>1366</v>
      </c>
      <c r="AR2">
        <v>768</v>
      </c>
      <c r="AS2">
        <v>0</v>
      </c>
      <c r="AT2" t="s">
        <v>361</v>
      </c>
      <c r="AU2">
        <v>24</v>
      </c>
      <c r="AV2">
        <v>1</v>
      </c>
      <c r="AW2">
        <v>768</v>
      </c>
      <c r="AX2">
        <v>1366</v>
      </c>
      <c r="AY2">
        <v>768</v>
      </c>
      <c r="AZ2">
        <v>1366</v>
      </c>
      <c r="BA2">
        <v>0</v>
      </c>
      <c r="BB2">
        <v>0</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679E-80EB-0346-A65A-B2618C23925D}">
  <dimension ref="A1:KS2"/>
  <sheetViews>
    <sheetView workbookViewId="0">
      <selection activeCell="H2" sqref="H2"/>
    </sheetView>
  </sheetViews>
  <sheetFormatPr baseColWidth="10" defaultRowHeight="16"/>
  <cols>
    <col min="1" max="1" width="19.83203125" customWidth="1"/>
    <col min="4" max="4" width="20.5" customWidth="1"/>
  </cols>
  <sheetData>
    <row r="1" spans="1:305">
      <c r="A1" t="s">
        <v>274</v>
      </c>
      <c r="B1" t="s">
        <v>275</v>
      </c>
      <c r="C1" t="s">
        <v>276</v>
      </c>
      <c r="D1" t="s">
        <v>653</v>
      </c>
      <c r="E1" t="s">
        <v>277</v>
      </c>
      <c r="F1" t="s">
        <v>278</v>
      </c>
      <c r="G1" t="s">
        <v>279</v>
      </c>
      <c r="H1" t="s">
        <v>280</v>
      </c>
      <c r="I1" t="s">
        <v>281</v>
      </c>
      <c r="J1" t="s">
        <v>282</v>
      </c>
      <c r="K1" t="s">
        <v>283</v>
      </c>
      <c r="L1" t="s">
        <v>284</v>
      </c>
      <c r="M1" t="s">
        <v>285</v>
      </c>
      <c r="N1" t="s">
        <v>286</v>
      </c>
      <c r="O1" t="s">
        <v>287</v>
      </c>
      <c r="P1" t="s">
        <v>288</v>
      </c>
      <c r="Q1" t="s">
        <v>366</v>
      </c>
      <c r="R1" t="s">
        <v>367</v>
      </c>
      <c r="S1" t="s">
        <v>368</v>
      </c>
      <c r="T1" t="s">
        <v>289</v>
      </c>
      <c r="U1" t="s">
        <v>290</v>
      </c>
      <c r="V1" t="s">
        <v>291</v>
      </c>
      <c r="W1" t="s">
        <v>292</v>
      </c>
      <c r="X1" t="s">
        <v>293</v>
      </c>
      <c r="Y1" t="s">
        <v>294</v>
      </c>
      <c r="Z1" t="s">
        <v>369</v>
      </c>
      <c r="AA1" t="s">
        <v>370</v>
      </c>
      <c r="AB1" t="s">
        <v>371</v>
      </c>
      <c r="AC1" t="s">
        <v>372</v>
      </c>
      <c r="AD1" t="s">
        <v>373</v>
      </c>
      <c r="AE1" t="s">
        <v>374</v>
      </c>
      <c r="AF1" t="s">
        <v>298</v>
      </c>
      <c r="AG1" t="s">
        <v>299</v>
      </c>
      <c r="AH1" t="s">
        <v>300</v>
      </c>
      <c r="AI1" t="s">
        <v>301</v>
      </c>
      <c r="AJ1" t="s">
        <v>302</v>
      </c>
      <c r="AK1" t="s">
        <v>303</v>
      </c>
      <c r="AL1" t="s">
        <v>304</v>
      </c>
      <c r="AM1" t="s">
        <v>305</v>
      </c>
      <c r="AN1" t="s">
        <v>306</v>
      </c>
      <c r="AO1" t="s">
        <v>307</v>
      </c>
      <c r="AP1" t="s">
        <v>336</v>
      </c>
      <c r="AQ1" t="s">
        <v>337</v>
      </c>
      <c r="AR1" t="s">
        <v>308</v>
      </c>
      <c r="AS1" t="s">
        <v>309</v>
      </c>
      <c r="AT1" t="s">
        <v>310</v>
      </c>
      <c r="AU1" t="s">
        <v>311</v>
      </c>
      <c r="AV1" t="s">
        <v>312</v>
      </c>
      <c r="AW1" t="s">
        <v>313</v>
      </c>
      <c r="AX1" t="s">
        <v>314</v>
      </c>
      <c r="AY1" t="s">
        <v>315</v>
      </c>
      <c r="AZ1" t="s">
        <v>316</v>
      </c>
      <c r="BA1" t="s">
        <v>317</v>
      </c>
      <c r="BB1" t="s">
        <v>318</v>
      </c>
      <c r="BC1" t="s">
        <v>319</v>
      </c>
      <c r="BD1" t="s">
        <v>320</v>
      </c>
      <c r="BE1" t="s">
        <v>321</v>
      </c>
      <c r="BF1" t="s">
        <v>322</v>
      </c>
      <c r="BG1" t="s">
        <v>323</v>
      </c>
      <c r="BH1" t="s">
        <v>324</v>
      </c>
      <c r="BI1" t="s">
        <v>375</v>
      </c>
      <c r="BJ1" t="s">
        <v>376</v>
      </c>
      <c r="BK1" t="s">
        <v>377</v>
      </c>
      <c r="BL1" t="s">
        <v>378</v>
      </c>
      <c r="BM1" t="s">
        <v>379</v>
      </c>
      <c r="BN1" t="s">
        <v>380</v>
      </c>
      <c r="BO1" t="s">
        <v>381</v>
      </c>
      <c r="BP1" t="s">
        <v>382</v>
      </c>
      <c r="BQ1" t="s">
        <v>383</v>
      </c>
      <c r="BR1" t="s">
        <v>384</v>
      </c>
      <c r="BS1" t="s">
        <v>385</v>
      </c>
      <c r="BT1" t="s">
        <v>386</v>
      </c>
      <c r="BU1" t="s">
        <v>387</v>
      </c>
      <c r="BV1" t="s">
        <v>388</v>
      </c>
      <c r="BW1" t="s">
        <v>389</v>
      </c>
      <c r="BX1" t="s">
        <v>390</v>
      </c>
      <c r="BY1" t="s">
        <v>391</v>
      </c>
      <c r="BZ1" t="s">
        <v>392</v>
      </c>
      <c r="CA1" t="s">
        <v>393</v>
      </c>
      <c r="CB1" t="s">
        <v>394</v>
      </c>
      <c r="CC1" t="s">
        <v>395</v>
      </c>
      <c r="CD1" t="s">
        <v>396</v>
      </c>
      <c r="CE1" t="s">
        <v>397</v>
      </c>
      <c r="CF1" t="s">
        <v>398</v>
      </c>
      <c r="CG1" t="s">
        <v>399</v>
      </c>
      <c r="CH1" t="s">
        <v>400</v>
      </c>
      <c r="CI1" t="s">
        <v>401</v>
      </c>
      <c r="CJ1" t="s">
        <v>402</v>
      </c>
      <c r="CK1" t="s">
        <v>403</v>
      </c>
      <c r="CL1" t="s">
        <v>404</v>
      </c>
      <c r="CM1" t="s">
        <v>405</v>
      </c>
      <c r="CN1" t="s">
        <v>406</v>
      </c>
      <c r="CO1" t="s">
        <v>407</v>
      </c>
      <c r="CP1" t="s">
        <v>408</v>
      </c>
      <c r="CQ1" t="s">
        <v>409</v>
      </c>
      <c r="CR1" t="s">
        <v>410</v>
      </c>
      <c r="CS1" t="s">
        <v>411</v>
      </c>
      <c r="CT1" t="s">
        <v>412</v>
      </c>
      <c r="CU1" t="s">
        <v>413</v>
      </c>
      <c r="CV1" t="s">
        <v>414</v>
      </c>
      <c r="CW1" t="s">
        <v>415</v>
      </c>
      <c r="CX1" t="s">
        <v>416</v>
      </c>
      <c r="CY1" t="s">
        <v>417</v>
      </c>
      <c r="CZ1" t="s">
        <v>418</v>
      </c>
      <c r="DA1" t="s">
        <v>419</v>
      </c>
      <c r="DB1" t="s">
        <v>420</v>
      </c>
      <c r="DC1" t="s">
        <v>421</v>
      </c>
      <c r="DD1" t="s">
        <v>422</v>
      </c>
      <c r="DE1" t="s">
        <v>423</v>
      </c>
      <c r="DF1" t="s">
        <v>424</v>
      </c>
      <c r="DG1" t="s">
        <v>425</v>
      </c>
      <c r="DH1" t="s">
        <v>426</v>
      </c>
      <c r="DI1" t="s">
        <v>427</v>
      </c>
      <c r="DJ1" t="s">
        <v>428</v>
      </c>
      <c r="DK1" t="s">
        <v>429</v>
      </c>
      <c r="DL1" t="s">
        <v>430</v>
      </c>
      <c r="DM1" t="s">
        <v>431</v>
      </c>
      <c r="DN1" t="s">
        <v>432</v>
      </c>
      <c r="DO1" t="s">
        <v>433</v>
      </c>
      <c r="DP1" t="s">
        <v>434</v>
      </c>
      <c r="DQ1" t="s">
        <v>435</v>
      </c>
      <c r="DR1" t="s">
        <v>436</v>
      </c>
      <c r="DS1" t="s">
        <v>437</v>
      </c>
      <c r="DT1" t="s">
        <v>438</v>
      </c>
      <c r="DU1" t="s">
        <v>439</v>
      </c>
      <c r="DV1" t="s">
        <v>440</v>
      </c>
      <c r="DW1" t="s">
        <v>441</v>
      </c>
      <c r="DX1" t="s">
        <v>442</v>
      </c>
      <c r="DY1" t="s">
        <v>443</v>
      </c>
      <c r="DZ1" t="s">
        <v>444</v>
      </c>
      <c r="EA1" t="s">
        <v>445</v>
      </c>
      <c r="EB1" t="s">
        <v>446</v>
      </c>
      <c r="EC1" t="s">
        <v>447</v>
      </c>
      <c r="ED1" t="s">
        <v>448</v>
      </c>
      <c r="EE1" t="s">
        <v>449</v>
      </c>
      <c r="EF1" t="s">
        <v>450</v>
      </c>
      <c r="EG1" t="s">
        <v>451</v>
      </c>
      <c r="EH1" t="s">
        <v>452</v>
      </c>
      <c r="EI1" t="s">
        <v>453</v>
      </c>
      <c r="EJ1" t="s">
        <v>454</v>
      </c>
      <c r="EK1" t="s">
        <v>455</v>
      </c>
      <c r="EL1" t="s">
        <v>456</v>
      </c>
      <c r="EM1" t="s">
        <v>457</v>
      </c>
      <c r="EN1" t="s">
        <v>458</v>
      </c>
      <c r="EO1" t="s">
        <v>459</v>
      </c>
      <c r="EP1" t="s">
        <v>460</v>
      </c>
      <c r="EQ1" t="s">
        <v>461</v>
      </c>
      <c r="ER1" t="s">
        <v>462</v>
      </c>
      <c r="ES1" t="s">
        <v>463</v>
      </c>
      <c r="ET1" t="s">
        <v>464</v>
      </c>
      <c r="EU1" t="s">
        <v>465</v>
      </c>
      <c r="EV1" t="s">
        <v>466</v>
      </c>
      <c r="EW1" t="s">
        <v>467</v>
      </c>
      <c r="EX1" t="s">
        <v>468</v>
      </c>
      <c r="EY1" t="s">
        <v>469</v>
      </c>
      <c r="EZ1" t="s">
        <v>470</v>
      </c>
      <c r="FA1" t="s">
        <v>471</v>
      </c>
      <c r="FB1" t="s">
        <v>472</v>
      </c>
      <c r="FC1" t="s">
        <v>473</v>
      </c>
      <c r="FD1" t="s">
        <v>474</v>
      </c>
      <c r="FE1" t="s">
        <v>475</v>
      </c>
      <c r="FF1" t="s">
        <v>476</v>
      </c>
      <c r="FG1" t="s">
        <v>477</v>
      </c>
      <c r="FH1" t="s">
        <v>478</v>
      </c>
      <c r="FI1" t="s">
        <v>479</v>
      </c>
      <c r="FJ1" t="s">
        <v>480</v>
      </c>
      <c r="FK1" t="s">
        <v>481</v>
      </c>
      <c r="FL1" t="s">
        <v>482</v>
      </c>
      <c r="FM1" t="s">
        <v>483</v>
      </c>
      <c r="FN1" t="s">
        <v>484</v>
      </c>
      <c r="FO1" t="s">
        <v>485</v>
      </c>
      <c r="FP1" t="s">
        <v>486</v>
      </c>
      <c r="FQ1" t="s">
        <v>487</v>
      </c>
      <c r="FR1" t="s">
        <v>488</v>
      </c>
      <c r="FS1" t="s">
        <v>489</v>
      </c>
      <c r="FT1" t="s">
        <v>490</v>
      </c>
      <c r="FU1" t="s">
        <v>491</v>
      </c>
      <c r="FV1" t="s">
        <v>492</v>
      </c>
      <c r="FW1" t="s">
        <v>493</v>
      </c>
      <c r="FX1" t="s">
        <v>494</v>
      </c>
      <c r="FY1" t="s">
        <v>495</v>
      </c>
      <c r="FZ1" t="s">
        <v>496</v>
      </c>
      <c r="GA1" t="s">
        <v>497</v>
      </c>
      <c r="GB1" t="s">
        <v>498</v>
      </c>
      <c r="GC1" t="s">
        <v>499</v>
      </c>
      <c r="GD1" t="s">
        <v>500</v>
      </c>
      <c r="GE1" t="s">
        <v>501</v>
      </c>
      <c r="GF1" t="s">
        <v>502</v>
      </c>
      <c r="GG1" t="s">
        <v>503</v>
      </c>
      <c r="GH1" t="s">
        <v>504</v>
      </c>
      <c r="GI1" t="s">
        <v>505</v>
      </c>
      <c r="GJ1" t="s">
        <v>506</v>
      </c>
      <c r="GK1" t="s">
        <v>507</v>
      </c>
      <c r="GL1" t="s">
        <v>508</v>
      </c>
      <c r="GM1" t="s">
        <v>509</v>
      </c>
      <c r="GN1" t="s">
        <v>510</v>
      </c>
      <c r="GO1" t="s">
        <v>511</v>
      </c>
      <c r="GP1" t="s">
        <v>512</v>
      </c>
      <c r="GQ1" t="s">
        <v>513</v>
      </c>
      <c r="GR1" t="s">
        <v>514</v>
      </c>
      <c r="GS1" t="s">
        <v>515</v>
      </c>
      <c r="GT1" t="s">
        <v>516</v>
      </c>
      <c r="GU1" t="s">
        <v>517</v>
      </c>
      <c r="GV1" t="s">
        <v>518</v>
      </c>
      <c r="GW1" t="s">
        <v>519</v>
      </c>
      <c r="GX1" t="s">
        <v>520</v>
      </c>
      <c r="GY1" t="s">
        <v>521</v>
      </c>
      <c r="GZ1" t="s">
        <v>522</v>
      </c>
      <c r="HA1" t="s">
        <v>523</v>
      </c>
      <c r="HB1" t="s">
        <v>524</v>
      </c>
      <c r="HC1" t="s">
        <v>525</v>
      </c>
      <c r="HD1" t="s">
        <v>526</v>
      </c>
      <c r="HE1" t="s">
        <v>527</v>
      </c>
      <c r="HF1" t="s">
        <v>528</v>
      </c>
      <c r="HG1" t="s">
        <v>529</v>
      </c>
      <c r="HH1" t="s">
        <v>530</v>
      </c>
      <c r="HI1" t="s">
        <v>531</v>
      </c>
      <c r="HJ1" t="s">
        <v>532</v>
      </c>
      <c r="HK1" t="s">
        <v>533</v>
      </c>
      <c r="HL1" t="s">
        <v>534</v>
      </c>
      <c r="HM1" t="s">
        <v>535</v>
      </c>
      <c r="HN1" t="s">
        <v>536</v>
      </c>
      <c r="HO1" t="s">
        <v>537</v>
      </c>
      <c r="HP1" t="s">
        <v>538</v>
      </c>
      <c r="HQ1" t="s">
        <v>539</v>
      </c>
      <c r="HR1" t="s">
        <v>540</v>
      </c>
      <c r="HS1" t="s">
        <v>541</v>
      </c>
      <c r="HT1" t="s">
        <v>542</v>
      </c>
      <c r="HU1" t="s">
        <v>543</v>
      </c>
      <c r="HV1" t="s">
        <v>544</v>
      </c>
      <c r="HW1" t="s">
        <v>545</v>
      </c>
      <c r="HX1" t="s">
        <v>546</v>
      </c>
      <c r="HY1" t="s">
        <v>547</v>
      </c>
      <c r="HZ1" t="s">
        <v>548</v>
      </c>
      <c r="IA1" t="s">
        <v>549</v>
      </c>
      <c r="IB1" t="s">
        <v>550</v>
      </c>
      <c r="IC1" t="s">
        <v>551</v>
      </c>
      <c r="ID1" t="s">
        <v>552</v>
      </c>
      <c r="IE1" t="s">
        <v>553</v>
      </c>
      <c r="IF1" t="s">
        <v>554</v>
      </c>
      <c r="IG1" t="s">
        <v>555</v>
      </c>
      <c r="IH1" t="s">
        <v>556</v>
      </c>
      <c r="II1" t="s">
        <v>557</v>
      </c>
      <c r="IJ1" t="s">
        <v>558</v>
      </c>
      <c r="IK1" t="s">
        <v>559</v>
      </c>
      <c r="IL1" t="s">
        <v>560</v>
      </c>
      <c r="IM1" t="s">
        <v>561</v>
      </c>
      <c r="IN1" t="s">
        <v>562</v>
      </c>
      <c r="IO1" t="s">
        <v>563</v>
      </c>
      <c r="IP1" t="s">
        <v>564</v>
      </c>
      <c r="IQ1" t="s">
        <v>565</v>
      </c>
      <c r="IR1" t="s">
        <v>566</v>
      </c>
      <c r="IS1" t="s">
        <v>567</v>
      </c>
      <c r="IT1" t="s">
        <v>568</v>
      </c>
      <c r="IU1" t="s">
        <v>569</v>
      </c>
      <c r="IV1" t="s">
        <v>570</v>
      </c>
      <c r="IW1" t="s">
        <v>571</v>
      </c>
      <c r="IX1" t="s">
        <v>572</v>
      </c>
      <c r="IY1" t="s">
        <v>573</v>
      </c>
      <c r="IZ1" t="s">
        <v>574</v>
      </c>
      <c r="JA1" t="s">
        <v>575</v>
      </c>
      <c r="JB1" t="s">
        <v>576</v>
      </c>
      <c r="JC1" t="s">
        <v>577</v>
      </c>
      <c r="JD1" t="s">
        <v>578</v>
      </c>
      <c r="JE1" t="s">
        <v>579</v>
      </c>
      <c r="JF1" t="s">
        <v>580</v>
      </c>
      <c r="JG1" t="s">
        <v>581</v>
      </c>
      <c r="JH1" t="s">
        <v>582</v>
      </c>
      <c r="JI1" t="s">
        <v>583</v>
      </c>
      <c r="JJ1" t="s">
        <v>584</v>
      </c>
      <c r="JK1" t="s">
        <v>585</v>
      </c>
      <c r="JL1" t="s">
        <v>586</v>
      </c>
      <c r="JM1" t="s">
        <v>587</v>
      </c>
      <c r="JN1" t="s">
        <v>588</v>
      </c>
      <c r="JO1" t="s">
        <v>589</v>
      </c>
      <c r="JP1" t="s">
        <v>590</v>
      </c>
      <c r="JQ1" t="s">
        <v>591</v>
      </c>
      <c r="JR1" t="s">
        <v>592</v>
      </c>
      <c r="JS1" t="s">
        <v>593</v>
      </c>
      <c r="JT1" t="s">
        <v>594</v>
      </c>
      <c r="JU1" t="s">
        <v>595</v>
      </c>
      <c r="JV1" t="s">
        <v>596</v>
      </c>
      <c r="JW1" t="s">
        <v>597</v>
      </c>
      <c r="JX1" t="s">
        <v>598</v>
      </c>
      <c r="JY1" t="s">
        <v>599</v>
      </c>
      <c r="JZ1" t="s">
        <v>325</v>
      </c>
      <c r="KA1" t="s">
        <v>326</v>
      </c>
      <c r="KB1" t="s">
        <v>327</v>
      </c>
      <c r="KC1" t="s">
        <v>328</v>
      </c>
      <c r="KD1" t="s">
        <v>329</v>
      </c>
      <c r="KE1" t="s">
        <v>330</v>
      </c>
      <c r="KF1" t="s">
        <v>331</v>
      </c>
      <c r="KG1" t="s">
        <v>338</v>
      </c>
      <c r="KH1" t="s">
        <v>332</v>
      </c>
      <c r="KI1" t="s">
        <v>333</v>
      </c>
      <c r="KJ1" t="s">
        <v>334</v>
      </c>
      <c r="KK1" t="s">
        <v>600</v>
      </c>
      <c r="KL1" t="s">
        <v>601</v>
      </c>
      <c r="KM1" t="s">
        <v>602</v>
      </c>
      <c r="KN1" t="s">
        <v>603</v>
      </c>
      <c r="KO1" t="s">
        <v>604</v>
      </c>
      <c r="KP1" t="s">
        <v>605</v>
      </c>
      <c r="KQ1" t="s">
        <v>606</v>
      </c>
      <c r="KR1" t="s">
        <v>607</v>
      </c>
      <c r="KS1" t="s">
        <v>335</v>
      </c>
    </row>
    <row r="2" spans="1:305">
      <c r="A2">
        <v>1</v>
      </c>
      <c r="B2">
        <v>2</v>
      </c>
      <c r="C2">
        <v>3</v>
      </c>
      <c r="D2">
        <v>1</v>
      </c>
      <c r="E2" t="s">
        <v>608</v>
      </c>
      <c r="F2" t="s">
        <v>609</v>
      </c>
      <c r="G2">
        <v>15.468</v>
      </c>
      <c r="H2" t="s">
        <v>610</v>
      </c>
      <c r="I2" t="s">
        <v>611</v>
      </c>
      <c r="J2">
        <v>35.537999999999997</v>
      </c>
      <c r="K2" t="s">
        <v>612</v>
      </c>
      <c r="L2" t="s">
        <v>613</v>
      </c>
      <c r="M2">
        <v>34.387999999999998</v>
      </c>
      <c r="N2" t="s">
        <v>614</v>
      </c>
      <c r="O2" t="s">
        <v>615</v>
      </c>
      <c r="P2">
        <v>5.71</v>
      </c>
      <c r="T2" t="s">
        <v>616</v>
      </c>
      <c r="U2" t="s">
        <v>617</v>
      </c>
      <c r="V2">
        <v>34.954000000000001</v>
      </c>
      <c r="W2" t="s">
        <v>618</v>
      </c>
      <c r="X2" t="s">
        <v>619</v>
      </c>
      <c r="Y2">
        <v>25.76</v>
      </c>
      <c r="Z2" t="s">
        <v>620</v>
      </c>
      <c r="AA2" t="s">
        <v>621</v>
      </c>
      <c r="AB2">
        <v>14.507999999999999</v>
      </c>
      <c r="AC2" t="s">
        <v>622</v>
      </c>
      <c r="AD2" t="s">
        <v>623</v>
      </c>
      <c r="AE2">
        <v>11.9</v>
      </c>
      <c r="AF2" t="s">
        <v>624</v>
      </c>
      <c r="AG2" t="s">
        <v>625</v>
      </c>
      <c r="AH2">
        <v>21.475999999999999</v>
      </c>
      <c r="AI2" t="b">
        <v>1</v>
      </c>
      <c r="AJ2" t="s">
        <v>355</v>
      </c>
      <c r="AK2">
        <v>1</v>
      </c>
      <c r="AL2">
        <v>22</v>
      </c>
      <c r="AM2" t="s">
        <v>652</v>
      </c>
      <c r="AO2" t="s">
        <v>626</v>
      </c>
      <c r="AP2" t="s">
        <v>358</v>
      </c>
      <c r="AR2" t="s">
        <v>359</v>
      </c>
      <c r="AS2" t="s">
        <v>627</v>
      </c>
      <c r="AV2">
        <v>24</v>
      </c>
      <c r="AW2">
        <v>1927</v>
      </c>
      <c r="AX2">
        <v>991</v>
      </c>
      <c r="AY2">
        <v>0</v>
      </c>
      <c r="AZ2" t="s">
        <v>361</v>
      </c>
      <c r="BA2">
        <v>24</v>
      </c>
      <c r="BB2">
        <v>1</v>
      </c>
      <c r="BC2">
        <v>983</v>
      </c>
      <c r="BD2">
        <v>1920</v>
      </c>
      <c r="BE2">
        <v>991</v>
      </c>
      <c r="BF2">
        <v>1927</v>
      </c>
      <c r="BG2">
        <v>5</v>
      </c>
      <c r="BH2">
        <v>0</v>
      </c>
      <c r="BI2">
        <v>1</v>
      </c>
      <c r="BJ2" t="s">
        <v>104</v>
      </c>
      <c r="BK2" t="s">
        <v>118</v>
      </c>
      <c r="BL2" t="s">
        <v>118</v>
      </c>
      <c r="BM2">
        <v>350</v>
      </c>
      <c r="BN2">
        <v>4</v>
      </c>
      <c r="BP2">
        <v>430</v>
      </c>
      <c r="BQ2">
        <v>13</v>
      </c>
      <c r="BS2">
        <v>430</v>
      </c>
      <c r="BT2">
        <v>14</v>
      </c>
      <c r="BU2">
        <v>300</v>
      </c>
      <c r="BV2">
        <v>600</v>
      </c>
      <c r="CC2" t="b">
        <v>0</v>
      </c>
      <c r="CD2" t="s">
        <v>119</v>
      </c>
      <c r="CF2" t="s">
        <v>628</v>
      </c>
      <c r="CG2" t="s">
        <v>629</v>
      </c>
      <c r="CH2">
        <v>3.24399999999999</v>
      </c>
      <c r="CI2">
        <v>430</v>
      </c>
      <c r="CK2">
        <v>2</v>
      </c>
      <c r="CL2" t="s">
        <v>104</v>
      </c>
      <c r="CM2" t="s">
        <v>118</v>
      </c>
      <c r="CN2" t="s">
        <v>118</v>
      </c>
      <c r="CO2">
        <v>490</v>
      </c>
      <c r="CP2">
        <v>2</v>
      </c>
      <c r="CR2">
        <v>700</v>
      </c>
      <c r="CS2">
        <v>18</v>
      </c>
      <c r="CU2">
        <v>700</v>
      </c>
      <c r="CV2">
        <v>19</v>
      </c>
      <c r="CW2">
        <v>300</v>
      </c>
      <c r="CX2">
        <v>600</v>
      </c>
      <c r="DE2" t="b">
        <v>0</v>
      </c>
      <c r="DF2" t="s">
        <v>119</v>
      </c>
      <c r="DH2" t="s">
        <v>630</v>
      </c>
      <c r="DI2" t="s">
        <v>631</v>
      </c>
      <c r="DJ2">
        <v>2.7959999999999998</v>
      </c>
      <c r="DM2">
        <v>3</v>
      </c>
      <c r="DN2" t="s">
        <v>104</v>
      </c>
      <c r="DO2" t="s">
        <v>118</v>
      </c>
      <c r="DP2" t="s">
        <v>118</v>
      </c>
      <c r="DQ2">
        <v>720</v>
      </c>
      <c r="DR2">
        <v>6</v>
      </c>
      <c r="DT2">
        <v>1390</v>
      </c>
      <c r="DU2">
        <v>24</v>
      </c>
      <c r="DW2">
        <v>1390</v>
      </c>
      <c r="DX2">
        <v>25</v>
      </c>
      <c r="DY2">
        <v>300</v>
      </c>
      <c r="DZ2">
        <v>600</v>
      </c>
      <c r="EG2" t="b">
        <v>0</v>
      </c>
      <c r="EH2" t="s">
        <v>124</v>
      </c>
      <c r="EJ2" t="s">
        <v>632</v>
      </c>
      <c r="EK2" t="s">
        <v>633</v>
      </c>
      <c r="EL2">
        <v>1.611</v>
      </c>
      <c r="EO2">
        <v>4</v>
      </c>
      <c r="EP2" t="s">
        <v>104</v>
      </c>
      <c r="EQ2" t="s">
        <v>118</v>
      </c>
      <c r="ER2" t="s">
        <v>118</v>
      </c>
      <c r="ES2">
        <v>840</v>
      </c>
      <c r="ET2">
        <v>3</v>
      </c>
      <c r="EV2">
        <v>1120</v>
      </c>
      <c r="EW2">
        <v>16</v>
      </c>
      <c r="EY2">
        <v>1120</v>
      </c>
      <c r="EZ2">
        <v>17</v>
      </c>
      <c r="FA2">
        <v>300</v>
      </c>
      <c r="FB2">
        <v>600</v>
      </c>
      <c r="FI2" t="b">
        <v>0</v>
      </c>
      <c r="FJ2" t="s">
        <v>119</v>
      </c>
      <c r="FL2" t="s">
        <v>634</v>
      </c>
      <c r="FM2" t="s">
        <v>635</v>
      </c>
      <c r="FN2">
        <v>1.5659999999999901</v>
      </c>
      <c r="FQ2">
        <v>5</v>
      </c>
      <c r="FR2" t="s">
        <v>104</v>
      </c>
      <c r="FS2" t="s">
        <v>118</v>
      </c>
      <c r="FT2" t="s">
        <v>118</v>
      </c>
      <c r="FU2">
        <v>32</v>
      </c>
      <c r="FV2">
        <v>4</v>
      </c>
      <c r="FX2">
        <v>39</v>
      </c>
      <c r="FY2">
        <v>13</v>
      </c>
      <c r="GA2">
        <v>40</v>
      </c>
      <c r="GB2">
        <v>14</v>
      </c>
      <c r="GC2">
        <v>300</v>
      </c>
      <c r="GD2">
        <v>600</v>
      </c>
      <c r="GK2" t="b">
        <v>0</v>
      </c>
      <c r="GL2" t="s">
        <v>119</v>
      </c>
      <c r="GN2" t="s">
        <v>636</v>
      </c>
      <c r="GO2" t="s">
        <v>637</v>
      </c>
      <c r="GP2">
        <v>1.6559999999999999</v>
      </c>
      <c r="GS2">
        <v>6</v>
      </c>
      <c r="GT2" t="s">
        <v>104</v>
      </c>
      <c r="GU2" t="s">
        <v>118</v>
      </c>
      <c r="GV2" t="s">
        <v>118</v>
      </c>
      <c r="GW2">
        <v>45</v>
      </c>
      <c r="GX2">
        <v>2</v>
      </c>
      <c r="GZ2">
        <v>70</v>
      </c>
      <c r="HA2">
        <v>18</v>
      </c>
      <c r="HC2">
        <v>70</v>
      </c>
      <c r="HD2">
        <v>19</v>
      </c>
      <c r="HE2">
        <v>300</v>
      </c>
      <c r="HF2">
        <v>600</v>
      </c>
      <c r="HM2" t="b">
        <v>0</v>
      </c>
      <c r="HN2" t="s">
        <v>119</v>
      </c>
      <c r="HP2" t="s">
        <v>638</v>
      </c>
      <c r="HQ2" t="s">
        <v>639</v>
      </c>
      <c r="HR2">
        <v>1.0720000000000001</v>
      </c>
      <c r="HU2">
        <v>7</v>
      </c>
      <c r="HV2" t="s">
        <v>104</v>
      </c>
      <c r="HW2" t="s">
        <v>118</v>
      </c>
      <c r="HX2" t="s">
        <v>118</v>
      </c>
      <c r="HY2">
        <v>66</v>
      </c>
      <c r="HZ2">
        <v>6</v>
      </c>
      <c r="IB2">
        <v>110</v>
      </c>
      <c r="IC2">
        <v>24</v>
      </c>
      <c r="IE2">
        <v>110</v>
      </c>
      <c r="IF2">
        <v>25</v>
      </c>
      <c r="IG2">
        <v>300</v>
      </c>
      <c r="IH2">
        <v>600</v>
      </c>
      <c r="IO2" t="b">
        <v>0</v>
      </c>
      <c r="IP2" t="s">
        <v>119</v>
      </c>
      <c r="IR2" t="s">
        <v>640</v>
      </c>
      <c r="IS2" t="s">
        <v>641</v>
      </c>
      <c r="IT2">
        <v>2.4220000000000002</v>
      </c>
      <c r="IW2">
        <v>8</v>
      </c>
      <c r="IX2" t="s">
        <v>104</v>
      </c>
      <c r="IY2" t="s">
        <v>118</v>
      </c>
      <c r="IZ2" t="s">
        <v>118</v>
      </c>
      <c r="JA2">
        <v>77</v>
      </c>
      <c r="JB2">
        <v>3</v>
      </c>
      <c r="JD2">
        <v>118</v>
      </c>
      <c r="JE2">
        <v>16</v>
      </c>
      <c r="JG2">
        <v>120</v>
      </c>
      <c r="JH2">
        <v>17</v>
      </c>
      <c r="JI2">
        <v>300</v>
      </c>
      <c r="JJ2">
        <v>600</v>
      </c>
      <c r="JQ2" t="b">
        <v>0</v>
      </c>
      <c r="JR2" t="s">
        <v>119</v>
      </c>
      <c r="JT2" t="s">
        <v>642</v>
      </c>
      <c r="JU2" t="s">
        <v>643</v>
      </c>
      <c r="JV2">
        <v>2.6619999999999999</v>
      </c>
      <c r="JZ2" t="s">
        <v>644</v>
      </c>
      <c r="KA2" t="s">
        <v>645</v>
      </c>
      <c r="KB2" t="s">
        <v>362</v>
      </c>
      <c r="KC2" t="s">
        <v>362</v>
      </c>
      <c r="KD2" t="s">
        <v>362</v>
      </c>
      <c r="KE2" t="s">
        <v>363</v>
      </c>
      <c r="KF2" t="s">
        <v>363</v>
      </c>
      <c r="KG2" t="s">
        <v>363</v>
      </c>
      <c r="KH2" t="s">
        <v>646</v>
      </c>
      <c r="KI2" t="s">
        <v>647</v>
      </c>
      <c r="KJ2" t="s">
        <v>648</v>
      </c>
      <c r="KK2" t="s">
        <v>649</v>
      </c>
      <c r="KL2" t="s">
        <v>650</v>
      </c>
      <c r="KM2" t="s">
        <v>364</v>
      </c>
      <c r="KN2" t="s">
        <v>650</v>
      </c>
      <c r="KO2" t="s">
        <v>649</v>
      </c>
      <c r="KP2" t="s">
        <v>650</v>
      </c>
      <c r="KQ2" t="s">
        <v>364</v>
      </c>
      <c r="KR2" t="s">
        <v>651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AD16"/>
  <sheetViews>
    <sheetView zoomScale="128" zoomScaleNormal="110" workbookViewId="0">
      <selection activeCell="M9" sqref="M9"/>
    </sheetView>
  </sheetViews>
  <sheetFormatPr baseColWidth="10" defaultRowHeight="16"/>
  <cols>
    <col min="1" max="1" width="14.1640625" customWidth="1"/>
    <col min="2" max="2" width="113" customWidth="1"/>
    <col min="4" max="5" width="22.6640625" customWidth="1"/>
    <col min="6" max="8" width="21.5" customWidth="1"/>
    <col min="9" max="10" width="21.5" style="36" customWidth="1"/>
    <col min="11" max="28" width="21.5" customWidth="1"/>
    <col min="29" max="29" width="28.83203125" customWidth="1"/>
    <col min="30" max="30" width="63.5" customWidth="1"/>
  </cols>
  <sheetData>
    <row r="1" spans="1:30">
      <c r="A1" t="s">
        <v>671</v>
      </c>
      <c r="B1" t="s">
        <v>653</v>
      </c>
      <c r="C1" t="s">
        <v>265</v>
      </c>
      <c r="D1" t="s">
        <v>272</v>
      </c>
      <c r="E1" t="s">
        <v>273</v>
      </c>
      <c r="F1" t="s">
        <v>253</v>
      </c>
      <c r="G1" t="s">
        <v>365</v>
      </c>
      <c r="H1" t="s">
        <v>707</v>
      </c>
      <c r="I1" s="36" t="s">
        <v>256</v>
      </c>
      <c r="J1" s="36" t="s">
        <v>257</v>
      </c>
      <c r="K1" t="s">
        <v>255</v>
      </c>
      <c r="L1" t="s">
        <v>259</v>
      </c>
      <c r="M1" t="s">
        <v>676</v>
      </c>
      <c r="N1" t="s">
        <v>678</v>
      </c>
      <c r="O1" t="s">
        <v>679</v>
      </c>
      <c r="P1" t="s">
        <v>681</v>
      </c>
      <c r="Q1" t="s">
        <v>683</v>
      </c>
      <c r="R1" t="s">
        <v>685</v>
      </c>
      <c r="S1" t="s">
        <v>687</v>
      </c>
      <c r="T1" t="s">
        <v>689</v>
      </c>
      <c r="U1" t="s">
        <v>691</v>
      </c>
      <c r="V1" t="s">
        <v>693</v>
      </c>
      <c r="W1" t="s">
        <v>695</v>
      </c>
      <c r="X1" t="s">
        <v>697</v>
      </c>
      <c r="Y1" t="s">
        <v>699</v>
      </c>
      <c r="Z1" t="s">
        <v>702</v>
      </c>
      <c r="AA1" t="s">
        <v>703</v>
      </c>
      <c r="AB1" t="s">
        <v>705</v>
      </c>
      <c r="AC1" t="s">
        <v>269</v>
      </c>
      <c r="AD1" t="s">
        <v>254</v>
      </c>
    </row>
    <row r="2" spans="1:30" ht="17">
      <c r="A2">
        <v>0</v>
      </c>
      <c r="B2" t="s">
        <v>658</v>
      </c>
      <c r="C2" t="s">
        <v>267</v>
      </c>
      <c r="D2">
        <v>1</v>
      </c>
      <c r="E2">
        <v>1</v>
      </c>
      <c r="F2" t="s">
        <v>252</v>
      </c>
      <c r="G2" s="7" t="s">
        <v>659</v>
      </c>
      <c r="H2" s="7" t="s">
        <v>708</v>
      </c>
      <c r="I2" s="36">
        <v>1</v>
      </c>
      <c r="J2" s="36">
        <v>1</v>
      </c>
      <c r="K2">
        <v>1</v>
      </c>
      <c r="L2" t="s">
        <v>660</v>
      </c>
      <c r="M2" t="s">
        <v>677</v>
      </c>
      <c r="N2" s="82">
        <v>1.5</v>
      </c>
      <c r="O2" s="82" t="s">
        <v>680</v>
      </c>
      <c r="P2" s="82" t="s">
        <v>682</v>
      </c>
      <c r="Q2" s="82" t="s">
        <v>684</v>
      </c>
      <c r="R2" s="82" t="s">
        <v>686</v>
      </c>
      <c r="S2" t="s">
        <v>688</v>
      </c>
      <c r="T2" s="83" t="s">
        <v>690</v>
      </c>
      <c r="U2" s="83" t="s">
        <v>692</v>
      </c>
      <c r="V2" s="83" t="s">
        <v>694</v>
      </c>
      <c r="W2" s="83" t="s">
        <v>696</v>
      </c>
      <c r="X2" s="83" t="s">
        <v>698</v>
      </c>
      <c r="Y2" s="83" t="s">
        <v>700</v>
      </c>
      <c r="Z2" s="83" t="s">
        <v>701</v>
      </c>
      <c r="AA2" s="83" t="s">
        <v>704</v>
      </c>
      <c r="AB2" s="83" t="s">
        <v>706</v>
      </c>
      <c r="AC2">
        <v>1</v>
      </c>
      <c r="AD2" t="s">
        <v>661</v>
      </c>
    </row>
    <row r="3" spans="1:30" ht="17">
      <c r="A3">
        <v>1</v>
      </c>
      <c r="B3" t="s">
        <v>662</v>
      </c>
      <c r="C3" t="s">
        <v>266</v>
      </c>
      <c r="D3">
        <v>1</v>
      </c>
      <c r="E3">
        <v>1</v>
      </c>
      <c r="F3" t="s">
        <v>252</v>
      </c>
      <c r="G3" s="7" t="s">
        <v>659</v>
      </c>
      <c r="H3" s="7" t="s">
        <v>708</v>
      </c>
      <c r="I3" s="36">
        <v>44922</v>
      </c>
      <c r="K3">
        <v>1</v>
      </c>
      <c r="L3" t="s">
        <v>260</v>
      </c>
      <c r="M3" t="s">
        <v>677</v>
      </c>
      <c r="N3" s="82">
        <v>1.5</v>
      </c>
      <c r="O3" s="82" t="s">
        <v>680</v>
      </c>
      <c r="P3" s="82" t="s">
        <v>682</v>
      </c>
      <c r="Q3" s="82" t="s">
        <v>684</v>
      </c>
      <c r="R3" s="82" t="s">
        <v>686</v>
      </c>
      <c r="S3" t="s">
        <v>688</v>
      </c>
      <c r="T3" s="83" t="s">
        <v>690</v>
      </c>
      <c r="U3" s="83" t="s">
        <v>692</v>
      </c>
      <c r="V3" s="83" t="s">
        <v>694</v>
      </c>
      <c r="W3" s="83" t="s">
        <v>696</v>
      </c>
      <c r="X3" s="83" t="s">
        <v>698</v>
      </c>
      <c r="Y3" s="83" t="s">
        <v>700</v>
      </c>
      <c r="Z3" s="83" t="s">
        <v>701</v>
      </c>
      <c r="AA3" s="83" t="s">
        <v>704</v>
      </c>
      <c r="AB3" s="83" t="s">
        <v>706</v>
      </c>
      <c r="AC3" s="81" t="s">
        <v>654</v>
      </c>
      <c r="AD3" t="s">
        <v>258</v>
      </c>
    </row>
    <row r="4" spans="1:30" ht="17">
      <c r="A4">
        <v>2</v>
      </c>
      <c r="B4" t="s">
        <v>663</v>
      </c>
      <c r="C4" t="s">
        <v>266</v>
      </c>
      <c r="D4">
        <v>2</v>
      </c>
      <c r="E4">
        <v>3</v>
      </c>
      <c r="F4" t="s">
        <v>252</v>
      </c>
      <c r="G4" s="7" t="s">
        <v>659</v>
      </c>
      <c r="H4" s="7" t="s">
        <v>708</v>
      </c>
      <c r="I4" s="36">
        <v>44940</v>
      </c>
      <c r="K4">
        <v>3</v>
      </c>
      <c r="L4" t="s">
        <v>260</v>
      </c>
      <c r="M4" t="s">
        <v>677</v>
      </c>
      <c r="N4" s="82">
        <v>1.5</v>
      </c>
      <c r="O4" s="82" t="s">
        <v>680</v>
      </c>
      <c r="P4" s="82" t="s">
        <v>682</v>
      </c>
      <c r="Q4" s="82" t="s">
        <v>684</v>
      </c>
      <c r="R4" s="82" t="s">
        <v>686</v>
      </c>
      <c r="S4" t="s">
        <v>688</v>
      </c>
      <c r="T4" s="83" t="s">
        <v>690</v>
      </c>
      <c r="U4" s="83" t="s">
        <v>692</v>
      </c>
      <c r="V4" s="83" t="s">
        <v>694</v>
      </c>
      <c r="W4" s="83" t="s">
        <v>696</v>
      </c>
      <c r="X4" s="83" t="s">
        <v>698</v>
      </c>
      <c r="Y4" s="83" t="s">
        <v>700</v>
      </c>
      <c r="Z4" s="83" t="s">
        <v>701</v>
      </c>
      <c r="AA4" s="83" t="s">
        <v>704</v>
      </c>
      <c r="AB4" s="83" t="s">
        <v>706</v>
      </c>
      <c r="AC4" s="81" t="s">
        <v>655</v>
      </c>
      <c r="AD4" t="s">
        <v>261</v>
      </c>
    </row>
    <row r="5" spans="1:30" ht="17">
      <c r="A5">
        <v>3</v>
      </c>
      <c r="B5" t="s">
        <v>664</v>
      </c>
      <c r="C5" t="s">
        <v>266</v>
      </c>
      <c r="D5">
        <v>26</v>
      </c>
      <c r="E5">
        <v>26</v>
      </c>
      <c r="F5" t="s">
        <v>252</v>
      </c>
      <c r="G5" s="7" t="s">
        <v>659</v>
      </c>
      <c r="H5" s="7" t="s">
        <v>708</v>
      </c>
      <c r="I5" s="36">
        <v>44942</v>
      </c>
      <c r="K5">
        <v>26</v>
      </c>
      <c r="L5" t="s">
        <v>260</v>
      </c>
      <c r="M5" t="s">
        <v>677</v>
      </c>
      <c r="N5" s="82">
        <v>1.5</v>
      </c>
      <c r="O5" s="82" t="s">
        <v>680</v>
      </c>
      <c r="P5" s="82" t="s">
        <v>682</v>
      </c>
      <c r="Q5" s="82" t="s">
        <v>684</v>
      </c>
      <c r="R5" s="82" t="s">
        <v>686</v>
      </c>
      <c r="S5" t="s">
        <v>688</v>
      </c>
      <c r="T5" s="83" t="s">
        <v>690</v>
      </c>
      <c r="U5" s="83" t="s">
        <v>692</v>
      </c>
      <c r="V5" s="83" t="s">
        <v>694</v>
      </c>
      <c r="W5" s="83" t="s">
        <v>696</v>
      </c>
      <c r="X5" s="83" t="s">
        <v>698</v>
      </c>
      <c r="Y5" s="83" t="s">
        <v>700</v>
      </c>
      <c r="Z5" s="83" t="s">
        <v>701</v>
      </c>
      <c r="AA5" s="83" t="s">
        <v>704</v>
      </c>
      <c r="AB5" s="83" t="s">
        <v>706</v>
      </c>
      <c r="AC5" s="81" t="s">
        <v>655</v>
      </c>
      <c r="AD5" t="s">
        <v>262</v>
      </c>
    </row>
    <row r="6" spans="1:30" ht="17">
      <c r="A6">
        <v>4</v>
      </c>
      <c r="B6" t="s">
        <v>665</v>
      </c>
      <c r="C6" t="s">
        <v>266</v>
      </c>
      <c r="D6">
        <v>100</v>
      </c>
      <c r="E6">
        <v>100</v>
      </c>
      <c r="F6" t="s">
        <v>252</v>
      </c>
      <c r="G6" s="7" t="s">
        <v>659</v>
      </c>
      <c r="H6" s="7" t="s">
        <v>708</v>
      </c>
      <c r="I6" s="36">
        <v>44994</v>
      </c>
      <c r="J6" s="36">
        <v>44995</v>
      </c>
      <c r="K6">
        <v>100</v>
      </c>
      <c r="L6" t="s">
        <v>260</v>
      </c>
      <c r="M6" t="s">
        <v>677</v>
      </c>
      <c r="N6" s="82">
        <v>1.5</v>
      </c>
      <c r="O6" s="82" t="s">
        <v>680</v>
      </c>
      <c r="P6" s="82" t="s">
        <v>682</v>
      </c>
      <c r="Q6" s="82" t="s">
        <v>684</v>
      </c>
      <c r="R6" s="82" t="s">
        <v>686</v>
      </c>
      <c r="S6" t="s">
        <v>688</v>
      </c>
      <c r="T6" s="83" t="s">
        <v>690</v>
      </c>
      <c r="U6" s="83" t="s">
        <v>692</v>
      </c>
      <c r="V6" s="83" t="s">
        <v>694</v>
      </c>
      <c r="W6" s="83" t="s">
        <v>696</v>
      </c>
      <c r="X6" s="83" t="s">
        <v>698</v>
      </c>
      <c r="Y6" s="83" t="s">
        <v>700</v>
      </c>
      <c r="Z6" s="83" t="s">
        <v>701</v>
      </c>
      <c r="AA6" s="83" t="s">
        <v>704</v>
      </c>
      <c r="AB6" s="83" t="s">
        <v>706</v>
      </c>
      <c r="AC6" s="81" t="s">
        <v>656</v>
      </c>
      <c r="AD6" t="s">
        <v>264</v>
      </c>
    </row>
    <row r="7" spans="1:30" ht="17">
      <c r="A7">
        <v>5</v>
      </c>
      <c r="B7" t="s">
        <v>666</v>
      </c>
      <c r="C7" t="s">
        <v>266</v>
      </c>
      <c r="D7">
        <v>449</v>
      </c>
      <c r="E7">
        <v>449</v>
      </c>
      <c r="F7" t="s">
        <v>252</v>
      </c>
      <c r="G7" s="7" t="s">
        <v>659</v>
      </c>
      <c r="H7" s="7" t="s">
        <v>708</v>
      </c>
      <c r="I7" s="36">
        <v>45119</v>
      </c>
      <c r="J7" s="36">
        <v>45119</v>
      </c>
      <c r="K7">
        <v>150</v>
      </c>
      <c r="L7" t="s">
        <v>260</v>
      </c>
      <c r="M7" t="s">
        <v>677</v>
      </c>
      <c r="N7" s="82">
        <v>1.5</v>
      </c>
      <c r="O7" s="82" t="s">
        <v>680</v>
      </c>
      <c r="P7" s="82" t="s">
        <v>682</v>
      </c>
      <c r="Q7" s="82" t="s">
        <v>684</v>
      </c>
      <c r="R7" s="82" t="s">
        <v>686</v>
      </c>
      <c r="S7" t="s">
        <v>688</v>
      </c>
      <c r="T7" s="83" t="s">
        <v>690</v>
      </c>
      <c r="U7" s="83" t="s">
        <v>692</v>
      </c>
      <c r="V7" s="83" t="s">
        <v>694</v>
      </c>
      <c r="W7" s="83" t="s">
        <v>696</v>
      </c>
      <c r="X7" s="83" t="s">
        <v>698</v>
      </c>
      <c r="Y7" s="83" t="s">
        <v>700</v>
      </c>
      <c r="Z7" s="83" t="s">
        <v>701</v>
      </c>
      <c r="AA7" s="83" t="s">
        <v>704</v>
      </c>
      <c r="AB7" s="83" t="s">
        <v>706</v>
      </c>
      <c r="AC7" t="s">
        <v>657</v>
      </c>
      <c r="AD7" t="s">
        <v>263</v>
      </c>
    </row>
    <row r="8" spans="1:30" ht="17">
      <c r="A8">
        <v>6</v>
      </c>
      <c r="B8" t="s">
        <v>666</v>
      </c>
      <c r="C8" t="s">
        <v>675</v>
      </c>
      <c r="D8">
        <v>0</v>
      </c>
      <c r="E8">
        <v>0</v>
      </c>
      <c r="F8" t="s">
        <v>252</v>
      </c>
      <c r="G8" s="7" t="s">
        <v>659</v>
      </c>
      <c r="H8" s="7" t="s">
        <v>708</v>
      </c>
      <c r="K8">
        <v>150</v>
      </c>
      <c r="L8" t="s">
        <v>260</v>
      </c>
      <c r="M8" t="s">
        <v>710</v>
      </c>
      <c r="N8" s="82">
        <v>1.5</v>
      </c>
      <c r="O8" s="82" t="s">
        <v>680</v>
      </c>
      <c r="P8" s="82" t="s">
        <v>682</v>
      </c>
      <c r="Q8" s="82" t="s">
        <v>684</v>
      </c>
      <c r="R8" s="82" t="s">
        <v>686</v>
      </c>
      <c r="S8" t="s">
        <v>688</v>
      </c>
      <c r="T8" s="83" t="s">
        <v>690</v>
      </c>
      <c r="U8" s="83" t="s">
        <v>692</v>
      </c>
      <c r="V8" s="83" t="s">
        <v>694</v>
      </c>
      <c r="W8" s="83" t="s">
        <v>696</v>
      </c>
      <c r="X8" s="83" t="s">
        <v>698</v>
      </c>
      <c r="Y8" s="83" t="s">
        <v>700</v>
      </c>
      <c r="Z8" s="83" t="s">
        <v>701</v>
      </c>
      <c r="AA8" s="83" t="s">
        <v>704</v>
      </c>
      <c r="AB8" s="83" t="s">
        <v>706</v>
      </c>
      <c r="AC8" s="81" t="s">
        <v>673</v>
      </c>
      <c r="AD8" t="s">
        <v>672</v>
      </c>
    </row>
    <row r="9" spans="1:30" ht="51">
      <c r="A9">
        <v>7</v>
      </c>
      <c r="B9" t="s">
        <v>667</v>
      </c>
      <c r="C9" t="s">
        <v>675</v>
      </c>
      <c r="D9">
        <v>0</v>
      </c>
      <c r="E9">
        <v>0</v>
      </c>
      <c r="F9" t="s">
        <v>268</v>
      </c>
      <c r="G9" s="7" t="s">
        <v>271</v>
      </c>
      <c r="H9" s="7" t="s">
        <v>226</v>
      </c>
      <c r="K9">
        <v>150</v>
      </c>
      <c r="L9" t="s">
        <v>260</v>
      </c>
      <c r="M9" t="s">
        <v>710</v>
      </c>
      <c r="N9" s="82">
        <v>1.5</v>
      </c>
      <c r="O9" s="82" t="s">
        <v>680</v>
      </c>
      <c r="P9" s="82" t="s">
        <v>682</v>
      </c>
      <c r="Q9" s="82" t="s">
        <v>684</v>
      </c>
      <c r="R9" s="82" t="s">
        <v>686</v>
      </c>
      <c r="S9" t="s">
        <v>688</v>
      </c>
      <c r="T9" s="83" t="s">
        <v>690</v>
      </c>
      <c r="U9" s="83" t="s">
        <v>692</v>
      </c>
      <c r="V9" s="83" t="s">
        <v>694</v>
      </c>
      <c r="W9" s="83" t="s">
        <v>696</v>
      </c>
      <c r="X9" s="83" t="s">
        <v>698</v>
      </c>
      <c r="Y9" s="83" t="s">
        <v>700</v>
      </c>
      <c r="Z9" s="83" t="s">
        <v>701</v>
      </c>
      <c r="AA9" s="83" t="s">
        <v>704</v>
      </c>
      <c r="AB9" s="83" t="s">
        <v>706</v>
      </c>
      <c r="AC9" s="81" t="s">
        <v>674</v>
      </c>
      <c r="AD9" t="s">
        <v>270</v>
      </c>
    </row>
    <row r="16" spans="1:30">
      <c r="F16" s="68"/>
      <c r="G16" s="68"/>
      <c r="H16" s="68"/>
    </row>
  </sheetData>
  <hyperlinks>
    <hyperlink ref="V2" r:id="rId1" xr:uid="{5F1D8459-3B99-CA40-B42B-866472E16B6A}"/>
    <hyperlink ref="V3:V9" r:id="rId2" display="dreichman@wpi.edu" xr:uid="{F8A3D820-0B66-AD44-B58B-6E847DFE1CF9}"/>
    <hyperlink ref="X2" r:id="rId3" xr:uid="{260637A7-4B8B-7B4B-96FB-7DE015CC464D}"/>
    <hyperlink ref="X3:X9" r:id="rId4" display="irb@wpi.edu" xr:uid="{085D0EDD-1C67-B844-AFC2-55C863DB96BD}"/>
    <hyperlink ref="AA2" r:id="rId5" xr:uid="{52FEA23D-DDD3-9644-9790-75496081EB78}"/>
    <hyperlink ref="AA3:AA9" r:id="rId6" display="gjohnson@wpi.edu" xr:uid="{3592C6B3-7E3C-1F43-9B66-AF5AD20C7256}"/>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dimension ref="A1:J55"/>
  <sheetViews>
    <sheetView tabSelected="1" topLeftCell="A14" workbookViewId="0">
      <selection activeCell="I48" sqref="I48:I55"/>
    </sheetView>
  </sheetViews>
  <sheetFormatPr baseColWidth="10" defaultColWidth="11" defaultRowHeight="16"/>
  <cols>
    <col min="2" max="2" width="15.5" customWidth="1"/>
    <col min="3" max="3" width="12.83203125" customWidth="1"/>
    <col min="4" max="4" width="11" style="80"/>
    <col min="5" max="5" width="19.1640625" customWidth="1"/>
    <col min="7" max="7" width="11" style="80"/>
    <col min="8" max="9" width="13.6640625" style="36" customWidth="1"/>
    <col min="11" max="11" width="30.6640625" customWidth="1"/>
  </cols>
  <sheetData>
    <row r="1" spans="1:10">
      <c r="A1" t="s">
        <v>239</v>
      </c>
      <c r="B1" s="43" t="s">
        <v>87</v>
      </c>
      <c r="C1" s="43" t="s">
        <v>88</v>
      </c>
      <c r="D1" s="79" t="s">
        <v>89</v>
      </c>
      <c r="E1" s="43" t="s">
        <v>90</v>
      </c>
      <c r="F1" s="43" t="s">
        <v>91</v>
      </c>
      <c r="G1" s="79" t="s">
        <v>92</v>
      </c>
      <c r="H1" s="66" t="s">
        <v>93</v>
      </c>
      <c r="I1" s="66" t="s">
        <v>94</v>
      </c>
      <c r="J1" t="s">
        <v>670</v>
      </c>
    </row>
    <row r="2" spans="1:10">
      <c r="A2">
        <v>1</v>
      </c>
      <c r="B2">
        <v>350</v>
      </c>
      <c r="C2" s="43">
        <v>4</v>
      </c>
      <c r="D2" s="79"/>
      <c r="E2">
        <v>430</v>
      </c>
      <c r="F2" s="43">
        <v>13</v>
      </c>
      <c r="G2" s="79"/>
      <c r="H2">
        <v>500</v>
      </c>
      <c r="I2">
        <v>14</v>
      </c>
      <c r="J2" t="s">
        <v>723</v>
      </c>
    </row>
    <row r="3" spans="1:10">
      <c r="A3">
        <v>2</v>
      </c>
      <c r="B3">
        <v>490</v>
      </c>
      <c r="C3" s="43">
        <v>2</v>
      </c>
      <c r="D3" s="79"/>
      <c r="E3">
        <v>700</v>
      </c>
      <c r="F3" s="43">
        <v>18</v>
      </c>
      <c r="G3" s="79"/>
      <c r="H3">
        <v>900</v>
      </c>
      <c r="I3">
        <v>19</v>
      </c>
      <c r="J3" t="s">
        <v>723</v>
      </c>
    </row>
    <row r="4" spans="1:10">
      <c r="A4">
        <v>3</v>
      </c>
      <c r="B4">
        <f>720</f>
        <v>720</v>
      </c>
      <c r="C4" s="43">
        <v>6</v>
      </c>
      <c r="D4" s="79"/>
      <c r="E4">
        <v>1390</v>
      </c>
      <c r="F4" s="43">
        <v>24</v>
      </c>
      <c r="G4" s="79"/>
      <c r="H4">
        <v>1600</v>
      </c>
      <c r="I4">
        <v>25</v>
      </c>
      <c r="J4" t="s">
        <v>723</v>
      </c>
    </row>
    <row r="5" spans="1:10">
      <c r="A5">
        <v>4</v>
      </c>
      <c r="B5">
        <v>840</v>
      </c>
      <c r="C5" s="43">
        <v>3</v>
      </c>
      <c r="D5" s="79"/>
      <c r="E5">
        <v>1120</v>
      </c>
      <c r="F5" s="43">
        <v>16</v>
      </c>
      <c r="G5" s="79"/>
      <c r="H5">
        <v>1400</v>
      </c>
      <c r="I5">
        <v>17</v>
      </c>
      <c r="J5" t="s">
        <v>723</v>
      </c>
    </row>
    <row r="6" spans="1:10">
      <c r="A6">
        <v>5</v>
      </c>
      <c r="B6" s="37">
        <v>31.714285714285715</v>
      </c>
      <c r="C6" s="43">
        <v>4</v>
      </c>
      <c r="D6" s="79"/>
      <c r="E6" s="37">
        <v>39</v>
      </c>
      <c r="F6" s="43">
        <v>13</v>
      </c>
      <c r="G6" s="79"/>
      <c r="H6">
        <v>50</v>
      </c>
      <c r="I6">
        <v>14</v>
      </c>
      <c r="J6" t="s">
        <v>723</v>
      </c>
    </row>
    <row r="7" spans="1:10">
      <c r="A7">
        <v>6</v>
      </c>
      <c r="B7" s="37">
        <v>44.571428571428569</v>
      </c>
      <c r="C7" s="43">
        <v>2</v>
      </c>
      <c r="D7" s="79"/>
      <c r="E7" s="37">
        <v>70</v>
      </c>
      <c r="F7" s="43">
        <v>18</v>
      </c>
      <c r="G7" s="79"/>
      <c r="H7">
        <v>90</v>
      </c>
      <c r="I7">
        <v>19</v>
      </c>
      <c r="J7" t="s">
        <v>723</v>
      </c>
    </row>
    <row r="8" spans="1:10">
      <c r="A8">
        <v>7</v>
      </c>
      <c r="B8" s="37">
        <v>66</v>
      </c>
      <c r="C8" s="43">
        <v>6</v>
      </c>
      <c r="D8" s="79"/>
      <c r="E8" s="37">
        <v>110</v>
      </c>
      <c r="F8" s="43">
        <v>24</v>
      </c>
      <c r="G8" s="79"/>
      <c r="H8">
        <v>140</v>
      </c>
      <c r="I8">
        <v>25</v>
      </c>
      <c r="J8" t="s">
        <v>723</v>
      </c>
    </row>
    <row r="9" spans="1:10">
      <c r="A9">
        <v>8</v>
      </c>
      <c r="B9" s="37">
        <v>77.142857142857139</v>
      </c>
      <c r="C9" s="43">
        <v>3</v>
      </c>
      <c r="D9" s="79"/>
      <c r="E9" s="37">
        <v>118</v>
      </c>
      <c r="F9" s="43">
        <v>16</v>
      </c>
      <c r="G9" s="79"/>
      <c r="H9">
        <v>140</v>
      </c>
      <c r="I9">
        <v>17</v>
      </c>
      <c r="J9" t="s">
        <v>723</v>
      </c>
    </row>
    <row r="10" spans="1:10">
      <c r="A10">
        <v>9</v>
      </c>
      <c r="B10" s="37">
        <v>300</v>
      </c>
      <c r="C10" s="43">
        <v>2</v>
      </c>
      <c r="D10" s="79"/>
      <c r="E10" s="37">
        <v>700</v>
      </c>
      <c r="F10" s="43">
        <v>7</v>
      </c>
      <c r="G10" s="79"/>
      <c r="H10">
        <v>900</v>
      </c>
      <c r="I10">
        <v>8</v>
      </c>
      <c r="J10" t="s">
        <v>243</v>
      </c>
    </row>
    <row r="11" spans="1:10">
      <c r="A11">
        <v>10</v>
      </c>
      <c r="B11">
        <v>350</v>
      </c>
      <c r="C11" s="43">
        <v>4</v>
      </c>
      <c r="D11" s="79"/>
      <c r="E11">
        <v>430</v>
      </c>
      <c r="F11" s="43">
        <v>13</v>
      </c>
      <c r="G11" s="79"/>
      <c r="H11">
        <v>500</v>
      </c>
      <c r="I11">
        <v>14</v>
      </c>
      <c r="J11" t="s">
        <v>724</v>
      </c>
    </row>
    <row r="12" spans="1:10">
      <c r="A12">
        <v>11</v>
      </c>
      <c r="B12">
        <v>490</v>
      </c>
      <c r="C12" s="43">
        <v>2</v>
      </c>
      <c r="D12" s="79"/>
      <c r="E12">
        <v>700</v>
      </c>
      <c r="F12" s="43">
        <v>18</v>
      </c>
      <c r="G12" s="79"/>
      <c r="H12">
        <v>900</v>
      </c>
      <c r="I12">
        <v>19</v>
      </c>
      <c r="J12" t="s">
        <v>724</v>
      </c>
    </row>
    <row r="13" spans="1:10">
      <c r="A13">
        <v>12</v>
      </c>
      <c r="B13">
        <f>720</f>
        <v>720</v>
      </c>
      <c r="C13" s="43">
        <v>6</v>
      </c>
      <c r="D13" s="79"/>
      <c r="E13">
        <v>1390</v>
      </c>
      <c r="F13" s="43">
        <v>24</v>
      </c>
      <c r="G13" s="79"/>
      <c r="H13">
        <v>1600</v>
      </c>
      <c r="I13">
        <v>25</v>
      </c>
      <c r="J13" t="s">
        <v>724</v>
      </c>
    </row>
    <row r="14" spans="1:10">
      <c r="A14">
        <v>13</v>
      </c>
      <c r="B14">
        <v>840</v>
      </c>
      <c r="C14" s="43">
        <v>3</v>
      </c>
      <c r="D14" s="79"/>
      <c r="E14">
        <v>1120</v>
      </c>
      <c r="F14" s="43">
        <v>16</v>
      </c>
      <c r="G14" s="79"/>
      <c r="H14">
        <v>1400</v>
      </c>
      <c r="I14">
        <v>17</v>
      </c>
      <c r="J14" t="s">
        <v>724</v>
      </c>
    </row>
    <row r="15" spans="1:10">
      <c r="A15">
        <v>14</v>
      </c>
      <c r="B15" s="37">
        <v>31.714285714285715</v>
      </c>
      <c r="C15" s="43">
        <v>4</v>
      </c>
      <c r="D15" s="79"/>
      <c r="E15" s="37">
        <v>39</v>
      </c>
      <c r="F15" s="43">
        <v>13</v>
      </c>
      <c r="G15" s="79"/>
      <c r="H15">
        <v>50</v>
      </c>
      <c r="I15">
        <v>14</v>
      </c>
      <c r="J15" t="s">
        <v>724</v>
      </c>
    </row>
    <row r="16" spans="1:10">
      <c r="A16">
        <v>15</v>
      </c>
      <c r="B16" s="37">
        <v>44.571428571428569</v>
      </c>
      <c r="C16" s="43">
        <v>2</v>
      </c>
      <c r="D16" s="79"/>
      <c r="E16" s="37">
        <v>70</v>
      </c>
      <c r="F16" s="43">
        <v>18</v>
      </c>
      <c r="G16" s="79"/>
      <c r="H16">
        <v>90</v>
      </c>
      <c r="I16">
        <v>19</v>
      </c>
      <c r="J16" t="s">
        <v>724</v>
      </c>
    </row>
    <row r="17" spans="1:10">
      <c r="A17">
        <v>16</v>
      </c>
      <c r="B17" s="37">
        <v>66</v>
      </c>
      <c r="C17" s="43">
        <v>6</v>
      </c>
      <c r="D17" s="79"/>
      <c r="E17" s="37">
        <v>110</v>
      </c>
      <c r="F17" s="43">
        <v>24</v>
      </c>
      <c r="G17" s="79"/>
      <c r="H17">
        <v>140</v>
      </c>
      <c r="I17">
        <v>25</v>
      </c>
      <c r="J17" t="s">
        <v>724</v>
      </c>
    </row>
    <row r="18" spans="1:10">
      <c r="A18">
        <v>17</v>
      </c>
      <c r="B18" s="37">
        <v>77.142857142857139</v>
      </c>
      <c r="C18" s="43">
        <v>3</v>
      </c>
      <c r="D18" s="79"/>
      <c r="E18" s="37">
        <v>118</v>
      </c>
      <c r="F18" s="43">
        <v>16</v>
      </c>
      <c r="G18" s="79"/>
      <c r="H18">
        <v>140</v>
      </c>
      <c r="I18">
        <v>17</v>
      </c>
      <c r="J18" t="s">
        <v>724</v>
      </c>
    </row>
    <row r="19" spans="1:10">
      <c r="A19">
        <v>18</v>
      </c>
      <c r="B19" s="37">
        <v>300</v>
      </c>
      <c r="C19" s="43">
        <v>2</v>
      </c>
      <c r="D19" s="79"/>
      <c r="E19" s="37">
        <v>700</v>
      </c>
      <c r="F19" s="43">
        <v>7</v>
      </c>
      <c r="G19" s="79"/>
      <c r="H19">
        <v>900</v>
      </c>
      <c r="I19">
        <v>8</v>
      </c>
      <c r="J19" t="s">
        <v>243</v>
      </c>
    </row>
    <row r="20" spans="1:10">
      <c r="A20">
        <v>19</v>
      </c>
      <c r="B20">
        <v>350</v>
      </c>
      <c r="C20" s="43">
        <v>4</v>
      </c>
      <c r="D20" s="79"/>
      <c r="E20">
        <v>430</v>
      </c>
      <c r="F20" s="43">
        <v>13</v>
      </c>
      <c r="G20" s="79"/>
      <c r="H20">
        <v>500</v>
      </c>
      <c r="I20">
        <v>27</v>
      </c>
      <c r="J20" t="s">
        <v>724</v>
      </c>
    </row>
    <row r="21" spans="1:10">
      <c r="A21">
        <v>20</v>
      </c>
      <c r="B21">
        <v>490</v>
      </c>
      <c r="C21" s="43">
        <v>2</v>
      </c>
      <c r="D21" s="79"/>
      <c r="E21">
        <v>700</v>
      </c>
      <c r="F21" s="43">
        <v>18</v>
      </c>
      <c r="G21" s="79"/>
      <c r="H21">
        <v>900</v>
      </c>
      <c r="I21">
        <v>37</v>
      </c>
      <c r="J21" t="s">
        <v>724</v>
      </c>
    </row>
    <row r="22" spans="1:10">
      <c r="A22">
        <v>21</v>
      </c>
      <c r="B22">
        <f>720</f>
        <v>720</v>
      </c>
      <c r="C22" s="43">
        <v>6</v>
      </c>
      <c r="D22" s="79"/>
      <c r="E22">
        <v>1390</v>
      </c>
      <c r="F22" s="43">
        <v>24</v>
      </c>
      <c r="G22" s="79"/>
      <c r="H22">
        <v>1600</v>
      </c>
      <c r="I22">
        <v>49</v>
      </c>
      <c r="J22" t="s">
        <v>724</v>
      </c>
    </row>
    <row r="23" spans="1:10">
      <c r="A23">
        <v>22</v>
      </c>
      <c r="B23">
        <v>840</v>
      </c>
      <c r="C23" s="43">
        <v>3</v>
      </c>
      <c r="D23" s="79"/>
      <c r="E23">
        <v>1120</v>
      </c>
      <c r="F23" s="43">
        <v>16</v>
      </c>
      <c r="G23" s="79"/>
      <c r="H23">
        <v>1400</v>
      </c>
      <c r="I23">
        <v>33</v>
      </c>
      <c r="J23" t="s">
        <v>724</v>
      </c>
    </row>
    <row r="24" spans="1:10">
      <c r="A24">
        <v>23</v>
      </c>
      <c r="B24" s="37">
        <v>31.714285714285715</v>
      </c>
      <c r="C24" s="43">
        <v>4</v>
      </c>
      <c r="D24" s="79"/>
      <c r="E24" s="37">
        <v>39</v>
      </c>
      <c r="F24" s="43">
        <v>13</v>
      </c>
      <c r="G24" s="79"/>
      <c r="H24">
        <v>50</v>
      </c>
      <c r="I24">
        <v>27</v>
      </c>
      <c r="J24" t="s">
        <v>724</v>
      </c>
    </row>
    <row r="25" spans="1:10">
      <c r="A25">
        <v>24</v>
      </c>
      <c r="B25" s="37">
        <v>44.571428571428569</v>
      </c>
      <c r="C25" s="43">
        <v>2</v>
      </c>
      <c r="D25" s="79"/>
      <c r="E25" s="37">
        <v>70</v>
      </c>
      <c r="F25" s="43">
        <v>18</v>
      </c>
      <c r="G25" s="79"/>
      <c r="H25">
        <v>90</v>
      </c>
      <c r="I25">
        <v>37</v>
      </c>
      <c r="J25" t="s">
        <v>724</v>
      </c>
    </row>
    <row r="26" spans="1:10">
      <c r="A26">
        <v>25</v>
      </c>
      <c r="B26" s="37">
        <v>66</v>
      </c>
      <c r="C26" s="43">
        <v>6</v>
      </c>
      <c r="D26" s="79"/>
      <c r="E26" s="37">
        <v>110</v>
      </c>
      <c r="F26" s="43">
        <v>24</v>
      </c>
      <c r="G26" s="79"/>
      <c r="H26">
        <v>140</v>
      </c>
      <c r="I26">
        <v>49</v>
      </c>
      <c r="J26" t="s">
        <v>724</v>
      </c>
    </row>
    <row r="27" spans="1:10">
      <c r="A27">
        <v>26</v>
      </c>
      <c r="B27" s="37">
        <v>77.142857142857139</v>
      </c>
      <c r="C27" s="43">
        <v>3</v>
      </c>
      <c r="D27" s="79"/>
      <c r="E27" s="37">
        <v>118</v>
      </c>
      <c r="F27" s="43">
        <v>16</v>
      </c>
      <c r="G27" s="79"/>
      <c r="H27">
        <v>140</v>
      </c>
      <c r="I27">
        <v>33</v>
      </c>
      <c r="J27" t="s">
        <v>724</v>
      </c>
    </row>
    <row r="28" spans="1:10">
      <c r="A28">
        <v>27</v>
      </c>
      <c r="B28" s="37">
        <v>300</v>
      </c>
      <c r="C28" s="43">
        <v>2</v>
      </c>
      <c r="D28" s="79"/>
      <c r="E28" s="37">
        <v>700</v>
      </c>
      <c r="F28" s="43">
        <v>7</v>
      </c>
      <c r="G28" s="79"/>
      <c r="H28">
        <v>900</v>
      </c>
      <c r="I28">
        <v>15</v>
      </c>
      <c r="J28" t="s">
        <v>243</v>
      </c>
    </row>
    <row r="29" spans="1:10">
      <c r="A29">
        <v>28</v>
      </c>
      <c r="B29">
        <v>350</v>
      </c>
      <c r="D29" s="80">
        <v>44930</v>
      </c>
      <c r="E29">
        <v>430</v>
      </c>
      <c r="G29" s="80">
        <v>44939</v>
      </c>
      <c r="H29">
        <v>500</v>
      </c>
      <c r="I29"/>
      <c r="J29" t="s">
        <v>242</v>
      </c>
    </row>
    <row r="30" spans="1:10">
      <c r="A30">
        <v>29</v>
      </c>
      <c r="B30">
        <v>490</v>
      </c>
      <c r="D30" s="80">
        <v>44928</v>
      </c>
      <c r="E30">
        <v>700</v>
      </c>
      <c r="G30" s="80">
        <v>44944</v>
      </c>
      <c r="H30">
        <v>900</v>
      </c>
      <c r="I30" s="1"/>
      <c r="J30" t="s">
        <v>240</v>
      </c>
    </row>
    <row r="31" spans="1:10">
      <c r="A31">
        <v>30</v>
      </c>
      <c r="B31">
        <v>720</v>
      </c>
      <c r="D31" s="80">
        <v>44932</v>
      </c>
      <c r="E31">
        <v>1390</v>
      </c>
      <c r="G31" s="80">
        <v>44950</v>
      </c>
      <c r="H31">
        <v>1600</v>
      </c>
      <c r="I31" s="1"/>
      <c r="J31" t="s">
        <v>240</v>
      </c>
    </row>
    <row r="32" spans="1:10">
      <c r="A32">
        <v>31</v>
      </c>
      <c r="B32">
        <v>840</v>
      </c>
      <c r="D32" s="80">
        <v>44929</v>
      </c>
      <c r="E32">
        <v>1120</v>
      </c>
      <c r="G32" s="80">
        <v>44942</v>
      </c>
      <c r="H32">
        <v>1400</v>
      </c>
      <c r="I32" s="1"/>
      <c r="J32" t="s">
        <v>240</v>
      </c>
    </row>
    <row r="33" spans="1:10">
      <c r="A33">
        <v>32</v>
      </c>
      <c r="B33">
        <v>32</v>
      </c>
      <c r="D33" s="80">
        <v>44930</v>
      </c>
      <c r="E33">
        <v>39</v>
      </c>
      <c r="G33" s="80">
        <v>44939</v>
      </c>
      <c r="H33">
        <v>50</v>
      </c>
      <c r="I33" s="1"/>
      <c r="J33" t="s">
        <v>241</v>
      </c>
    </row>
    <row r="34" spans="1:10">
      <c r="A34">
        <v>33</v>
      </c>
      <c r="B34">
        <v>45</v>
      </c>
      <c r="D34" s="80">
        <v>44928</v>
      </c>
      <c r="E34">
        <v>70</v>
      </c>
      <c r="G34" s="80">
        <v>44944</v>
      </c>
      <c r="H34">
        <v>90</v>
      </c>
      <c r="I34" s="1"/>
      <c r="J34" t="s">
        <v>241</v>
      </c>
    </row>
    <row r="35" spans="1:10">
      <c r="A35">
        <v>34</v>
      </c>
      <c r="B35">
        <v>66</v>
      </c>
      <c r="D35" s="80">
        <v>44932</v>
      </c>
      <c r="E35">
        <v>110</v>
      </c>
      <c r="G35" s="80">
        <v>44950</v>
      </c>
      <c r="H35">
        <v>140</v>
      </c>
      <c r="I35" s="1"/>
      <c r="J35" t="s">
        <v>241</v>
      </c>
    </row>
    <row r="36" spans="1:10">
      <c r="A36">
        <v>35</v>
      </c>
      <c r="B36">
        <v>77</v>
      </c>
      <c r="D36" s="80">
        <v>44929</v>
      </c>
      <c r="E36">
        <v>118</v>
      </c>
      <c r="G36" s="80">
        <v>44942</v>
      </c>
      <c r="H36">
        <v>140</v>
      </c>
      <c r="I36" s="1"/>
      <c r="J36" t="s">
        <v>241</v>
      </c>
    </row>
    <row r="37" spans="1:10">
      <c r="A37">
        <v>36</v>
      </c>
      <c r="B37">
        <v>300</v>
      </c>
      <c r="D37" s="80">
        <v>44928</v>
      </c>
      <c r="E37">
        <v>700</v>
      </c>
      <c r="G37" s="80">
        <v>44933</v>
      </c>
      <c r="H37">
        <v>900</v>
      </c>
      <c r="I37" s="1"/>
      <c r="J37" t="s">
        <v>243</v>
      </c>
    </row>
    <row r="38" spans="1:10">
      <c r="A38">
        <v>37</v>
      </c>
      <c r="B38">
        <v>300</v>
      </c>
      <c r="D38" s="80">
        <v>45053</v>
      </c>
      <c r="E38">
        <v>700</v>
      </c>
      <c r="G38" s="80">
        <v>45201</v>
      </c>
      <c r="H38">
        <v>900</v>
      </c>
      <c r="I38" s="1"/>
      <c r="J38" t="s">
        <v>243</v>
      </c>
    </row>
    <row r="39" spans="1:10">
      <c r="A39">
        <v>38</v>
      </c>
      <c r="B39">
        <v>300</v>
      </c>
      <c r="D39" s="80">
        <v>45201</v>
      </c>
      <c r="E39">
        <v>700</v>
      </c>
      <c r="G39" s="80">
        <v>44933</v>
      </c>
      <c r="H39">
        <v>900</v>
      </c>
      <c r="I39" s="1"/>
      <c r="J39" t="s">
        <v>243</v>
      </c>
    </row>
    <row r="40" spans="1:10">
      <c r="A40">
        <v>39</v>
      </c>
      <c r="B40">
        <v>346</v>
      </c>
      <c r="C40" s="43">
        <v>4</v>
      </c>
      <c r="E40" s="37">
        <v>426</v>
      </c>
      <c r="F40" s="43">
        <v>13</v>
      </c>
      <c r="H40">
        <v>500</v>
      </c>
      <c r="I40">
        <v>14</v>
      </c>
      <c r="J40" t="s">
        <v>725</v>
      </c>
    </row>
    <row r="41" spans="1:10">
      <c r="A41">
        <v>40</v>
      </c>
      <c r="B41">
        <v>486</v>
      </c>
      <c r="C41" s="43">
        <v>2</v>
      </c>
      <c r="E41" s="37">
        <v>701</v>
      </c>
      <c r="F41" s="43">
        <v>18</v>
      </c>
      <c r="H41">
        <v>900</v>
      </c>
      <c r="I41">
        <v>19</v>
      </c>
      <c r="J41" t="s">
        <v>725</v>
      </c>
    </row>
    <row r="42" spans="1:10">
      <c r="A42">
        <v>41</v>
      </c>
      <c r="B42">
        <v>722</v>
      </c>
      <c r="C42" s="43">
        <v>6</v>
      </c>
      <c r="E42" s="37">
        <v>1386</v>
      </c>
      <c r="F42" s="43">
        <v>24</v>
      </c>
      <c r="H42">
        <v>1600</v>
      </c>
      <c r="I42">
        <v>25</v>
      </c>
      <c r="J42" t="s">
        <v>725</v>
      </c>
    </row>
    <row r="43" spans="1:10">
      <c r="A43">
        <v>42</v>
      </c>
      <c r="B43">
        <v>844</v>
      </c>
      <c r="C43" s="43">
        <v>3</v>
      </c>
      <c r="E43" s="37">
        <v>1124</v>
      </c>
      <c r="F43" s="43">
        <v>16</v>
      </c>
      <c r="H43">
        <v>1400</v>
      </c>
      <c r="I43">
        <v>17</v>
      </c>
      <c r="J43" t="s">
        <v>725</v>
      </c>
    </row>
    <row r="44" spans="1:10">
      <c r="A44">
        <v>43</v>
      </c>
      <c r="B44">
        <v>33</v>
      </c>
      <c r="C44" s="43">
        <v>4</v>
      </c>
      <c r="E44" s="37">
        <v>38</v>
      </c>
      <c r="F44" s="43">
        <v>13</v>
      </c>
      <c r="H44">
        <v>50</v>
      </c>
      <c r="I44">
        <v>14</v>
      </c>
      <c r="J44" t="s">
        <v>725</v>
      </c>
    </row>
    <row r="45" spans="1:10">
      <c r="A45">
        <v>44</v>
      </c>
      <c r="B45">
        <v>43</v>
      </c>
      <c r="C45" s="43">
        <v>2</v>
      </c>
      <c r="E45" s="37">
        <v>73</v>
      </c>
      <c r="F45" s="43">
        <v>18</v>
      </c>
      <c r="H45">
        <v>90</v>
      </c>
      <c r="I45">
        <v>19</v>
      </c>
      <c r="J45" t="s">
        <v>725</v>
      </c>
    </row>
    <row r="46" spans="1:10">
      <c r="A46">
        <v>45</v>
      </c>
      <c r="B46">
        <v>65</v>
      </c>
      <c r="C46" s="43">
        <v>6</v>
      </c>
      <c r="E46" s="37">
        <v>112</v>
      </c>
      <c r="F46" s="43">
        <v>24</v>
      </c>
      <c r="H46">
        <v>140</v>
      </c>
      <c r="I46">
        <v>25</v>
      </c>
      <c r="J46" t="s">
        <v>725</v>
      </c>
    </row>
    <row r="47" spans="1:10">
      <c r="A47">
        <v>46</v>
      </c>
      <c r="B47">
        <v>80</v>
      </c>
      <c r="C47" s="43">
        <v>3</v>
      </c>
      <c r="E47" s="37">
        <v>116</v>
      </c>
      <c r="F47" s="43">
        <v>16</v>
      </c>
      <c r="H47">
        <v>140</v>
      </c>
      <c r="I47">
        <v>17</v>
      </c>
      <c r="J47" t="s">
        <v>725</v>
      </c>
    </row>
    <row r="48" spans="1:10">
      <c r="A48">
        <v>47</v>
      </c>
      <c r="B48">
        <v>348</v>
      </c>
      <c r="C48" s="43">
        <v>4</v>
      </c>
      <c r="E48" s="37">
        <v>428</v>
      </c>
      <c r="F48" s="43">
        <v>13</v>
      </c>
      <c r="H48">
        <v>500</v>
      </c>
      <c r="I48">
        <v>27</v>
      </c>
      <c r="J48" t="s">
        <v>725</v>
      </c>
    </row>
    <row r="49" spans="1:10">
      <c r="A49">
        <v>48</v>
      </c>
      <c r="B49">
        <v>492</v>
      </c>
      <c r="C49" s="43">
        <v>2</v>
      </c>
      <c r="E49" s="37">
        <v>703</v>
      </c>
      <c r="F49" s="43">
        <v>18</v>
      </c>
      <c r="H49">
        <v>900</v>
      </c>
      <c r="I49">
        <v>37</v>
      </c>
      <c r="J49" t="s">
        <v>725</v>
      </c>
    </row>
    <row r="50" spans="1:10">
      <c r="A50">
        <v>49</v>
      </c>
      <c r="B50">
        <v>723</v>
      </c>
      <c r="C50" s="43">
        <v>6</v>
      </c>
      <c r="E50" s="37">
        <v>1389</v>
      </c>
      <c r="F50" s="43">
        <v>24</v>
      </c>
      <c r="H50">
        <v>1600</v>
      </c>
      <c r="I50">
        <v>49</v>
      </c>
      <c r="J50" t="s">
        <v>725</v>
      </c>
    </row>
    <row r="51" spans="1:10">
      <c r="A51">
        <v>50</v>
      </c>
      <c r="B51">
        <v>836</v>
      </c>
      <c r="C51" s="43">
        <v>3</v>
      </c>
      <c r="E51" s="37">
        <v>1122</v>
      </c>
      <c r="F51" s="43">
        <v>16</v>
      </c>
      <c r="H51">
        <v>1400</v>
      </c>
      <c r="I51">
        <v>33</v>
      </c>
      <c r="J51" t="s">
        <v>725</v>
      </c>
    </row>
    <row r="52" spans="1:10">
      <c r="A52">
        <v>51</v>
      </c>
      <c r="B52">
        <v>36</v>
      </c>
      <c r="C52" s="43">
        <v>4</v>
      </c>
      <c r="E52" s="37">
        <v>35</v>
      </c>
      <c r="F52" s="43">
        <v>13</v>
      </c>
      <c r="H52">
        <v>50</v>
      </c>
      <c r="I52">
        <v>27</v>
      </c>
      <c r="J52" t="s">
        <v>725</v>
      </c>
    </row>
    <row r="53" spans="1:10">
      <c r="A53">
        <v>52</v>
      </c>
      <c r="B53">
        <v>41</v>
      </c>
      <c r="C53" s="43">
        <v>2</v>
      </c>
      <c r="E53" s="37">
        <v>66</v>
      </c>
      <c r="F53" s="43">
        <v>18</v>
      </c>
      <c r="H53">
        <v>90</v>
      </c>
      <c r="I53">
        <v>37</v>
      </c>
      <c r="J53" t="s">
        <v>725</v>
      </c>
    </row>
    <row r="54" spans="1:10">
      <c r="A54">
        <v>53</v>
      </c>
      <c r="B54">
        <v>67</v>
      </c>
      <c r="C54" s="43">
        <v>6</v>
      </c>
      <c r="E54" s="37">
        <v>114</v>
      </c>
      <c r="F54" s="43">
        <v>24</v>
      </c>
      <c r="H54">
        <v>140</v>
      </c>
      <c r="I54">
        <v>49</v>
      </c>
      <c r="J54" t="s">
        <v>725</v>
      </c>
    </row>
    <row r="55" spans="1:10">
      <c r="A55">
        <v>54</v>
      </c>
      <c r="B55">
        <v>76</v>
      </c>
      <c r="C55" s="43">
        <v>3</v>
      </c>
      <c r="E55" s="37">
        <v>119</v>
      </c>
      <c r="F55" s="43">
        <v>16</v>
      </c>
      <c r="H55">
        <v>140</v>
      </c>
      <c r="I55">
        <v>33</v>
      </c>
      <c r="J55" t="s">
        <v>725</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FF1DB-8631-DF4B-B0CC-CE6D89546395}">
  <dimension ref="A1:Q29"/>
  <sheetViews>
    <sheetView workbookViewId="0">
      <selection activeCell="Q3" sqref="Q3:Q10"/>
    </sheetView>
  </sheetViews>
  <sheetFormatPr baseColWidth="10" defaultRowHeight="16"/>
  <cols>
    <col min="1" max="1" width="11"/>
    <col min="2" max="5" width="15.5" customWidth="1"/>
    <col min="6" max="6" width="19.1640625" customWidth="1"/>
    <col min="7" max="8" width="22" customWidth="1"/>
    <col min="9" max="9" width="15.1640625" customWidth="1"/>
  </cols>
  <sheetData>
    <row r="1" spans="1:17">
      <c r="B1" s="85" t="s">
        <v>721</v>
      </c>
      <c r="C1" s="85"/>
      <c r="D1" s="85"/>
      <c r="E1" s="85"/>
      <c r="F1" s="85"/>
      <c r="G1" s="85"/>
      <c r="H1" s="85"/>
      <c r="I1" s="85"/>
      <c r="J1" s="86" t="s">
        <v>722</v>
      </c>
      <c r="K1" s="85"/>
      <c r="L1" s="85"/>
      <c r="M1" s="85"/>
      <c r="N1" s="85"/>
      <c r="O1" s="85"/>
      <c r="P1" s="85"/>
      <c r="Q1" s="85"/>
    </row>
    <row r="2" spans="1:17">
      <c r="A2" t="s">
        <v>239</v>
      </c>
      <c r="B2" s="43" t="s">
        <v>87</v>
      </c>
      <c r="C2" s="43" t="s">
        <v>716</v>
      </c>
      <c r="D2" s="43" t="s">
        <v>718</v>
      </c>
      <c r="E2" s="43" t="s">
        <v>717</v>
      </c>
      <c r="F2" s="43" t="s">
        <v>90</v>
      </c>
      <c r="G2" s="43" t="s">
        <v>716</v>
      </c>
      <c r="H2" s="43" t="s">
        <v>718</v>
      </c>
      <c r="I2" s="43" t="s">
        <v>717</v>
      </c>
      <c r="J2" s="77" t="s">
        <v>87</v>
      </c>
      <c r="K2" s="43" t="s">
        <v>716</v>
      </c>
      <c r="L2" s="43" t="s">
        <v>718</v>
      </c>
      <c r="M2" s="43" t="s">
        <v>717</v>
      </c>
      <c r="N2" s="43" t="s">
        <v>90</v>
      </c>
      <c r="O2" s="43" t="s">
        <v>716</v>
      </c>
      <c r="P2" s="43" t="s">
        <v>718</v>
      </c>
      <c r="Q2" s="43" t="s">
        <v>717</v>
      </c>
    </row>
    <row r="3" spans="1:17">
      <c r="A3">
        <v>1</v>
      </c>
      <c r="B3">
        <v>350</v>
      </c>
      <c r="C3" s="37">
        <v>-4</v>
      </c>
      <c r="D3">
        <v>7.9160017956588669E-2</v>
      </c>
      <c r="E3" s="37">
        <f>B3+C3</f>
        <v>346</v>
      </c>
      <c r="F3">
        <v>430</v>
      </c>
      <c r="G3" s="37">
        <v>-4</v>
      </c>
      <c r="H3">
        <v>0.11402729515720922</v>
      </c>
      <c r="I3" s="37">
        <f>F3+G3</f>
        <v>426</v>
      </c>
      <c r="J3" s="41">
        <v>350</v>
      </c>
      <c r="K3">
        <v>-2</v>
      </c>
      <c r="L3">
        <v>2.3030238985984886E-3</v>
      </c>
      <c r="M3" s="37">
        <f>J3+K3</f>
        <v>348</v>
      </c>
      <c r="N3">
        <v>430</v>
      </c>
      <c r="O3">
        <v>-2</v>
      </c>
      <c r="P3">
        <v>0.13640606534375144</v>
      </c>
      <c r="Q3" s="37">
        <f>N3+O3</f>
        <v>428</v>
      </c>
    </row>
    <row r="4" spans="1:17">
      <c r="A4">
        <v>2</v>
      </c>
      <c r="B4">
        <v>490</v>
      </c>
      <c r="C4" s="37">
        <v>-4</v>
      </c>
      <c r="D4">
        <v>0.19680395353760827</v>
      </c>
      <c r="E4" s="37">
        <f t="shared" ref="E4:E10" si="0">B4+C4</f>
        <v>486</v>
      </c>
      <c r="F4">
        <v>700</v>
      </c>
      <c r="G4">
        <v>1</v>
      </c>
      <c r="H4">
        <v>0.20234375907771818</v>
      </c>
      <c r="I4" s="37">
        <f t="shared" ref="I4:I10" si="1">F4+G4</f>
        <v>701</v>
      </c>
      <c r="J4" s="41">
        <v>490</v>
      </c>
      <c r="K4">
        <v>2</v>
      </c>
      <c r="L4">
        <v>4.8585516016434349E-2</v>
      </c>
      <c r="M4" s="37">
        <f t="shared" ref="M4:M10" si="2">J4+K4</f>
        <v>492</v>
      </c>
      <c r="N4">
        <v>700</v>
      </c>
      <c r="O4" s="37">
        <v>3</v>
      </c>
      <c r="P4">
        <v>0.26479505044076357</v>
      </c>
      <c r="Q4" s="37">
        <f t="shared" ref="Q4:Q10" si="3">N4+O4</f>
        <v>703</v>
      </c>
    </row>
    <row r="5" spans="1:17">
      <c r="A5">
        <v>3</v>
      </c>
      <c r="B5">
        <v>720</v>
      </c>
      <c r="C5">
        <v>2</v>
      </c>
      <c r="D5">
        <v>0.26443307700579066</v>
      </c>
      <c r="E5" s="37">
        <f t="shared" si="0"/>
        <v>722</v>
      </c>
      <c r="F5">
        <v>1390</v>
      </c>
      <c r="G5" s="37">
        <v>-4</v>
      </c>
      <c r="H5">
        <v>0.31076619905477665</v>
      </c>
      <c r="I5" s="37">
        <f t="shared" si="1"/>
        <v>1386</v>
      </c>
      <c r="J5" s="41">
        <v>720</v>
      </c>
      <c r="K5" s="37">
        <v>3</v>
      </c>
      <c r="L5">
        <v>0.43060225631501703</v>
      </c>
      <c r="M5" s="37">
        <f t="shared" si="2"/>
        <v>723</v>
      </c>
      <c r="N5">
        <v>1390</v>
      </c>
      <c r="O5">
        <v>-1</v>
      </c>
      <c r="P5">
        <v>0.27483004819375734</v>
      </c>
      <c r="Q5" s="37">
        <f t="shared" si="3"/>
        <v>1389</v>
      </c>
    </row>
    <row r="6" spans="1:17">
      <c r="A6">
        <v>4</v>
      </c>
      <c r="B6">
        <v>840</v>
      </c>
      <c r="C6" s="37">
        <v>4</v>
      </c>
      <c r="D6">
        <v>0.41376074688493214</v>
      </c>
      <c r="E6" s="37">
        <f t="shared" si="0"/>
        <v>844</v>
      </c>
      <c r="F6">
        <v>1120</v>
      </c>
      <c r="G6" s="37">
        <v>4</v>
      </c>
      <c r="H6">
        <v>0.36696002471445754</v>
      </c>
      <c r="I6" s="37">
        <f t="shared" si="1"/>
        <v>1124</v>
      </c>
      <c r="J6" s="41">
        <v>840</v>
      </c>
      <c r="K6" s="37">
        <v>-4</v>
      </c>
      <c r="L6">
        <v>0.49311421081283457</v>
      </c>
      <c r="M6" s="37">
        <f t="shared" si="2"/>
        <v>836</v>
      </c>
      <c r="N6">
        <v>1120</v>
      </c>
      <c r="O6">
        <v>2</v>
      </c>
      <c r="P6">
        <v>0.51973796990702636</v>
      </c>
      <c r="Q6" s="37">
        <f t="shared" si="3"/>
        <v>1122</v>
      </c>
    </row>
    <row r="7" spans="1:17">
      <c r="A7">
        <v>5</v>
      </c>
      <c r="B7" s="37">
        <v>32</v>
      </c>
      <c r="C7">
        <v>1</v>
      </c>
      <c r="D7">
        <v>0.4319675738557327</v>
      </c>
      <c r="E7" s="37">
        <f t="shared" si="0"/>
        <v>33</v>
      </c>
      <c r="F7" s="37">
        <v>39</v>
      </c>
      <c r="G7">
        <v>-1</v>
      </c>
      <c r="H7">
        <v>0.47584609305077263</v>
      </c>
      <c r="I7" s="37">
        <f t="shared" si="1"/>
        <v>38</v>
      </c>
      <c r="J7" s="56">
        <v>32</v>
      </c>
      <c r="K7" s="37">
        <v>4</v>
      </c>
      <c r="L7">
        <v>0.5797916372464198</v>
      </c>
      <c r="M7" s="37">
        <f t="shared" si="2"/>
        <v>36</v>
      </c>
      <c r="N7" s="37">
        <v>39</v>
      </c>
      <c r="O7" s="37">
        <v>-4</v>
      </c>
      <c r="P7">
        <v>0.54632031374748613</v>
      </c>
      <c r="Q7" s="37">
        <f t="shared" si="3"/>
        <v>35</v>
      </c>
    </row>
    <row r="8" spans="1:17">
      <c r="A8">
        <v>6</v>
      </c>
      <c r="B8" s="37">
        <v>45</v>
      </c>
      <c r="C8">
        <v>-2</v>
      </c>
      <c r="D8">
        <v>0.48589458170204169</v>
      </c>
      <c r="E8" s="37">
        <f t="shared" si="0"/>
        <v>43</v>
      </c>
      <c r="F8" s="37">
        <v>70</v>
      </c>
      <c r="G8" s="37">
        <v>3</v>
      </c>
      <c r="H8">
        <v>0.51650180839090265</v>
      </c>
      <c r="I8" s="37">
        <f t="shared" si="1"/>
        <v>73</v>
      </c>
      <c r="J8" s="56">
        <v>45</v>
      </c>
      <c r="K8" s="37">
        <v>-4</v>
      </c>
      <c r="L8">
        <v>0.65632391551515301</v>
      </c>
      <c r="M8" s="37">
        <f t="shared" si="2"/>
        <v>41</v>
      </c>
      <c r="N8" s="37">
        <v>70</v>
      </c>
      <c r="O8" s="37">
        <v>-4</v>
      </c>
      <c r="P8">
        <v>0.65731042167739784</v>
      </c>
      <c r="Q8" s="37">
        <f t="shared" si="3"/>
        <v>66</v>
      </c>
    </row>
    <row r="9" spans="1:17">
      <c r="A9">
        <v>7</v>
      </c>
      <c r="B9" s="37">
        <v>66</v>
      </c>
      <c r="C9">
        <v>-1</v>
      </c>
      <c r="D9">
        <v>0.52096082815064571</v>
      </c>
      <c r="E9" s="37">
        <f t="shared" si="0"/>
        <v>65</v>
      </c>
      <c r="F9" s="37">
        <v>110</v>
      </c>
      <c r="G9">
        <v>2</v>
      </c>
      <c r="H9">
        <v>0.51733646171465042</v>
      </c>
      <c r="I9" s="37">
        <f t="shared" si="1"/>
        <v>112</v>
      </c>
      <c r="J9" s="56">
        <v>66</v>
      </c>
      <c r="K9">
        <v>1</v>
      </c>
      <c r="L9">
        <v>0.74041173968352447</v>
      </c>
      <c r="M9" s="37">
        <f t="shared" si="2"/>
        <v>67</v>
      </c>
      <c r="N9" s="37">
        <v>110</v>
      </c>
      <c r="O9" s="37">
        <v>4</v>
      </c>
      <c r="P9">
        <v>0.84926228690378835</v>
      </c>
      <c r="Q9" s="37">
        <f t="shared" si="3"/>
        <v>114</v>
      </c>
    </row>
    <row r="10" spans="1:17">
      <c r="A10">
        <v>8</v>
      </c>
      <c r="B10" s="37">
        <v>77</v>
      </c>
      <c r="C10" s="37">
        <v>3</v>
      </c>
      <c r="D10">
        <v>0.87535049983733715</v>
      </c>
      <c r="E10" s="37">
        <f t="shared" si="0"/>
        <v>80</v>
      </c>
      <c r="F10" s="37">
        <v>118</v>
      </c>
      <c r="G10">
        <v>-2</v>
      </c>
      <c r="H10">
        <v>0.95468615652202637</v>
      </c>
      <c r="I10" s="37">
        <f t="shared" si="1"/>
        <v>116</v>
      </c>
      <c r="J10" s="56">
        <v>77</v>
      </c>
      <c r="K10">
        <v>-1</v>
      </c>
      <c r="L10">
        <v>0.79669907983308152</v>
      </c>
      <c r="M10" s="37">
        <f t="shared" si="2"/>
        <v>76</v>
      </c>
      <c r="N10" s="37">
        <v>118</v>
      </c>
      <c r="O10">
        <v>1</v>
      </c>
      <c r="P10">
        <v>0.89795227786225318</v>
      </c>
      <c r="Q10" s="37">
        <f t="shared" si="3"/>
        <v>119</v>
      </c>
    </row>
    <row r="11" spans="1:17">
      <c r="B11" s="37"/>
      <c r="C11" s="37"/>
      <c r="D11" s="37"/>
      <c r="E11" s="37"/>
      <c r="F11" s="37"/>
    </row>
    <row r="14" spans="1:17">
      <c r="A14" t="s">
        <v>719</v>
      </c>
    </row>
    <row r="15" spans="1:17">
      <c r="A15" t="s">
        <v>720</v>
      </c>
    </row>
    <row r="16" spans="1:17">
      <c r="B16" s="37"/>
      <c r="C16" s="37"/>
      <c r="D16" s="37"/>
      <c r="E16" s="37"/>
      <c r="F16" s="37"/>
    </row>
    <row r="17" spans="2:6">
      <c r="B17" s="37"/>
      <c r="C17" s="37"/>
      <c r="D17" s="37"/>
      <c r="E17" s="37"/>
      <c r="F17" s="37"/>
    </row>
    <row r="18" spans="2:6">
      <c r="B18" s="37"/>
      <c r="C18" s="37"/>
      <c r="D18" s="37"/>
      <c r="E18" s="37"/>
      <c r="F18" s="37"/>
    </row>
    <row r="19" spans="2:6">
      <c r="B19" s="37"/>
      <c r="C19" s="37"/>
      <c r="D19" s="37"/>
      <c r="E19" s="37"/>
      <c r="F19" s="37"/>
    </row>
    <row r="20" spans="2:6">
      <c r="B20" s="37"/>
      <c r="C20" s="37"/>
      <c r="D20" s="37"/>
      <c r="E20" s="37"/>
      <c r="F20" s="37"/>
    </row>
    <row r="25" spans="2:6">
      <c r="B25" s="37"/>
      <c r="C25" s="37"/>
      <c r="D25" s="37"/>
      <c r="E25" s="37"/>
      <c r="F25" s="37"/>
    </row>
    <row r="26" spans="2:6">
      <c r="B26" s="37"/>
      <c r="C26" s="37"/>
      <c r="D26" s="37"/>
      <c r="E26" s="37"/>
      <c r="F26" s="37"/>
    </row>
    <row r="27" spans="2:6">
      <c r="B27" s="37"/>
      <c r="C27" s="37"/>
      <c r="D27" s="37"/>
      <c r="E27" s="37"/>
      <c r="F27" s="37"/>
    </row>
    <row r="28" spans="2:6">
      <c r="B28" s="37"/>
      <c r="C28" s="37"/>
      <c r="D28" s="37"/>
      <c r="E28" s="37"/>
      <c r="F28" s="37"/>
    </row>
    <row r="29" spans="2:6">
      <c r="B29" s="37"/>
      <c r="C29" s="37"/>
      <c r="D29" s="37"/>
      <c r="E29" s="37"/>
      <c r="F29" s="37"/>
    </row>
  </sheetData>
  <sortState xmlns:xlrd2="http://schemas.microsoft.com/office/spreadsheetml/2017/richdata2" ref="O3:P10">
    <sortCondition ref="P3:P10"/>
  </sortState>
  <mergeCells count="2">
    <mergeCell ref="B1:I1"/>
    <mergeCell ref="J1:Q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dimension ref="A1:F242"/>
  <sheetViews>
    <sheetView topLeftCell="A178" zoomScale="102" workbookViewId="0">
      <selection activeCell="E233" sqref="E233"/>
    </sheetView>
  </sheetViews>
  <sheetFormatPr baseColWidth="10" defaultRowHeight="16"/>
  <cols>
    <col min="1" max="1" width="24.6640625" customWidth="1"/>
    <col min="2" max="2" width="22.5" customWidth="1"/>
    <col min="3" max="3" width="17" customWidth="1"/>
    <col min="4" max="4" width="21.5" customWidth="1"/>
    <col min="5" max="5" width="17.5" customWidth="1"/>
    <col min="6" max="6" width="19.1640625" customWidth="1"/>
  </cols>
  <sheetData>
    <row r="1" spans="1:6">
      <c r="A1" t="s">
        <v>653</v>
      </c>
      <c r="B1" t="s">
        <v>671</v>
      </c>
      <c r="C1" t="s">
        <v>244</v>
      </c>
      <c r="D1" t="s">
        <v>116</v>
      </c>
      <c r="E1" t="s">
        <v>239</v>
      </c>
      <c r="F1" t="s">
        <v>668</v>
      </c>
    </row>
    <row r="2" spans="1:6">
      <c r="A2">
        <v>1</v>
      </c>
      <c r="B2">
        <v>0</v>
      </c>
      <c r="C2">
        <v>1</v>
      </c>
      <c r="D2">
        <v>1</v>
      </c>
      <c r="E2">
        <v>1</v>
      </c>
      <c r="F2" t="s">
        <v>187</v>
      </c>
    </row>
    <row r="3" spans="1:6">
      <c r="A3">
        <v>2</v>
      </c>
      <c r="B3">
        <v>0</v>
      </c>
      <c r="C3">
        <v>2</v>
      </c>
      <c r="D3">
        <v>1</v>
      </c>
      <c r="E3">
        <v>2</v>
      </c>
      <c r="F3" t="s">
        <v>187</v>
      </c>
    </row>
    <row r="4" spans="1:6">
      <c r="A4">
        <v>3</v>
      </c>
      <c r="B4">
        <v>0</v>
      </c>
      <c r="C4">
        <v>3</v>
      </c>
      <c r="D4">
        <v>1</v>
      </c>
      <c r="E4">
        <v>3</v>
      </c>
      <c r="F4" t="s">
        <v>187</v>
      </c>
    </row>
    <row r="5" spans="1:6">
      <c r="A5">
        <v>4</v>
      </c>
      <c r="B5">
        <v>0</v>
      </c>
      <c r="C5">
        <v>4</v>
      </c>
      <c r="D5">
        <v>1</v>
      </c>
      <c r="E5">
        <v>4</v>
      </c>
      <c r="F5" t="s">
        <v>187</v>
      </c>
    </row>
    <row r="6" spans="1:6">
      <c r="A6">
        <v>5</v>
      </c>
      <c r="B6">
        <v>0</v>
      </c>
      <c r="C6">
        <v>5</v>
      </c>
      <c r="D6">
        <v>1</v>
      </c>
      <c r="E6">
        <v>5</v>
      </c>
      <c r="F6" t="s">
        <v>187</v>
      </c>
    </row>
    <row r="7" spans="1:6">
      <c r="A7">
        <v>6</v>
      </c>
      <c r="B7">
        <v>0</v>
      </c>
      <c r="C7">
        <v>6</v>
      </c>
      <c r="D7">
        <v>1</v>
      </c>
      <c r="E7">
        <v>6</v>
      </c>
      <c r="F7" t="s">
        <v>187</v>
      </c>
    </row>
    <row r="8" spans="1:6">
      <c r="A8">
        <v>7</v>
      </c>
      <c r="B8">
        <v>0</v>
      </c>
      <c r="C8">
        <v>7</v>
      </c>
      <c r="D8">
        <v>1</v>
      </c>
      <c r="E8">
        <v>7</v>
      </c>
      <c r="F8" t="s">
        <v>187</v>
      </c>
    </row>
    <row r="9" spans="1:6">
      <c r="A9">
        <v>8</v>
      </c>
      <c r="B9">
        <v>0</v>
      </c>
      <c r="C9">
        <v>8</v>
      </c>
      <c r="D9">
        <v>1</v>
      </c>
      <c r="E9">
        <v>8</v>
      </c>
      <c r="F9" t="s">
        <v>187</v>
      </c>
    </row>
    <row r="10" spans="1:6">
      <c r="A10">
        <v>9</v>
      </c>
      <c r="B10">
        <v>0</v>
      </c>
      <c r="C10">
        <v>1</v>
      </c>
      <c r="D10">
        <v>1</v>
      </c>
      <c r="E10">
        <v>9</v>
      </c>
      <c r="F10" t="s">
        <v>188</v>
      </c>
    </row>
    <row r="11" spans="1:6">
      <c r="A11">
        <v>10</v>
      </c>
      <c r="B11">
        <v>0</v>
      </c>
      <c r="C11">
        <v>1</v>
      </c>
      <c r="D11">
        <v>2</v>
      </c>
      <c r="E11">
        <v>10</v>
      </c>
      <c r="F11" t="s">
        <v>187</v>
      </c>
    </row>
    <row r="12" spans="1:6">
      <c r="A12">
        <v>11</v>
      </c>
      <c r="B12">
        <v>0</v>
      </c>
      <c r="C12">
        <v>2</v>
      </c>
      <c r="D12">
        <v>2</v>
      </c>
      <c r="E12">
        <v>11</v>
      </c>
      <c r="F12" t="s">
        <v>187</v>
      </c>
    </row>
    <row r="13" spans="1:6">
      <c r="A13">
        <v>12</v>
      </c>
      <c r="B13">
        <v>0</v>
      </c>
      <c r="C13">
        <v>3</v>
      </c>
      <c r="D13">
        <v>2</v>
      </c>
      <c r="E13">
        <v>12</v>
      </c>
      <c r="F13" t="s">
        <v>187</v>
      </c>
    </row>
    <row r="14" spans="1:6">
      <c r="A14">
        <v>13</v>
      </c>
      <c r="B14">
        <v>0</v>
      </c>
      <c r="C14">
        <v>4</v>
      </c>
      <c r="D14">
        <v>2</v>
      </c>
      <c r="E14">
        <v>13</v>
      </c>
      <c r="F14" t="s">
        <v>187</v>
      </c>
    </row>
    <row r="15" spans="1:6">
      <c r="A15">
        <v>14</v>
      </c>
      <c r="B15">
        <v>0</v>
      </c>
      <c r="C15">
        <v>5</v>
      </c>
      <c r="D15">
        <v>2</v>
      </c>
      <c r="E15">
        <v>14</v>
      </c>
      <c r="F15" t="s">
        <v>187</v>
      </c>
    </row>
    <row r="16" spans="1:6">
      <c r="A16">
        <v>15</v>
      </c>
      <c r="B16">
        <v>0</v>
      </c>
      <c r="C16">
        <v>6</v>
      </c>
      <c r="D16">
        <v>2</v>
      </c>
      <c r="E16">
        <v>15</v>
      </c>
      <c r="F16" t="s">
        <v>187</v>
      </c>
    </row>
    <row r="17" spans="1:6">
      <c r="A17">
        <v>16</v>
      </c>
      <c r="B17">
        <v>0</v>
      </c>
      <c r="C17">
        <v>7</v>
      </c>
      <c r="D17">
        <v>2</v>
      </c>
      <c r="E17">
        <v>16</v>
      </c>
      <c r="F17" t="s">
        <v>187</v>
      </c>
    </row>
    <row r="18" spans="1:6">
      <c r="A18">
        <v>17</v>
      </c>
      <c r="B18">
        <v>0</v>
      </c>
      <c r="C18">
        <v>8</v>
      </c>
      <c r="D18">
        <v>2</v>
      </c>
      <c r="E18">
        <v>17</v>
      </c>
      <c r="F18" t="s">
        <v>187</v>
      </c>
    </row>
    <row r="19" spans="1:6">
      <c r="A19">
        <v>18</v>
      </c>
      <c r="B19">
        <v>0</v>
      </c>
      <c r="C19">
        <v>1</v>
      </c>
      <c r="D19">
        <v>2</v>
      </c>
      <c r="E19">
        <v>18</v>
      </c>
      <c r="F19" t="s">
        <v>188</v>
      </c>
    </row>
    <row r="20" spans="1:6">
      <c r="A20">
        <v>19</v>
      </c>
      <c r="B20">
        <v>0</v>
      </c>
      <c r="C20">
        <v>1</v>
      </c>
      <c r="D20">
        <v>3</v>
      </c>
      <c r="E20">
        <v>19</v>
      </c>
      <c r="F20" t="s">
        <v>187</v>
      </c>
    </row>
    <row r="21" spans="1:6">
      <c r="A21">
        <v>20</v>
      </c>
      <c r="B21">
        <v>0</v>
      </c>
      <c r="C21">
        <v>2</v>
      </c>
      <c r="D21">
        <v>3</v>
      </c>
      <c r="E21">
        <v>20</v>
      </c>
      <c r="F21" t="s">
        <v>187</v>
      </c>
    </row>
    <row r="22" spans="1:6">
      <c r="A22">
        <v>21</v>
      </c>
      <c r="B22">
        <v>0</v>
      </c>
      <c r="C22">
        <v>3</v>
      </c>
      <c r="D22">
        <v>3</v>
      </c>
      <c r="E22">
        <v>21</v>
      </c>
      <c r="F22" t="s">
        <v>187</v>
      </c>
    </row>
    <row r="23" spans="1:6">
      <c r="A23">
        <v>22</v>
      </c>
      <c r="B23">
        <v>0</v>
      </c>
      <c r="C23">
        <v>4</v>
      </c>
      <c r="D23">
        <v>3</v>
      </c>
      <c r="E23">
        <v>22</v>
      </c>
      <c r="F23" t="s">
        <v>187</v>
      </c>
    </row>
    <row r="24" spans="1:6">
      <c r="A24">
        <v>23</v>
      </c>
      <c r="B24">
        <v>0</v>
      </c>
      <c r="C24">
        <v>5</v>
      </c>
      <c r="D24">
        <v>3</v>
      </c>
      <c r="E24">
        <v>23</v>
      </c>
      <c r="F24" t="s">
        <v>187</v>
      </c>
    </row>
    <row r="25" spans="1:6">
      <c r="A25">
        <v>24</v>
      </c>
      <c r="B25">
        <v>0</v>
      </c>
      <c r="C25">
        <v>6</v>
      </c>
      <c r="D25">
        <v>3</v>
      </c>
      <c r="E25">
        <v>24</v>
      </c>
      <c r="F25" t="s">
        <v>187</v>
      </c>
    </row>
    <row r="26" spans="1:6">
      <c r="A26">
        <v>25</v>
      </c>
      <c r="B26">
        <v>0</v>
      </c>
      <c r="C26">
        <v>7</v>
      </c>
      <c r="D26">
        <v>3</v>
      </c>
      <c r="E26">
        <v>25</v>
      </c>
      <c r="F26" t="s">
        <v>187</v>
      </c>
    </row>
    <row r="27" spans="1:6">
      <c r="A27">
        <v>26</v>
      </c>
      <c r="B27">
        <v>0</v>
      </c>
      <c r="C27">
        <v>8</v>
      </c>
      <c r="D27">
        <v>3</v>
      </c>
      <c r="E27">
        <v>26</v>
      </c>
      <c r="F27" t="s">
        <v>187</v>
      </c>
    </row>
    <row r="28" spans="1:6">
      <c r="A28">
        <v>27</v>
      </c>
      <c r="B28">
        <v>0</v>
      </c>
      <c r="C28">
        <v>1</v>
      </c>
      <c r="D28">
        <v>3</v>
      </c>
      <c r="E28">
        <v>27</v>
      </c>
      <c r="F28" t="s">
        <v>188</v>
      </c>
    </row>
    <row r="29" spans="1:6">
      <c r="A29">
        <v>28</v>
      </c>
      <c r="B29">
        <v>0</v>
      </c>
      <c r="C29">
        <v>1</v>
      </c>
      <c r="D29">
        <v>4</v>
      </c>
      <c r="E29">
        <v>28</v>
      </c>
      <c r="F29" t="s">
        <v>187</v>
      </c>
    </row>
    <row r="30" spans="1:6">
      <c r="A30">
        <v>29</v>
      </c>
      <c r="B30">
        <v>0</v>
      </c>
      <c r="C30">
        <v>2</v>
      </c>
      <c r="D30">
        <v>4</v>
      </c>
      <c r="E30">
        <v>29</v>
      </c>
      <c r="F30" t="s">
        <v>187</v>
      </c>
    </row>
    <row r="31" spans="1:6">
      <c r="A31">
        <v>30</v>
      </c>
      <c r="B31">
        <v>0</v>
      </c>
      <c r="C31">
        <v>3</v>
      </c>
      <c r="D31">
        <v>4</v>
      </c>
      <c r="E31">
        <v>30</v>
      </c>
      <c r="F31" t="s">
        <v>187</v>
      </c>
    </row>
    <row r="32" spans="1:6">
      <c r="A32">
        <v>31</v>
      </c>
      <c r="B32">
        <v>0</v>
      </c>
      <c r="C32">
        <v>4</v>
      </c>
      <c r="D32">
        <v>4</v>
      </c>
      <c r="E32">
        <v>31</v>
      </c>
      <c r="F32" t="s">
        <v>187</v>
      </c>
    </row>
    <row r="33" spans="1:6">
      <c r="A33">
        <v>32</v>
      </c>
      <c r="B33">
        <v>0</v>
      </c>
      <c r="C33">
        <v>5</v>
      </c>
      <c r="D33">
        <v>4</v>
      </c>
      <c r="E33">
        <v>32</v>
      </c>
      <c r="F33" t="s">
        <v>187</v>
      </c>
    </row>
    <row r="34" spans="1:6">
      <c r="A34">
        <v>33</v>
      </c>
      <c r="B34">
        <v>0</v>
      </c>
      <c r="C34">
        <v>6</v>
      </c>
      <c r="D34">
        <v>4</v>
      </c>
      <c r="E34">
        <v>33</v>
      </c>
      <c r="F34" t="s">
        <v>187</v>
      </c>
    </row>
    <row r="35" spans="1:6">
      <c r="A35">
        <v>34</v>
      </c>
      <c r="B35">
        <v>0</v>
      </c>
      <c r="C35">
        <v>7</v>
      </c>
      <c r="D35">
        <v>4</v>
      </c>
      <c r="E35">
        <v>34</v>
      </c>
      <c r="F35" t="s">
        <v>187</v>
      </c>
    </row>
    <row r="36" spans="1:6">
      <c r="A36">
        <v>35</v>
      </c>
      <c r="B36">
        <v>0</v>
      </c>
      <c r="C36">
        <v>8</v>
      </c>
      <c r="D36">
        <v>4</v>
      </c>
      <c r="E36">
        <v>35</v>
      </c>
      <c r="F36" t="s">
        <v>187</v>
      </c>
    </row>
    <row r="37" spans="1:6">
      <c r="A37">
        <v>36</v>
      </c>
      <c r="B37">
        <v>0</v>
      </c>
      <c r="C37">
        <v>1</v>
      </c>
      <c r="D37">
        <v>4</v>
      </c>
      <c r="E37">
        <v>36</v>
      </c>
      <c r="F37" t="s">
        <v>188</v>
      </c>
    </row>
    <row r="38" spans="1:6">
      <c r="A38">
        <v>37</v>
      </c>
      <c r="B38">
        <v>0</v>
      </c>
      <c r="C38">
        <v>1</v>
      </c>
      <c r="D38">
        <v>5</v>
      </c>
      <c r="E38">
        <v>28</v>
      </c>
      <c r="F38" t="s">
        <v>187</v>
      </c>
    </row>
    <row r="39" spans="1:6">
      <c r="A39">
        <v>38</v>
      </c>
      <c r="B39">
        <v>0</v>
      </c>
      <c r="C39">
        <v>2</v>
      </c>
      <c r="D39">
        <v>5</v>
      </c>
      <c r="E39">
        <v>29</v>
      </c>
      <c r="F39" t="s">
        <v>187</v>
      </c>
    </row>
    <row r="40" spans="1:6">
      <c r="A40">
        <v>39</v>
      </c>
      <c r="B40">
        <v>0</v>
      </c>
      <c r="C40">
        <v>3</v>
      </c>
      <c r="D40">
        <v>5</v>
      </c>
      <c r="E40">
        <v>30</v>
      </c>
      <c r="F40" t="s">
        <v>187</v>
      </c>
    </row>
    <row r="41" spans="1:6">
      <c r="A41">
        <v>40</v>
      </c>
      <c r="B41">
        <v>0</v>
      </c>
      <c r="C41">
        <v>4</v>
      </c>
      <c r="D41">
        <v>5</v>
      </c>
      <c r="E41">
        <v>31</v>
      </c>
      <c r="F41" t="s">
        <v>187</v>
      </c>
    </row>
    <row r="42" spans="1:6">
      <c r="A42">
        <v>41</v>
      </c>
      <c r="B42">
        <v>0</v>
      </c>
      <c r="C42">
        <v>5</v>
      </c>
      <c r="D42">
        <v>5</v>
      </c>
      <c r="E42">
        <v>32</v>
      </c>
      <c r="F42" t="s">
        <v>187</v>
      </c>
    </row>
    <row r="43" spans="1:6">
      <c r="A43">
        <v>42</v>
      </c>
      <c r="B43">
        <v>0</v>
      </c>
      <c r="C43">
        <v>6</v>
      </c>
      <c r="D43">
        <v>5</v>
      </c>
      <c r="E43">
        <v>33</v>
      </c>
      <c r="F43" t="s">
        <v>187</v>
      </c>
    </row>
    <row r="44" spans="1:6">
      <c r="A44">
        <v>43</v>
      </c>
      <c r="B44">
        <v>0</v>
      </c>
      <c r="C44">
        <v>7</v>
      </c>
      <c r="D44">
        <v>5</v>
      </c>
      <c r="E44">
        <v>34</v>
      </c>
      <c r="F44" t="s">
        <v>187</v>
      </c>
    </row>
    <row r="45" spans="1:6">
      <c r="A45">
        <v>44</v>
      </c>
      <c r="B45">
        <v>0</v>
      </c>
      <c r="C45">
        <v>8</v>
      </c>
      <c r="D45">
        <v>5</v>
      </c>
      <c r="E45">
        <v>35</v>
      </c>
      <c r="F45" t="s">
        <v>187</v>
      </c>
    </row>
    <row r="46" spans="1:6">
      <c r="A46">
        <v>45</v>
      </c>
      <c r="B46">
        <v>0</v>
      </c>
      <c r="C46">
        <v>1</v>
      </c>
      <c r="D46">
        <v>6</v>
      </c>
      <c r="E46">
        <v>28</v>
      </c>
      <c r="F46" t="s">
        <v>187</v>
      </c>
    </row>
    <row r="47" spans="1:6">
      <c r="A47">
        <v>46</v>
      </c>
      <c r="B47">
        <v>0</v>
      </c>
      <c r="C47">
        <v>2</v>
      </c>
      <c r="D47">
        <v>6</v>
      </c>
      <c r="E47">
        <v>29</v>
      </c>
      <c r="F47" t="s">
        <v>187</v>
      </c>
    </row>
    <row r="48" spans="1:6">
      <c r="A48">
        <v>47</v>
      </c>
      <c r="B48">
        <v>0</v>
      </c>
      <c r="C48">
        <v>3</v>
      </c>
      <c r="D48">
        <v>6</v>
      </c>
      <c r="E48">
        <v>30</v>
      </c>
      <c r="F48" t="s">
        <v>187</v>
      </c>
    </row>
    <row r="49" spans="1:6">
      <c r="A49">
        <v>48</v>
      </c>
      <c r="B49">
        <v>0</v>
      </c>
      <c r="C49">
        <v>4</v>
      </c>
      <c r="D49">
        <v>6</v>
      </c>
      <c r="E49">
        <v>31</v>
      </c>
      <c r="F49" t="s">
        <v>187</v>
      </c>
    </row>
    <row r="50" spans="1:6">
      <c r="A50">
        <v>49</v>
      </c>
      <c r="B50">
        <v>0</v>
      </c>
      <c r="C50">
        <v>5</v>
      </c>
      <c r="D50">
        <v>6</v>
      </c>
      <c r="E50">
        <v>32</v>
      </c>
      <c r="F50" t="s">
        <v>187</v>
      </c>
    </row>
    <row r="51" spans="1:6">
      <c r="A51">
        <v>50</v>
      </c>
      <c r="B51">
        <v>0</v>
      </c>
      <c r="C51">
        <v>6</v>
      </c>
      <c r="D51">
        <v>6</v>
      </c>
      <c r="E51">
        <v>33</v>
      </c>
      <c r="F51" t="s">
        <v>187</v>
      </c>
    </row>
    <row r="52" spans="1:6">
      <c r="A52">
        <v>51</v>
      </c>
      <c r="B52">
        <v>0</v>
      </c>
      <c r="C52">
        <v>7</v>
      </c>
      <c r="D52">
        <v>6</v>
      </c>
      <c r="E52">
        <v>34</v>
      </c>
      <c r="F52" t="s">
        <v>187</v>
      </c>
    </row>
    <row r="53" spans="1:6">
      <c r="A53">
        <v>52</v>
      </c>
      <c r="B53">
        <v>0</v>
      </c>
      <c r="C53">
        <v>8</v>
      </c>
      <c r="D53">
        <v>6</v>
      </c>
      <c r="E53">
        <v>35</v>
      </c>
      <c r="F53" t="s">
        <v>187</v>
      </c>
    </row>
    <row r="54" spans="1:6">
      <c r="A54">
        <v>53</v>
      </c>
      <c r="B54">
        <v>1</v>
      </c>
      <c r="C54">
        <v>1</v>
      </c>
      <c r="D54">
        <v>1</v>
      </c>
      <c r="E54">
        <v>1</v>
      </c>
      <c r="F54" t="s">
        <v>187</v>
      </c>
    </row>
    <row r="55" spans="1:6">
      <c r="A55">
        <v>54</v>
      </c>
      <c r="B55">
        <v>1</v>
      </c>
      <c r="C55">
        <v>2</v>
      </c>
      <c r="D55">
        <v>1</v>
      </c>
      <c r="E55">
        <v>2</v>
      </c>
      <c r="F55" t="s">
        <v>187</v>
      </c>
    </row>
    <row r="56" spans="1:6">
      <c r="A56">
        <v>55</v>
      </c>
      <c r="B56">
        <v>1</v>
      </c>
      <c r="C56">
        <v>3</v>
      </c>
      <c r="D56">
        <v>1</v>
      </c>
      <c r="E56">
        <v>3</v>
      </c>
      <c r="F56" t="s">
        <v>187</v>
      </c>
    </row>
    <row r="57" spans="1:6">
      <c r="A57">
        <v>56</v>
      </c>
      <c r="B57">
        <v>1</v>
      </c>
      <c r="C57">
        <v>4</v>
      </c>
      <c r="D57">
        <v>1</v>
      </c>
      <c r="E57">
        <v>4</v>
      </c>
      <c r="F57" t="s">
        <v>187</v>
      </c>
    </row>
    <row r="58" spans="1:6">
      <c r="A58">
        <v>57</v>
      </c>
      <c r="B58">
        <v>1</v>
      </c>
      <c r="C58">
        <v>5</v>
      </c>
      <c r="D58">
        <v>1</v>
      </c>
      <c r="E58">
        <v>5</v>
      </c>
      <c r="F58" t="s">
        <v>187</v>
      </c>
    </row>
    <row r="59" spans="1:6">
      <c r="A59">
        <v>58</v>
      </c>
      <c r="B59">
        <v>1</v>
      </c>
      <c r="C59">
        <v>6</v>
      </c>
      <c r="D59">
        <v>1</v>
      </c>
      <c r="E59">
        <v>6</v>
      </c>
      <c r="F59" t="s">
        <v>187</v>
      </c>
    </row>
    <row r="60" spans="1:6">
      <c r="A60">
        <v>59</v>
      </c>
      <c r="B60">
        <v>1</v>
      </c>
      <c r="C60">
        <v>7</v>
      </c>
      <c r="D60">
        <v>1</v>
      </c>
      <c r="E60">
        <v>7</v>
      </c>
      <c r="F60" t="s">
        <v>187</v>
      </c>
    </row>
    <row r="61" spans="1:6">
      <c r="A61">
        <v>60</v>
      </c>
      <c r="B61">
        <v>1</v>
      </c>
      <c r="C61">
        <v>8</v>
      </c>
      <c r="D61">
        <v>1</v>
      </c>
      <c r="E61">
        <v>8</v>
      </c>
      <c r="F61" t="s">
        <v>187</v>
      </c>
    </row>
    <row r="62" spans="1:6">
      <c r="A62">
        <v>61</v>
      </c>
      <c r="B62">
        <v>1</v>
      </c>
      <c r="C62">
        <v>1</v>
      </c>
      <c r="D62">
        <v>1</v>
      </c>
      <c r="E62">
        <v>9</v>
      </c>
      <c r="F62" t="s">
        <v>188</v>
      </c>
    </row>
    <row r="63" spans="1:6">
      <c r="A63">
        <v>62</v>
      </c>
      <c r="B63">
        <v>1</v>
      </c>
      <c r="C63">
        <v>1</v>
      </c>
      <c r="D63">
        <v>2</v>
      </c>
      <c r="E63">
        <v>1</v>
      </c>
      <c r="F63" t="s">
        <v>187</v>
      </c>
    </row>
    <row r="64" spans="1:6">
      <c r="A64">
        <v>63</v>
      </c>
      <c r="B64">
        <v>1</v>
      </c>
      <c r="C64">
        <v>2</v>
      </c>
      <c r="D64">
        <v>2</v>
      </c>
      <c r="E64">
        <v>2</v>
      </c>
      <c r="F64" t="s">
        <v>187</v>
      </c>
    </row>
    <row r="65" spans="1:6">
      <c r="A65">
        <v>64</v>
      </c>
      <c r="B65">
        <v>1</v>
      </c>
      <c r="C65">
        <v>3</v>
      </c>
      <c r="D65">
        <v>2</v>
      </c>
      <c r="E65">
        <v>3</v>
      </c>
      <c r="F65" t="s">
        <v>187</v>
      </c>
    </row>
    <row r="66" spans="1:6">
      <c r="A66">
        <v>65</v>
      </c>
      <c r="B66">
        <v>1</v>
      </c>
      <c r="C66">
        <v>4</v>
      </c>
      <c r="D66">
        <v>2</v>
      </c>
      <c r="E66">
        <v>4</v>
      </c>
      <c r="F66" t="s">
        <v>187</v>
      </c>
    </row>
    <row r="67" spans="1:6">
      <c r="A67">
        <v>66</v>
      </c>
      <c r="B67">
        <v>1</v>
      </c>
      <c r="C67">
        <v>5</v>
      </c>
      <c r="D67">
        <v>2</v>
      </c>
      <c r="E67">
        <v>5</v>
      </c>
      <c r="F67" t="s">
        <v>187</v>
      </c>
    </row>
    <row r="68" spans="1:6">
      <c r="A68">
        <v>67</v>
      </c>
      <c r="B68">
        <v>1</v>
      </c>
      <c r="C68">
        <v>6</v>
      </c>
      <c r="D68">
        <v>2</v>
      </c>
      <c r="E68">
        <v>6</v>
      </c>
      <c r="F68" t="s">
        <v>187</v>
      </c>
    </row>
    <row r="69" spans="1:6">
      <c r="A69">
        <v>68</v>
      </c>
      <c r="B69">
        <v>1</v>
      </c>
      <c r="C69">
        <v>7</v>
      </c>
      <c r="D69">
        <v>2</v>
      </c>
      <c r="E69">
        <v>7</v>
      </c>
      <c r="F69" t="s">
        <v>187</v>
      </c>
    </row>
    <row r="70" spans="1:6">
      <c r="A70">
        <v>69</v>
      </c>
      <c r="B70">
        <v>1</v>
      </c>
      <c r="C70">
        <v>8</v>
      </c>
      <c r="D70">
        <v>2</v>
      </c>
      <c r="E70">
        <v>8</v>
      </c>
      <c r="F70" t="s">
        <v>187</v>
      </c>
    </row>
    <row r="71" spans="1:6">
      <c r="A71">
        <v>70</v>
      </c>
      <c r="B71">
        <v>1</v>
      </c>
      <c r="C71">
        <v>1</v>
      </c>
      <c r="D71">
        <v>2</v>
      </c>
      <c r="E71">
        <v>9</v>
      </c>
      <c r="F71" t="s">
        <v>188</v>
      </c>
    </row>
    <row r="72" spans="1:6">
      <c r="A72">
        <v>71</v>
      </c>
      <c r="B72">
        <v>1</v>
      </c>
      <c r="C72">
        <v>1</v>
      </c>
      <c r="D72">
        <v>3</v>
      </c>
      <c r="E72">
        <v>1</v>
      </c>
      <c r="F72" t="s">
        <v>187</v>
      </c>
    </row>
    <row r="73" spans="1:6">
      <c r="A73">
        <v>72</v>
      </c>
      <c r="B73">
        <v>1</v>
      </c>
      <c r="C73">
        <v>2</v>
      </c>
      <c r="D73">
        <v>3</v>
      </c>
      <c r="E73">
        <v>2</v>
      </c>
      <c r="F73" t="s">
        <v>187</v>
      </c>
    </row>
    <row r="74" spans="1:6">
      <c r="A74">
        <v>73</v>
      </c>
      <c r="B74">
        <v>1</v>
      </c>
      <c r="C74">
        <v>3</v>
      </c>
      <c r="D74">
        <v>3</v>
      </c>
      <c r="E74">
        <v>3</v>
      </c>
      <c r="F74" t="s">
        <v>187</v>
      </c>
    </row>
    <row r="75" spans="1:6">
      <c r="A75">
        <v>74</v>
      </c>
      <c r="B75">
        <v>1</v>
      </c>
      <c r="C75">
        <v>4</v>
      </c>
      <c r="D75">
        <v>3</v>
      </c>
      <c r="E75">
        <v>4</v>
      </c>
      <c r="F75" t="s">
        <v>187</v>
      </c>
    </row>
    <row r="76" spans="1:6">
      <c r="A76">
        <v>75</v>
      </c>
      <c r="B76">
        <v>1</v>
      </c>
      <c r="C76">
        <v>5</v>
      </c>
      <c r="D76">
        <v>3</v>
      </c>
      <c r="E76">
        <v>5</v>
      </c>
      <c r="F76" t="s">
        <v>187</v>
      </c>
    </row>
    <row r="77" spans="1:6">
      <c r="A77">
        <v>76</v>
      </c>
      <c r="B77">
        <v>1</v>
      </c>
      <c r="C77">
        <v>6</v>
      </c>
      <c r="D77">
        <v>3</v>
      </c>
      <c r="E77">
        <v>6</v>
      </c>
      <c r="F77" t="s">
        <v>187</v>
      </c>
    </row>
    <row r="78" spans="1:6">
      <c r="A78">
        <v>77</v>
      </c>
      <c r="B78">
        <v>1</v>
      </c>
      <c r="C78">
        <v>7</v>
      </c>
      <c r="D78">
        <v>3</v>
      </c>
      <c r="E78">
        <v>7</v>
      </c>
      <c r="F78" t="s">
        <v>187</v>
      </c>
    </row>
    <row r="79" spans="1:6">
      <c r="A79">
        <v>78</v>
      </c>
      <c r="B79">
        <v>1</v>
      </c>
      <c r="C79">
        <v>8</v>
      </c>
      <c r="D79">
        <v>3</v>
      </c>
      <c r="E79">
        <v>8</v>
      </c>
      <c r="F79" t="s">
        <v>187</v>
      </c>
    </row>
    <row r="80" spans="1:6">
      <c r="A80">
        <v>79</v>
      </c>
      <c r="B80">
        <v>1</v>
      </c>
      <c r="C80">
        <v>1</v>
      </c>
      <c r="D80">
        <v>3</v>
      </c>
      <c r="E80">
        <v>9</v>
      </c>
      <c r="F80" t="s">
        <v>188</v>
      </c>
    </row>
    <row r="81" spans="1:6">
      <c r="A81">
        <v>80</v>
      </c>
      <c r="B81">
        <v>2</v>
      </c>
      <c r="C81">
        <v>1</v>
      </c>
      <c r="D81">
        <v>1</v>
      </c>
      <c r="E81">
        <v>1</v>
      </c>
      <c r="F81" t="s">
        <v>187</v>
      </c>
    </row>
    <row r="82" spans="1:6">
      <c r="A82">
        <v>81</v>
      </c>
      <c r="B82">
        <v>2</v>
      </c>
      <c r="C82">
        <v>2</v>
      </c>
      <c r="D82">
        <v>1</v>
      </c>
      <c r="E82">
        <v>2</v>
      </c>
      <c r="F82" t="s">
        <v>187</v>
      </c>
    </row>
    <row r="83" spans="1:6">
      <c r="A83">
        <v>82</v>
      </c>
      <c r="B83">
        <v>2</v>
      </c>
      <c r="C83">
        <v>3</v>
      </c>
      <c r="D83">
        <v>1</v>
      </c>
      <c r="E83">
        <v>3</v>
      </c>
      <c r="F83" t="s">
        <v>187</v>
      </c>
    </row>
    <row r="84" spans="1:6">
      <c r="A84">
        <v>83</v>
      </c>
      <c r="B84">
        <v>2</v>
      </c>
      <c r="C84">
        <v>4</v>
      </c>
      <c r="D84">
        <v>1</v>
      </c>
      <c r="E84">
        <v>4</v>
      </c>
      <c r="F84" t="s">
        <v>187</v>
      </c>
    </row>
    <row r="85" spans="1:6">
      <c r="A85">
        <v>84</v>
      </c>
      <c r="B85">
        <v>2</v>
      </c>
      <c r="C85">
        <v>5</v>
      </c>
      <c r="D85">
        <v>1</v>
      </c>
      <c r="E85">
        <v>5</v>
      </c>
      <c r="F85" t="s">
        <v>187</v>
      </c>
    </row>
    <row r="86" spans="1:6">
      <c r="A86">
        <v>85</v>
      </c>
      <c r="B86">
        <v>2</v>
      </c>
      <c r="C86">
        <v>6</v>
      </c>
      <c r="D86">
        <v>1</v>
      </c>
      <c r="E86">
        <v>6</v>
      </c>
      <c r="F86" t="s">
        <v>187</v>
      </c>
    </row>
    <row r="87" spans="1:6">
      <c r="A87">
        <v>86</v>
      </c>
      <c r="B87">
        <v>2</v>
      </c>
      <c r="C87">
        <v>7</v>
      </c>
      <c r="D87">
        <v>1</v>
      </c>
      <c r="E87">
        <v>7</v>
      </c>
      <c r="F87" t="s">
        <v>187</v>
      </c>
    </row>
    <row r="88" spans="1:6">
      <c r="A88">
        <v>87</v>
      </c>
      <c r="B88">
        <v>2</v>
      </c>
      <c r="C88">
        <v>8</v>
      </c>
      <c r="D88">
        <v>1</v>
      </c>
      <c r="E88">
        <v>8</v>
      </c>
      <c r="F88" t="s">
        <v>187</v>
      </c>
    </row>
    <row r="89" spans="1:6">
      <c r="A89">
        <v>88</v>
      </c>
      <c r="B89">
        <v>2</v>
      </c>
      <c r="C89">
        <v>1</v>
      </c>
      <c r="D89">
        <v>1</v>
      </c>
      <c r="E89">
        <v>9</v>
      </c>
      <c r="F89" t="s">
        <v>188</v>
      </c>
    </row>
    <row r="90" spans="1:6">
      <c r="A90">
        <v>89</v>
      </c>
      <c r="B90">
        <v>2</v>
      </c>
      <c r="C90">
        <v>1</v>
      </c>
      <c r="D90">
        <v>2</v>
      </c>
      <c r="E90">
        <v>1</v>
      </c>
      <c r="F90" t="s">
        <v>187</v>
      </c>
    </row>
    <row r="91" spans="1:6">
      <c r="A91">
        <v>90</v>
      </c>
      <c r="B91">
        <v>2</v>
      </c>
      <c r="C91">
        <v>2</v>
      </c>
      <c r="D91">
        <v>2</v>
      </c>
      <c r="E91">
        <v>2</v>
      </c>
      <c r="F91" t="s">
        <v>187</v>
      </c>
    </row>
    <row r="92" spans="1:6">
      <c r="A92">
        <v>91</v>
      </c>
      <c r="B92">
        <v>2</v>
      </c>
      <c r="C92">
        <v>3</v>
      </c>
      <c r="D92">
        <v>2</v>
      </c>
      <c r="E92">
        <v>3</v>
      </c>
      <c r="F92" t="s">
        <v>187</v>
      </c>
    </row>
    <row r="93" spans="1:6">
      <c r="A93">
        <v>92</v>
      </c>
      <c r="B93">
        <v>2</v>
      </c>
      <c r="C93">
        <v>4</v>
      </c>
      <c r="D93">
        <v>2</v>
      </c>
      <c r="E93">
        <v>4</v>
      </c>
      <c r="F93" t="s">
        <v>187</v>
      </c>
    </row>
    <row r="94" spans="1:6">
      <c r="A94">
        <v>93</v>
      </c>
      <c r="B94">
        <v>2</v>
      </c>
      <c r="C94">
        <v>5</v>
      </c>
      <c r="D94">
        <v>2</v>
      </c>
      <c r="E94">
        <v>5</v>
      </c>
      <c r="F94" t="s">
        <v>187</v>
      </c>
    </row>
    <row r="95" spans="1:6">
      <c r="A95">
        <v>94</v>
      </c>
      <c r="B95">
        <v>2</v>
      </c>
      <c r="C95">
        <v>6</v>
      </c>
      <c r="D95">
        <v>2</v>
      </c>
      <c r="E95">
        <v>6</v>
      </c>
      <c r="F95" t="s">
        <v>187</v>
      </c>
    </row>
    <row r="96" spans="1:6">
      <c r="A96">
        <v>95</v>
      </c>
      <c r="B96">
        <v>2</v>
      </c>
      <c r="C96">
        <v>7</v>
      </c>
      <c r="D96">
        <v>2</v>
      </c>
      <c r="E96">
        <v>7</v>
      </c>
      <c r="F96" t="s">
        <v>187</v>
      </c>
    </row>
    <row r="97" spans="1:6">
      <c r="A97">
        <v>96</v>
      </c>
      <c r="B97">
        <v>2</v>
      </c>
      <c r="C97">
        <v>8</v>
      </c>
      <c r="D97">
        <v>2</v>
      </c>
      <c r="E97">
        <v>8</v>
      </c>
      <c r="F97" t="s">
        <v>187</v>
      </c>
    </row>
    <row r="98" spans="1:6">
      <c r="A98">
        <v>97</v>
      </c>
      <c r="B98">
        <v>2</v>
      </c>
      <c r="C98">
        <v>1</v>
      </c>
      <c r="D98">
        <v>2</v>
      </c>
      <c r="E98">
        <v>9</v>
      </c>
      <c r="F98" t="s">
        <v>188</v>
      </c>
    </row>
    <row r="99" spans="1:6">
      <c r="A99">
        <v>98</v>
      </c>
      <c r="B99">
        <v>2</v>
      </c>
      <c r="C99">
        <v>1</v>
      </c>
      <c r="D99">
        <v>3</v>
      </c>
      <c r="E99">
        <v>1</v>
      </c>
      <c r="F99" t="s">
        <v>187</v>
      </c>
    </row>
    <row r="100" spans="1:6">
      <c r="A100">
        <v>99</v>
      </c>
      <c r="B100">
        <v>2</v>
      </c>
      <c r="C100">
        <v>2</v>
      </c>
      <c r="D100">
        <v>3</v>
      </c>
      <c r="E100">
        <v>2</v>
      </c>
      <c r="F100" t="s">
        <v>187</v>
      </c>
    </row>
    <row r="101" spans="1:6">
      <c r="A101">
        <v>100</v>
      </c>
      <c r="B101">
        <v>2</v>
      </c>
      <c r="C101">
        <v>3</v>
      </c>
      <c r="D101">
        <v>3</v>
      </c>
      <c r="E101">
        <v>3</v>
      </c>
      <c r="F101" t="s">
        <v>187</v>
      </c>
    </row>
    <row r="102" spans="1:6">
      <c r="A102">
        <v>101</v>
      </c>
      <c r="B102">
        <v>2</v>
      </c>
      <c r="C102">
        <v>4</v>
      </c>
      <c r="D102">
        <v>3</v>
      </c>
      <c r="E102">
        <v>4</v>
      </c>
      <c r="F102" t="s">
        <v>187</v>
      </c>
    </row>
    <row r="103" spans="1:6">
      <c r="A103">
        <v>102</v>
      </c>
      <c r="B103">
        <v>2</v>
      </c>
      <c r="C103">
        <v>5</v>
      </c>
      <c r="D103">
        <v>3</v>
      </c>
      <c r="E103">
        <v>5</v>
      </c>
      <c r="F103" t="s">
        <v>187</v>
      </c>
    </row>
    <row r="104" spans="1:6">
      <c r="A104">
        <v>103</v>
      </c>
      <c r="B104">
        <v>2</v>
      </c>
      <c r="C104">
        <v>6</v>
      </c>
      <c r="D104">
        <v>3</v>
      </c>
      <c r="E104">
        <v>6</v>
      </c>
      <c r="F104" t="s">
        <v>187</v>
      </c>
    </row>
    <row r="105" spans="1:6">
      <c r="A105">
        <v>104</v>
      </c>
      <c r="B105">
        <v>2</v>
      </c>
      <c r="C105">
        <v>7</v>
      </c>
      <c r="D105">
        <v>3</v>
      </c>
      <c r="E105">
        <v>7</v>
      </c>
      <c r="F105" t="s">
        <v>187</v>
      </c>
    </row>
    <row r="106" spans="1:6">
      <c r="A106">
        <v>105</v>
      </c>
      <c r="B106">
        <v>2</v>
      </c>
      <c r="C106">
        <v>8</v>
      </c>
      <c r="D106">
        <v>3</v>
      </c>
      <c r="E106">
        <v>8</v>
      </c>
      <c r="F106" t="s">
        <v>187</v>
      </c>
    </row>
    <row r="107" spans="1:6">
      <c r="A107">
        <v>106</v>
      </c>
      <c r="B107">
        <v>2</v>
      </c>
      <c r="C107">
        <v>1</v>
      </c>
      <c r="D107">
        <v>3</v>
      </c>
      <c r="E107">
        <v>9</v>
      </c>
      <c r="F107" t="s">
        <v>188</v>
      </c>
    </row>
    <row r="108" spans="1:6">
      <c r="A108">
        <v>107</v>
      </c>
      <c r="B108">
        <v>3</v>
      </c>
      <c r="C108">
        <v>1</v>
      </c>
      <c r="D108">
        <v>1</v>
      </c>
      <c r="E108">
        <v>1</v>
      </c>
      <c r="F108" t="s">
        <v>187</v>
      </c>
    </row>
    <row r="109" spans="1:6">
      <c r="A109">
        <v>108</v>
      </c>
      <c r="B109">
        <v>3</v>
      </c>
      <c r="C109">
        <v>2</v>
      </c>
      <c r="D109">
        <v>1</v>
      </c>
      <c r="E109">
        <v>2</v>
      </c>
      <c r="F109" t="s">
        <v>187</v>
      </c>
    </row>
    <row r="110" spans="1:6">
      <c r="A110">
        <v>109</v>
      </c>
      <c r="B110">
        <v>3</v>
      </c>
      <c r="C110">
        <v>3</v>
      </c>
      <c r="D110">
        <v>1</v>
      </c>
      <c r="E110">
        <v>3</v>
      </c>
      <c r="F110" t="s">
        <v>187</v>
      </c>
    </row>
    <row r="111" spans="1:6">
      <c r="A111">
        <v>110</v>
      </c>
      <c r="B111">
        <v>3</v>
      </c>
      <c r="C111">
        <v>4</v>
      </c>
      <c r="D111">
        <v>1</v>
      </c>
      <c r="E111">
        <v>4</v>
      </c>
      <c r="F111" t="s">
        <v>187</v>
      </c>
    </row>
    <row r="112" spans="1:6">
      <c r="A112">
        <v>111</v>
      </c>
      <c r="B112">
        <v>3</v>
      </c>
      <c r="C112">
        <v>5</v>
      </c>
      <c r="D112">
        <v>1</v>
      </c>
      <c r="E112">
        <v>5</v>
      </c>
      <c r="F112" t="s">
        <v>187</v>
      </c>
    </row>
    <row r="113" spans="1:6">
      <c r="A113">
        <v>112</v>
      </c>
      <c r="B113">
        <v>3</v>
      </c>
      <c r="C113">
        <v>6</v>
      </c>
      <c r="D113">
        <v>1</v>
      </c>
      <c r="E113">
        <v>6</v>
      </c>
      <c r="F113" t="s">
        <v>187</v>
      </c>
    </row>
    <row r="114" spans="1:6">
      <c r="A114">
        <v>113</v>
      </c>
      <c r="B114">
        <v>3</v>
      </c>
      <c r="C114">
        <v>7</v>
      </c>
      <c r="D114">
        <v>1</v>
      </c>
      <c r="E114">
        <v>7</v>
      </c>
      <c r="F114" t="s">
        <v>187</v>
      </c>
    </row>
    <row r="115" spans="1:6">
      <c r="A115">
        <v>114</v>
      </c>
      <c r="B115">
        <v>3</v>
      </c>
      <c r="C115">
        <v>8</v>
      </c>
      <c r="D115">
        <v>1</v>
      </c>
      <c r="E115">
        <v>8</v>
      </c>
      <c r="F115" t="s">
        <v>187</v>
      </c>
    </row>
    <row r="116" spans="1:6">
      <c r="A116">
        <v>115</v>
      </c>
      <c r="B116">
        <v>3</v>
      </c>
      <c r="C116">
        <v>1</v>
      </c>
      <c r="D116">
        <v>1</v>
      </c>
      <c r="E116">
        <v>9</v>
      </c>
      <c r="F116" t="s">
        <v>188</v>
      </c>
    </row>
    <row r="117" spans="1:6">
      <c r="A117">
        <v>116</v>
      </c>
      <c r="B117">
        <v>3</v>
      </c>
      <c r="C117">
        <v>1</v>
      </c>
      <c r="D117">
        <v>2</v>
      </c>
      <c r="E117">
        <v>1</v>
      </c>
      <c r="F117" t="s">
        <v>187</v>
      </c>
    </row>
    <row r="118" spans="1:6">
      <c r="A118">
        <v>117</v>
      </c>
      <c r="B118">
        <v>3</v>
      </c>
      <c r="C118">
        <v>2</v>
      </c>
      <c r="D118">
        <v>2</v>
      </c>
      <c r="E118">
        <v>2</v>
      </c>
      <c r="F118" t="s">
        <v>187</v>
      </c>
    </row>
    <row r="119" spans="1:6">
      <c r="A119">
        <v>118</v>
      </c>
      <c r="B119">
        <v>3</v>
      </c>
      <c r="C119">
        <v>3</v>
      </c>
      <c r="D119">
        <v>2</v>
      </c>
      <c r="E119">
        <v>3</v>
      </c>
      <c r="F119" t="s">
        <v>187</v>
      </c>
    </row>
    <row r="120" spans="1:6">
      <c r="A120">
        <v>119</v>
      </c>
      <c r="B120">
        <v>3</v>
      </c>
      <c r="C120">
        <v>4</v>
      </c>
      <c r="D120">
        <v>2</v>
      </c>
      <c r="E120">
        <v>4</v>
      </c>
      <c r="F120" t="s">
        <v>187</v>
      </c>
    </row>
    <row r="121" spans="1:6">
      <c r="A121">
        <v>120</v>
      </c>
      <c r="B121">
        <v>3</v>
      </c>
      <c r="C121">
        <v>5</v>
      </c>
      <c r="D121">
        <v>2</v>
      </c>
      <c r="E121">
        <v>5</v>
      </c>
      <c r="F121" t="s">
        <v>187</v>
      </c>
    </row>
    <row r="122" spans="1:6">
      <c r="A122">
        <v>121</v>
      </c>
      <c r="B122">
        <v>3</v>
      </c>
      <c r="C122">
        <v>6</v>
      </c>
      <c r="D122">
        <v>2</v>
      </c>
      <c r="E122">
        <v>6</v>
      </c>
      <c r="F122" t="s">
        <v>187</v>
      </c>
    </row>
    <row r="123" spans="1:6">
      <c r="A123">
        <v>122</v>
      </c>
      <c r="B123">
        <v>3</v>
      </c>
      <c r="C123">
        <v>7</v>
      </c>
      <c r="D123">
        <v>2</v>
      </c>
      <c r="E123">
        <v>7</v>
      </c>
      <c r="F123" t="s">
        <v>187</v>
      </c>
    </row>
    <row r="124" spans="1:6">
      <c r="A124">
        <v>123</v>
      </c>
      <c r="B124">
        <v>3</v>
      </c>
      <c r="C124">
        <v>8</v>
      </c>
      <c r="D124">
        <v>2</v>
      </c>
      <c r="E124">
        <v>8</v>
      </c>
      <c r="F124" t="s">
        <v>187</v>
      </c>
    </row>
    <row r="125" spans="1:6">
      <c r="A125">
        <v>124</v>
      </c>
      <c r="B125">
        <v>3</v>
      </c>
      <c r="C125">
        <v>1</v>
      </c>
      <c r="D125">
        <v>2</v>
      </c>
      <c r="E125">
        <v>9</v>
      </c>
      <c r="F125" t="s">
        <v>188</v>
      </c>
    </row>
    <row r="126" spans="1:6">
      <c r="A126">
        <v>125</v>
      </c>
      <c r="B126">
        <v>3</v>
      </c>
      <c r="C126">
        <v>1</v>
      </c>
      <c r="D126">
        <v>3</v>
      </c>
      <c r="E126">
        <v>1</v>
      </c>
      <c r="F126" t="s">
        <v>187</v>
      </c>
    </row>
    <row r="127" spans="1:6">
      <c r="A127">
        <v>126</v>
      </c>
      <c r="B127">
        <v>3</v>
      </c>
      <c r="C127">
        <v>2</v>
      </c>
      <c r="D127">
        <v>3</v>
      </c>
      <c r="E127">
        <v>2</v>
      </c>
      <c r="F127" t="s">
        <v>187</v>
      </c>
    </row>
    <row r="128" spans="1:6">
      <c r="A128">
        <v>127</v>
      </c>
      <c r="B128">
        <v>3</v>
      </c>
      <c r="C128">
        <v>3</v>
      </c>
      <c r="D128">
        <v>3</v>
      </c>
      <c r="E128">
        <v>3</v>
      </c>
      <c r="F128" t="s">
        <v>187</v>
      </c>
    </row>
    <row r="129" spans="1:6">
      <c r="A129">
        <v>128</v>
      </c>
      <c r="B129">
        <v>3</v>
      </c>
      <c r="C129">
        <v>4</v>
      </c>
      <c r="D129">
        <v>3</v>
      </c>
      <c r="E129">
        <v>4</v>
      </c>
      <c r="F129" t="s">
        <v>187</v>
      </c>
    </row>
    <row r="130" spans="1:6">
      <c r="A130">
        <v>129</v>
      </c>
      <c r="B130">
        <v>3</v>
      </c>
      <c r="C130">
        <v>5</v>
      </c>
      <c r="D130">
        <v>3</v>
      </c>
      <c r="E130">
        <v>5</v>
      </c>
      <c r="F130" t="s">
        <v>187</v>
      </c>
    </row>
    <row r="131" spans="1:6">
      <c r="A131">
        <v>130</v>
      </c>
      <c r="B131">
        <v>3</v>
      </c>
      <c r="C131">
        <v>6</v>
      </c>
      <c r="D131">
        <v>3</v>
      </c>
      <c r="E131">
        <v>6</v>
      </c>
      <c r="F131" t="s">
        <v>187</v>
      </c>
    </row>
    <row r="132" spans="1:6">
      <c r="A132">
        <v>131</v>
      </c>
      <c r="B132">
        <v>3</v>
      </c>
      <c r="C132">
        <v>7</v>
      </c>
      <c r="D132">
        <v>3</v>
      </c>
      <c r="E132">
        <v>7</v>
      </c>
      <c r="F132" t="s">
        <v>187</v>
      </c>
    </row>
    <row r="133" spans="1:6">
      <c r="A133">
        <v>132</v>
      </c>
      <c r="B133">
        <v>3</v>
      </c>
      <c r="C133">
        <v>8</v>
      </c>
      <c r="D133">
        <v>3</v>
      </c>
      <c r="E133">
        <v>8</v>
      </c>
      <c r="F133" t="s">
        <v>187</v>
      </c>
    </row>
    <row r="134" spans="1:6">
      <c r="A134">
        <v>133</v>
      </c>
      <c r="B134">
        <v>3</v>
      </c>
      <c r="C134">
        <v>1</v>
      </c>
      <c r="D134">
        <v>3</v>
      </c>
      <c r="E134">
        <v>9</v>
      </c>
      <c r="F134" t="s">
        <v>188</v>
      </c>
    </row>
    <row r="135" spans="1:6">
      <c r="A135">
        <v>134</v>
      </c>
      <c r="B135">
        <v>4</v>
      </c>
      <c r="C135">
        <v>1</v>
      </c>
      <c r="D135">
        <v>1</v>
      </c>
      <c r="E135">
        <v>1</v>
      </c>
      <c r="F135" t="s">
        <v>187</v>
      </c>
    </row>
    <row r="136" spans="1:6">
      <c r="A136">
        <v>135</v>
      </c>
      <c r="B136">
        <v>4</v>
      </c>
      <c r="C136">
        <v>2</v>
      </c>
      <c r="D136">
        <v>1</v>
      </c>
      <c r="E136">
        <v>2</v>
      </c>
      <c r="F136" t="s">
        <v>187</v>
      </c>
    </row>
    <row r="137" spans="1:6">
      <c r="A137">
        <v>136</v>
      </c>
      <c r="B137">
        <v>4</v>
      </c>
      <c r="C137">
        <v>3</v>
      </c>
      <c r="D137">
        <v>1</v>
      </c>
      <c r="E137">
        <v>3</v>
      </c>
      <c r="F137" t="s">
        <v>187</v>
      </c>
    </row>
    <row r="138" spans="1:6">
      <c r="A138">
        <v>137</v>
      </c>
      <c r="B138">
        <v>4</v>
      </c>
      <c r="C138">
        <v>4</v>
      </c>
      <c r="D138">
        <v>1</v>
      </c>
      <c r="E138">
        <v>4</v>
      </c>
      <c r="F138" t="s">
        <v>187</v>
      </c>
    </row>
    <row r="139" spans="1:6">
      <c r="A139">
        <v>138</v>
      </c>
      <c r="B139">
        <v>4</v>
      </c>
      <c r="C139">
        <v>5</v>
      </c>
      <c r="D139">
        <v>1</v>
      </c>
      <c r="E139">
        <v>5</v>
      </c>
      <c r="F139" t="s">
        <v>187</v>
      </c>
    </row>
    <row r="140" spans="1:6">
      <c r="A140">
        <v>139</v>
      </c>
      <c r="B140">
        <v>4</v>
      </c>
      <c r="C140">
        <v>6</v>
      </c>
      <c r="D140">
        <v>1</v>
      </c>
      <c r="E140">
        <v>6</v>
      </c>
      <c r="F140" t="s">
        <v>187</v>
      </c>
    </row>
    <row r="141" spans="1:6">
      <c r="A141">
        <v>140</v>
      </c>
      <c r="B141">
        <v>4</v>
      </c>
      <c r="C141">
        <v>7</v>
      </c>
      <c r="D141">
        <v>1</v>
      </c>
      <c r="E141">
        <v>7</v>
      </c>
      <c r="F141" t="s">
        <v>187</v>
      </c>
    </row>
    <row r="142" spans="1:6">
      <c r="A142">
        <v>141</v>
      </c>
      <c r="B142">
        <v>4</v>
      </c>
      <c r="C142">
        <v>8</v>
      </c>
      <c r="D142">
        <v>1</v>
      </c>
      <c r="E142">
        <v>8</v>
      </c>
      <c r="F142" t="s">
        <v>187</v>
      </c>
    </row>
    <row r="143" spans="1:6">
      <c r="A143">
        <v>142</v>
      </c>
      <c r="B143">
        <v>4</v>
      </c>
      <c r="C143">
        <v>1</v>
      </c>
      <c r="D143">
        <v>1</v>
      </c>
      <c r="E143">
        <v>9</v>
      </c>
      <c r="F143" t="s">
        <v>188</v>
      </c>
    </row>
    <row r="144" spans="1:6">
      <c r="A144">
        <v>143</v>
      </c>
      <c r="B144">
        <v>4</v>
      </c>
      <c r="C144">
        <v>1</v>
      </c>
      <c r="D144">
        <v>2</v>
      </c>
      <c r="E144">
        <v>1</v>
      </c>
      <c r="F144" t="s">
        <v>187</v>
      </c>
    </row>
    <row r="145" spans="1:6">
      <c r="A145">
        <v>144</v>
      </c>
      <c r="B145">
        <v>4</v>
      </c>
      <c r="C145">
        <v>2</v>
      </c>
      <c r="D145">
        <v>2</v>
      </c>
      <c r="E145">
        <v>2</v>
      </c>
      <c r="F145" t="s">
        <v>187</v>
      </c>
    </row>
    <row r="146" spans="1:6">
      <c r="A146">
        <v>145</v>
      </c>
      <c r="B146">
        <v>4</v>
      </c>
      <c r="C146">
        <v>3</v>
      </c>
      <c r="D146">
        <v>2</v>
      </c>
      <c r="E146">
        <v>3</v>
      </c>
      <c r="F146" t="s">
        <v>187</v>
      </c>
    </row>
    <row r="147" spans="1:6">
      <c r="A147">
        <v>146</v>
      </c>
      <c r="B147">
        <v>4</v>
      </c>
      <c r="C147">
        <v>4</v>
      </c>
      <c r="D147">
        <v>2</v>
      </c>
      <c r="E147">
        <v>4</v>
      </c>
      <c r="F147" t="s">
        <v>187</v>
      </c>
    </row>
    <row r="148" spans="1:6">
      <c r="A148">
        <v>147</v>
      </c>
      <c r="B148">
        <v>4</v>
      </c>
      <c r="C148">
        <v>5</v>
      </c>
      <c r="D148">
        <v>2</v>
      </c>
      <c r="E148">
        <v>5</v>
      </c>
      <c r="F148" t="s">
        <v>187</v>
      </c>
    </row>
    <row r="149" spans="1:6">
      <c r="A149">
        <v>148</v>
      </c>
      <c r="B149">
        <v>4</v>
      </c>
      <c r="C149">
        <v>6</v>
      </c>
      <c r="D149">
        <v>2</v>
      </c>
      <c r="E149">
        <v>6</v>
      </c>
      <c r="F149" t="s">
        <v>187</v>
      </c>
    </row>
    <row r="150" spans="1:6">
      <c r="A150">
        <v>149</v>
      </c>
      <c r="B150">
        <v>4</v>
      </c>
      <c r="C150">
        <v>7</v>
      </c>
      <c r="D150">
        <v>2</v>
      </c>
      <c r="E150">
        <v>7</v>
      </c>
      <c r="F150" t="s">
        <v>187</v>
      </c>
    </row>
    <row r="151" spans="1:6">
      <c r="A151">
        <v>150</v>
      </c>
      <c r="B151">
        <v>4</v>
      </c>
      <c r="C151">
        <v>8</v>
      </c>
      <c r="D151">
        <v>2</v>
      </c>
      <c r="E151">
        <v>8</v>
      </c>
      <c r="F151" t="s">
        <v>187</v>
      </c>
    </row>
    <row r="152" spans="1:6">
      <c r="A152">
        <v>151</v>
      </c>
      <c r="B152">
        <v>4</v>
      </c>
      <c r="C152">
        <v>1</v>
      </c>
      <c r="D152">
        <v>2</v>
      </c>
      <c r="E152">
        <v>9</v>
      </c>
      <c r="F152" t="s">
        <v>188</v>
      </c>
    </row>
    <row r="153" spans="1:6">
      <c r="A153">
        <v>152</v>
      </c>
      <c r="B153">
        <v>4</v>
      </c>
      <c r="C153">
        <v>1</v>
      </c>
      <c r="D153">
        <v>3</v>
      </c>
      <c r="E153">
        <v>1</v>
      </c>
      <c r="F153" t="s">
        <v>187</v>
      </c>
    </row>
    <row r="154" spans="1:6">
      <c r="A154">
        <v>153</v>
      </c>
      <c r="B154">
        <v>4</v>
      </c>
      <c r="C154">
        <v>2</v>
      </c>
      <c r="D154">
        <v>3</v>
      </c>
      <c r="E154">
        <v>2</v>
      </c>
      <c r="F154" t="s">
        <v>187</v>
      </c>
    </row>
    <row r="155" spans="1:6">
      <c r="A155">
        <v>154</v>
      </c>
      <c r="B155">
        <v>4</v>
      </c>
      <c r="C155">
        <v>3</v>
      </c>
      <c r="D155">
        <v>3</v>
      </c>
      <c r="E155">
        <v>3</v>
      </c>
      <c r="F155" t="s">
        <v>187</v>
      </c>
    </row>
    <row r="156" spans="1:6">
      <c r="A156">
        <v>155</v>
      </c>
      <c r="B156">
        <v>4</v>
      </c>
      <c r="C156">
        <v>4</v>
      </c>
      <c r="D156">
        <v>3</v>
      </c>
      <c r="E156">
        <v>4</v>
      </c>
      <c r="F156" t="s">
        <v>187</v>
      </c>
    </row>
    <row r="157" spans="1:6">
      <c r="A157">
        <v>156</v>
      </c>
      <c r="B157">
        <v>4</v>
      </c>
      <c r="C157">
        <v>5</v>
      </c>
      <c r="D157">
        <v>3</v>
      </c>
      <c r="E157">
        <v>5</v>
      </c>
      <c r="F157" t="s">
        <v>187</v>
      </c>
    </row>
    <row r="158" spans="1:6">
      <c r="A158">
        <v>157</v>
      </c>
      <c r="B158">
        <v>4</v>
      </c>
      <c r="C158">
        <v>6</v>
      </c>
      <c r="D158">
        <v>3</v>
      </c>
      <c r="E158">
        <v>6</v>
      </c>
      <c r="F158" t="s">
        <v>187</v>
      </c>
    </row>
    <row r="159" spans="1:6">
      <c r="A159">
        <v>158</v>
      </c>
      <c r="B159">
        <v>4</v>
      </c>
      <c r="C159">
        <v>7</v>
      </c>
      <c r="D159">
        <v>3</v>
      </c>
      <c r="E159">
        <v>7</v>
      </c>
      <c r="F159" t="s">
        <v>187</v>
      </c>
    </row>
    <row r="160" spans="1:6">
      <c r="A160">
        <v>159</v>
      </c>
      <c r="B160">
        <v>4</v>
      </c>
      <c r="C160">
        <v>8</v>
      </c>
      <c r="D160">
        <v>3</v>
      </c>
      <c r="E160">
        <v>8</v>
      </c>
      <c r="F160" t="s">
        <v>187</v>
      </c>
    </row>
    <row r="161" spans="1:6">
      <c r="A161">
        <v>160</v>
      </c>
      <c r="B161">
        <v>4</v>
      </c>
      <c r="C161">
        <v>1</v>
      </c>
      <c r="D161">
        <v>3</v>
      </c>
      <c r="E161">
        <v>9</v>
      </c>
      <c r="F161" t="s">
        <v>188</v>
      </c>
    </row>
    <row r="162" spans="1:6">
      <c r="A162">
        <v>161</v>
      </c>
      <c r="B162">
        <v>5</v>
      </c>
      <c r="C162">
        <v>1</v>
      </c>
      <c r="D162">
        <v>1</v>
      </c>
      <c r="E162">
        <v>1</v>
      </c>
      <c r="F162" t="s">
        <v>187</v>
      </c>
    </row>
    <row r="163" spans="1:6">
      <c r="A163">
        <v>162</v>
      </c>
      <c r="B163">
        <v>5</v>
      </c>
      <c r="C163">
        <v>2</v>
      </c>
      <c r="D163">
        <v>1</v>
      </c>
      <c r="E163">
        <v>2</v>
      </c>
      <c r="F163" t="s">
        <v>187</v>
      </c>
    </row>
    <row r="164" spans="1:6">
      <c r="A164">
        <v>163</v>
      </c>
      <c r="B164">
        <v>5</v>
      </c>
      <c r="C164">
        <v>3</v>
      </c>
      <c r="D164">
        <v>1</v>
      </c>
      <c r="E164">
        <v>3</v>
      </c>
      <c r="F164" t="s">
        <v>187</v>
      </c>
    </row>
    <row r="165" spans="1:6">
      <c r="A165">
        <v>164</v>
      </c>
      <c r="B165">
        <v>5</v>
      </c>
      <c r="C165">
        <v>4</v>
      </c>
      <c r="D165">
        <v>1</v>
      </c>
      <c r="E165">
        <v>4</v>
      </c>
      <c r="F165" t="s">
        <v>187</v>
      </c>
    </row>
    <row r="166" spans="1:6">
      <c r="A166">
        <v>165</v>
      </c>
      <c r="B166">
        <v>5</v>
      </c>
      <c r="C166">
        <v>5</v>
      </c>
      <c r="D166">
        <v>1</v>
      </c>
      <c r="E166">
        <v>5</v>
      </c>
      <c r="F166" t="s">
        <v>187</v>
      </c>
    </row>
    <row r="167" spans="1:6">
      <c r="A167">
        <v>166</v>
      </c>
      <c r="B167">
        <v>5</v>
      </c>
      <c r="C167">
        <v>6</v>
      </c>
      <c r="D167">
        <v>1</v>
      </c>
      <c r="E167">
        <v>6</v>
      </c>
      <c r="F167" t="s">
        <v>187</v>
      </c>
    </row>
    <row r="168" spans="1:6">
      <c r="A168">
        <v>167</v>
      </c>
      <c r="B168">
        <v>5</v>
      </c>
      <c r="C168">
        <v>7</v>
      </c>
      <c r="D168">
        <v>1</v>
      </c>
      <c r="E168">
        <v>7</v>
      </c>
      <c r="F168" t="s">
        <v>187</v>
      </c>
    </row>
    <row r="169" spans="1:6">
      <c r="A169">
        <v>168</v>
      </c>
      <c r="B169">
        <v>5</v>
      </c>
      <c r="C169">
        <v>8</v>
      </c>
      <c r="D169">
        <v>1</v>
      </c>
      <c r="E169">
        <v>8</v>
      </c>
      <c r="F169" t="s">
        <v>187</v>
      </c>
    </row>
    <row r="170" spans="1:6">
      <c r="A170">
        <v>169</v>
      </c>
      <c r="B170">
        <v>5</v>
      </c>
      <c r="C170">
        <v>1</v>
      </c>
      <c r="D170">
        <v>1</v>
      </c>
      <c r="E170">
        <v>9</v>
      </c>
      <c r="F170" t="s">
        <v>188</v>
      </c>
    </row>
    <row r="171" spans="1:6">
      <c r="A171">
        <v>170</v>
      </c>
      <c r="B171">
        <v>5</v>
      </c>
      <c r="C171">
        <v>1</v>
      </c>
      <c r="D171">
        <v>2</v>
      </c>
      <c r="E171">
        <v>1</v>
      </c>
      <c r="F171" t="s">
        <v>187</v>
      </c>
    </row>
    <row r="172" spans="1:6">
      <c r="A172">
        <v>171</v>
      </c>
      <c r="B172">
        <v>5</v>
      </c>
      <c r="C172">
        <v>2</v>
      </c>
      <c r="D172">
        <v>2</v>
      </c>
      <c r="E172">
        <v>2</v>
      </c>
      <c r="F172" t="s">
        <v>187</v>
      </c>
    </row>
    <row r="173" spans="1:6">
      <c r="A173">
        <v>172</v>
      </c>
      <c r="B173">
        <v>5</v>
      </c>
      <c r="C173">
        <v>3</v>
      </c>
      <c r="D173">
        <v>2</v>
      </c>
      <c r="E173">
        <v>3</v>
      </c>
      <c r="F173" t="s">
        <v>187</v>
      </c>
    </row>
    <row r="174" spans="1:6">
      <c r="A174">
        <v>173</v>
      </c>
      <c r="B174">
        <v>5</v>
      </c>
      <c r="C174">
        <v>4</v>
      </c>
      <c r="D174">
        <v>2</v>
      </c>
      <c r="E174">
        <v>4</v>
      </c>
      <c r="F174" t="s">
        <v>187</v>
      </c>
    </row>
    <row r="175" spans="1:6">
      <c r="A175">
        <v>174</v>
      </c>
      <c r="B175">
        <v>5</v>
      </c>
      <c r="C175">
        <v>5</v>
      </c>
      <c r="D175">
        <v>2</v>
      </c>
      <c r="E175">
        <v>5</v>
      </c>
      <c r="F175" t="s">
        <v>187</v>
      </c>
    </row>
    <row r="176" spans="1:6">
      <c r="A176">
        <v>175</v>
      </c>
      <c r="B176">
        <v>5</v>
      </c>
      <c r="C176">
        <v>6</v>
      </c>
      <c r="D176">
        <v>2</v>
      </c>
      <c r="E176">
        <v>6</v>
      </c>
      <c r="F176" t="s">
        <v>187</v>
      </c>
    </row>
    <row r="177" spans="1:6">
      <c r="A177">
        <v>176</v>
      </c>
      <c r="B177">
        <v>5</v>
      </c>
      <c r="C177">
        <v>7</v>
      </c>
      <c r="D177">
        <v>2</v>
      </c>
      <c r="E177">
        <v>7</v>
      </c>
      <c r="F177" t="s">
        <v>187</v>
      </c>
    </row>
    <row r="178" spans="1:6">
      <c r="A178">
        <v>177</v>
      </c>
      <c r="B178">
        <v>5</v>
      </c>
      <c r="C178">
        <v>8</v>
      </c>
      <c r="D178">
        <v>2</v>
      </c>
      <c r="E178">
        <v>8</v>
      </c>
      <c r="F178" t="s">
        <v>187</v>
      </c>
    </row>
    <row r="179" spans="1:6">
      <c r="A179">
        <v>178</v>
      </c>
      <c r="B179">
        <v>5</v>
      </c>
      <c r="C179">
        <v>1</v>
      </c>
      <c r="D179">
        <v>2</v>
      </c>
      <c r="E179">
        <v>9</v>
      </c>
      <c r="F179" t="s">
        <v>188</v>
      </c>
    </row>
    <row r="180" spans="1:6">
      <c r="A180">
        <v>179</v>
      </c>
      <c r="B180">
        <v>5</v>
      </c>
      <c r="C180">
        <v>1</v>
      </c>
      <c r="D180">
        <v>3</v>
      </c>
      <c r="E180">
        <v>1</v>
      </c>
      <c r="F180" t="s">
        <v>187</v>
      </c>
    </row>
    <row r="181" spans="1:6">
      <c r="A181">
        <v>180</v>
      </c>
      <c r="B181">
        <v>5</v>
      </c>
      <c r="C181">
        <v>2</v>
      </c>
      <c r="D181">
        <v>3</v>
      </c>
      <c r="E181">
        <v>2</v>
      </c>
      <c r="F181" t="s">
        <v>187</v>
      </c>
    </row>
    <row r="182" spans="1:6">
      <c r="A182">
        <v>181</v>
      </c>
      <c r="B182">
        <v>5</v>
      </c>
      <c r="C182">
        <v>3</v>
      </c>
      <c r="D182">
        <v>3</v>
      </c>
      <c r="E182">
        <v>3</v>
      </c>
      <c r="F182" t="s">
        <v>187</v>
      </c>
    </row>
    <row r="183" spans="1:6">
      <c r="A183">
        <v>182</v>
      </c>
      <c r="B183">
        <v>5</v>
      </c>
      <c r="C183">
        <v>4</v>
      </c>
      <c r="D183">
        <v>3</v>
      </c>
      <c r="E183">
        <v>4</v>
      </c>
      <c r="F183" t="s">
        <v>187</v>
      </c>
    </row>
    <row r="184" spans="1:6">
      <c r="A184">
        <v>183</v>
      </c>
      <c r="B184">
        <v>5</v>
      </c>
      <c r="C184">
        <v>5</v>
      </c>
      <c r="D184">
        <v>3</v>
      </c>
      <c r="E184">
        <v>5</v>
      </c>
      <c r="F184" t="s">
        <v>187</v>
      </c>
    </row>
    <row r="185" spans="1:6">
      <c r="A185">
        <v>184</v>
      </c>
      <c r="B185">
        <v>5</v>
      </c>
      <c r="C185">
        <v>6</v>
      </c>
      <c r="D185">
        <v>3</v>
      </c>
      <c r="E185">
        <v>6</v>
      </c>
      <c r="F185" t="s">
        <v>187</v>
      </c>
    </row>
    <row r="186" spans="1:6">
      <c r="A186">
        <v>185</v>
      </c>
      <c r="B186">
        <v>5</v>
      </c>
      <c r="C186">
        <v>7</v>
      </c>
      <c r="D186">
        <v>3</v>
      </c>
      <c r="E186">
        <v>7</v>
      </c>
      <c r="F186" t="s">
        <v>187</v>
      </c>
    </row>
    <row r="187" spans="1:6">
      <c r="A187">
        <v>186</v>
      </c>
      <c r="B187">
        <v>5</v>
      </c>
      <c r="C187">
        <v>8</v>
      </c>
      <c r="D187">
        <v>3</v>
      </c>
      <c r="E187">
        <v>8</v>
      </c>
      <c r="F187" t="s">
        <v>187</v>
      </c>
    </row>
    <row r="188" spans="1:6">
      <c r="A188">
        <v>187</v>
      </c>
      <c r="B188">
        <v>5</v>
      </c>
      <c r="C188">
        <v>1</v>
      </c>
      <c r="D188">
        <v>3</v>
      </c>
      <c r="E188">
        <v>9</v>
      </c>
      <c r="F188" t="s">
        <v>188</v>
      </c>
    </row>
    <row r="189" spans="1:6">
      <c r="A189">
        <v>188</v>
      </c>
      <c r="B189">
        <v>6</v>
      </c>
      <c r="C189">
        <v>1</v>
      </c>
      <c r="D189">
        <v>1</v>
      </c>
      <c r="E189">
        <v>1</v>
      </c>
      <c r="F189" t="s">
        <v>187</v>
      </c>
    </row>
    <row r="190" spans="1:6">
      <c r="A190">
        <v>189</v>
      </c>
      <c r="B190">
        <v>6</v>
      </c>
      <c r="C190">
        <v>2</v>
      </c>
      <c r="D190">
        <v>1</v>
      </c>
      <c r="E190">
        <v>2</v>
      </c>
      <c r="F190" t="s">
        <v>187</v>
      </c>
    </row>
    <row r="191" spans="1:6">
      <c r="A191">
        <v>190</v>
      </c>
      <c r="B191">
        <v>6</v>
      </c>
      <c r="C191">
        <v>3</v>
      </c>
      <c r="D191">
        <v>1</v>
      </c>
      <c r="E191">
        <v>3</v>
      </c>
      <c r="F191" t="s">
        <v>187</v>
      </c>
    </row>
    <row r="192" spans="1:6">
      <c r="A192">
        <v>191</v>
      </c>
      <c r="B192">
        <v>6</v>
      </c>
      <c r="C192">
        <v>4</v>
      </c>
      <c r="D192">
        <v>1</v>
      </c>
      <c r="E192">
        <v>4</v>
      </c>
      <c r="F192" t="s">
        <v>187</v>
      </c>
    </row>
    <row r="193" spans="1:6">
      <c r="A193">
        <v>192</v>
      </c>
      <c r="B193">
        <v>6</v>
      </c>
      <c r="C193">
        <v>5</v>
      </c>
      <c r="D193">
        <v>1</v>
      </c>
      <c r="E193">
        <v>5</v>
      </c>
      <c r="F193" t="s">
        <v>187</v>
      </c>
    </row>
    <row r="194" spans="1:6">
      <c r="A194">
        <v>193</v>
      </c>
      <c r="B194">
        <v>6</v>
      </c>
      <c r="C194">
        <v>6</v>
      </c>
      <c r="D194">
        <v>1</v>
      </c>
      <c r="E194">
        <v>6</v>
      </c>
      <c r="F194" t="s">
        <v>187</v>
      </c>
    </row>
    <row r="195" spans="1:6">
      <c r="A195">
        <v>194</v>
      </c>
      <c r="B195">
        <v>6</v>
      </c>
      <c r="C195">
        <v>7</v>
      </c>
      <c r="D195">
        <v>1</v>
      </c>
      <c r="E195">
        <v>7</v>
      </c>
      <c r="F195" t="s">
        <v>187</v>
      </c>
    </row>
    <row r="196" spans="1:6">
      <c r="A196">
        <v>195</v>
      </c>
      <c r="B196">
        <v>6</v>
      </c>
      <c r="C196">
        <v>8</v>
      </c>
      <c r="D196">
        <v>1</v>
      </c>
      <c r="E196">
        <v>8</v>
      </c>
      <c r="F196" t="s">
        <v>187</v>
      </c>
    </row>
    <row r="197" spans="1:6">
      <c r="A197">
        <v>196</v>
      </c>
      <c r="B197">
        <v>6</v>
      </c>
      <c r="C197">
        <v>1</v>
      </c>
      <c r="D197">
        <v>1</v>
      </c>
      <c r="E197">
        <v>9</v>
      </c>
      <c r="F197" t="s">
        <v>188</v>
      </c>
    </row>
    <row r="198" spans="1:6">
      <c r="A198">
        <v>197</v>
      </c>
      <c r="B198">
        <v>6</v>
      </c>
      <c r="C198">
        <v>1</v>
      </c>
      <c r="D198">
        <v>2</v>
      </c>
      <c r="E198">
        <v>1</v>
      </c>
      <c r="F198" t="s">
        <v>187</v>
      </c>
    </row>
    <row r="199" spans="1:6">
      <c r="A199">
        <v>198</v>
      </c>
      <c r="B199">
        <v>6</v>
      </c>
      <c r="C199">
        <v>2</v>
      </c>
      <c r="D199">
        <v>2</v>
      </c>
      <c r="E199">
        <v>2</v>
      </c>
      <c r="F199" t="s">
        <v>187</v>
      </c>
    </row>
    <row r="200" spans="1:6">
      <c r="A200">
        <v>199</v>
      </c>
      <c r="B200">
        <v>6</v>
      </c>
      <c r="C200">
        <v>3</v>
      </c>
      <c r="D200">
        <v>2</v>
      </c>
      <c r="E200">
        <v>3</v>
      </c>
      <c r="F200" t="s">
        <v>187</v>
      </c>
    </row>
    <row r="201" spans="1:6">
      <c r="A201">
        <v>200</v>
      </c>
      <c r="B201">
        <v>6</v>
      </c>
      <c r="C201">
        <v>4</v>
      </c>
      <c r="D201">
        <v>2</v>
      </c>
      <c r="E201">
        <v>4</v>
      </c>
      <c r="F201" t="s">
        <v>187</v>
      </c>
    </row>
    <row r="202" spans="1:6">
      <c r="A202">
        <v>201</v>
      </c>
      <c r="B202">
        <v>6</v>
      </c>
      <c r="C202">
        <v>5</v>
      </c>
      <c r="D202">
        <v>2</v>
      </c>
      <c r="E202">
        <v>5</v>
      </c>
      <c r="F202" t="s">
        <v>187</v>
      </c>
    </row>
    <row r="203" spans="1:6">
      <c r="A203">
        <v>202</v>
      </c>
      <c r="B203">
        <v>6</v>
      </c>
      <c r="C203">
        <v>6</v>
      </c>
      <c r="D203">
        <v>2</v>
      </c>
      <c r="E203">
        <v>6</v>
      </c>
      <c r="F203" t="s">
        <v>187</v>
      </c>
    </row>
    <row r="204" spans="1:6">
      <c r="A204">
        <v>203</v>
      </c>
      <c r="B204">
        <v>6</v>
      </c>
      <c r="C204">
        <v>7</v>
      </c>
      <c r="D204">
        <v>2</v>
      </c>
      <c r="E204">
        <v>7</v>
      </c>
      <c r="F204" t="s">
        <v>187</v>
      </c>
    </row>
    <row r="205" spans="1:6">
      <c r="A205">
        <v>204</v>
      </c>
      <c r="B205">
        <v>6</v>
      </c>
      <c r="C205">
        <v>8</v>
      </c>
      <c r="D205">
        <v>2</v>
      </c>
      <c r="E205">
        <v>8</v>
      </c>
      <c r="F205" t="s">
        <v>187</v>
      </c>
    </row>
    <row r="206" spans="1:6">
      <c r="A206">
        <v>205</v>
      </c>
      <c r="B206">
        <v>6</v>
      </c>
      <c r="C206">
        <v>1</v>
      </c>
      <c r="D206">
        <v>2</v>
      </c>
      <c r="E206">
        <v>9</v>
      </c>
      <c r="F206" t="s">
        <v>188</v>
      </c>
    </row>
    <row r="207" spans="1:6">
      <c r="A207">
        <v>206</v>
      </c>
      <c r="B207">
        <v>6</v>
      </c>
      <c r="C207">
        <v>1</v>
      </c>
      <c r="D207">
        <v>3</v>
      </c>
      <c r="E207">
        <v>19</v>
      </c>
      <c r="F207" t="s">
        <v>187</v>
      </c>
    </row>
    <row r="208" spans="1:6">
      <c r="A208">
        <v>207</v>
      </c>
      <c r="B208">
        <v>6</v>
      </c>
      <c r="C208">
        <v>2</v>
      </c>
      <c r="D208">
        <v>3</v>
      </c>
      <c r="E208">
        <v>20</v>
      </c>
      <c r="F208" t="s">
        <v>187</v>
      </c>
    </row>
    <row r="209" spans="1:6">
      <c r="A209">
        <v>208</v>
      </c>
      <c r="B209">
        <v>6</v>
      </c>
      <c r="C209">
        <v>3</v>
      </c>
      <c r="D209">
        <v>3</v>
      </c>
      <c r="E209">
        <v>21</v>
      </c>
      <c r="F209" t="s">
        <v>187</v>
      </c>
    </row>
    <row r="210" spans="1:6">
      <c r="A210">
        <v>209</v>
      </c>
      <c r="B210">
        <v>6</v>
      </c>
      <c r="C210">
        <v>4</v>
      </c>
      <c r="D210">
        <v>3</v>
      </c>
      <c r="E210">
        <v>22</v>
      </c>
      <c r="F210" t="s">
        <v>187</v>
      </c>
    </row>
    <row r="211" spans="1:6">
      <c r="A211">
        <v>210</v>
      </c>
      <c r="B211">
        <v>6</v>
      </c>
      <c r="C211">
        <v>5</v>
      </c>
      <c r="D211">
        <v>3</v>
      </c>
      <c r="E211">
        <v>23</v>
      </c>
      <c r="F211" t="s">
        <v>187</v>
      </c>
    </row>
    <row r="212" spans="1:6">
      <c r="A212">
        <v>211</v>
      </c>
      <c r="B212">
        <v>6</v>
      </c>
      <c r="C212">
        <v>6</v>
      </c>
      <c r="D212">
        <v>3</v>
      </c>
      <c r="E212">
        <v>24</v>
      </c>
      <c r="F212" t="s">
        <v>187</v>
      </c>
    </row>
    <row r="213" spans="1:6">
      <c r="A213">
        <v>212</v>
      </c>
      <c r="B213">
        <v>6</v>
      </c>
      <c r="C213">
        <v>7</v>
      </c>
      <c r="D213">
        <v>3</v>
      </c>
      <c r="E213">
        <v>25</v>
      </c>
      <c r="F213" t="s">
        <v>187</v>
      </c>
    </row>
    <row r="214" spans="1:6">
      <c r="A214">
        <v>213</v>
      </c>
      <c r="B214">
        <v>6</v>
      </c>
      <c r="C214">
        <v>8</v>
      </c>
      <c r="D214">
        <v>3</v>
      </c>
      <c r="E214">
        <v>26</v>
      </c>
      <c r="F214" t="s">
        <v>187</v>
      </c>
    </row>
    <row r="215" spans="1:6">
      <c r="A215">
        <v>214</v>
      </c>
      <c r="B215">
        <v>6</v>
      </c>
      <c r="C215">
        <v>1</v>
      </c>
      <c r="D215">
        <v>3</v>
      </c>
      <c r="E215">
        <v>27</v>
      </c>
      <c r="F215" t="s">
        <v>188</v>
      </c>
    </row>
    <row r="216" spans="1:6">
      <c r="A216">
        <v>215</v>
      </c>
      <c r="B216">
        <v>7</v>
      </c>
      <c r="D216">
        <v>1</v>
      </c>
      <c r="E216">
        <v>1</v>
      </c>
      <c r="F216" t="s">
        <v>187</v>
      </c>
    </row>
    <row r="217" spans="1:6">
      <c r="A217">
        <v>216</v>
      </c>
      <c r="B217">
        <v>7</v>
      </c>
      <c r="D217">
        <v>1</v>
      </c>
      <c r="E217">
        <v>2</v>
      </c>
      <c r="F217" t="s">
        <v>187</v>
      </c>
    </row>
    <row r="218" spans="1:6">
      <c r="A218">
        <v>217</v>
      </c>
      <c r="B218">
        <v>7</v>
      </c>
      <c r="D218">
        <v>1</v>
      </c>
      <c r="E218">
        <v>3</v>
      </c>
      <c r="F218" t="s">
        <v>187</v>
      </c>
    </row>
    <row r="219" spans="1:6">
      <c r="A219">
        <v>218</v>
      </c>
      <c r="B219">
        <v>7</v>
      </c>
      <c r="D219">
        <v>1</v>
      </c>
      <c r="E219">
        <v>4</v>
      </c>
      <c r="F219" t="s">
        <v>187</v>
      </c>
    </row>
    <row r="220" spans="1:6">
      <c r="A220">
        <v>219</v>
      </c>
      <c r="B220">
        <v>7</v>
      </c>
      <c r="D220">
        <v>1</v>
      </c>
      <c r="E220">
        <v>5</v>
      </c>
      <c r="F220" t="s">
        <v>187</v>
      </c>
    </row>
    <row r="221" spans="1:6">
      <c r="A221">
        <v>220</v>
      </c>
      <c r="B221">
        <v>7</v>
      </c>
      <c r="D221">
        <v>1</v>
      </c>
      <c r="E221">
        <v>6</v>
      </c>
      <c r="F221" t="s">
        <v>187</v>
      </c>
    </row>
    <row r="222" spans="1:6">
      <c r="A222">
        <v>221</v>
      </c>
      <c r="B222">
        <v>7</v>
      </c>
      <c r="D222">
        <v>1</v>
      </c>
      <c r="E222">
        <v>7</v>
      </c>
      <c r="F222" t="s">
        <v>187</v>
      </c>
    </row>
    <row r="223" spans="1:6">
      <c r="A223">
        <v>222</v>
      </c>
      <c r="B223">
        <v>7</v>
      </c>
      <c r="D223">
        <v>1</v>
      </c>
      <c r="E223">
        <v>8</v>
      </c>
      <c r="F223" t="s">
        <v>187</v>
      </c>
    </row>
    <row r="224" spans="1:6">
      <c r="A224">
        <v>223</v>
      </c>
      <c r="B224">
        <v>7</v>
      </c>
      <c r="D224">
        <v>1</v>
      </c>
      <c r="E224">
        <v>9</v>
      </c>
      <c r="F224" t="s">
        <v>188</v>
      </c>
    </row>
    <row r="225" spans="1:6">
      <c r="A225">
        <v>224</v>
      </c>
      <c r="B225">
        <v>7</v>
      </c>
      <c r="D225">
        <v>2</v>
      </c>
      <c r="E225">
        <v>39</v>
      </c>
      <c r="F225" t="s">
        <v>187</v>
      </c>
    </row>
    <row r="226" spans="1:6">
      <c r="A226">
        <v>225</v>
      </c>
      <c r="B226">
        <v>7</v>
      </c>
      <c r="D226">
        <v>2</v>
      </c>
      <c r="E226">
        <v>40</v>
      </c>
      <c r="F226" t="s">
        <v>187</v>
      </c>
    </row>
    <row r="227" spans="1:6">
      <c r="A227">
        <v>226</v>
      </c>
      <c r="B227">
        <v>7</v>
      </c>
      <c r="D227">
        <v>2</v>
      </c>
      <c r="E227">
        <v>41</v>
      </c>
      <c r="F227" t="s">
        <v>187</v>
      </c>
    </row>
    <row r="228" spans="1:6">
      <c r="A228">
        <v>227</v>
      </c>
      <c r="B228">
        <v>7</v>
      </c>
      <c r="D228">
        <v>2</v>
      </c>
      <c r="E228">
        <v>42</v>
      </c>
      <c r="F228" t="s">
        <v>187</v>
      </c>
    </row>
    <row r="229" spans="1:6">
      <c r="A229">
        <v>228</v>
      </c>
      <c r="B229">
        <v>7</v>
      </c>
      <c r="D229">
        <v>2</v>
      </c>
      <c r="E229">
        <v>43</v>
      </c>
      <c r="F229" t="s">
        <v>187</v>
      </c>
    </row>
    <row r="230" spans="1:6">
      <c r="A230">
        <v>229</v>
      </c>
      <c r="B230">
        <v>7</v>
      </c>
      <c r="D230">
        <v>2</v>
      </c>
      <c r="E230">
        <v>44</v>
      </c>
      <c r="F230" t="s">
        <v>187</v>
      </c>
    </row>
    <row r="231" spans="1:6">
      <c r="A231">
        <v>230</v>
      </c>
      <c r="B231">
        <v>7</v>
      </c>
      <c r="D231">
        <v>2</v>
      </c>
      <c r="E231">
        <v>45</v>
      </c>
      <c r="F231" t="s">
        <v>187</v>
      </c>
    </row>
    <row r="232" spans="1:6">
      <c r="A232">
        <v>231</v>
      </c>
      <c r="B232">
        <v>7</v>
      </c>
      <c r="D232">
        <v>2</v>
      </c>
      <c r="E232">
        <v>46</v>
      </c>
      <c r="F232" t="s">
        <v>187</v>
      </c>
    </row>
    <row r="233" spans="1:6">
      <c r="A233">
        <v>232</v>
      </c>
      <c r="B233">
        <v>7</v>
      </c>
      <c r="D233">
        <v>2</v>
      </c>
      <c r="E233">
        <v>47</v>
      </c>
      <c r="F233" t="s">
        <v>188</v>
      </c>
    </row>
    <row r="234" spans="1:6">
      <c r="A234">
        <v>233</v>
      </c>
      <c r="B234">
        <v>7</v>
      </c>
      <c r="D234">
        <v>3</v>
      </c>
      <c r="E234">
        <v>48</v>
      </c>
      <c r="F234" t="s">
        <v>187</v>
      </c>
    </row>
    <row r="235" spans="1:6">
      <c r="A235">
        <v>234</v>
      </c>
      <c r="B235">
        <v>7</v>
      </c>
      <c r="D235">
        <v>3</v>
      </c>
      <c r="E235">
        <v>49</v>
      </c>
      <c r="F235" t="s">
        <v>187</v>
      </c>
    </row>
    <row r="236" spans="1:6">
      <c r="A236">
        <v>235</v>
      </c>
      <c r="B236">
        <v>7</v>
      </c>
      <c r="D236">
        <v>3</v>
      </c>
      <c r="E236">
        <v>50</v>
      </c>
      <c r="F236" t="s">
        <v>187</v>
      </c>
    </row>
    <row r="237" spans="1:6">
      <c r="A237">
        <v>236</v>
      </c>
      <c r="B237">
        <v>7</v>
      </c>
      <c r="D237">
        <v>3</v>
      </c>
      <c r="E237">
        <v>51</v>
      </c>
      <c r="F237" t="s">
        <v>187</v>
      </c>
    </row>
    <row r="238" spans="1:6">
      <c r="A238">
        <v>237</v>
      </c>
      <c r="B238">
        <v>7</v>
      </c>
      <c r="D238">
        <v>3</v>
      </c>
      <c r="E238">
        <v>52</v>
      </c>
      <c r="F238" t="s">
        <v>187</v>
      </c>
    </row>
    <row r="239" spans="1:6">
      <c r="A239">
        <v>238</v>
      </c>
      <c r="B239">
        <v>7</v>
      </c>
      <c r="D239">
        <v>3</v>
      </c>
      <c r="E239">
        <v>53</v>
      </c>
      <c r="F239" t="s">
        <v>187</v>
      </c>
    </row>
    <row r="240" spans="1:6">
      <c r="A240">
        <v>239</v>
      </c>
      <c r="B240">
        <v>7</v>
      </c>
      <c r="D240">
        <v>3</v>
      </c>
      <c r="E240">
        <v>54</v>
      </c>
      <c r="F240" t="s">
        <v>187</v>
      </c>
    </row>
    <row r="241" spans="1:6">
      <c r="A241">
        <v>240</v>
      </c>
      <c r="B241">
        <v>7</v>
      </c>
      <c r="D241">
        <v>3</v>
      </c>
      <c r="E241">
        <v>26</v>
      </c>
      <c r="F241" t="s">
        <v>187</v>
      </c>
    </row>
    <row r="242" spans="1:6">
      <c r="A242">
        <v>241</v>
      </c>
      <c r="B242">
        <v>7</v>
      </c>
      <c r="D242">
        <v>3</v>
      </c>
      <c r="E242">
        <v>27</v>
      </c>
      <c r="F242" t="s">
        <v>188</v>
      </c>
    </row>
  </sheetData>
  <autoFilter ref="A1:F242" xr:uid="{8EF0298B-43F7-F849-959B-1EFC1ADC8C4E}"/>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P7"/>
  <sheetViews>
    <sheetView workbookViewId="0">
      <selection activeCell="N3" sqref="N3"/>
    </sheetView>
  </sheetViews>
  <sheetFormatPr baseColWidth="10" defaultColWidth="11" defaultRowHeight="16"/>
  <cols>
    <col min="1" max="1" width="19.33203125" customWidth="1"/>
    <col min="2" max="2" width="23.5" customWidth="1"/>
    <col min="4" max="4" width="14.5" customWidth="1"/>
    <col min="5" max="5" width="19.5" customWidth="1"/>
    <col min="6" max="6" width="24.5" customWidth="1"/>
    <col min="7" max="7" width="19.1640625" customWidth="1"/>
    <col min="8" max="8" width="22.83203125" customWidth="1"/>
    <col min="9" max="9" width="14.5" customWidth="1"/>
    <col min="10" max="10" width="14.83203125" customWidth="1"/>
    <col min="11" max="11" width="13.1640625" customWidth="1"/>
    <col min="12" max="12" width="13.83203125" customWidth="1"/>
    <col min="13" max="13" width="23.5" customWidth="1"/>
    <col min="14" max="14" width="23.1640625" customWidth="1"/>
    <col min="15" max="15" width="42.33203125" customWidth="1"/>
  </cols>
  <sheetData>
    <row r="1" spans="1:16">
      <c r="A1" t="s">
        <v>116</v>
      </c>
      <c r="B1" t="s">
        <v>86</v>
      </c>
      <c r="C1" t="s">
        <v>122</v>
      </c>
      <c r="D1" t="s">
        <v>123</v>
      </c>
      <c r="E1" t="s">
        <v>95</v>
      </c>
      <c r="F1" t="s">
        <v>96</v>
      </c>
      <c r="G1" t="s">
        <v>97</v>
      </c>
      <c r="H1" t="s">
        <v>98</v>
      </c>
      <c r="I1" t="s">
        <v>99</v>
      </c>
      <c r="J1" t="s">
        <v>100</v>
      </c>
      <c r="K1" t="s">
        <v>101</v>
      </c>
      <c r="L1" t="s">
        <v>102</v>
      </c>
      <c r="M1" t="s">
        <v>191</v>
      </c>
      <c r="N1" t="s">
        <v>245</v>
      </c>
      <c r="O1" t="s">
        <v>199</v>
      </c>
      <c r="P1" t="s">
        <v>669</v>
      </c>
    </row>
    <row r="2" spans="1:16">
      <c r="A2">
        <v>1</v>
      </c>
      <c r="B2" t="s">
        <v>120</v>
      </c>
      <c r="C2" t="s">
        <v>118</v>
      </c>
      <c r="D2" t="s">
        <v>118</v>
      </c>
      <c r="N2">
        <v>9</v>
      </c>
      <c r="O2" t="s">
        <v>203</v>
      </c>
      <c r="P2" t="s">
        <v>248</v>
      </c>
    </row>
    <row r="3" spans="1:16">
      <c r="A3">
        <v>2</v>
      </c>
      <c r="B3" t="s">
        <v>104</v>
      </c>
      <c r="C3" t="s">
        <v>118</v>
      </c>
      <c r="D3" t="s">
        <v>118</v>
      </c>
      <c r="E3">
        <v>600</v>
      </c>
      <c r="F3">
        <v>300</v>
      </c>
      <c r="M3" t="s">
        <v>187</v>
      </c>
      <c r="N3">
        <v>18</v>
      </c>
      <c r="O3" t="s">
        <v>201</v>
      </c>
      <c r="P3" t="s">
        <v>246</v>
      </c>
    </row>
    <row r="4" spans="1:16">
      <c r="A4">
        <v>3</v>
      </c>
      <c r="B4" t="s">
        <v>104</v>
      </c>
      <c r="C4" t="s">
        <v>118</v>
      </c>
      <c r="D4" t="s">
        <v>118</v>
      </c>
      <c r="E4">
        <v>1200</v>
      </c>
      <c r="F4">
        <v>300</v>
      </c>
      <c r="M4" t="s">
        <v>187</v>
      </c>
      <c r="N4">
        <v>27</v>
      </c>
      <c r="O4" t="s">
        <v>202</v>
      </c>
      <c r="P4" t="s">
        <v>247</v>
      </c>
    </row>
    <row r="5" spans="1:16">
      <c r="A5">
        <v>4</v>
      </c>
      <c r="B5" t="s">
        <v>126</v>
      </c>
      <c r="C5" t="s">
        <v>118</v>
      </c>
      <c r="D5" t="s">
        <v>118</v>
      </c>
      <c r="E5">
        <v>750</v>
      </c>
      <c r="F5">
        <v>650</v>
      </c>
      <c r="N5">
        <v>18</v>
      </c>
      <c r="O5" t="s">
        <v>200</v>
      </c>
      <c r="P5" t="s">
        <v>250</v>
      </c>
    </row>
    <row r="6" spans="1:16">
      <c r="A6">
        <v>5</v>
      </c>
      <c r="B6" t="s">
        <v>233</v>
      </c>
      <c r="C6" t="s">
        <v>118</v>
      </c>
      <c r="D6" t="s">
        <v>118</v>
      </c>
      <c r="E6">
        <v>600</v>
      </c>
      <c r="F6">
        <v>510</v>
      </c>
      <c r="N6">
        <v>19</v>
      </c>
      <c r="O6" t="s">
        <v>235</v>
      </c>
      <c r="P6" t="s">
        <v>249</v>
      </c>
    </row>
    <row r="7" spans="1:16">
      <c r="A7">
        <v>6</v>
      </c>
      <c r="B7" t="s">
        <v>236</v>
      </c>
      <c r="C7" t="s">
        <v>118</v>
      </c>
      <c r="D7" t="s">
        <v>118</v>
      </c>
      <c r="E7">
        <v>750</v>
      </c>
      <c r="F7">
        <v>650</v>
      </c>
      <c r="N7">
        <v>20</v>
      </c>
      <c r="O7" t="s">
        <v>200</v>
      </c>
      <c r="P7" t="s">
        <v>251</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activeCell="R16" sqref="R16"/>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Sheet1</vt:lpstr>
      <vt:lpstr>Fire participants</vt:lpstr>
      <vt:lpstr>fire_survey_answers</vt:lpstr>
      <vt:lpstr>fire_exp_prod</vt:lpstr>
      <vt:lpstr>fire_ques_prod</vt:lpstr>
      <vt:lpstr>within subject randomize</vt:lpstr>
      <vt:lpstr>fire_treat_ques_prod</vt:lpstr>
      <vt:lpstr>fire_treat_prod</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Cordone</cp:lastModifiedBy>
  <cp:revision/>
  <dcterms:created xsi:type="dcterms:W3CDTF">2022-02-23T11:20:14Z</dcterms:created>
  <dcterms:modified xsi:type="dcterms:W3CDTF">2024-06-05T14:36:59Z</dcterms:modified>
  <cp:category/>
  <cp:contentStatus/>
</cp:coreProperties>
</file>