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E33122EE-DD79-1647-A171-A61518E06A7E}" xr6:coauthVersionLast="47" xr6:coauthVersionMax="47" xr10:uidLastSave="{00000000-0000-0000-0000-000000000000}"/>
  <bookViews>
    <workbookView xWindow="1280" yWindow="500" windowWidth="35840" windowHeight="21060" activeTab="1" xr2:uid="{7432EDC4-6243-2543-BF06-3FCD944023A9}"/>
  </bookViews>
  <sheets>
    <sheet name="Sheet1" sheetId="12" r:id="rId1"/>
    <sheet name="MCL questions prod" sheetId="10" r:id="rId2"/>
    <sheet name="Web Parameters Dev" sheetId="8" r:id="rId3"/>
    <sheet name="Web Parameters Random" sheetId="11" r:id="rId4"/>
    <sheet name="Latin Square Treatment Order" sheetId="13" r:id="rId5"/>
    <sheet name="Date Delay Paper" sheetId="9" r:id="rId6"/>
    <sheet name="MCL" sheetId="2" r:id="rId7"/>
    <sheet name="CL LL Amounts" sheetId="3" r:id="rId8"/>
    <sheet name="Holden et al." sheetId="4" r:id="rId9"/>
    <sheet name="Screen Size Zooming" sheetId="5" r:id="rId10"/>
    <sheet name="Worker Rate" sheetId="7" r:id="rId11"/>
    <sheet name="Web Parameters v1" sheetId="1" r:id="rId12"/>
  </sheets>
  <definedNames>
    <definedName name="_xlnm._FilterDatabase" localSheetId="1" hidden="1">'MCL questions prod'!$A$1:$X$28</definedName>
    <definedName name="_xlnm._FilterDatabase" localSheetId="2" hidden="1">'Web Parameters Dev'!$A$1:$X$88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G17" i="9" l="1"/>
  <c r="AG13" i="9"/>
  <c r="AG5" i="9"/>
  <c r="AF5" i="9"/>
  <c r="AF13" i="9"/>
  <c r="AF17" i="9"/>
  <c r="Z17" i="9"/>
  <c r="AA17" i="9"/>
  <c r="AB17" i="9"/>
  <c r="AC17" i="9"/>
  <c r="AD17" i="9"/>
  <c r="AE17" i="9"/>
  <c r="AE13" i="9"/>
  <c r="AD13" i="9"/>
  <c r="AE5" i="9"/>
  <c r="AD5" i="9"/>
  <c r="AC13" i="9"/>
  <c r="AB13" i="9"/>
  <c r="AC5" i="9"/>
  <c r="AB5" i="9"/>
  <c r="AA13" i="9"/>
  <c r="Z13" i="9"/>
  <c r="AA5" i="9"/>
  <c r="Z5" i="9"/>
  <c r="M5" i="9"/>
  <c r="F31" i="9" s="1"/>
  <c r="F82" i="8"/>
  <c r="F73" i="8"/>
  <c r="F64" i="8"/>
  <c r="F22" i="10"/>
  <c r="F13" i="10"/>
  <c r="F4" i="10"/>
  <c r="R42" i="9"/>
  <c r="R41" i="9"/>
  <c r="R40" i="9"/>
  <c r="R39" i="9"/>
  <c r="Q42" i="9"/>
  <c r="Q41" i="9"/>
  <c r="Q40" i="9"/>
  <c r="Q39" i="9"/>
  <c r="Q36" i="9"/>
  <c r="Q37" i="9"/>
  <c r="Q38" i="9"/>
  <c r="Q35" i="9"/>
  <c r="P42" i="9"/>
  <c r="O42" i="9"/>
  <c r="P41" i="9"/>
  <c r="O41" i="9"/>
  <c r="P40" i="9"/>
  <c r="O40" i="9"/>
  <c r="P39" i="9"/>
  <c r="O39" i="9"/>
  <c r="D42" i="9"/>
  <c r="C42" i="9"/>
  <c r="D41" i="9"/>
  <c r="C41" i="9"/>
  <c r="D40" i="9"/>
  <c r="C40" i="9"/>
  <c r="D39" i="9"/>
  <c r="C39" i="9"/>
  <c r="J38" i="9"/>
  <c r="J36" i="9"/>
  <c r="J35" i="9"/>
  <c r="L38" i="9"/>
  <c r="L37" i="9"/>
  <c r="L36" i="9"/>
  <c r="L35" i="9"/>
  <c r="A4" i="11"/>
  <c r="G3" i="11"/>
  <c r="G4" i="11"/>
  <c r="G5" i="11"/>
  <c r="G2" i="11"/>
  <c r="P38" i="9"/>
  <c r="P37" i="9"/>
  <c r="P36" i="9"/>
  <c r="P35" i="9"/>
  <c r="O38" i="9"/>
  <c r="O37" i="9"/>
  <c r="O36" i="9"/>
  <c r="O35" i="9"/>
  <c r="R32" i="9"/>
  <c r="R33" i="9"/>
  <c r="R34" i="9"/>
  <c r="Q32" i="9"/>
  <c r="Q34" i="9"/>
  <c r="R31" i="9"/>
  <c r="Q31" i="9"/>
  <c r="P34" i="9"/>
  <c r="O34" i="9"/>
  <c r="K33" i="9"/>
  <c r="J37" i="9" s="1"/>
  <c r="P33" i="9"/>
  <c r="O33" i="9"/>
  <c r="P32" i="9"/>
  <c r="O32" i="9"/>
  <c r="D34" i="9"/>
  <c r="C34" i="9"/>
  <c r="D33" i="9"/>
  <c r="C33" i="9"/>
  <c r="D32" i="9"/>
  <c r="C32" i="9"/>
  <c r="P31" i="9"/>
  <c r="O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Q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<sst xmlns="http://schemas.openxmlformats.org/spreadsheetml/2006/main" count="943" uniqueCount="226">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</sst>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66" formatCode="m/d/yyyy;@"/>
  </numFmts>
  <fonts count="9">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06">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0" fontId="0" fillId="0" borderId="0" xfId="0" applyAlignment="1">
      <alignment horizontal="center"/>
    </xf>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28"/>
  <sheetViews>
    <sheetView tabSelected="1" zoomScale="120" zoomScaleNormal="120" workbookViewId="0">
      <pane ySplit="1" topLeftCell="A2" activePane="bottomLeft" state="frozen"/>
      <selection pane="bottomLeft" activeCell="H6" sqref="H6"/>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sheetData>
  <autoFilter ref="A1:X28" xr:uid="{6462F7B1-F956-1241-A84D-BB94A507535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X88"/>
  <sheetViews>
    <sheetView workbookViewId="0">
      <pane ySplit="1" topLeftCell="A2" activePane="bottomLeft" state="frozen"/>
      <selection pane="bottomLeft" activeCell="I71" sqref="I71"/>
    </sheetView>
  </sheetViews>
  <sheetFormatPr baseColWidth="10" defaultColWidth="11" defaultRowHeight="16"/>
  <cols>
    <col min="1" max="1" width="10.832031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15.33203125" customWidth="1"/>
    <col min="23" max="23" width="23.6640625" customWidth="1"/>
  </cols>
  <sheetData>
    <row r="1" spans="1:24">
      <c r="A1" t="s">
        <v>116</v>
      </c>
      <c r="B1" t="s">
        <v>85</v>
      </c>
      <c r="C1" t="s">
        <v>86</v>
      </c>
      <c r="D1" t="s">
        <v>122</v>
      </c>
      <c r="E1" t="s">
        <v>123</v>
      </c>
      <c r="F1" t="s">
        <v>87</v>
      </c>
      <c r="G1" t="s">
        <v>88</v>
      </c>
      <c r="H1" s="36" t="s">
        <v>89</v>
      </c>
      <c r="I1" t="s">
        <v>90</v>
      </c>
      <c r="J1" t="s">
        <v>91</v>
      </c>
      <c r="K1" s="3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500</v>
      </c>
      <c r="G2">
        <v>2</v>
      </c>
      <c r="I2">
        <v>1000</v>
      </c>
      <c r="J2">
        <v>5</v>
      </c>
      <c r="M2">
        <v>10</v>
      </c>
      <c r="T2">
        <v>4</v>
      </c>
      <c r="U2">
        <v>4</v>
      </c>
      <c r="X2" t="s">
        <v>137</v>
      </c>
    </row>
    <row r="3" spans="1:24">
      <c r="A3">
        <v>1</v>
      </c>
      <c r="B3">
        <v>2</v>
      </c>
      <c r="C3" t="s">
        <v>120</v>
      </c>
      <c r="D3" t="s">
        <v>118</v>
      </c>
      <c r="E3" t="s">
        <v>118</v>
      </c>
      <c r="F3">
        <v>50</v>
      </c>
      <c r="G3">
        <v>2</v>
      </c>
      <c r="I3">
        <v>300</v>
      </c>
      <c r="J3">
        <v>7</v>
      </c>
      <c r="M3">
        <v>10</v>
      </c>
      <c r="T3">
        <v>8</v>
      </c>
      <c r="U3">
        <v>8</v>
      </c>
      <c r="X3" t="s">
        <v>137</v>
      </c>
    </row>
    <row r="4" spans="1:24" ht="15" customHeight="1">
      <c r="A4">
        <v>1</v>
      </c>
      <c r="B4">
        <v>3</v>
      </c>
      <c r="C4" t="s">
        <v>120</v>
      </c>
      <c r="D4" t="s">
        <v>118</v>
      </c>
      <c r="E4" t="s">
        <v>118</v>
      </c>
      <c r="F4">
        <v>250</v>
      </c>
      <c r="G4">
        <v>2</v>
      </c>
      <c r="I4">
        <v>1000</v>
      </c>
      <c r="J4">
        <v>3</v>
      </c>
      <c r="M4">
        <v>10</v>
      </c>
      <c r="T4">
        <v>8</v>
      </c>
      <c r="U4">
        <v>8</v>
      </c>
      <c r="X4" t="s">
        <v>137</v>
      </c>
    </row>
    <row r="5" spans="1:24">
      <c r="A5">
        <v>1</v>
      </c>
      <c r="B5" t="s">
        <v>194</v>
      </c>
      <c r="C5" t="s">
        <v>120</v>
      </c>
      <c r="D5" t="s">
        <v>118</v>
      </c>
      <c r="E5" t="s">
        <v>118</v>
      </c>
      <c r="F5" s="37">
        <v>300</v>
      </c>
      <c r="G5" s="43">
        <v>2</v>
      </c>
      <c r="H5" s="66"/>
      <c r="I5" s="37">
        <v>700</v>
      </c>
      <c r="J5" s="43">
        <v>7</v>
      </c>
      <c r="K5" s="66"/>
      <c r="L5">
        <v>1000</v>
      </c>
      <c r="W5" t="s">
        <v>203</v>
      </c>
      <c r="X5" t="s">
        <v>196</v>
      </c>
    </row>
    <row r="6" spans="1:24">
      <c r="A6">
        <v>2</v>
      </c>
      <c r="B6">
        <v>1</v>
      </c>
      <c r="C6" t="s">
        <v>104</v>
      </c>
      <c r="D6" t="s">
        <v>118</v>
      </c>
      <c r="E6" t="s">
        <v>118</v>
      </c>
      <c r="F6">
        <v>300</v>
      </c>
      <c r="G6">
        <v>2</v>
      </c>
      <c r="I6">
        <v>700</v>
      </c>
      <c r="J6">
        <v>5</v>
      </c>
      <c r="L6">
        <v>1100</v>
      </c>
      <c r="M6">
        <v>10</v>
      </c>
      <c r="P6">
        <v>1</v>
      </c>
      <c r="Q6">
        <v>1</v>
      </c>
      <c r="R6">
        <v>7</v>
      </c>
      <c r="S6">
        <v>7</v>
      </c>
      <c r="T6">
        <v>8.5</v>
      </c>
      <c r="U6">
        <v>8.5</v>
      </c>
      <c r="V6" t="s">
        <v>188</v>
      </c>
      <c r="X6" t="s">
        <v>190</v>
      </c>
    </row>
    <row r="7" spans="1:24">
      <c r="A7">
        <v>2</v>
      </c>
      <c r="B7">
        <v>2</v>
      </c>
      <c r="C7" t="s">
        <v>104</v>
      </c>
      <c r="D7" t="s">
        <v>118</v>
      </c>
      <c r="E7" t="s">
        <v>118</v>
      </c>
      <c r="F7">
        <v>500</v>
      </c>
      <c r="G7">
        <v>2</v>
      </c>
      <c r="I7">
        <v>800</v>
      </c>
      <c r="J7">
        <v>7</v>
      </c>
      <c r="L7">
        <v>1100</v>
      </c>
      <c r="M7">
        <v>15</v>
      </c>
      <c r="P7">
        <v>1</v>
      </c>
      <c r="Q7">
        <v>1</v>
      </c>
      <c r="R7">
        <v>7</v>
      </c>
      <c r="S7">
        <v>7</v>
      </c>
      <c r="T7">
        <v>8.5</v>
      </c>
      <c r="U7">
        <v>8.5</v>
      </c>
      <c r="V7" t="s">
        <v>188</v>
      </c>
      <c r="X7" t="s">
        <v>189</v>
      </c>
    </row>
    <row r="8" spans="1:24">
      <c r="A8">
        <v>2</v>
      </c>
      <c r="B8">
        <v>3</v>
      </c>
      <c r="C8" t="s">
        <v>104</v>
      </c>
      <c r="D8" t="s">
        <v>118</v>
      </c>
      <c r="E8" t="s">
        <v>118</v>
      </c>
      <c r="F8">
        <v>300</v>
      </c>
      <c r="G8">
        <v>2</v>
      </c>
      <c r="I8">
        <v>1000</v>
      </c>
      <c r="J8">
        <v>7</v>
      </c>
      <c r="L8">
        <v>1100</v>
      </c>
      <c r="M8">
        <v>15</v>
      </c>
      <c r="P8">
        <v>1</v>
      </c>
      <c r="Q8">
        <v>1</v>
      </c>
      <c r="R8">
        <v>3.5</v>
      </c>
      <c r="S8">
        <v>3.5</v>
      </c>
      <c r="T8">
        <v>4.5</v>
      </c>
      <c r="U8">
        <v>4.5</v>
      </c>
      <c r="V8" t="s">
        <v>188</v>
      </c>
      <c r="X8" t="s">
        <v>189</v>
      </c>
    </row>
    <row r="9" spans="1:24">
      <c r="A9">
        <v>2</v>
      </c>
      <c r="B9" t="s">
        <v>194</v>
      </c>
      <c r="C9" t="s">
        <v>104</v>
      </c>
      <c r="D9" t="s">
        <v>118</v>
      </c>
      <c r="E9" t="s">
        <v>118</v>
      </c>
      <c r="F9">
        <v>300</v>
      </c>
      <c r="G9">
        <v>2</v>
      </c>
      <c r="I9">
        <v>700</v>
      </c>
      <c r="J9">
        <v>7</v>
      </c>
      <c r="L9">
        <v>1000</v>
      </c>
      <c r="M9">
        <v>15</v>
      </c>
      <c r="P9">
        <v>1</v>
      </c>
      <c r="Q9">
        <v>1</v>
      </c>
      <c r="R9">
        <v>3.5</v>
      </c>
      <c r="S9">
        <v>3.5</v>
      </c>
      <c r="T9">
        <v>4.5</v>
      </c>
      <c r="U9">
        <v>4.5</v>
      </c>
      <c r="V9" t="s">
        <v>188</v>
      </c>
      <c r="W9" t="s">
        <v>204</v>
      </c>
      <c r="X9" t="s">
        <v>195</v>
      </c>
    </row>
    <row r="10" spans="1:24">
      <c r="A10">
        <v>3</v>
      </c>
      <c r="B10">
        <v>1</v>
      </c>
      <c r="C10" t="s">
        <v>104</v>
      </c>
      <c r="D10" t="s">
        <v>118</v>
      </c>
      <c r="E10" t="s">
        <v>118</v>
      </c>
      <c r="F10">
        <v>300</v>
      </c>
      <c r="G10">
        <v>2</v>
      </c>
      <c r="I10">
        <v>700</v>
      </c>
      <c r="J10">
        <v>5</v>
      </c>
      <c r="L10">
        <v>1100</v>
      </c>
      <c r="M10">
        <v>10</v>
      </c>
      <c r="N10">
        <v>800</v>
      </c>
      <c r="O10">
        <v>300</v>
      </c>
      <c r="V10" t="s">
        <v>187</v>
      </c>
      <c r="X10" t="s">
        <v>164</v>
      </c>
    </row>
    <row r="11" spans="1:24">
      <c r="A11">
        <v>3</v>
      </c>
      <c r="B11">
        <v>2</v>
      </c>
      <c r="C11" t="s">
        <v>104</v>
      </c>
      <c r="D11" t="s">
        <v>118</v>
      </c>
      <c r="E11" t="s">
        <v>118</v>
      </c>
      <c r="F11">
        <v>300</v>
      </c>
      <c r="G11">
        <v>2</v>
      </c>
      <c r="I11">
        <v>700</v>
      </c>
      <c r="J11">
        <v>5</v>
      </c>
      <c r="L11">
        <v>1100</v>
      </c>
      <c r="M11">
        <v>6</v>
      </c>
      <c r="N11">
        <v>800</v>
      </c>
      <c r="O11">
        <v>300</v>
      </c>
      <c r="V11" t="s">
        <v>187</v>
      </c>
      <c r="X11" t="s">
        <v>164</v>
      </c>
    </row>
    <row r="12" spans="1:24">
      <c r="A12">
        <v>3</v>
      </c>
      <c r="B12">
        <v>3</v>
      </c>
      <c r="C12" t="s">
        <v>104</v>
      </c>
      <c r="D12" t="s">
        <v>118</v>
      </c>
      <c r="E12" t="s">
        <v>118</v>
      </c>
      <c r="F12">
        <v>500</v>
      </c>
      <c r="G12">
        <v>2</v>
      </c>
      <c r="I12">
        <v>800</v>
      </c>
      <c r="J12">
        <v>7</v>
      </c>
      <c r="L12">
        <v>1100</v>
      </c>
      <c r="M12">
        <v>15</v>
      </c>
      <c r="N12">
        <v>800</v>
      </c>
      <c r="O12">
        <v>300</v>
      </c>
      <c r="V12" t="s">
        <v>187</v>
      </c>
      <c r="X12" t="s">
        <v>165</v>
      </c>
    </row>
    <row r="13" spans="1:24">
      <c r="A13">
        <v>3</v>
      </c>
      <c r="B13">
        <v>4</v>
      </c>
      <c r="C13" t="s">
        <v>104</v>
      </c>
      <c r="D13" t="s">
        <v>118</v>
      </c>
      <c r="E13" t="s">
        <v>118</v>
      </c>
      <c r="F13">
        <v>500</v>
      </c>
      <c r="G13">
        <v>2</v>
      </c>
      <c r="I13">
        <v>800</v>
      </c>
      <c r="J13">
        <v>7</v>
      </c>
      <c r="L13">
        <v>1100</v>
      </c>
      <c r="M13">
        <v>8</v>
      </c>
      <c r="N13">
        <v>800</v>
      </c>
      <c r="O13">
        <v>300</v>
      </c>
      <c r="V13" t="s">
        <v>187</v>
      </c>
      <c r="X13" t="s">
        <v>165</v>
      </c>
    </row>
    <row r="14" spans="1:24">
      <c r="A14">
        <v>3</v>
      </c>
      <c r="B14">
        <v>5</v>
      </c>
      <c r="C14" t="s">
        <v>104</v>
      </c>
      <c r="D14" t="s">
        <v>118</v>
      </c>
      <c r="E14" t="s">
        <v>118</v>
      </c>
      <c r="F14">
        <v>300</v>
      </c>
      <c r="G14">
        <v>2</v>
      </c>
      <c r="I14">
        <v>1000</v>
      </c>
      <c r="J14">
        <v>7</v>
      </c>
      <c r="L14">
        <v>1100</v>
      </c>
      <c r="M14">
        <v>15</v>
      </c>
      <c r="N14">
        <v>800</v>
      </c>
      <c r="O14">
        <v>300</v>
      </c>
      <c r="V14" t="s">
        <v>187</v>
      </c>
      <c r="X14" t="s">
        <v>165</v>
      </c>
    </row>
    <row r="15" spans="1:24">
      <c r="A15">
        <v>3</v>
      </c>
      <c r="B15" t="s">
        <v>194</v>
      </c>
      <c r="C15" t="s">
        <v>104</v>
      </c>
      <c r="D15" t="s">
        <v>118</v>
      </c>
      <c r="E15" t="s">
        <v>118</v>
      </c>
      <c r="F15">
        <v>300</v>
      </c>
      <c r="G15">
        <v>2</v>
      </c>
      <c r="I15">
        <v>700</v>
      </c>
      <c r="J15">
        <v>7</v>
      </c>
      <c r="L15">
        <v>1000</v>
      </c>
      <c r="M15">
        <v>15</v>
      </c>
      <c r="N15">
        <v>800</v>
      </c>
      <c r="O15">
        <v>300</v>
      </c>
      <c r="V15" t="s">
        <v>187</v>
      </c>
      <c r="W15" t="s">
        <v>204</v>
      </c>
      <c r="X15" t="s">
        <v>197</v>
      </c>
    </row>
    <row r="16" spans="1:24">
      <c r="A16">
        <v>4</v>
      </c>
      <c r="B16">
        <v>1</v>
      </c>
      <c r="C16" t="s">
        <v>127</v>
      </c>
      <c r="D16" t="s">
        <v>118</v>
      </c>
      <c r="E16" t="s">
        <v>118</v>
      </c>
      <c r="F16">
        <v>300</v>
      </c>
      <c r="H16" s="36">
        <v>44593</v>
      </c>
      <c r="I16">
        <v>700</v>
      </c>
      <c r="K16" s="36">
        <v>44614</v>
      </c>
      <c r="L16">
        <v>1100</v>
      </c>
      <c r="N16">
        <v>100</v>
      </c>
      <c r="O16">
        <v>100</v>
      </c>
      <c r="T16">
        <v>8</v>
      </c>
      <c r="U16">
        <v>8</v>
      </c>
      <c r="X16" t="s">
        <v>136</v>
      </c>
    </row>
    <row r="17" spans="1:24">
      <c r="A17">
        <v>4</v>
      </c>
      <c r="B17">
        <v>2</v>
      </c>
      <c r="C17" t="s">
        <v>127</v>
      </c>
      <c r="D17" t="s">
        <v>118</v>
      </c>
      <c r="E17" t="s">
        <v>118</v>
      </c>
      <c r="F17">
        <v>500</v>
      </c>
      <c r="H17" s="36">
        <v>44621</v>
      </c>
      <c r="I17">
        <v>800</v>
      </c>
      <c r="K17" s="36">
        <v>44632</v>
      </c>
      <c r="L17">
        <v>1100</v>
      </c>
      <c r="N17">
        <v>100</v>
      </c>
      <c r="O17">
        <v>100</v>
      </c>
      <c r="T17">
        <v>8</v>
      </c>
      <c r="U17">
        <v>8</v>
      </c>
      <c r="X17" t="s">
        <v>136</v>
      </c>
    </row>
    <row r="18" spans="1:24">
      <c r="A18">
        <v>4</v>
      </c>
      <c r="B18">
        <v>3</v>
      </c>
      <c r="C18" t="s">
        <v>127</v>
      </c>
      <c r="D18" t="s">
        <v>118</v>
      </c>
      <c r="E18" t="s">
        <v>118</v>
      </c>
      <c r="F18">
        <v>300</v>
      </c>
      <c r="H18" s="36">
        <v>44652</v>
      </c>
      <c r="I18">
        <v>1000</v>
      </c>
      <c r="K18" s="36">
        <v>44666</v>
      </c>
      <c r="L18">
        <v>1100</v>
      </c>
      <c r="N18">
        <v>100</v>
      </c>
      <c r="O18">
        <v>100</v>
      </c>
      <c r="T18">
        <v>8</v>
      </c>
      <c r="U18">
        <v>8</v>
      </c>
      <c r="X18" t="s">
        <v>136</v>
      </c>
    </row>
    <row r="19" spans="1:24">
      <c r="A19">
        <v>4</v>
      </c>
      <c r="B19" t="s">
        <v>194</v>
      </c>
      <c r="C19" t="s">
        <v>127</v>
      </c>
      <c r="D19" t="s">
        <v>118</v>
      </c>
      <c r="E19" t="s">
        <v>118</v>
      </c>
      <c r="F19">
        <v>300</v>
      </c>
      <c r="H19" s="36">
        <v>44652</v>
      </c>
      <c r="I19">
        <v>1000</v>
      </c>
      <c r="K19" s="36">
        <v>44666</v>
      </c>
      <c r="L19">
        <v>1100</v>
      </c>
      <c r="N19">
        <v>100</v>
      </c>
      <c r="O19">
        <v>100</v>
      </c>
      <c r="T19">
        <v>8</v>
      </c>
      <c r="U19">
        <v>8</v>
      </c>
      <c r="W19" t="s">
        <v>205</v>
      </c>
      <c r="X19" t="s">
        <v>198</v>
      </c>
    </row>
    <row r="20" spans="1:24">
      <c r="A20">
        <v>5</v>
      </c>
      <c r="B20">
        <v>1</v>
      </c>
      <c r="C20" t="s">
        <v>126</v>
      </c>
      <c r="D20" t="s">
        <v>118</v>
      </c>
      <c r="E20" t="s">
        <v>118</v>
      </c>
      <c r="F20">
        <v>300</v>
      </c>
      <c r="H20" s="36">
        <v>44593</v>
      </c>
      <c r="I20">
        <v>700</v>
      </c>
      <c r="K20" s="36">
        <v>44614</v>
      </c>
      <c r="L20">
        <v>1100</v>
      </c>
      <c r="N20">
        <v>100</v>
      </c>
      <c r="O20">
        <v>100</v>
      </c>
      <c r="T20">
        <v>8</v>
      </c>
      <c r="U20">
        <v>8</v>
      </c>
      <c r="X20" t="s">
        <v>135</v>
      </c>
    </row>
    <row r="21" spans="1:24">
      <c r="A21">
        <v>5</v>
      </c>
      <c r="B21">
        <v>2</v>
      </c>
      <c r="C21" t="s">
        <v>126</v>
      </c>
      <c r="D21" t="s">
        <v>118</v>
      </c>
      <c r="E21" t="s">
        <v>118</v>
      </c>
      <c r="F21">
        <v>500</v>
      </c>
      <c r="H21" s="36">
        <v>44621</v>
      </c>
      <c r="I21">
        <v>800</v>
      </c>
      <c r="K21" s="36">
        <v>44632</v>
      </c>
      <c r="L21">
        <v>1100</v>
      </c>
      <c r="N21">
        <v>100</v>
      </c>
      <c r="O21">
        <v>100</v>
      </c>
      <c r="T21">
        <v>8</v>
      </c>
      <c r="U21">
        <v>8</v>
      </c>
      <c r="X21" t="s">
        <v>135</v>
      </c>
    </row>
    <row r="22" spans="1:24">
      <c r="A22">
        <v>5</v>
      </c>
      <c r="B22">
        <v>3</v>
      </c>
      <c r="C22" t="s">
        <v>126</v>
      </c>
      <c r="D22" t="s">
        <v>118</v>
      </c>
      <c r="E22" t="s">
        <v>118</v>
      </c>
      <c r="F22">
        <v>300</v>
      </c>
      <c r="H22" s="36">
        <v>44652</v>
      </c>
      <c r="I22">
        <v>1000</v>
      </c>
      <c r="K22" s="36">
        <v>44666</v>
      </c>
      <c r="L22">
        <v>1100</v>
      </c>
      <c r="N22">
        <v>100</v>
      </c>
      <c r="O22">
        <v>100</v>
      </c>
      <c r="T22">
        <v>8</v>
      </c>
      <c r="U22">
        <v>8</v>
      </c>
      <c r="X22" t="s">
        <v>135</v>
      </c>
    </row>
    <row r="23" spans="1:24">
      <c r="A23">
        <v>5</v>
      </c>
      <c r="B23" t="s">
        <v>194</v>
      </c>
      <c r="C23" t="s">
        <v>126</v>
      </c>
      <c r="D23" t="s">
        <v>118</v>
      </c>
      <c r="E23" t="s">
        <v>118</v>
      </c>
      <c r="F23">
        <v>300</v>
      </c>
      <c r="H23" s="36">
        <v>44652</v>
      </c>
      <c r="I23">
        <v>1000</v>
      </c>
      <c r="K23" s="36">
        <v>44666</v>
      </c>
      <c r="L23">
        <v>1100</v>
      </c>
      <c r="N23">
        <v>100</v>
      </c>
      <c r="O23">
        <v>100</v>
      </c>
      <c r="T23">
        <v>8</v>
      </c>
      <c r="U23">
        <v>8</v>
      </c>
      <c r="W23" t="s">
        <v>200</v>
      </c>
      <c r="X23" t="s">
        <v>135</v>
      </c>
    </row>
    <row r="24" spans="1:24">
      <c r="A24">
        <v>6</v>
      </c>
      <c r="B24">
        <v>1</v>
      </c>
      <c r="C24" t="s">
        <v>104</v>
      </c>
      <c r="D24" t="s">
        <v>125</v>
      </c>
      <c r="E24" t="s">
        <v>124</v>
      </c>
      <c r="F24">
        <v>500</v>
      </c>
      <c r="G24">
        <v>2</v>
      </c>
      <c r="I24">
        <v>1000</v>
      </c>
      <c r="J24">
        <v>10</v>
      </c>
      <c r="L24">
        <v>1500</v>
      </c>
      <c r="M24">
        <v>10</v>
      </c>
      <c r="N24">
        <v>100</v>
      </c>
      <c r="O24">
        <v>100</v>
      </c>
      <c r="P24">
        <v>0.5</v>
      </c>
      <c r="Q24">
        <v>0.5</v>
      </c>
      <c r="R24">
        <v>8</v>
      </c>
      <c r="S24">
        <v>8</v>
      </c>
      <c r="T24">
        <v>8.5</v>
      </c>
      <c r="U24">
        <v>8.5</v>
      </c>
      <c r="X24" t="s">
        <v>134</v>
      </c>
    </row>
    <row r="25" spans="1:24">
      <c r="A25">
        <v>6</v>
      </c>
      <c r="B25" t="s">
        <v>194</v>
      </c>
      <c r="C25" t="s">
        <v>104</v>
      </c>
      <c r="D25" t="s">
        <v>125</v>
      </c>
      <c r="E25" t="s">
        <v>124</v>
      </c>
      <c r="F25">
        <v>500</v>
      </c>
      <c r="G25">
        <v>2</v>
      </c>
      <c r="I25">
        <v>1000</v>
      </c>
      <c r="J25">
        <v>10</v>
      </c>
      <c r="L25">
        <v>1500</v>
      </c>
      <c r="M25">
        <v>10</v>
      </c>
      <c r="N25">
        <v>100</v>
      </c>
      <c r="O25">
        <v>100</v>
      </c>
      <c r="P25">
        <v>0.5</v>
      </c>
      <c r="Q25">
        <v>0.5</v>
      </c>
      <c r="R25">
        <v>8</v>
      </c>
      <c r="S25">
        <v>8</v>
      </c>
      <c r="T25">
        <v>8.5</v>
      </c>
      <c r="U25">
        <v>8.5</v>
      </c>
      <c r="V25" t="s">
        <v>187</v>
      </c>
      <c r="W25" t="s">
        <v>201</v>
      </c>
      <c r="X25" t="s">
        <v>134</v>
      </c>
    </row>
    <row r="26" spans="1:24">
      <c r="A26">
        <v>7</v>
      </c>
      <c r="B26">
        <v>1</v>
      </c>
      <c r="C26" t="s">
        <v>113</v>
      </c>
      <c r="D26" t="s">
        <v>125</v>
      </c>
      <c r="E26" t="s">
        <v>124</v>
      </c>
      <c r="F26">
        <v>500</v>
      </c>
      <c r="H26" s="36">
        <v>44593</v>
      </c>
      <c r="I26">
        <v>1000</v>
      </c>
      <c r="K26" s="36">
        <v>44614</v>
      </c>
      <c r="L26">
        <v>1100</v>
      </c>
      <c r="N26">
        <v>100</v>
      </c>
      <c r="O26">
        <v>100</v>
      </c>
      <c r="T26">
        <v>8</v>
      </c>
      <c r="U26">
        <v>8</v>
      </c>
      <c r="X26" t="s">
        <v>121</v>
      </c>
    </row>
    <row r="27" spans="1:24">
      <c r="A27">
        <v>7</v>
      </c>
      <c r="B27" t="s">
        <v>194</v>
      </c>
      <c r="C27" t="s">
        <v>127</v>
      </c>
      <c r="D27" t="s">
        <v>125</v>
      </c>
      <c r="E27" t="s">
        <v>124</v>
      </c>
      <c r="F27">
        <v>500</v>
      </c>
      <c r="H27" s="36">
        <v>44593</v>
      </c>
      <c r="I27">
        <v>1000</v>
      </c>
      <c r="K27" s="36">
        <v>44614</v>
      </c>
      <c r="L27">
        <v>1100</v>
      </c>
      <c r="N27">
        <v>100</v>
      </c>
      <c r="O27">
        <v>100</v>
      </c>
      <c r="T27">
        <v>8</v>
      </c>
      <c r="U27">
        <v>8</v>
      </c>
      <c r="W27" t="s">
        <v>205</v>
      </c>
      <c r="X27" t="s">
        <v>121</v>
      </c>
    </row>
    <row r="28" spans="1:24">
      <c r="A28">
        <v>8</v>
      </c>
      <c r="B28">
        <v>1</v>
      </c>
      <c r="C28" t="s">
        <v>120</v>
      </c>
      <c r="D28" t="s">
        <v>117</v>
      </c>
      <c r="E28" t="s">
        <v>124</v>
      </c>
      <c r="F28">
        <v>500</v>
      </c>
      <c r="G28">
        <v>2</v>
      </c>
      <c r="I28">
        <v>1000</v>
      </c>
      <c r="J28">
        <v>3</v>
      </c>
      <c r="M28">
        <v>10</v>
      </c>
      <c r="T28">
        <v>8</v>
      </c>
      <c r="U28">
        <v>8</v>
      </c>
      <c r="X28" t="s">
        <v>133</v>
      </c>
    </row>
    <row r="29" spans="1:24">
      <c r="A29">
        <v>8</v>
      </c>
      <c r="B29" t="s">
        <v>194</v>
      </c>
      <c r="C29" t="s">
        <v>120</v>
      </c>
      <c r="D29" t="s">
        <v>117</v>
      </c>
      <c r="E29" t="s">
        <v>124</v>
      </c>
      <c r="F29">
        <v>500</v>
      </c>
      <c r="G29">
        <v>2</v>
      </c>
      <c r="I29">
        <v>1000</v>
      </c>
      <c r="J29">
        <v>3</v>
      </c>
      <c r="M29">
        <v>10</v>
      </c>
      <c r="T29">
        <v>8</v>
      </c>
      <c r="U29">
        <v>8</v>
      </c>
      <c r="W29" t="s">
        <v>203</v>
      </c>
      <c r="X29" t="s">
        <v>133</v>
      </c>
    </row>
    <row r="30" spans="1:24">
      <c r="A30">
        <v>9</v>
      </c>
      <c r="B30">
        <v>1</v>
      </c>
      <c r="C30" t="s">
        <v>104</v>
      </c>
      <c r="D30" t="s">
        <v>117</v>
      </c>
      <c r="E30" t="s">
        <v>124</v>
      </c>
      <c r="F30">
        <v>500</v>
      </c>
      <c r="G30">
        <v>2</v>
      </c>
      <c r="I30">
        <v>1000</v>
      </c>
      <c r="J30">
        <v>10</v>
      </c>
      <c r="L30">
        <v>1500</v>
      </c>
      <c r="M30">
        <v>10</v>
      </c>
      <c r="N30">
        <v>100</v>
      </c>
      <c r="O30">
        <v>100</v>
      </c>
      <c r="P30">
        <v>0.5</v>
      </c>
      <c r="Q30">
        <v>0.5</v>
      </c>
      <c r="R30">
        <v>8</v>
      </c>
      <c r="S30">
        <v>8</v>
      </c>
      <c r="T30">
        <v>8.5</v>
      </c>
      <c r="U30">
        <v>8.5</v>
      </c>
      <c r="X30" t="s">
        <v>132</v>
      </c>
    </row>
    <row r="31" spans="1:24">
      <c r="A31">
        <v>9</v>
      </c>
      <c r="B31" t="s">
        <v>194</v>
      </c>
      <c r="C31" t="s">
        <v>104</v>
      </c>
      <c r="D31" t="s">
        <v>117</v>
      </c>
      <c r="E31" t="s">
        <v>124</v>
      </c>
      <c r="F31">
        <v>500</v>
      </c>
      <c r="G31">
        <v>2</v>
      </c>
      <c r="I31">
        <v>1000</v>
      </c>
      <c r="J31">
        <v>10</v>
      </c>
      <c r="L31">
        <v>1500</v>
      </c>
      <c r="M31">
        <v>10</v>
      </c>
      <c r="N31">
        <v>100</v>
      </c>
      <c r="O31">
        <v>100</v>
      </c>
      <c r="P31">
        <v>0.5</v>
      </c>
      <c r="Q31">
        <v>0.5</v>
      </c>
      <c r="R31">
        <v>8</v>
      </c>
      <c r="S31">
        <v>8</v>
      </c>
      <c r="T31">
        <v>8.5</v>
      </c>
      <c r="U31">
        <v>8.5</v>
      </c>
      <c r="V31" t="s">
        <v>187</v>
      </c>
      <c r="W31" t="s">
        <v>201</v>
      </c>
      <c r="X31" t="s">
        <v>132</v>
      </c>
    </row>
    <row r="32" spans="1:24">
      <c r="A32">
        <v>10</v>
      </c>
      <c r="B32">
        <v>1</v>
      </c>
      <c r="C32" t="s">
        <v>127</v>
      </c>
      <c r="D32" t="s">
        <v>117</v>
      </c>
      <c r="E32" t="s">
        <v>124</v>
      </c>
      <c r="F32">
        <v>500</v>
      </c>
      <c r="H32" s="36">
        <v>44593</v>
      </c>
      <c r="I32">
        <v>1000</v>
      </c>
      <c r="K32" s="36">
        <v>44614</v>
      </c>
      <c r="L32">
        <v>1100</v>
      </c>
      <c r="N32">
        <v>100</v>
      </c>
      <c r="O32">
        <v>100</v>
      </c>
      <c r="T32">
        <v>8</v>
      </c>
      <c r="U32">
        <v>8</v>
      </c>
      <c r="X32" t="s">
        <v>131</v>
      </c>
    </row>
    <row r="33" spans="1:24">
      <c r="A33">
        <v>10</v>
      </c>
      <c r="B33" t="s">
        <v>194</v>
      </c>
      <c r="C33" t="s">
        <v>127</v>
      </c>
      <c r="D33" t="s">
        <v>117</v>
      </c>
      <c r="E33" t="s">
        <v>124</v>
      </c>
      <c r="F33">
        <v>500</v>
      </c>
      <c r="H33" s="36">
        <v>44593</v>
      </c>
      <c r="I33">
        <v>1000</v>
      </c>
      <c r="K33" s="36">
        <v>44614</v>
      </c>
      <c r="L33">
        <v>1100</v>
      </c>
      <c r="N33">
        <v>100</v>
      </c>
      <c r="O33">
        <v>100</v>
      </c>
      <c r="T33">
        <v>8</v>
      </c>
      <c r="U33">
        <v>8</v>
      </c>
      <c r="W33" t="s">
        <v>205</v>
      </c>
      <c r="X33" t="s">
        <v>131</v>
      </c>
    </row>
    <row r="34" spans="1:24">
      <c r="A34">
        <v>11</v>
      </c>
      <c r="B34">
        <v>1</v>
      </c>
      <c r="C34" t="s">
        <v>126</v>
      </c>
      <c r="D34" t="s">
        <v>117</v>
      </c>
      <c r="E34" t="s">
        <v>124</v>
      </c>
      <c r="F34">
        <v>500</v>
      </c>
      <c r="H34" s="36">
        <v>44593</v>
      </c>
      <c r="I34">
        <v>1000</v>
      </c>
      <c r="K34" s="36">
        <v>44614</v>
      </c>
      <c r="L34">
        <v>1100</v>
      </c>
      <c r="N34">
        <v>100</v>
      </c>
      <c r="O34">
        <v>100</v>
      </c>
      <c r="T34">
        <v>8</v>
      </c>
      <c r="U34">
        <v>8</v>
      </c>
      <c r="X34" t="s">
        <v>130</v>
      </c>
    </row>
    <row r="35" spans="1:24">
      <c r="A35">
        <v>11</v>
      </c>
      <c r="B35" t="s">
        <v>194</v>
      </c>
      <c r="C35" t="s">
        <v>126</v>
      </c>
      <c r="D35" t="s">
        <v>117</v>
      </c>
      <c r="E35" t="s">
        <v>124</v>
      </c>
      <c r="F35">
        <v>500</v>
      </c>
      <c r="H35" s="36">
        <v>44593</v>
      </c>
      <c r="I35">
        <v>1000</v>
      </c>
      <c r="K35" s="36">
        <v>44614</v>
      </c>
      <c r="L35">
        <v>1100</v>
      </c>
      <c r="N35">
        <v>100</v>
      </c>
      <c r="O35">
        <v>100</v>
      </c>
      <c r="T35">
        <v>8</v>
      </c>
      <c r="U35">
        <v>8</v>
      </c>
      <c r="W35" t="s">
        <v>200</v>
      </c>
      <c r="X35" t="s">
        <v>130</v>
      </c>
    </row>
    <row r="36" spans="1:24">
      <c r="A36">
        <v>12</v>
      </c>
      <c r="B36">
        <v>1</v>
      </c>
      <c r="C36" t="s">
        <v>127</v>
      </c>
      <c r="D36" t="s">
        <v>125</v>
      </c>
      <c r="E36" t="s">
        <v>124</v>
      </c>
      <c r="F36">
        <v>500</v>
      </c>
      <c r="H36" s="36">
        <v>44593</v>
      </c>
      <c r="I36">
        <v>1000</v>
      </c>
      <c r="K36" s="36">
        <v>44614</v>
      </c>
      <c r="L36">
        <v>1100</v>
      </c>
      <c r="N36">
        <v>100</v>
      </c>
      <c r="O36">
        <v>100</v>
      </c>
      <c r="T36">
        <v>8</v>
      </c>
      <c r="U36">
        <v>8</v>
      </c>
      <c r="X36" t="s">
        <v>129</v>
      </c>
    </row>
    <row r="37" spans="1:24">
      <c r="A37">
        <v>12</v>
      </c>
      <c r="B37" t="s">
        <v>194</v>
      </c>
      <c r="C37" t="s">
        <v>127</v>
      </c>
      <c r="D37" t="s">
        <v>125</v>
      </c>
      <c r="E37" t="s">
        <v>124</v>
      </c>
      <c r="F37">
        <v>500</v>
      </c>
      <c r="H37" s="36">
        <v>44593</v>
      </c>
      <c r="I37">
        <v>1000</v>
      </c>
      <c r="K37" s="36">
        <v>44614</v>
      </c>
      <c r="L37">
        <v>1100</v>
      </c>
      <c r="N37">
        <v>100</v>
      </c>
      <c r="O37">
        <v>100</v>
      </c>
      <c r="T37">
        <v>8</v>
      </c>
      <c r="U37">
        <v>8</v>
      </c>
      <c r="W37" t="s">
        <v>205</v>
      </c>
      <c r="X37" t="s">
        <v>129</v>
      </c>
    </row>
    <row r="38" spans="1:24">
      <c r="A38">
        <v>13</v>
      </c>
      <c r="B38">
        <v>1</v>
      </c>
      <c r="C38" t="s">
        <v>126</v>
      </c>
      <c r="D38" t="s">
        <v>117</v>
      </c>
      <c r="E38" t="s">
        <v>124</v>
      </c>
      <c r="F38">
        <v>500</v>
      </c>
      <c r="H38" s="36">
        <v>44593</v>
      </c>
      <c r="I38">
        <v>1000</v>
      </c>
      <c r="K38" s="36">
        <v>44835</v>
      </c>
      <c r="L38">
        <v>1100</v>
      </c>
      <c r="N38">
        <v>100</v>
      </c>
      <c r="O38">
        <v>100</v>
      </c>
      <c r="T38">
        <v>10</v>
      </c>
      <c r="U38">
        <v>8</v>
      </c>
      <c r="X38" t="s">
        <v>128</v>
      </c>
    </row>
    <row r="39" spans="1:24">
      <c r="A39">
        <v>13</v>
      </c>
      <c r="B39" t="s">
        <v>194</v>
      </c>
      <c r="C39" t="s">
        <v>126</v>
      </c>
      <c r="D39" t="s">
        <v>117</v>
      </c>
      <c r="E39" t="s">
        <v>124</v>
      </c>
      <c r="F39">
        <v>500</v>
      </c>
      <c r="H39" s="36">
        <v>44593</v>
      </c>
      <c r="I39">
        <v>1000</v>
      </c>
      <c r="K39" s="36">
        <v>44835</v>
      </c>
      <c r="L39">
        <v>1100</v>
      </c>
      <c r="N39">
        <v>100</v>
      </c>
      <c r="O39">
        <v>100</v>
      </c>
      <c r="T39">
        <v>10</v>
      </c>
      <c r="U39">
        <v>8</v>
      </c>
      <c r="W39" t="s">
        <v>200</v>
      </c>
      <c r="X39" t="s">
        <v>128</v>
      </c>
    </row>
    <row r="40" spans="1:24">
      <c r="A40">
        <v>14</v>
      </c>
      <c r="B40">
        <v>1</v>
      </c>
      <c r="C40" t="s">
        <v>127</v>
      </c>
      <c r="D40" t="s">
        <v>125</v>
      </c>
      <c r="E40" t="s">
        <v>124</v>
      </c>
      <c r="F40">
        <v>500</v>
      </c>
      <c r="H40" s="36">
        <v>44593</v>
      </c>
      <c r="I40">
        <v>1000</v>
      </c>
      <c r="K40" s="36">
        <v>44835</v>
      </c>
      <c r="L40">
        <v>1100</v>
      </c>
      <c r="N40">
        <v>100</v>
      </c>
      <c r="O40">
        <v>100</v>
      </c>
      <c r="T40">
        <v>10</v>
      </c>
      <c r="U40">
        <v>8</v>
      </c>
      <c r="X40" t="s">
        <v>138</v>
      </c>
    </row>
    <row r="41" spans="1:24">
      <c r="A41">
        <v>14</v>
      </c>
      <c r="B41">
        <v>1</v>
      </c>
      <c r="C41" t="s">
        <v>127</v>
      </c>
      <c r="D41" t="s">
        <v>125</v>
      </c>
      <c r="E41" t="s">
        <v>124</v>
      </c>
      <c r="F41">
        <v>500</v>
      </c>
      <c r="H41" s="36">
        <v>44593</v>
      </c>
      <c r="I41">
        <v>1000</v>
      </c>
      <c r="K41" s="36">
        <v>44835</v>
      </c>
      <c r="L41">
        <v>1100</v>
      </c>
      <c r="N41">
        <v>100</v>
      </c>
      <c r="O41">
        <v>100</v>
      </c>
      <c r="T41">
        <v>10</v>
      </c>
      <c r="U41">
        <v>8</v>
      </c>
      <c r="X41" t="s">
        <v>138</v>
      </c>
    </row>
    <row r="42" spans="1:24">
      <c r="A42">
        <v>15</v>
      </c>
      <c r="B42">
        <v>1</v>
      </c>
      <c r="C42" t="s">
        <v>126</v>
      </c>
      <c r="D42" t="s">
        <v>118</v>
      </c>
      <c r="E42" t="s">
        <v>118</v>
      </c>
      <c r="F42">
        <v>300</v>
      </c>
      <c r="H42" s="36">
        <v>44593</v>
      </c>
      <c r="I42">
        <v>700</v>
      </c>
      <c r="K42" s="36">
        <v>44703</v>
      </c>
      <c r="L42">
        <v>1100</v>
      </c>
      <c r="N42">
        <v>100</v>
      </c>
      <c r="O42">
        <v>100</v>
      </c>
      <c r="T42">
        <v>10</v>
      </c>
      <c r="U42">
        <v>8</v>
      </c>
      <c r="X42" t="s">
        <v>139</v>
      </c>
    </row>
    <row r="43" spans="1:24">
      <c r="A43">
        <v>15</v>
      </c>
      <c r="B43">
        <v>2</v>
      </c>
      <c r="C43" t="s">
        <v>126</v>
      </c>
      <c r="D43" t="s">
        <v>118</v>
      </c>
      <c r="E43" t="s">
        <v>118</v>
      </c>
      <c r="F43">
        <v>500</v>
      </c>
      <c r="H43" s="36">
        <v>44621</v>
      </c>
      <c r="I43">
        <v>800</v>
      </c>
      <c r="K43" s="36">
        <v>44724</v>
      </c>
      <c r="L43">
        <v>1100</v>
      </c>
      <c r="N43">
        <v>100</v>
      </c>
      <c r="O43">
        <v>100</v>
      </c>
      <c r="T43">
        <v>10</v>
      </c>
      <c r="U43">
        <v>8</v>
      </c>
      <c r="X43" t="s">
        <v>139</v>
      </c>
    </row>
    <row r="44" spans="1:24">
      <c r="A44">
        <v>15</v>
      </c>
      <c r="B44">
        <v>3</v>
      </c>
      <c r="C44" t="s">
        <v>126</v>
      </c>
      <c r="D44" t="s">
        <v>118</v>
      </c>
      <c r="E44" t="s">
        <v>118</v>
      </c>
      <c r="F44">
        <v>300</v>
      </c>
      <c r="H44" s="36">
        <v>44652</v>
      </c>
      <c r="I44">
        <v>1000</v>
      </c>
      <c r="K44" s="36">
        <v>44757</v>
      </c>
      <c r="L44">
        <v>1100</v>
      </c>
      <c r="N44">
        <v>100</v>
      </c>
      <c r="O44">
        <v>100</v>
      </c>
      <c r="T44">
        <v>10</v>
      </c>
      <c r="U44">
        <v>8</v>
      </c>
      <c r="X44" t="s">
        <v>139</v>
      </c>
    </row>
    <row r="45" spans="1:24">
      <c r="A45">
        <v>15</v>
      </c>
      <c r="B45" t="s">
        <v>194</v>
      </c>
      <c r="C45" t="s">
        <v>126</v>
      </c>
      <c r="D45" t="s">
        <v>118</v>
      </c>
      <c r="E45" t="s">
        <v>118</v>
      </c>
      <c r="F45">
        <v>300</v>
      </c>
      <c r="H45" s="36">
        <v>44652</v>
      </c>
      <c r="I45">
        <v>1000</v>
      </c>
      <c r="K45" s="36">
        <v>44757</v>
      </c>
      <c r="L45">
        <v>1100</v>
      </c>
      <c r="N45">
        <v>100</v>
      </c>
      <c r="O45">
        <v>100</v>
      </c>
      <c r="T45">
        <v>10</v>
      </c>
      <c r="U45">
        <v>8</v>
      </c>
      <c r="W45" t="s">
        <v>200</v>
      </c>
      <c r="X45" t="s">
        <v>139</v>
      </c>
    </row>
    <row r="46" spans="1:24">
      <c r="A46">
        <v>16</v>
      </c>
      <c r="B46">
        <v>1</v>
      </c>
      <c r="C46" t="s">
        <v>127</v>
      </c>
      <c r="D46" t="s">
        <v>118</v>
      </c>
      <c r="E46" t="s">
        <v>118</v>
      </c>
      <c r="F46">
        <v>300</v>
      </c>
      <c r="H46" s="36">
        <v>44593</v>
      </c>
      <c r="I46">
        <v>700</v>
      </c>
      <c r="K46" s="36">
        <v>44703</v>
      </c>
      <c r="L46">
        <v>1100</v>
      </c>
      <c r="N46">
        <v>100</v>
      </c>
      <c r="O46">
        <v>100</v>
      </c>
      <c r="T46">
        <v>10</v>
      </c>
      <c r="U46">
        <v>8</v>
      </c>
      <c r="X46" t="s">
        <v>140</v>
      </c>
    </row>
    <row r="47" spans="1:24">
      <c r="A47">
        <v>16</v>
      </c>
      <c r="B47">
        <v>2</v>
      </c>
      <c r="C47" t="s">
        <v>127</v>
      </c>
      <c r="D47" t="s">
        <v>118</v>
      </c>
      <c r="E47" t="s">
        <v>118</v>
      </c>
      <c r="F47">
        <v>500</v>
      </c>
      <c r="H47" s="36">
        <v>44621</v>
      </c>
      <c r="I47">
        <v>800</v>
      </c>
      <c r="K47" s="36">
        <v>44724</v>
      </c>
      <c r="L47">
        <v>1100</v>
      </c>
      <c r="N47">
        <v>100</v>
      </c>
      <c r="O47">
        <v>100</v>
      </c>
      <c r="T47">
        <v>10</v>
      </c>
      <c r="U47">
        <v>8</v>
      </c>
      <c r="X47" t="s">
        <v>140</v>
      </c>
    </row>
    <row r="48" spans="1:24">
      <c r="A48">
        <v>16</v>
      </c>
      <c r="B48">
        <v>3</v>
      </c>
      <c r="C48" t="s">
        <v>127</v>
      </c>
      <c r="D48" t="s">
        <v>118</v>
      </c>
      <c r="E48" t="s">
        <v>118</v>
      </c>
      <c r="F48">
        <v>300</v>
      </c>
      <c r="H48" s="36">
        <v>44652</v>
      </c>
      <c r="I48">
        <v>1000</v>
      </c>
      <c r="K48" s="36">
        <v>44757</v>
      </c>
      <c r="L48">
        <v>1100</v>
      </c>
      <c r="N48">
        <v>100</v>
      </c>
      <c r="O48">
        <v>100</v>
      </c>
      <c r="T48">
        <v>10</v>
      </c>
      <c r="U48">
        <v>8</v>
      </c>
      <c r="X48" t="s">
        <v>140</v>
      </c>
    </row>
    <row r="49" spans="1:24">
      <c r="A49">
        <v>16</v>
      </c>
      <c r="B49" t="s">
        <v>194</v>
      </c>
      <c r="C49" t="s">
        <v>127</v>
      </c>
      <c r="D49" t="s">
        <v>118</v>
      </c>
      <c r="E49" t="s">
        <v>118</v>
      </c>
      <c r="F49">
        <v>300</v>
      </c>
      <c r="H49" s="36">
        <v>44652</v>
      </c>
      <c r="I49">
        <v>1000</v>
      </c>
      <c r="K49" s="36">
        <v>44757</v>
      </c>
      <c r="L49">
        <v>1100</v>
      </c>
      <c r="N49">
        <v>100</v>
      </c>
      <c r="O49">
        <v>100</v>
      </c>
      <c r="T49">
        <v>10</v>
      </c>
      <c r="U49">
        <v>8</v>
      </c>
      <c r="W49" t="s">
        <v>205</v>
      </c>
      <c r="X49" t="s">
        <v>140</v>
      </c>
    </row>
    <row r="50" spans="1:24">
      <c r="A50">
        <v>17</v>
      </c>
      <c r="B50">
        <v>1</v>
      </c>
      <c r="C50" t="s">
        <v>141</v>
      </c>
      <c r="D50" t="s">
        <v>118</v>
      </c>
      <c r="E50" t="s">
        <v>118</v>
      </c>
      <c r="F50">
        <v>300</v>
      </c>
      <c r="H50" s="36">
        <v>44593</v>
      </c>
      <c r="I50">
        <v>700</v>
      </c>
      <c r="K50" s="36">
        <v>44703</v>
      </c>
      <c r="L50">
        <v>1100</v>
      </c>
      <c r="N50">
        <v>100</v>
      </c>
      <c r="O50">
        <v>100</v>
      </c>
      <c r="T50">
        <v>10</v>
      </c>
      <c r="U50">
        <v>8</v>
      </c>
      <c r="X50" t="s">
        <v>142</v>
      </c>
    </row>
    <row r="51" spans="1:24">
      <c r="A51">
        <v>17</v>
      </c>
      <c r="B51">
        <v>2</v>
      </c>
      <c r="C51" t="s">
        <v>141</v>
      </c>
      <c r="D51" t="s">
        <v>118</v>
      </c>
      <c r="E51" t="s">
        <v>118</v>
      </c>
      <c r="F51">
        <v>500</v>
      </c>
      <c r="H51" s="36">
        <v>44621</v>
      </c>
      <c r="I51">
        <v>800</v>
      </c>
      <c r="K51" s="36">
        <v>44724</v>
      </c>
      <c r="L51">
        <v>1100</v>
      </c>
      <c r="N51">
        <v>100</v>
      </c>
      <c r="O51">
        <v>100</v>
      </c>
      <c r="T51">
        <v>10</v>
      </c>
      <c r="U51">
        <v>8</v>
      </c>
      <c r="X51" t="s">
        <v>142</v>
      </c>
    </row>
    <row r="52" spans="1:24">
      <c r="A52">
        <v>17</v>
      </c>
      <c r="B52">
        <v>3</v>
      </c>
      <c r="C52" t="s">
        <v>141</v>
      </c>
      <c r="D52" t="s">
        <v>118</v>
      </c>
      <c r="E52" t="s">
        <v>118</v>
      </c>
      <c r="F52">
        <v>300</v>
      </c>
      <c r="H52" s="36">
        <v>44652</v>
      </c>
      <c r="I52">
        <v>1000</v>
      </c>
      <c r="K52" s="36">
        <v>44757</v>
      </c>
      <c r="L52">
        <v>1100</v>
      </c>
      <c r="N52">
        <v>100</v>
      </c>
      <c r="O52">
        <v>100</v>
      </c>
      <c r="T52">
        <v>10</v>
      </c>
      <c r="U52">
        <v>8</v>
      </c>
      <c r="X52" t="s">
        <v>142</v>
      </c>
    </row>
    <row r="53" spans="1:24">
      <c r="A53">
        <v>17</v>
      </c>
      <c r="B53" t="s">
        <v>194</v>
      </c>
      <c r="C53" t="s">
        <v>141</v>
      </c>
      <c r="D53" t="s">
        <v>118</v>
      </c>
      <c r="E53" t="s">
        <v>118</v>
      </c>
      <c r="F53">
        <v>300</v>
      </c>
      <c r="H53" s="36">
        <v>44652</v>
      </c>
      <c r="I53">
        <v>1000</v>
      </c>
      <c r="K53" s="36">
        <v>44757</v>
      </c>
      <c r="L53">
        <v>1100</v>
      </c>
      <c r="N53">
        <v>100</v>
      </c>
      <c r="O53">
        <v>100</v>
      </c>
      <c r="T53">
        <v>10</v>
      </c>
      <c r="U53">
        <v>8</v>
      </c>
      <c r="W53" t="s">
        <v>206</v>
      </c>
      <c r="X53" t="s">
        <v>142</v>
      </c>
    </row>
    <row r="54" spans="1:24">
      <c r="A54">
        <v>18</v>
      </c>
      <c r="B54">
        <v>1</v>
      </c>
      <c r="C54" t="s">
        <v>141</v>
      </c>
      <c r="D54" t="s">
        <v>118</v>
      </c>
      <c r="E54" t="s">
        <v>118</v>
      </c>
      <c r="F54">
        <v>300</v>
      </c>
      <c r="H54" s="36">
        <v>44593</v>
      </c>
      <c r="I54">
        <v>700</v>
      </c>
      <c r="K54" s="36">
        <v>44614</v>
      </c>
      <c r="L54">
        <v>1100</v>
      </c>
      <c r="N54">
        <v>100</v>
      </c>
      <c r="O54">
        <v>100</v>
      </c>
      <c r="T54">
        <v>8</v>
      </c>
      <c r="U54">
        <v>8</v>
      </c>
      <c r="X54" t="s">
        <v>143</v>
      </c>
    </row>
    <row r="55" spans="1:24">
      <c r="A55">
        <v>18</v>
      </c>
      <c r="B55">
        <v>2</v>
      </c>
      <c r="C55" t="s">
        <v>141</v>
      </c>
      <c r="D55" t="s">
        <v>118</v>
      </c>
      <c r="E55" t="s">
        <v>118</v>
      </c>
      <c r="F55">
        <v>500</v>
      </c>
      <c r="H55" s="36">
        <v>44621</v>
      </c>
      <c r="I55">
        <v>800</v>
      </c>
      <c r="K55" s="36">
        <v>44632</v>
      </c>
      <c r="L55">
        <v>1100</v>
      </c>
      <c r="N55">
        <v>100</v>
      </c>
      <c r="O55">
        <v>100</v>
      </c>
      <c r="T55">
        <v>8</v>
      </c>
      <c r="U55">
        <v>8</v>
      </c>
      <c r="X55" t="s">
        <v>143</v>
      </c>
    </row>
    <row r="56" spans="1:24">
      <c r="A56">
        <v>18</v>
      </c>
      <c r="B56">
        <v>3</v>
      </c>
      <c r="C56" t="s">
        <v>141</v>
      </c>
      <c r="D56" t="s">
        <v>118</v>
      </c>
      <c r="E56" t="s">
        <v>118</v>
      </c>
      <c r="F56">
        <v>300</v>
      </c>
      <c r="H56" s="36">
        <v>44652</v>
      </c>
      <c r="I56">
        <v>1000</v>
      </c>
      <c r="K56" s="36">
        <v>44666</v>
      </c>
      <c r="L56">
        <v>1100</v>
      </c>
      <c r="N56">
        <v>100</v>
      </c>
      <c r="O56">
        <v>100</v>
      </c>
      <c r="T56">
        <v>8</v>
      </c>
      <c r="U56">
        <v>8</v>
      </c>
      <c r="X56" t="s">
        <v>143</v>
      </c>
    </row>
    <row r="57" spans="1:24">
      <c r="A57">
        <v>18</v>
      </c>
      <c r="B57" t="s">
        <v>194</v>
      </c>
      <c r="C57" t="s">
        <v>141</v>
      </c>
      <c r="D57" t="s">
        <v>118</v>
      </c>
      <c r="E57" t="s">
        <v>118</v>
      </c>
      <c r="F57">
        <v>300</v>
      </c>
      <c r="H57" s="36">
        <v>44652</v>
      </c>
      <c r="I57">
        <v>1000</v>
      </c>
      <c r="K57" s="36">
        <v>44666</v>
      </c>
      <c r="L57">
        <v>1100</v>
      </c>
      <c r="N57">
        <v>100</v>
      </c>
      <c r="O57">
        <v>100</v>
      </c>
      <c r="T57">
        <v>8</v>
      </c>
      <c r="U57">
        <v>8</v>
      </c>
      <c r="W57" t="s">
        <v>206</v>
      </c>
      <c r="X57" t="s">
        <v>143</v>
      </c>
    </row>
    <row r="58" spans="1:24">
      <c r="A58">
        <v>19</v>
      </c>
      <c r="B58">
        <v>1</v>
      </c>
      <c r="C58" t="s">
        <v>141</v>
      </c>
      <c r="D58" t="s">
        <v>117</v>
      </c>
      <c r="E58" t="s">
        <v>124</v>
      </c>
      <c r="F58">
        <v>300</v>
      </c>
      <c r="H58" s="36">
        <v>44593</v>
      </c>
      <c r="I58">
        <v>700</v>
      </c>
      <c r="K58" s="36">
        <v>44614</v>
      </c>
      <c r="L58">
        <v>1100</v>
      </c>
      <c r="N58">
        <v>100</v>
      </c>
      <c r="O58">
        <v>100</v>
      </c>
      <c r="T58">
        <v>8</v>
      </c>
      <c r="U58">
        <v>8</v>
      </c>
      <c r="X58" t="s">
        <v>144</v>
      </c>
    </row>
    <row r="59" spans="1:24">
      <c r="A59">
        <v>19</v>
      </c>
      <c r="B59">
        <v>2</v>
      </c>
      <c r="C59" t="s">
        <v>141</v>
      </c>
      <c r="D59" t="s">
        <v>117</v>
      </c>
      <c r="E59" t="s">
        <v>124</v>
      </c>
      <c r="F59">
        <v>500</v>
      </c>
      <c r="H59" s="36">
        <v>44621</v>
      </c>
      <c r="I59">
        <v>800</v>
      </c>
      <c r="K59" s="36">
        <v>44632</v>
      </c>
      <c r="L59">
        <v>1100</v>
      </c>
      <c r="N59">
        <v>100</v>
      </c>
      <c r="O59">
        <v>100</v>
      </c>
      <c r="T59">
        <v>8</v>
      </c>
      <c r="U59">
        <v>8</v>
      </c>
      <c r="X59" t="s">
        <v>144</v>
      </c>
    </row>
    <row r="60" spans="1:24">
      <c r="A60">
        <v>19</v>
      </c>
      <c r="B60">
        <v>3</v>
      </c>
      <c r="C60" t="s">
        <v>141</v>
      </c>
      <c r="D60" t="s">
        <v>117</v>
      </c>
      <c r="E60" t="s">
        <v>124</v>
      </c>
      <c r="F60">
        <v>300</v>
      </c>
      <c r="H60" s="36">
        <v>44652</v>
      </c>
      <c r="I60">
        <v>1000</v>
      </c>
      <c r="K60" s="36">
        <v>44666</v>
      </c>
      <c r="L60">
        <v>1100</v>
      </c>
      <c r="N60">
        <v>100</v>
      </c>
      <c r="O60">
        <v>100</v>
      </c>
      <c r="T60">
        <v>8</v>
      </c>
      <c r="U60">
        <v>8</v>
      </c>
      <c r="X60" t="s">
        <v>144</v>
      </c>
    </row>
    <row r="61" spans="1:24">
      <c r="A61">
        <v>19</v>
      </c>
      <c r="B61" t="s">
        <v>194</v>
      </c>
      <c r="C61" t="s">
        <v>141</v>
      </c>
      <c r="D61" t="s">
        <v>117</v>
      </c>
      <c r="E61" t="s">
        <v>124</v>
      </c>
      <c r="F61">
        <v>300</v>
      </c>
      <c r="H61" s="36">
        <v>44652</v>
      </c>
      <c r="I61">
        <v>1000</v>
      </c>
      <c r="K61" s="36">
        <v>44666</v>
      </c>
      <c r="L61">
        <v>1100</v>
      </c>
      <c r="N61">
        <v>100</v>
      </c>
      <c r="O61">
        <v>100</v>
      </c>
      <c r="T61">
        <v>8</v>
      </c>
      <c r="U61">
        <v>8</v>
      </c>
      <c r="W61" t="s">
        <v>206</v>
      </c>
      <c r="X61" t="s">
        <v>144</v>
      </c>
    </row>
    <row r="62" spans="1:24">
      <c r="A62">
        <v>20</v>
      </c>
      <c r="B62">
        <v>1</v>
      </c>
      <c r="C62" t="s">
        <v>120</v>
      </c>
      <c r="D62" t="s">
        <v>118</v>
      </c>
      <c r="E62" t="s">
        <v>118</v>
      </c>
      <c r="F62">
        <v>350</v>
      </c>
      <c r="G62" s="43">
        <v>4</v>
      </c>
      <c r="H62" s="66"/>
      <c r="I62">
        <v>430</v>
      </c>
      <c r="J62" s="43">
        <v>13</v>
      </c>
      <c r="K62" s="66"/>
      <c r="L62">
        <v>430</v>
      </c>
      <c r="X62" t="s">
        <v>179</v>
      </c>
    </row>
    <row r="63" spans="1:24">
      <c r="A63">
        <v>20</v>
      </c>
      <c r="B63">
        <v>2</v>
      </c>
      <c r="C63" t="s">
        <v>120</v>
      </c>
      <c r="D63" t="s">
        <v>118</v>
      </c>
      <c r="E63" t="s">
        <v>118</v>
      </c>
      <c r="F63">
        <v>490</v>
      </c>
      <c r="G63" s="43">
        <v>2</v>
      </c>
      <c r="H63" s="66"/>
      <c r="I63">
        <v>700</v>
      </c>
      <c r="J63" s="43">
        <v>18</v>
      </c>
      <c r="K63" s="66"/>
      <c r="L63">
        <v>700</v>
      </c>
      <c r="X63" t="s">
        <v>179</v>
      </c>
    </row>
    <row r="64" spans="1:24">
      <c r="A64">
        <v>20</v>
      </c>
      <c r="B64">
        <v>3</v>
      </c>
      <c r="C64" t="s">
        <v>120</v>
      </c>
      <c r="D64" t="s">
        <v>118</v>
      </c>
      <c r="E64" t="s">
        <v>118</v>
      </c>
      <c r="F64">
        <f>720</f>
        <v>720</v>
      </c>
      <c r="G64" s="43">
        <v>6</v>
      </c>
      <c r="H64" s="66"/>
      <c r="I64">
        <v>1390</v>
      </c>
      <c r="J64" s="43">
        <v>24</v>
      </c>
      <c r="K64" s="66"/>
      <c r="L64">
        <v>1390</v>
      </c>
      <c r="X64" t="s">
        <v>179</v>
      </c>
    </row>
    <row r="65" spans="1:24">
      <c r="A65">
        <v>20</v>
      </c>
      <c r="B65">
        <v>4</v>
      </c>
      <c r="C65" t="s">
        <v>120</v>
      </c>
      <c r="D65" t="s">
        <v>118</v>
      </c>
      <c r="E65" t="s">
        <v>118</v>
      </c>
      <c r="F65">
        <v>840</v>
      </c>
      <c r="G65" s="43">
        <v>3</v>
      </c>
      <c r="H65" s="66"/>
      <c r="I65">
        <v>1120</v>
      </c>
      <c r="J65" s="43">
        <v>16</v>
      </c>
      <c r="K65" s="66"/>
      <c r="L65">
        <v>1120</v>
      </c>
      <c r="X65" t="s">
        <v>179</v>
      </c>
    </row>
    <row r="66" spans="1:24">
      <c r="A66">
        <v>20</v>
      </c>
      <c r="B66">
        <v>5</v>
      </c>
      <c r="C66" t="s">
        <v>120</v>
      </c>
      <c r="D66" t="s">
        <v>118</v>
      </c>
      <c r="E66" t="s">
        <v>118</v>
      </c>
      <c r="F66" s="37">
        <v>31.714285714285715</v>
      </c>
      <c r="G66" s="43">
        <v>4</v>
      </c>
      <c r="H66" s="66"/>
      <c r="I66" s="37">
        <v>39</v>
      </c>
      <c r="J66" s="43">
        <v>13</v>
      </c>
      <c r="K66" s="66"/>
      <c r="L66">
        <v>40</v>
      </c>
      <c r="X66" t="s">
        <v>180</v>
      </c>
    </row>
    <row r="67" spans="1:24">
      <c r="A67">
        <v>20</v>
      </c>
      <c r="B67">
        <v>6</v>
      </c>
      <c r="C67" t="s">
        <v>120</v>
      </c>
      <c r="D67" t="s">
        <v>118</v>
      </c>
      <c r="E67" t="s">
        <v>118</v>
      </c>
      <c r="F67" s="37">
        <v>44.571428571428569</v>
      </c>
      <c r="G67" s="43">
        <v>2</v>
      </c>
      <c r="H67" s="66"/>
      <c r="I67" s="37">
        <v>70</v>
      </c>
      <c r="J67" s="43">
        <v>18</v>
      </c>
      <c r="K67" s="66"/>
      <c r="L67">
        <v>70</v>
      </c>
      <c r="X67" t="s">
        <v>180</v>
      </c>
    </row>
    <row r="68" spans="1:24">
      <c r="A68">
        <v>20</v>
      </c>
      <c r="B68">
        <v>7</v>
      </c>
      <c r="C68" t="s">
        <v>120</v>
      </c>
      <c r="D68" t="s">
        <v>118</v>
      </c>
      <c r="E68" t="s">
        <v>118</v>
      </c>
      <c r="F68" s="37">
        <v>66</v>
      </c>
      <c r="G68" s="43">
        <v>6</v>
      </c>
      <c r="H68" s="66"/>
      <c r="I68" s="37">
        <v>110</v>
      </c>
      <c r="J68" s="43">
        <v>24</v>
      </c>
      <c r="K68" s="66"/>
      <c r="L68">
        <v>110</v>
      </c>
      <c r="X68" t="s">
        <v>180</v>
      </c>
    </row>
    <row r="69" spans="1:24">
      <c r="A69">
        <v>20</v>
      </c>
      <c r="B69">
        <v>8</v>
      </c>
      <c r="C69" t="s">
        <v>120</v>
      </c>
      <c r="D69" t="s">
        <v>118</v>
      </c>
      <c r="E69" t="s">
        <v>118</v>
      </c>
      <c r="F69" s="37">
        <v>77.142857142857139</v>
      </c>
      <c r="G69" s="43">
        <v>3</v>
      </c>
      <c r="H69" s="66"/>
      <c r="I69" s="37">
        <v>118</v>
      </c>
      <c r="J69" s="43">
        <v>16</v>
      </c>
      <c r="K69" s="66"/>
      <c r="L69">
        <v>120</v>
      </c>
      <c r="X69" t="s">
        <v>180</v>
      </c>
    </row>
    <row r="70" spans="1:24">
      <c r="A70">
        <v>20</v>
      </c>
      <c r="B70" t="s">
        <v>194</v>
      </c>
      <c r="C70" t="s">
        <v>120</v>
      </c>
      <c r="D70" t="s">
        <v>118</v>
      </c>
      <c r="E70" t="s">
        <v>118</v>
      </c>
      <c r="F70" s="37">
        <v>300</v>
      </c>
      <c r="G70" s="43">
        <v>2</v>
      </c>
      <c r="H70" s="66"/>
      <c r="I70" s="37">
        <v>700</v>
      </c>
      <c r="J70" s="43">
        <v>7</v>
      </c>
      <c r="K70" s="66"/>
      <c r="L70">
        <v>1000</v>
      </c>
      <c r="W70" t="s">
        <v>203</v>
      </c>
      <c r="X70" t="s">
        <v>180</v>
      </c>
    </row>
    <row r="71" spans="1:24">
      <c r="A71">
        <v>21</v>
      </c>
      <c r="B71">
        <v>1</v>
      </c>
      <c r="C71" t="s">
        <v>104</v>
      </c>
      <c r="D71" t="s">
        <v>118</v>
      </c>
      <c r="E71" t="s">
        <v>118</v>
      </c>
      <c r="F71">
        <v>350</v>
      </c>
      <c r="G71" s="43">
        <v>4</v>
      </c>
      <c r="H71" s="66"/>
      <c r="I71">
        <v>430</v>
      </c>
      <c r="J71" s="43">
        <v>13</v>
      </c>
      <c r="K71" s="66"/>
      <c r="L71">
        <v>430</v>
      </c>
      <c r="M71">
        <v>14</v>
      </c>
      <c r="N71">
        <v>600</v>
      </c>
      <c r="O71">
        <v>300</v>
      </c>
      <c r="V71" t="s">
        <v>187</v>
      </c>
      <c r="X71" t="s">
        <v>182</v>
      </c>
    </row>
    <row r="72" spans="1:24">
      <c r="A72">
        <v>21</v>
      </c>
      <c r="B72">
        <v>2</v>
      </c>
      <c r="C72" t="s">
        <v>104</v>
      </c>
      <c r="D72" t="s">
        <v>118</v>
      </c>
      <c r="E72" t="s">
        <v>118</v>
      </c>
      <c r="F72">
        <v>490</v>
      </c>
      <c r="G72" s="43">
        <v>2</v>
      </c>
      <c r="H72" s="66"/>
      <c r="I72">
        <v>700</v>
      </c>
      <c r="J72" s="43">
        <v>18</v>
      </c>
      <c r="K72" s="66"/>
      <c r="L72">
        <v>700</v>
      </c>
      <c r="M72">
        <v>19</v>
      </c>
      <c r="N72">
        <v>600</v>
      </c>
      <c r="O72">
        <v>300</v>
      </c>
      <c r="V72" t="s">
        <v>187</v>
      </c>
      <c r="X72" t="s">
        <v>182</v>
      </c>
    </row>
    <row r="73" spans="1:24">
      <c r="A73">
        <v>21</v>
      </c>
      <c r="B73">
        <v>3</v>
      </c>
      <c r="C73" t="s">
        <v>104</v>
      </c>
      <c r="D73" t="s">
        <v>118</v>
      </c>
      <c r="E73" t="s">
        <v>118</v>
      </c>
      <c r="F73">
        <f>720</f>
        <v>720</v>
      </c>
      <c r="G73" s="43">
        <v>6</v>
      </c>
      <c r="H73" s="66"/>
      <c r="I73">
        <v>1390</v>
      </c>
      <c r="J73" s="43">
        <v>24</v>
      </c>
      <c r="K73" s="66"/>
      <c r="L73">
        <v>1390</v>
      </c>
      <c r="M73">
        <v>25</v>
      </c>
      <c r="N73">
        <v>600</v>
      </c>
      <c r="O73">
        <v>300</v>
      </c>
      <c r="V73" t="s">
        <v>187</v>
      </c>
      <c r="X73" t="s">
        <v>182</v>
      </c>
    </row>
    <row r="74" spans="1:24">
      <c r="A74">
        <v>21</v>
      </c>
      <c r="B74">
        <v>4</v>
      </c>
      <c r="C74" t="s">
        <v>104</v>
      </c>
      <c r="D74" t="s">
        <v>118</v>
      </c>
      <c r="E74" t="s">
        <v>118</v>
      </c>
      <c r="F74">
        <v>840</v>
      </c>
      <c r="G74" s="43">
        <v>3</v>
      </c>
      <c r="H74" s="66"/>
      <c r="I74">
        <v>1120</v>
      </c>
      <c r="J74" s="43">
        <v>16</v>
      </c>
      <c r="K74" s="66"/>
      <c r="L74">
        <v>1120</v>
      </c>
      <c r="M74">
        <v>17</v>
      </c>
      <c r="N74">
        <v>600</v>
      </c>
      <c r="O74">
        <v>300</v>
      </c>
      <c r="V74" t="s">
        <v>187</v>
      </c>
      <c r="X74" t="s">
        <v>182</v>
      </c>
    </row>
    <row r="75" spans="1:24">
      <c r="A75">
        <v>21</v>
      </c>
      <c r="B75">
        <v>5</v>
      </c>
      <c r="C75" t="s">
        <v>104</v>
      </c>
      <c r="D75" t="s">
        <v>118</v>
      </c>
      <c r="E75" t="s">
        <v>118</v>
      </c>
      <c r="F75" s="37">
        <v>31.714285714285715</v>
      </c>
      <c r="G75" s="43">
        <v>4</v>
      </c>
      <c r="H75" s="66"/>
      <c r="I75" s="37">
        <v>39</v>
      </c>
      <c r="J75" s="43">
        <v>13</v>
      </c>
      <c r="K75" s="66"/>
      <c r="L75">
        <v>40</v>
      </c>
      <c r="M75">
        <v>14</v>
      </c>
      <c r="N75">
        <v>600</v>
      </c>
      <c r="O75">
        <v>300</v>
      </c>
      <c r="V75" t="s">
        <v>187</v>
      </c>
      <c r="X75" t="s">
        <v>183</v>
      </c>
    </row>
    <row r="76" spans="1:24">
      <c r="A76">
        <v>21</v>
      </c>
      <c r="B76">
        <v>6</v>
      </c>
      <c r="C76" t="s">
        <v>104</v>
      </c>
      <c r="D76" t="s">
        <v>118</v>
      </c>
      <c r="E76" t="s">
        <v>118</v>
      </c>
      <c r="F76" s="37">
        <v>44.571428571428569</v>
      </c>
      <c r="G76" s="43">
        <v>2</v>
      </c>
      <c r="H76" s="66"/>
      <c r="I76" s="37">
        <v>70</v>
      </c>
      <c r="J76" s="43">
        <v>18</v>
      </c>
      <c r="K76" s="66"/>
      <c r="L76">
        <v>70</v>
      </c>
      <c r="M76">
        <v>19</v>
      </c>
      <c r="N76">
        <v>600</v>
      </c>
      <c r="O76">
        <v>300</v>
      </c>
      <c r="V76" t="s">
        <v>187</v>
      </c>
      <c r="X76" t="s">
        <v>183</v>
      </c>
    </row>
    <row r="77" spans="1:24">
      <c r="A77">
        <v>21</v>
      </c>
      <c r="B77">
        <v>7</v>
      </c>
      <c r="C77" t="s">
        <v>104</v>
      </c>
      <c r="D77" t="s">
        <v>118</v>
      </c>
      <c r="E77" t="s">
        <v>118</v>
      </c>
      <c r="F77" s="37">
        <v>66</v>
      </c>
      <c r="G77" s="43">
        <v>6</v>
      </c>
      <c r="H77" s="66"/>
      <c r="I77" s="37">
        <v>110</v>
      </c>
      <c r="J77" s="43">
        <v>24</v>
      </c>
      <c r="K77" s="66"/>
      <c r="L77">
        <v>110</v>
      </c>
      <c r="M77">
        <v>25</v>
      </c>
      <c r="N77">
        <v>600</v>
      </c>
      <c r="O77">
        <v>300</v>
      </c>
      <c r="V77" t="s">
        <v>187</v>
      </c>
      <c r="X77" t="s">
        <v>181</v>
      </c>
    </row>
    <row r="78" spans="1:24">
      <c r="A78">
        <v>21</v>
      </c>
      <c r="B78">
        <v>8</v>
      </c>
      <c r="C78" t="s">
        <v>104</v>
      </c>
      <c r="D78" t="s">
        <v>118</v>
      </c>
      <c r="E78" t="s">
        <v>118</v>
      </c>
      <c r="F78" s="37">
        <v>77.142857142857139</v>
      </c>
      <c r="G78" s="43">
        <v>3</v>
      </c>
      <c r="H78" s="66"/>
      <c r="I78" s="37">
        <v>118</v>
      </c>
      <c r="J78" s="43">
        <v>16</v>
      </c>
      <c r="K78" s="66"/>
      <c r="L78">
        <v>120</v>
      </c>
      <c r="M78">
        <v>17</v>
      </c>
      <c r="N78">
        <v>600</v>
      </c>
      <c r="O78">
        <v>300</v>
      </c>
      <c r="V78" t="s">
        <v>187</v>
      </c>
      <c r="X78" t="s">
        <v>183</v>
      </c>
    </row>
    <row r="79" spans="1:24">
      <c r="A79">
        <v>21</v>
      </c>
      <c r="B79" t="s">
        <v>194</v>
      </c>
      <c r="C79" t="s">
        <v>104</v>
      </c>
      <c r="D79" t="s">
        <v>118</v>
      </c>
      <c r="E79" t="s">
        <v>118</v>
      </c>
      <c r="F79" s="37">
        <v>300</v>
      </c>
      <c r="G79" s="43">
        <v>2</v>
      </c>
      <c r="H79" s="66"/>
      <c r="I79" s="37">
        <v>700</v>
      </c>
      <c r="J79" s="43">
        <v>7</v>
      </c>
      <c r="K79" s="66"/>
      <c r="L79">
        <v>1000</v>
      </c>
      <c r="M79">
        <v>8</v>
      </c>
      <c r="N79">
        <v>600</v>
      </c>
      <c r="O79">
        <v>300</v>
      </c>
      <c r="V79" t="s">
        <v>187</v>
      </c>
      <c r="W79" t="s">
        <v>201</v>
      </c>
      <c r="X79" t="s">
        <v>183</v>
      </c>
    </row>
    <row r="80" spans="1:24">
      <c r="A80">
        <v>22</v>
      </c>
      <c r="B80">
        <v>1</v>
      </c>
      <c r="C80" t="s">
        <v>104</v>
      </c>
      <c r="D80" t="s">
        <v>118</v>
      </c>
      <c r="E80" t="s">
        <v>118</v>
      </c>
      <c r="F80">
        <v>350</v>
      </c>
      <c r="G80" s="43">
        <v>4</v>
      </c>
      <c r="H80" s="66"/>
      <c r="I80">
        <v>430</v>
      </c>
      <c r="J80" s="43">
        <v>13</v>
      </c>
      <c r="K80" s="66"/>
      <c r="L80">
        <v>430</v>
      </c>
      <c r="M80">
        <v>27</v>
      </c>
      <c r="N80">
        <v>1200</v>
      </c>
      <c r="O80">
        <v>300</v>
      </c>
      <c r="V80" t="s">
        <v>187</v>
      </c>
      <c r="X80" t="s">
        <v>184</v>
      </c>
    </row>
    <row r="81" spans="1:24">
      <c r="A81">
        <v>22</v>
      </c>
      <c r="B81">
        <v>2</v>
      </c>
      <c r="C81" t="s">
        <v>104</v>
      </c>
      <c r="D81" t="s">
        <v>118</v>
      </c>
      <c r="E81" t="s">
        <v>118</v>
      </c>
      <c r="F81">
        <v>490</v>
      </c>
      <c r="G81" s="43">
        <v>2</v>
      </c>
      <c r="H81" s="66"/>
      <c r="I81">
        <v>700</v>
      </c>
      <c r="J81" s="43">
        <v>18</v>
      </c>
      <c r="K81" s="66"/>
      <c r="L81">
        <v>700</v>
      </c>
      <c r="M81">
        <v>37</v>
      </c>
      <c r="N81">
        <v>1200</v>
      </c>
      <c r="O81">
        <v>300</v>
      </c>
      <c r="V81" t="s">
        <v>187</v>
      </c>
      <c r="X81" t="s">
        <v>184</v>
      </c>
    </row>
    <row r="82" spans="1:24">
      <c r="A82">
        <v>22</v>
      </c>
      <c r="B82">
        <v>3</v>
      </c>
      <c r="C82" t="s">
        <v>104</v>
      </c>
      <c r="D82" t="s">
        <v>118</v>
      </c>
      <c r="E82" t="s">
        <v>118</v>
      </c>
      <c r="F82">
        <f>720</f>
        <v>720</v>
      </c>
      <c r="G82" s="43">
        <v>6</v>
      </c>
      <c r="H82" s="66"/>
      <c r="I82">
        <v>1390</v>
      </c>
      <c r="J82" s="43">
        <v>24</v>
      </c>
      <c r="K82" s="66"/>
      <c r="L82">
        <v>1390</v>
      </c>
      <c r="M82">
        <v>49</v>
      </c>
      <c r="N82">
        <v>1200</v>
      </c>
      <c r="O82">
        <v>300</v>
      </c>
      <c r="V82" t="s">
        <v>187</v>
      </c>
      <c r="X82" t="s">
        <v>184</v>
      </c>
    </row>
    <row r="83" spans="1:24">
      <c r="A83">
        <v>22</v>
      </c>
      <c r="B83">
        <v>4</v>
      </c>
      <c r="C83" t="s">
        <v>104</v>
      </c>
      <c r="D83" t="s">
        <v>118</v>
      </c>
      <c r="E83" t="s">
        <v>118</v>
      </c>
      <c r="F83">
        <v>840</v>
      </c>
      <c r="G83" s="43">
        <v>3</v>
      </c>
      <c r="H83" s="66"/>
      <c r="I83">
        <v>1120</v>
      </c>
      <c r="J83" s="43">
        <v>16</v>
      </c>
      <c r="K83" s="66"/>
      <c r="L83">
        <v>1120</v>
      </c>
      <c r="M83">
        <v>33</v>
      </c>
      <c r="N83">
        <v>1200</v>
      </c>
      <c r="O83">
        <v>300</v>
      </c>
      <c r="V83" t="s">
        <v>187</v>
      </c>
      <c r="X83" t="s">
        <v>184</v>
      </c>
    </row>
    <row r="84" spans="1:24">
      <c r="A84">
        <v>22</v>
      </c>
      <c r="B84">
        <v>5</v>
      </c>
      <c r="C84" t="s">
        <v>104</v>
      </c>
      <c r="D84" t="s">
        <v>118</v>
      </c>
      <c r="E84" t="s">
        <v>118</v>
      </c>
      <c r="F84" s="37">
        <v>31.714285714285715</v>
      </c>
      <c r="G84" s="43">
        <v>4</v>
      </c>
      <c r="H84" s="66"/>
      <c r="I84" s="37">
        <v>39</v>
      </c>
      <c r="J84" s="43">
        <v>13</v>
      </c>
      <c r="K84" s="66"/>
      <c r="L84">
        <v>40</v>
      </c>
      <c r="M84">
        <v>27</v>
      </c>
      <c r="N84">
        <v>1200</v>
      </c>
      <c r="O84">
        <v>300</v>
      </c>
      <c r="V84" t="s">
        <v>187</v>
      </c>
      <c r="X84" t="s">
        <v>185</v>
      </c>
    </row>
    <row r="85" spans="1:24">
      <c r="A85">
        <v>22</v>
      </c>
      <c r="B85">
        <v>6</v>
      </c>
      <c r="C85" t="s">
        <v>104</v>
      </c>
      <c r="D85" t="s">
        <v>118</v>
      </c>
      <c r="E85" t="s">
        <v>118</v>
      </c>
      <c r="F85" s="37">
        <v>44.571428571428569</v>
      </c>
      <c r="G85" s="43">
        <v>2</v>
      </c>
      <c r="H85" s="66"/>
      <c r="I85" s="37">
        <v>70</v>
      </c>
      <c r="J85" s="43">
        <v>18</v>
      </c>
      <c r="K85" s="66"/>
      <c r="L85">
        <v>70</v>
      </c>
      <c r="M85">
        <v>37</v>
      </c>
      <c r="N85">
        <v>1200</v>
      </c>
      <c r="O85">
        <v>300</v>
      </c>
      <c r="V85" t="s">
        <v>187</v>
      </c>
      <c r="X85" t="s">
        <v>185</v>
      </c>
    </row>
    <row r="86" spans="1:24">
      <c r="A86">
        <v>22</v>
      </c>
      <c r="B86">
        <v>7</v>
      </c>
      <c r="C86" t="s">
        <v>104</v>
      </c>
      <c r="D86" t="s">
        <v>118</v>
      </c>
      <c r="E86" t="s">
        <v>118</v>
      </c>
      <c r="F86" s="37">
        <v>66</v>
      </c>
      <c r="G86" s="43">
        <v>6</v>
      </c>
      <c r="H86" s="66"/>
      <c r="I86" s="37">
        <v>110</v>
      </c>
      <c r="J86" s="43">
        <v>24</v>
      </c>
      <c r="K86" s="66"/>
      <c r="L86">
        <v>110</v>
      </c>
      <c r="M86">
        <v>49</v>
      </c>
      <c r="N86">
        <v>1200</v>
      </c>
      <c r="O86">
        <v>300</v>
      </c>
      <c r="V86" t="s">
        <v>187</v>
      </c>
      <c r="X86" t="s">
        <v>185</v>
      </c>
    </row>
    <row r="87" spans="1:24">
      <c r="A87">
        <v>22</v>
      </c>
      <c r="B87">
        <v>8</v>
      </c>
      <c r="C87" t="s">
        <v>104</v>
      </c>
      <c r="D87" t="s">
        <v>118</v>
      </c>
      <c r="E87" t="s">
        <v>118</v>
      </c>
      <c r="F87" s="37">
        <v>77.142857142857139</v>
      </c>
      <c r="G87" s="43">
        <v>3</v>
      </c>
      <c r="H87" s="66"/>
      <c r="I87" s="37">
        <v>118</v>
      </c>
      <c r="J87" s="43">
        <v>16</v>
      </c>
      <c r="K87" s="66"/>
      <c r="L87">
        <v>120</v>
      </c>
      <c r="M87">
        <v>33</v>
      </c>
      <c r="N87">
        <v>1200</v>
      </c>
      <c r="O87">
        <v>300</v>
      </c>
      <c r="V87" t="s">
        <v>187</v>
      </c>
      <c r="X87" t="s">
        <v>185</v>
      </c>
    </row>
    <row r="88" spans="1:24">
      <c r="A88">
        <v>22</v>
      </c>
      <c r="B88" t="s">
        <v>194</v>
      </c>
      <c r="C88" t="s">
        <v>104</v>
      </c>
      <c r="D88" t="s">
        <v>118</v>
      </c>
      <c r="E88" t="s">
        <v>118</v>
      </c>
      <c r="F88" s="37">
        <v>300</v>
      </c>
      <c r="G88" s="43">
        <v>2</v>
      </c>
      <c r="H88" s="66"/>
      <c r="I88" s="37">
        <v>700</v>
      </c>
      <c r="J88" s="43">
        <v>7</v>
      </c>
      <c r="K88" s="66"/>
      <c r="L88">
        <v>1000</v>
      </c>
      <c r="M88">
        <v>15</v>
      </c>
      <c r="N88">
        <v>1200</v>
      </c>
      <c r="O88">
        <v>300</v>
      </c>
      <c r="V88" t="s">
        <v>187</v>
      </c>
      <c r="W88" t="s">
        <v>202</v>
      </c>
      <c r="X88" t="s">
        <v>185</v>
      </c>
    </row>
  </sheetData>
  <autoFilter ref="A1:X88" xr:uid="{ED366C34-5A3E-9A45-83C3-0286FA157D9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G5" sqref="G5"/>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0.33184581816253522</v>
      </c>
    </row>
    <row r="3" spans="1:7">
      <c r="A3">
        <v>490</v>
      </c>
      <c r="B3" s="43">
        <v>2</v>
      </c>
      <c r="C3" s="66"/>
      <c r="D3">
        <v>700</v>
      </c>
      <c r="E3" s="43">
        <v>18</v>
      </c>
      <c r="F3" s="66"/>
      <c r="G3">
        <f ca="1">RAND()</f>
        <v>6.0663915074302133E-2</v>
      </c>
    </row>
    <row r="4" spans="1:7">
      <c r="A4">
        <f>720</f>
        <v>720</v>
      </c>
      <c r="B4" s="43">
        <v>6</v>
      </c>
      <c r="C4" s="66"/>
      <c r="D4">
        <v>1390</v>
      </c>
      <c r="E4" s="43">
        <v>36</v>
      </c>
      <c r="F4" s="66"/>
      <c r="G4">
        <f ca="1">RAND()</f>
        <v>0.28793463357627902</v>
      </c>
    </row>
    <row r="5" spans="1:7">
      <c r="A5">
        <v>840</v>
      </c>
      <c r="B5" s="43">
        <v>3</v>
      </c>
      <c r="C5" s="66"/>
      <c r="D5">
        <v>1120</v>
      </c>
      <c r="E5" s="43">
        <v>16</v>
      </c>
      <c r="F5" s="66"/>
      <c r="G5">
        <f ca="1">RAND()</f>
        <v>0.58553950496263141</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topLeftCell="D1" workbookViewId="0">
      <selection activeCell="K27" sqref="K27"/>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80" t="s">
        <v>156</v>
      </c>
      <c r="D3" s="81"/>
      <c r="E3" s="80" t="s">
        <v>157</v>
      </c>
      <c r="F3" s="81"/>
      <c r="G3" s="80" t="s">
        <v>158</v>
      </c>
      <c r="H3" s="81"/>
      <c r="I3" s="80" t="s">
        <v>159</v>
      </c>
      <c r="J3" s="81"/>
      <c r="K3" s="40" t="s">
        <v>152</v>
      </c>
      <c r="L3" s="40" t="s">
        <v>154</v>
      </c>
      <c r="M3" s="82" t="s">
        <v>160</v>
      </c>
      <c r="N3" s="83"/>
      <c r="O3" s="84"/>
      <c r="P3" s="82" t="s">
        <v>161</v>
      </c>
      <c r="Q3" s="83"/>
      <c r="R3" s="84"/>
      <c r="S3" s="82" t="s">
        <v>162</v>
      </c>
      <c r="T3" s="83"/>
      <c r="U3" s="83"/>
      <c r="V3" s="85" t="s">
        <v>163</v>
      </c>
      <c r="W3" s="85"/>
      <c r="X3" s="85"/>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79" t="s">
        <v>167</v>
      </c>
      <c r="D29" s="79"/>
      <c r="E29" s="79"/>
      <c r="F29" s="79" t="s">
        <v>169</v>
      </c>
      <c r="G29" s="79"/>
      <c r="H29" s="79"/>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8" t="s">
        <v>170</v>
      </c>
      <c r="P30" s="8" t="s">
        <v>171</v>
      </c>
      <c r="Q30" s="37" t="s">
        <v>173</v>
      </c>
      <c r="R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
        <f>C7</f>
        <v>4</v>
      </c>
      <c r="P31" s="8">
        <f>D7</f>
        <v>13</v>
      </c>
      <c r="Q31" s="37">
        <f t="shared" ref="Q31:Q42" si="3">K31/$C$28</f>
        <v>2.3648648648648649</v>
      </c>
      <c r="R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
        <f>E7</f>
        <v>2</v>
      </c>
      <c r="P32" s="8">
        <f>F7</f>
        <v>18</v>
      </c>
      <c r="Q32" s="37">
        <f t="shared" si="3"/>
        <v>3.310810810810811</v>
      </c>
      <c r="R32" s="37">
        <f>M32/$C$28</f>
        <v>4.7297297297297298</v>
      </c>
    </row>
    <row r="33" spans="2:18">
      <c r="B33">
        <v>3</v>
      </c>
      <c r="C33">
        <f>G5</f>
        <v>770</v>
      </c>
      <c r="D33">
        <f>H5</f>
        <v>1480</v>
      </c>
      <c r="E33">
        <f>D33-C33</f>
        <v>710</v>
      </c>
      <c r="F33" s="37">
        <f>S5</f>
        <v>721.875</v>
      </c>
      <c r="G33" s="37">
        <f>T5</f>
        <v>1387.5</v>
      </c>
      <c r="H33" s="37">
        <f>G33-F33</f>
        <v>665.625</v>
      </c>
      <c r="K33" s="8">
        <f>720</f>
        <v>720</v>
      </c>
      <c r="L33" s="37">
        <f>K33+H33</f>
        <v>1385.625</v>
      </c>
      <c r="M33" s="8">
        <v>1390</v>
      </c>
      <c r="N33" s="37">
        <f>M33-L33</f>
        <v>4.375</v>
      </c>
      <c r="O33" s="8">
        <f>G7</f>
        <v>6</v>
      </c>
      <c r="P33" s="8">
        <f>H7</f>
        <v>36</v>
      </c>
      <c r="Q33" s="37">
        <f t="shared" si="3"/>
        <v>4.8648648648648649</v>
      </c>
      <c r="R33" s="37">
        <f>M33/$C$28</f>
        <v>9.3918918918918912</v>
      </c>
    </row>
    <row r="34" spans="2:18">
      <c r="B34">
        <v>4</v>
      </c>
      <c r="C34">
        <f>I5</f>
        <v>900</v>
      </c>
      <c r="D34">
        <f>J5</f>
        <v>1200</v>
      </c>
      <c r="E34">
        <f>D34-C34</f>
        <v>300</v>
      </c>
      <c r="F34" s="37">
        <f>V5</f>
        <v>843.75</v>
      </c>
      <c r="G34" s="37">
        <f>W5</f>
        <v>1125</v>
      </c>
      <c r="H34" s="37">
        <f>G34-F34</f>
        <v>281.25</v>
      </c>
      <c r="K34" s="8">
        <v>840</v>
      </c>
      <c r="L34" s="37">
        <f>K34+H34</f>
        <v>1121.25</v>
      </c>
      <c r="M34" s="8">
        <v>1120</v>
      </c>
      <c r="N34" s="37">
        <f>M34-L34</f>
        <v>-1.25</v>
      </c>
      <c r="O34" s="8">
        <f>I7</f>
        <v>3</v>
      </c>
      <c r="P34" s="8">
        <f>J7</f>
        <v>16</v>
      </c>
      <c r="Q34" s="37">
        <f t="shared" si="3"/>
        <v>5.6756756756756754</v>
      </c>
      <c r="R34" s="37">
        <f>M34/$C$28</f>
        <v>7.5675675675675675</v>
      </c>
    </row>
    <row r="35" spans="2:18">
      <c r="B35">
        <v>5</v>
      </c>
      <c r="H35" s="37"/>
      <c r="J35">
        <f>K31*R35</f>
        <v>11654.999999999998</v>
      </c>
      <c r="K35" s="8">
        <v>11600</v>
      </c>
      <c r="L35">
        <f>M31*R35</f>
        <v>14318.999999999998</v>
      </c>
      <c r="M35" s="8">
        <v>14000</v>
      </c>
      <c r="N35"/>
      <c r="O35" s="8">
        <f>C11</f>
        <v>4</v>
      </c>
      <c r="P35" s="8">
        <f>D11</f>
        <v>13</v>
      </c>
      <c r="Q35" s="11">
        <f t="shared" si="3"/>
        <v>78.378378378378372</v>
      </c>
      <c r="R35" s="11">
        <v>33.299999999999997</v>
      </c>
    </row>
    <row r="36" spans="2:18">
      <c r="B36">
        <v>6</v>
      </c>
      <c r="H36" s="37"/>
      <c r="J36">
        <f>K32*R36</f>
        <v>16316.999999999998</v>
      </c>
      <c r="K36" s="8">
        <v>16300</v>
      </c>
      <c r="L36" s="37">
        <f>M32*R36</f>
        <v>23309.999999999996</v>
      </c>
      <c r="M36" s="8">
        <v>23000</v>
      </c>
      <c r="N36"/>
      <c r="O36" s="8">
        <f>E11</f>
        <v>2</v>
      </c>
      <c r="P36" s="8">
        <f>F11</f>
        <v>18</v>
      </c>
      <c r="Q36" s="11">
        <f t="shared" si="3"/>
        <v>110.13513513513513</v>
      </c>
      <c r="R36" s="11">
        <v>33.299999999999997</v>
      </c>
    </row>
    <row r="37" spans="2:18">
      <c r="B37">
        <v>7</v>
      </c>
      <c r="H37" s="37"/>
      <c r="J37">
        <f>K33*R37</f>
        <v>23975.999999999996</v>
      </c>
      <c r="K37" s="8">
        <v>24000</v>
      </c>
      <c r="L37">
        <f>M33*R37</f>
        <v>46286.999999999993</v>
      </c>
      <c r="M37" s="8">
        <v>46000</v>
      </c>
      <c r="N37"/>
      <c r="O37" s="8">
        <f>G11</f>
        <v>6</v>
      </c>
      <c r="P37" s="8">
        <f>H11</f>
        <v>36</v>
      </c>
      <c r="Q37" s="11">
        <f t="shared" si="3"/>
        <v>162.16216216216216</v>
      </c>
      <c r="R37" s="11">
        <v>33.299999999999997</v>
      </c>
    </row>
    <row r="38" spans="2:18">
      <c r="B38">
        <v>8</v>
      </c>
      <c r="H38" s="37"/>
      <c r="J38">
        <f>K34*R38</f>
        <v>27971.999999999996</v>
      </c>
      <c r="K38" s="8">
        <v>28000</v>
      </c>
      <c r="L38">
        <f>M34*R38</f>
        <v>37296</v>
      </c>
      <c r="M38" s="8">
        <v>37000</v>
      </c>
      <c r="N38"/>
      <c r="O38" s="8">
        <f>I11</f>
        <v>3</v>
      </c>
      <c r="P38" s="8">
        <f>J11</f>
        <v>16</v>
      </c>
      <c r="Q38" s="11">
        <f t="shared" si="3"/>
        <v>189.18918918918919</v>
      </c>
      <c r="R38" s="11">
        <v>33.299999999999997</v>
      </c>
    </row>
    <row r="39" spans="2:18">
      <c r="B39">
        <v>9</v>
      </c>
      <c r="C39">
        <f>C13</f>
        <v>37</v>
      </c>
      <c r="D39">
        <f>D13</f>
        <v>46</v>
      </c>
      <c r="H39" s="37"/>
      <c r="J39" s="37">
        <f>M13</f>
        <v>31.714285714285715</v>
      </c>
      <c r="K39" s="67">
        <v>32</v>
      </c>
      <c r="L39" s="37">
        <f>N13</f>
        <v>39.428571428571431</v>
      </c>
      <c r="M39" s="37">
        <v>39</v>
      </c>
      <c r="N39"/>
      <c r="O39" s="8">
        <f>C15</f>
        <v>4</v>
      </c>
      <c r="P39" s="8">
        <f>D15</f>
        <v>13</v>
      </c>
      <c r="Q39" s="11">
        <f t="shared" si="3"/>
        <v>0.21621621621621623</v>
      </c>
      <c r="R39" s="11">
        <f>M39/$C$28</f>
        <v>0.26351351351351349</v>
      </c>
    </row>
    <row r="40" spans="2:18">
      <c r="B40">
        <v>10</v>
      </c>
      <c r="C40">
        <f>E13</f>
        <v>52</v>
      </c>
      <c r="D40">
        <f>F13</f>
        <v>82</v>
      </c>
      <c r="H40" s="37"/>
      <c r="J40" s="37">
        <f>P13</f>
        <v>44.571428571428569</v>
      </c>
      <c r="K40" s="67">
        <v>45</v>
      </c>
      <c r="L40" s="37">
        <f>Q13</f>
        <v>70.285714285714278</v>
      </c>
      <c r="M40" s="37">
        <v>70</v>
      </c>
      <c r="N40"/>
      <c r="O40" s="8">
        <f>E15</f>
        <v>2</v>
      </c>
      <c r="P40" s="8">
        <f>F15</f>
        <v>18</v>
      </c>
      <c r="Q40" s="11">
        <f t="shared" si="3"/>
        <v>0.30405405405405406</v>
      </c>
      <c r="R40" s="11">
        <f>M40/$C$28</f>
        <v>0.47297297297297297</v>
      </c>
    </row>
    <row r="41" spans="2:18">
      <c r="B41">
        <v>11</v>
      </c>
      <c r="C41">
        <f>G13</f>
        <v>77</v>
      </c>
      <c r="D41">
        <f>H13</f>
        <v>128</v>
      </c>
      <c r="J41" s="37">
        <f>S13</f>
        <v>66</v>
      </c>
      <c r="K41" s="67">
        <v>66</v>
      </c>
      <c r="L41" s="37">
        <f>T13</f>
        <v>109.71428571428571</v>
      </c>
      <c r="M41" s="37">
        <v>110</v>
      </c>
      <c r="N41"/>
      <c r="O41" s="8">
        <f>G15</f>
        <v>6</v>
      </c>
      <c r="P41" s="8">
        <f>H15</f>
        <v>23</v>
      </c>
      <c r="Q41" s="11">
        <f t="shared" si="3"/>
        <v>0.44594594594594594</v>
      </c>
      <c r="R41" s="11">
        <f>M41/$C$28</f>
        <v>0.7432432432432432</v>
      </c>
    </row>
    <row r="42" spans="2:18">
      <c r="B42">
        <v>12</v>
      </c>
      <c r="C42">
        <f>I13</f>
        <v>90</v>
      </c>
      <c r="D42">
        <f>J13</f>
        <v>138</v>
      </c>
      <c r="J42" s="37">
        <f>V13</f>
        <v>77.142857142857139</v>
      </c>
      <c r="K42" s="67">
        <v>77</v>
      </c>
      <c r="L42" s="37">
        <f>W13</f>
        <v>118.28571428571429</v>
      </c>
      <c r="M42" s="37">
        <v>118</v>
      </c>
      <c r="N42"/>
      <c r="O42" s="8">
        <f>I15</f>
        <v>3</v>
      </c>
      <c r="P42" s="8">
        <f>J15</f>
        <v>16</v>
      </c>
      <c r="Q42" s="11">
        <f t="shared" si="3"/>
        <v>0.52027027027027029</v>
      </c>
      <c r="R42" s="11">
        <f>M42/$C$28</f>
        <v>0.79729729729729726</v>
      </c>
    </row>
    <row r="45" spans="2:18">
      <c r="B45" t="s">
        <v>207</v>
      </c>
    </row>
    <row r="46" spans="2:18">
      <c r="B46" s="43"/>
      <c r="C46" s="69"/>
      <c r="D46" s="43"/>
      <c r="E46" s="43"/>
      <c r="F46" s="43"/>
      <c r="G46" s="43"/>
      <c r="H46" s="43"/>
      <c r="I46" s="43"/>
      <c r="J46" s="43"/>
      <c r="K46" s="43"/>
      <c r="L46" s="43"/>
      <c r="M46" s="70"/>
      <c r="N46" s="70"/>
      <c r="O46" s="70"/>
      <c r="P46" s="70"/>
      <c r="Q46" s="70"/>
      <c r="R46" s="70"/>
    </row>
    <row r="47" spans="2:18">
      <c r="B47" s="43"/>
      <c r="C47" s="72" t="s">
        <v>213</v>
      </c>
      <c r="D47" s="72"/>
      <c r="E47" s="74"/>
      <c r="F47" s="71"/>
      <c r="G47" s="76" t="s">
        <v>214</v>
      </c>
      <c r="H47" s="71"/>
      <c r="I47" s="43"/>
      <c r="N47" s="70"/>
      <c r="P47" s="70"/>
      <c r="Q47" s="70"/>
      <c r="R47" s="70"/>
    </row>
    <row r="48" spans="2:18">
      <c r="B48" s="72" t="s">
        <v>166</v>
      </c>
      <c r="C48" s="72" t="s">
        <v>211</v>
      </c>
      <c r="D48" s="72" t="s">
        <v>212</v>
      </c>
      <c r="E48" s="72" t="s">
        <v>209</v>
      </c>
      <c r="F48" s="72" t="s">
        <v>210</v>
      </c>
      <c r="G48" s="43" t="s">
        <v>211</v>
      </c>
      <c r="H48" s="43" t="s">
        <v>212</v>
      </c>
      <c r="I48" s="43"/>
      <c r="J48" s="43"/>
      <c r="Q48" s="70"/>
      <c r="R48" s="70"/>
    </row>
    <row r="49" spans="2:18">
      <c r="B49" s="72">
        <v>1</v>
      </c>
      <c r="C49" s="75">
        <v>350</v>
      </c>
      <c r="D49" s="75">
        <v>430</v>
      </c>
      <c r="E49" s="72">
        <v>4</v>
      </c>
      <c r="F49" s="72">
        <v>13</v>
      </c>
      <c r="G49" s="70">
        <v>380</v>
      </c>
      <c r="H49" s="70">
        <v>460</v>
      </c>
      <c r="I49" s="43"/>
      <c r="J49" s="43"/>
      <c r="Q49" s="70"/>
      <c r="R49" s="70"/>
    </row>
    <row r="50" spans="2:18">
      <c r="B50" s="72">
        <v>2</v>
      </c>
      <c r="C50" s="75">
        <v>490</v>
      </c>
      <c r="D50" s="75">
        <v>700</v>
      </c>
      <c r="E50" s="72">
        <v>2</v>
      </c>
      <c r="F50" s="72">
        <v>18</v>
      </c>
      <c r="G50" s="70">
        <v>530</v>
      </c>
      <c r="H50" s="70">
        <v>750</v>
      </c>
      <c r="I50" s="43"/>
      <c r="J50" s="43"/>
      <c r="Q50" s="70"/>
      <c r="R50" s="70"/>
    </row>
    <row r="51" spans="2:18">
      <c r="B51" s="72">
        <v>3</v>
      </c>
      <c r="C51" s="75">
        <v>720</v>
      </c>
      <c r="D51" s="75">
        <v>1390</v>
      </c>
      <c r="E51" s="72">
        <v>6</v>
      </c>
      <c r="F51" s="72">
        <v>36</v>
      </c>
      <c r="G51" s="70">
        <v>780</v>
      </c>
      <c r="H51" s="70">
        <v>1510</v>
      </c>
      <c r="I51" s="43"/>
      <c r="J51" s="43"/>
      <c r="Q51" s="70"/>
      <c r="R51" s="70"/>
    </row>
    <row r="52" spans="2:18">
      <c r="B52" s="72">
        <v>4</v>
      </c>
      <c r="C52" s="75">
        <v>840</v>
      </c>
      <c r="D52" s="75">
        <v>1120</v>
      </c>
      <c r="E52" s="72">
        <v>3</v>
      </c>
      <c r="F52" s="72">
        <v>16</v>
      </c>
      <c r="G52" s="70">
        <v>920</v>
      </c>
      <c r="H52" s="70">
        <v>1220</v>
      </c>
      <c r="I52" s="43"/>
      <c r="J52" s="43"/>
      <c r="Q52" s="70"/>
      <c r="R52" s="70"/>
    </row>
    <row r="53" spans="2:18">
      <c r="B53" s="72">
        <v>5</v>
      </c>
      <c r="C53" s="75">
        <v>32</v>
      </c>
      <c r="D53" s="75">
        <v>39</v>
      </c>
      <c r="E53" s="72">
        <v>4</v>
      </c>
      <c r="F53" s="72">
        <v>13</v>
      </c>
      <c r="G53" s="43">
        <v>35</v>
      </c>
      <c r="H53" s="70">
        <v>45</v>
      </c>
      <c r="I53" s="43"/>
      <c r="J53" s="70"/>
      <c r="Q53" s="73"/>
      <c r="R53" s="73"/>
    </row>
    <row r="54" spans="2:18">
      <c r="B54" s="72">
        <v>6</v>
      </c>
      <c r="C54" s="75">
        <v>45</v>
      </c>
      <c r="D54" s="75">
        <v>70</v>
      </c>
      <c r="E54" s="72">
        <v>2</v>
      </c>
      <c r="F54" s="72">
        <v>18</v>
      </c>
      <c r="G54" s="43">
        <v>50</v>
      </c>
      <c r="H54" s="70">
        <v>75</v>
      </c>
      <c r="I54" s="43"/>
      <c r="J54" s="70"/>
      <c r="Q54" s="73"/>
      <c r="R54" s="73"/>
    </row>
    <row r="55" spans="2:18">
      <c r="B55" s="72">
        <v>7</v>
      </c>
      <c r="C55" s="75">
        <v>66</v>
      </c>
      <c r="D55" s="75">
        <v>110</v>
      </c>
      <c r="E55" s="72">
        <v>6</v>
      </c>
      <c r="F55" s="72">
        <v>23</v>
      </c>
      <c r="G55" s="43">
        <v>70</v>
      </c>
      <c r="H55" s="43">
        <v>120</v>
      </c>
      <c r="I55" s="43"/>
      <c r="J55" s="70"/>
      <c r="Q55" s="73"/>
      <c r="R55" s="73"/>
    </row>
    <row r="56" spans="2:18">
      <c r="B56" s="72">
        <v>8</v>
      </c>
      <c r="C56" s="75">
        <v>77</v>
      </c>
      <c r="D56" s="75">
        <v>118</v>
      </c>
      <c r="E56" s="72">
        <v>3</v>
      </c>
      <c r="F56" s="72">
        <v>16</v>
      </c>
      <c r="G56" s="43">
        <v>85</v>
      </c>
      <c r="H56" s="43">
        <v>130</v>
      </c>
      <c r="I56" s="43"/>
      <c r="J56" s="70"/>
      <c r="Q56" s="73"/>
      <c r="R56" s="73"/>
    </row>
  </sheetData>
  <mergeCells count="10">
    <mergeCell ref="I3:J3"/>
    <mergeCell ref="M3:O3"/>
    <mergeCell ref="P3:R3"/>
    <mergeCell ref="S3:U3"/>
    <mergeCell ref="V3:X3"/>
    <mergeCell ref="C29:E29"/>
    <mergeCell ref="F29:H29"/>
    <mergeCell ref="C3:D3"/>
    <mergeCell ref="E3:F3"/>
    <mergeCell ref="G3:H3"/>
  </mergeCells>
  <hyperlinks>
    <hyperlink ref="B26" r:id="rId1" xr:uid="{D2B54FA7-7284-A444-93E2-10BEB7DF143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98" t="s">
        <v>1</v>
      </c>
      <c r="B2" s="92" t="s">
        <v>2</v>
      </c>
      <c r="C2" s="93"/>
      <c r="D2" s="94"/>
      <c r="E2" s="92" t="s">
        <v>3</v>
      </c>
      <c r="F2" s="93"/>
      <c r="G2" s="94"/>
      <c r="H2" s="89" t="s">
        <v>4</v>
      </c>
      <c r="I2" s="104" t="s">
        <v>5</v>
      </c>
      <c r="J2" s="104"/>
      <c r="K2" s="104"/>
      <c r="L2" s="104"/>
      <c r="M2" s="104"/>
      <c r="N2" s="104"/>
      <c r="O2" s="104"/>
      <c r="P2" s="104"/>
      <c r="Q2" s="104"/>
      <c r="R2" s="104" t="s">
        <v>6</v>
      </c>
      <c r="S2" s="104"/>
      <c r="T2" s="104"/>
      <c r="U2" s="104"/>
      <c r="V2" s="89" t="s">
        <v>7</v>
      </c>
      <c r="W2" s="89" t="s">
        <v>8</v>
      </c>
      <c r="X2" s="86" t="s">
        <v>9</v>
      </c>
      <c r="Y2" s="86" t="s">
        <v>10</v>
      </c>
      <c r="Z2" s="86" t="s">
        <v>11</v>
      </c>
      <c r="AA2" s="86" t="s">
        <v>12</v>
      </c>
    </row>
    <row r="3" spans="1:27">
      <c r="A3" s="99"/>
      <c r="B3" s="95"/>
      <c r="C3" s="96"/>
      <c r="D3" s="97"/>
      <c r="E3" s="95"/>
      <c r="F3" s="96"/>
      <c r="G3" s="97"/>
      <c r="H3" s="90"/>
      <c r="I3" s="105" t="s">
        <v>13</v>
      </c>
      <c r="J3" s="103"/>
      <c r="K3" s="103"/>
      <c r="L3" s="103" t="s">
        <v>14</v>
      </c>
      <c r="M3" s="103"/>
      <c r="N3" s="103" t="s">
        <v>15</v>
      </c>
      <c r="O3" s="103"/>
      <c r="P3" s="103" t="s">
        <v>16</v>
      </c>
      <c r="Q3" s="103"/>
      <c r="R3" s="101" t="s">
        <v>17</v>
      </c>
      <c r="S3" s="101" t="s">
        <v>18</v>
      </c>
      <c r="T3" s="101" t="s">
        <v>19</v>
      </c>
      <c r="U3" s="101" t="s">
        <v>20</v>
      </c>
      <c r="V3" s="90"/>
      <c r="W3" s="90"/>
      <c r="X3" s="87"/>
      <c r="Y3" s="87"/>
      <c r="Z3" s="87"/>
      <c r="AA3" s="87"/>
    </row>
    <row r="4" spans="1:27" ht="60">
      <c r="A4" s="100"/>
      <c r="B4" s="19" t="s">
        <v>21</v>
      </c>
      <c r="C4" s="19" t="s">
        <v>22</v>
      </c>
      <c r="D4" s="19" t="s">
        <v>23</v>
      </c>
      <c r="E4" s="19" t="s">
        <v>24</v>
      </c>
      <c r="F4" s="20" t="s">
        <v>25</v>
      </c>
      <c r="G4" s="19" t="s">
        <v>23</v>
      </c>
      <c r="H4" s="91"/>
      <c r="I4" s="21" t="s">
        <v>26</v>
      </c>
      <c r="J4" s="22" t="s">
        <v>27</v>
      </c>
      <c r="K4" s="22" t="s">
        <v>28</v>
      </c>
      <c r="L4" s="22" t="s">
        <v>29</v>
      </c>
      <c r="M4" s="22" t="s">
        <v>30</v>
      </c>
      <c r="N4" s="22" t="s">
        <v>31</v>
      </c>
      <c r="O4" s="22" t="s">
        <v>32</v>
      </c>
      <c r="P4" s="22" t="s">
        <v>33</v>
      </c>
      <c r="Q4" s="22" t="s">
        <v>34</v>
      </c>
      <c r="R4" s="102"/>
      <c r="S4" s="102"/>
      <c r="T4" s="102"/>
      <c r="U4" s="102"/>
      <c r="V4" s="91"/>
      <c r="W4" s="91"/>
      <c r="X4" s="88"/>
      <c r="Y4" s="88"/>
      <c r="Z4" s="88"/>
      <c r="AA4" s="87"/>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 ref="AA2:AA4"/>
    <mergeCell ref="Z2:Z4"/>
    <mergeCell ref="Y2:Y4"/>
    <mergeCell ref="W2:W4"/>
    <mergeCell ref="X2:X4"/>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MCL questions prod</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Wiley-Cordone</cp:lastModifiedBy>
  <cp:revision/>
  <dcterms:created xsi:type="dcterms:W3CDTF">2022-02-23T11:20:14Z</dcterms:created>
  <dcterms:modified xsi:type="dcterms:W3CDTF">2023-04-02T13:05:58Z</dcterms:modified>
  <cp:category/>
  <cp:contentStatus/>
</cp:coreProperties>
</file>