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xl/python.xml" ContentType="application/vnd.ms-excel.pyth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6"/>
  <workbookPr defaultThemeVersion="202300"/>
  <mc:AlternateContent xmlns:mc="http://schemas.openxmlformats.org/markup-compatibility/2006">
    <mc:Choice Requires="x15">
      <x15ac:absPath xmlns:x15ac="http://schemas.microsoft.com/office/spreadsheetml/2010/11/ac" url="C:\Users\chris\OneDrive\Python in Excel\"/>
    </mc:Choice>
  </mc:AlternateContent>
  <xr:revisionPtr revIDLastSave="0" documentId="13_ncr:1_{FCE864FB-0CE5-4A0D-A3FF-5B9A440EDA0D}" xr6:coauthVersionLast="47" xr6:coauthVersionMax="47" xr10:uidLastSave="{00000000-0000-0000-0000-000000000000}"/>
  <bookViews>
    <workbookView xWindow="-28920" yWindow="-90" windowWidth="29040" windowHeight="15720" firstSheet="5" activeTab="7" xr2:uid="{B0399A23-4108-4CB4-9E3F-EC9DC438F33D}"/>
  </bookViews>
  <sheets>
    <sheet name="The Data" sheetId="1" r:id="rId1"/>
    <sheet name="KPIs" sheetId="5" r:id="rId2"/>
    <sheet name="Weekly Performance" sheetId="7" r:id="rId3"/>
    <sheet name="Warehouse Costs" sheetId="8" r:id="rId4"/>
    <sheet name="Efficiency Heatmap" sheetId="9" r:id="rId5"/>
    <sheet name="Top Factories" sheetId="10" r:id="rId6"/>
    <sheet name="Supply Chain Costs" sheetId="6" r:id="rId7"/>
    <sheet name="Demo How to Make this" sheetId="3" r:id="rId8"/>
    <sheet name="The Dashboard" sheetId="2" r:id="rId9"/>
    <sheet name="Blank Page" sheetId="11" r:id="rId10"/>
    <sheet name="Enable Python in Excel"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9" i="3" l="1" a="1"/>
  <c r="B19" i="3" s="1"/>
  <c r="C5" i="3" a="1"/>
  <c r="C5" i="3" s="1"/>
  <c r="C6" i="3" s="1" a="1"/>
  <c r="C6" i="3" s="1"/>
  <c r="C7" i="3" l="1" a="1"/>
  <c r="C7" i="3" s="1"/>
  <c r="C8" i="3" s="1" a="1"/>
  <c r="C8" i="3" s="1"/>
  <c r="C9" i="3" s="1" a="1"/>
  <c r="C9" i="3" s="1"/>
  <c r="C10" i="3" s="1" a="1"/>
  <c r="C10" i="3" s="1"/>
  <c r="B14" i="3" s="1" a="1"/>
  <c r="B14" i="3" s="1"/>
  <c r="B15" i="3" s="1" a="1"/>
  <c r="B15" i="3" s="1"/>
  <c r="B16" i="3" s="1" a="1"/>
  <c r="B16" i="3" s="1"/>
  <c r="B17" i="3" s="1" a="1"/>
  <c r="B17" i="3" s="1"/>
  <c r="B18" i="3" s="1" a="1"/>
  <c r="B18" i="3"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2">
    <bk>
      <extLst>
        <ext uri="{3e2802c4-a4d2-4d8b-9148-e3be6c30e623}">
          <xlrd:rvb i="2"/>
        </ext>
      </extLst>
    </bk>
    <bk>
      <extLst>
        <ext uri="{3e2802c4-a4d2-4d8b-9148-e3be6c30e623}">
          <xlrd:rvb i="5"/>
        </ext>
      </extLst>
    </bk>
    <bk>
      <extLst>
        <ext uri="{3e2802c4-a4d2-4d8b-9148-e3be6c30e623}">
          <xlrd:rvb i="8"/>
        </ext>
      </extLst>
    </bk>
    <bk>
      <extLst>
        <ext uri="{3e2802c4-a4d2-4d8b-9148-e3be6c30e623}">
          <xlrd:rvb i="11"/>
        </ext>
      </extLst>
    </bk>
    <bk>
      <extLst>
        <ext uri="{3e2802c4-a4d2-4d8b-9148-e3be6c30e623}">
          <xlrd:rvb i="14"/>
        </ext>
      </extLst>
    </bk>
    <bk>
      <extLst>
        <ext uri="{3e2802c4-a4d2-4d8b-9148-e3be6c30e623}">
          <xlrd:rvb i="17"/>
        </ext>
      </extLst>
    </bk>
    <bk>
      <extLst>
        <ext uri="{3e2802c4-a4d2-4d8b-9148-e3be6c30e623}">
          <xlrd:rvb i="21"/>
        </ext>
      </extLst>
    </bk>
    <bk>
      <extLst>
        <ext uri="{3e2802c4-a4d2-4d8b-9148-e3be6c30e623}">
          <xlrd:rvb i="25"/>
        </ext>
      </extLst>
    </bk>
    <bk>
      <extLst>
        <ext uri="{3e2802c4-a4d2-4d8b-9148-e3be6c30e623}">
          <xlrd:rvb i="29"/>
        </ext>
      </extLst>
    </bk>
    <bk>
      <extLst>
        <ext uri="{3e2802c4-a4d2-4d8b-9148-e3be6c30e623}">
          <xlrd:rvb i="32"/>
        </ext>
      </extLst>
    </bk>
    <bk>
      <extLst>
        <ext uri="{3e2802c4-a4d2-4d8b-9148-e3be6c30e623}">
          <xlrd:rvb i="36"/>
        </ext>
      </extLst>
    </bk>
    <bk>
      <extLst>
        <ext uri="{3e2802c4-a4d2-4d8b-9148-e3be6c30e623}">
          <xlrd:rvb i="40"/>
        </ext>
      </extLst>
    </bk>
  </futureMetadata>
  <cellMetadata count="1">
    <bk>
      <rc t="1" v="0"/>
    </bk>
  </cellMetadata>
  <valueMetadata count="12">
    <bk>
      <rc t="2" v="0"/>
    </bk>
    <bk>
      <rc t="2" v="1"/>
    </bk>
    <bk>
      <rc t="2" v="2"/>
    </bk>
    <bk>
      <rc t="2" v="3"/>
    </bk>
    <bk>
      <rc t="2" v="4"/>
    </bk>
    <bk>
      <rc t="2" v="5"/>
    </bk>
    <bk>
      <rc t="2" v="6"/>
    </bk>
    <bk>
      <rc t="2" v="7"/>
    </bk>
    <bk>
      <rc t="2" v="8"/>
    </bk>
    <bk>
      <rc t="2" v="9"/>
    </bk>
    <bk>
      <rc t="2" v="10"/>
    </bk>
    <bk>
      <rc t="2" v="11"/>
    </bk>
  </valueMetadata>
</metadata>
</file>

<file path=xl/python.xml><?xml version="1.0" encoding="utf-8"?>
<python xmlns="http://schemas.microsoft.com/office/spreadsheetml/2023/python">
  <environmentDefinition id="{882DD1B0-6546-4DFA-8A08-902A380B44EA}">
    <initialization userModified="1">
      <code xml:space="preserve">import numpy as np
import pandas as pd
import matplotlib.pyplot as plt
import seaborn as sns
import statsmodels as sm
import excel
import warnings
warnings.simplefilter('ignore')
excel.set_xl_scalar_conversion(excel.convert_to_scalar)
excel.set_xl_array_conversion(excel.convert_to_dataframe)
</code>
    </initialization>
  </environmentDefinition>
  <pythonScripts>
    <pythonScript>
      <code>df_kpis = xl(%P2%, headers=True)</code>
    </pythonScript>
    <pythonScript>
      <code>df_costs = xl(%P2%, headers=True)</code>
    </pythonScript>
    <pythonScript>
      <code>df_weekly = xl(%P2%, headers=True)</code>
    </pythonScript>
    <pythonScript>
      <code>df_factories = xl(%P2%, headers=True)</code>
    </pythonScript>
    <pythonScript>
      <code>df_heatmap = xl(%P2%, headers=True)</code>
    </pythonScript>
    <pythonScript>
      <code>df_warehouse = xl(%P2%, headers=True)</code>
    </pythonScript>
    <pythonScript>
      <code>fig, ax = plt.subplots(figsize=(8, 4), facecolor="white")
ax.bar(df_costs["Day"], df_costs["Cost"], color="#2CA089")
ax.text(1, max(df_costs["Cost"]) * 1.05, f"${df_costs['Cost'].sum():,.0f}", fontsize=20, fontweight="bold", color="black")
ax.set_xticks(df_costs["Day"])
ax.set_title("Supply Chain Costs", fontsize=14, color="black")
ax.set_yticks([])
plt.tight_layout()
plt.show()</code>
    </pythonScript>
    <pythonScript>
      <code>fig, ax = plt.subplots(figsize=(6, 4), facecolor="white")
ax.bar(df_weekly["Day"], df_weekly["Performance (%%)"], color="#2CA089", width=0.5)
ax.set_title("Weekly Supply Chain Performance", fontsize=14, color="black")
ax.set_yticks([])
for i, val in enumerate(df_weekly["Performance (%%)"]):
    ax.plot(i, val, 'o', color="white", markersize=10, markeredgewidth=2, markeredgecolor="#2CA089")
plt.tight_layout()
plt.show()</code>
    </pythonScript>
    <pythonScript>
      <code>fig, axes = plt.subplots(1, 4, figsize=(15, 3), facecolor="white")
for i, row in df_kpis.iterrows():
    value, change = row["Value"], row["Change (%%)"]
    color = "#2CA089" if change &gt;= 0 else "#E74C3C"
    arrow = "▲" if change &gt;= 0 else "▼"
    axes[i].set_xticks([])
    axes[i].set_yticks([])
    axes[i].spines["top"].set_visible(False)
    axes[i].spines["right"].set_visible(False)
    axes[i].spines["left"].set_visible(False)
    axes[i].spines["bottom"].set_visible(False)
    axes[i].text(0.5, 0.8, row["Metric"], fontsize=12, ha="center", color="gray")
    axes[i].text(0.5, 0.5, f"{value:.2f}%%" if i &lt; 2 else f"${int(value)}", fontsize=20, fontweight="bold", ha="center")
    axes[i].text(0.5, 0.2, f"{arrow} {abs(change):.2f}%%", fontsize=12, color=color, ha="center")
plt.tight_layout()
plt.show()</code>
    </pythonScript>
    <pythonScript>
      <code>fig, ax = plt.subplots(figsize=(6, 4), facecolor="white")
ax.boxplot([df_warehouse[col] for col in df_warehouse.columns], patch_artist=True, 
           boxprops=dict(facecolor="#2CA089", color="black"), medianprops=dict(color="black"))
ax.set_xticklabels(df_warehouse.columns, fontsize=12)
ax.set_title("Warehouse Cost Variability", fontsize=14, color="black")
plt.tight_layout()
plt.show()</code>
    </pythonScript>
    <pythonScript>
      <code>import numpy as np
import seaborn as sns
import matplotlib.pyplot as plt
# Sample data: Efficiency scores (Replace this with your dataset and dataframe if needed)
regions = ["North", "South", "East", "West", "Central"]
months = ["Jan", "Feb", "Mar", "Apr", "May", "Jun"]
efficiency_data = np.random.randint(50, 100, size=(len(regions), len(months)))
# Create heatmap
fig, ax = plt.subplots(figsize=(6, 4), facecolor="white")
sns.heatmap(efficiency_data, annot=True, fmt="d", cmap="RdYlGn", linewidths=0.5, xticklabels=months, yticklabels=regions)
# Add title
plt.title("Supply Chain Efficiency Heatmap", fontsize=14, pad=10, color="black")
# Adjust layout
plt.tight_layout()
plt.show()</code>
    </pythonScript>
    <pythonScript>
      <code>fig, ax = plt.subplots(figsize=(5, 3), facecolor="white")
ax.text(0, 1.1, "Top Factories Performance", fontsize=12, color="gray", ha="left")
for i, row in df_factories.iterrows():
    color = "#2CA089" if row["Change"] &gt;= 0 else "#E74C3C"
    arrow = "▲" if row["Change"] &gt;= 0 else "▼"
    ax.text(0, 1 - (i+1) * 0.2, f"{i+1}. {row['Factory']}", fontsize=12, color="black", ha="left")
    ax.text(0.8, 1 - (i+1) * 0.2, f"{arrow} {abs(row['Change'])}", fontsize=12, color=color, ha="right")
ax.set_xticks([])
ax.set_yticks([])
ax.spines["top"].set_visible(False)
ax.spines["right"].set_visible(False)
ax.spines["left"].set_visible(False)
ax.spines["bottom"].set_visible(False)
plt.tight_layout()
plt.show()</code>
    </pythonScript>
  </pythonScripts>
</python>
</file>

<file path=xl/sharedStrings.xml><?xml version="1.0" encoding="utf-8"?>
<sst xmlns="http://schemas.openxmlformats.org/spreadsheetml/2006/main" count="63" uniqueCount="62">
  <si>
    <t>Metric</t>
  </si>
  <si>
    <t>Value</t>
  </si>
  <si>
    <t>Change (%)</t>
  </si>
  <si>
    <t>Delivery Efficiency</t>
  </si>
  <si>
    <t>Stock Availability</t>
  </si>
  <si>
    <t>Average Order Quantity</t>
  </si>
  <si>
    <t>Average Order Value</t>
  </si>
  <si>
    <t>Day</t>
  </si>
  <si>
    <t>Cost</t>
  </si>
  <si>
    <t>Performance (%)</t>
  </si>
  <si>
    <t>Mon</t>
  </si>
  <si>
    <t>Tue</t>
  </si>
  <si>
    <t>Wed</t>
  </si>
  <si>
    <t>Thur</t>
  </si>
  <si>
    <t>Fri</t>
  </si>
  <si>
    <t>Sat</t>
  </si>
  <si>
    <t>Sun</t>
  </si>
  <si>
    <t>WH1</t>
  </si>
  <si>
    <t>WH2</t>
  </si>
  <si>
    <t>WH3</t>
  </si>
  <si>
    <t>WH4</t>
  </si>
  <si>
    <t>WH5</t>
  </si>
  <si>
    <t>Jan</t>
  </si>
  <si>
    <t>Feb</t>
  </si>
  <si>
    <t>Mar</t>
  </si>
  <si>
    <t>Apr</t>
  </si>
  <si>
    <t>May</t>
  </si>
  <si>
    <t>Jun</t>
  </si>
  <si>
    <t>North</t>
  </si>
  <si>
    <t>South</t>
  </si>
  <si>
    <t>East</t>
  </si>
  <si>
    <t>West</t>
  </si>
  <si>
    <t>Central</t>
  </si>
  <si>
    <t>Factory</t>
  </si>
  <si>
    <t>Change</t>
  </si>
  <si>
    <t>Shanghai Plant</t>
  </si>
  <si>
    <t>Berlin Facility</t>
  </si>
  <si>
    <t>New York Hub</t>
  </si>
  <si>
    <t>Tokyo Assembly</t>
  </si>
  <si>
    <t>Mumbai Operations</t>
  </si>
  <si>
    <t>Step 1: Load the Dataframes</t>
  </si>
  <si>
    <t>Python in Excel availability - Microsoft Support</t>
  </si>
  <si>
    <t>1. Open a blank workbook.</t>
  </si>
  <si>
    <r>
      <t>2. Select </t>
    </r>
    <r>
      <rPr>
        <b/>
        <sz val="11"/>
        <color rgb="FF1E1E1E"/>
        <rFont val="Segoe UI"/>
        <family val="2"/>
      </rPr>
      <t>Formulas </t>
    </r>
    <r>
      <rPr>
        <sz val="11"/>
        <color rgb="FF1E1E1E"/>
        <rFont val="Segoe UI"/>
        <family val="2"/>
      </rPr>
      <t>in the ribbon.</t>
    </r>
  </si>
  <si>
    <r>
      <t>3. Select </t>
    </r>
    <r>
      <rPr>
        <b/>
        <sz val="11"/>
        <color rgb="FF1E1E1E"/>
        <rFont val="Segoe UI"/>
        <family val="2"/>
      </rPr>
      <t>Insert Python</t>
    </r>
    <r>
      <rPr>
        <sz val="11"/>
        <color rgb="FF1E1E1E"/>
        <rFont val="Segoe UI"/>
        <family val="2"/>
      </rPr>
      <t>.</t>
    </r>
  </si>
  <si>
    <t>How to enable Python in Excel </t>
  </si>
  <si>
    <r>
      <t>Python in Excel is currently rolling out to Excel for Windows for customers with Enterprise or Business Microsoft 365 subscriptions running the </t>
    </r>
    <r>
      <rPr>
        <b/>
        <sz val="17.600000000000001"/>
        <color rgb="FF1E1E1E"/>
        <rFont val="Segoe UI"/>
        <family val="2"/>
      </rPr>
      <t>Current Channel</t>
    </r>
    <r>
      <rPr>
        <sz val="17.600000000000001"/>
        <color rgb="FF1E1E1E"/>
        <rFont val="Segoe UI"/>
        <family val="2"/>
      </rPr>
      <t>, starting with Version 2408 (Build 17928.20114), and </t>
    </r>
    <r>
      <rPr>
        <b/>
        <sz val="17.600000000000001"/>
        <color rgb="FF1E1E1E"/>
        <rFont val="Segoe UI"/>
        <family val="2"/>
      </rPr>
      <t>Monthly Enterprise Channel</t>
    </r>
    <r>
      <rPr>
        <sz val="17.600000000000001"/>
        <color rgb="FF1E1E1E"/>
        <rFont val="Segoe UI"/>
        <family val="2"/>
      </rPr>
      <t>, starting with Version 2408 (Build 17928.20216).</t>
    </r>
  </si>
  <si>
    <r>
      <t>Python in Excel is available in preview for Family and Personal users running </t>
    </r>
    <r>
      <rPr>
        <b/>
        <sz val="17.600000000000001"/>
        <color rgb="FF1E1E1E"/>
        <rFont val="Segoe UI"/>
        <family val="2"/>
      </rPr>
      <t>Current Channel</t>
    </r>
    <r>
      <rPr>
        <sz val="17.600000000000001"/>
        <color rgb="FF1E1E1E"/>
        <rFont val="Segoe UI"/>
        <family val="2"/>
      </rPr>
      <t> on Windows, starting with Version 2405 (Build 17628.20164). </t>
    </r>
  </si>
  <si>
    <t>If you have an Education subscription, join the Microsoft 365 Insider Program to use the Python in Excel preview. Choose the Current Channel (Preview) Insider level and install the latest build of Excel.</t>
  </si>
  <si>
    <t>Don’t have Insider access? Sign up with your Microsoft, work, or school account to be notified about future availability for Python in Excel.</t>
  </si>
  <si>
    <t>If you have a qualifying Microsoft 365 subscription, take the following steps to use Python in Excel: </t>
  </si>
  <si>
    <t>df_kpis</t>
  </si>
  <si>
    <t>df_costs</t>
  </si>
  <si>
    <t>df_weekly</t>
  </si>
  <si>
    <t>df_warehouse</t>
  </si>
  <si>
    <t>df_heatmap</t>
  </si>
  <si>
    <t>df_factories</t>
  </si>
  <si>
    <t>Name</t>
  </si>
  <si>
    <t>Dataframe</t>
  </si>
  <si>
    <t>Step 3: Customise</t>
  </si>
  <si>
    <t>Region</t>
  </si>
  <si>
    <t>Step 2: Load the graphs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</si>
</sst>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Aptos Narrow"/>
      <family val="2"/>
      <scheme val="minor"/>
    </font>
    <font>
      <b/>
      <sz val="11"/>
      <color theme="1"/>
      <name val="Aptos Narrow"/>
      <family val="2"/>
      <scheme val="minor"/>
    </font>
    <font>
      <sz val="11"/>
      <color theme="1"/>
      <name val="Segoe UI"/>
      <family val="2"/>
    </font>
    <font>
      <b/>
      <sz val="11"/>
      <color theme="0"/>
      <name val="Segoe UI"/>
      <family val="2"/>
    </font>
    <font>
      <u/>
      <sz val="11"/>
      <color theme="10"/>
      <name val="Aptos Narrow"/>
      <family val="2"/>
      <scheme val="minor"/>
    </font>
    <font>
      <sz val="11"/>
      <color rgb="FF1E1E1E"/>
      <name val="Segoe UI"/>
      <family val="2"/>
    </font>
    <font>
      <b/>
      <sz val="11"/>
      <color rgb="FF1E1E1E"/>
      <name val="Segoe UI"/>
      <family val="2"/>
    </font>
    <font>
      <sz val="33"/>
      <color rgb="FF1E1E1E"/>
      <name val="Segoe UI Light"/>
      <family val="2"/>
    </font>
    <font>
      <sz val="17.600000000000001"/>
      <color rgb="FF1E1E1E"/>
      <name val="Segoe UI"/>
      <family val="2"/>
    </font>
    <font>
      <b/>
      <sz val="17.600000000000001"/>
      <color rgb="FF1E1E1E"/>
      <name val="Segoe UI"/>
      <family val="2"/>
    </font>
  </fonts>
  <fills count="3">
    <fill>
      <patternFill patternType="none"/>
    </fill>
    <fill>
      <patternFill patternType="gray125"/>
    </fill>
    <fill>
      <patternFill patternType="solid">
        <fgColor rgb="FF00206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applyNumberFormat="0" applyFill="0" applyBorder="0" applyAlignment="0" applyProtection="0"/>
  </cellStyleXfs>
  <cellXfs count="11">
    <xf numFmtId="0" fontId="0" fillId="0" borderId="0" xfId="0"/>
    <xf numFmtId="0" fontId="1" fillId="0" borderId="1" xfId="0" applyFont="1" applyBorder="1" applyAlignment="1">
      <alignment horizontal="center" vertical="top"/>
    </xf>
    <xf numFmtId="0" fontId="2" fillId="0" borderId="0" xfId="0" applyFont="1"/>
    <xf numFmtId="0" fontId="3" fillId="2" borderId="0" xfId="0" applyFont="1" applyFill="1"/>
    <xf numFmtId="0" fontId="0" fillId="0" borderId="0" xfId="0" applyAlignment="1">
      <alignment horizontal="center"/>
    </xf>
    <xf numFmtId="0" fontId="4" fillId="0" borderId="0" xfId="1"/>
    <xf numFmtId="0" fontId="0" fillId="0" borderId="0" xfId="0" applyAlignment="1">
      <alignment horizontal="left" vertical="center" wrapText="1" indent="1"/>
    </xf>
    <xf numFmtId="0" fontId="5" fillId="0" borderId="0" xfId="0" applyFont="1" applyAlignment="1">
      <alignment horizontal="left" vertical="center" wrapText="1" indent="1"/>
    </xf>
    <xf numFmtId="0" fontId="7" fillId="0" borderId="0" xfId="0" applyFont="1" applyAlignment="1">
      <alignment vertical="center" wrapText="1"/>
    </xf>
    <xf numFmtId="0" fontId="8" fillId="0" borderId="0" xfId="0" applyFont="1" applyAlignment="1">
      <alignment vertical="center" wrapText="1"/>
    </xf>
    <xf numFmtId="0" fontId="4" fillId="0" borderId="0" xfId="1" applyAlignment="1">
      <alignment vertical="center" wrapText="1"/>
    </xf>
  </cellXfs>
  <cellStyles count="2">
    <cellStyle name="Hyperlink" xfId="1" builtinId="8"/>
    <cellStyle name="Normal" xfId="0" builtinId="0"/>
  </cellStyles>
  <dxfs count="0"/>
  <tableStyles count="0" defaultTableStyle="TableStyleMedium2" defaultPivotStyle="PivotStyleLight16"/>
  <colors>
    <mruColors>
      <color rgb="FFFA94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microsoft.com/office/2017/06/relationships/rdSupportingPropertyBagStructure" Target="richData/rdsupportingpropertybagstructure.xml"/><Relationship Id="rId7" Type="http://schemas.openxmlformats.org/officeDocument/2006/relationships/worksheet" Target="worksheets/sheet7.xml"/><Relationship Id="rId12" Type="http://schemas.openxmlformats.org/officeDocument/2006/relationships/theme" Target="theme/theme1.xml"/><Relationship Id="rId17" Type="http://schemas.microsoft.com/office/2017/06/relationships/rdRichValue" Target="richData/rdrichvalue.xml"/><Relationship Id="rId25" Type="http://schemas.microsoft.com/office/2023/09/relationships/Python" Target="python.xml"/><Relationship Id="rId2" Type="http://schemas.openxmlformats.org/officeDocument/2006/relationships/worksheet" Target="worksheets/sheet2.xml"/><Relationship Id="rId16" Type="http://schemas.microsoft.com/office/2022/10/relationships/richValueRel" Target="richData/richValueRel.xml"/><Relationship Id="rId20" Type="http://schemas.microsoft.com/office/2017/06/relationships/richStyles" Target="richData/rich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sheetMetadata" Target="metadata.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microsoft.com/office/2017/06/relationships/rdArray" Target="richData/rdarray.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 Id="rId22" Type="http://schemas.microsoft.com/office/2017/06/relationships/rdSupportingPropertyBag" Target="richData/rdsupportingpropertybag.xml"/></Relationships>
</file>

<file path=xl/drawings/_rels/drawing1.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image" Target="../media/image21.png"/><Relationship Id="rId4" Type="http://schemas.openxmlformats.org/officeDocument/2006/relationships/image" Target="../media/image16.png"/><Relationship Id="rId9" Type="http://schemas.microsoft.com/office/2007/relationships/hdphoto" Target="../media/hdphoto1.wdp"/></Relationships>
</file>

<file path=xl/drawings/_rels/drawing4.xml.rels><?xml version="1.0" encoding="UTF-8" standalone="yes"?>
<Relationships xmlns="http://schemas.openxmlformats.org/package/2006/relationships"><Relationship Id="rId1"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31</xdr:col>
      <xdr:colOff>605117</xdr:colOff>
      <xdr:row>2</xdr:row>
      <xdr:rowOff>44823</xdr:rowOff>
    </xdr:from>
    <xdr:to>
      <xdr:col>53</xdr:col>
      <xdr:colOff>313765</xdr:colOff>
      <xdr:row>40</xdr:row>
      <xdr:rowOff>190500</xdr:rowOff>
    </xdr:to>
    <xdr:sp macro="" textlink="">
      <xdr:nvSpPr>
        <xdr:cNvPr id="14" name="Rectangle 13">
          <a:extLst>
            <a:ext uri="{FF2B5EF4-FFF2-40B4-BE49-F238E27FC236}">
              <a16:creationId xmlns:a16="http://schemas.microsoft.com/office/drawing/2014/main" id="{62CB75D7-9B34-49D1-AFF3-54ABFA552CC6}"/>
            </a:ext>
          </a:extLst>
        </xdr:cNvPr>
        <xdr:cNvSpPr/>
      </xdr:nvSpPr>
      <xdr:spPr>
        <a:xfrm>
          <a:off x="20215411" y="470647"/>
          <a:ext cx="13021236" cy="8236324"/>
        </a:xfrm>
        <a:prstGeom prst="rect">
          <a:avLst/>
        </a:prstGeom>
        <a:gradFill flip="none" rotWithShape="1">
          <a:gsLst>
            <a:gs pos="100000">
              <a:srgbClr val="8A56FF"/>
            </a:gs>
            <a:gs pos="35000">
              <a:schemeClr val="accent1">
                <a:lumMod val="45000"/>
                <a:lumOff val="55000"/>
              </a:schemeClr>
            </a:gs>
            <a:gs pos="48000">
              <a:schemeClr val="accent1">
                <a:lumMod val="45000"/>
                <a:lumOff val="55000"/>
              </a:schemeClr>
            </a:gs>
            <a:gs pos="0">
              <a:srgbClr val="73E0E7"/>
            </a:gs>
          </a:gsLst>
          <a:lin ang="108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NL"/>
        </a:p>
      </xdr:txBody>
    </xdr:sp>
    <xdr:clientData/>
  </xdr:twoCellAnchor>
  <xdr:twoCellAnchor editAs="oneCell">
    <xdr:from>
      <xdr:col>38</xdr:col>
      <xdr:colOff>478320</xdr:colOff>
      <xdr:row>28</xdr:row>
      <xdr:rowOff>138667</xdr:rowOff>
    </xdr:from>
    <xdr:to>
      <xdr:col>44</xdr:col>
      <xdr:colOff>566703</xdr:colOff>
      <xdr:row>37</xdr:row>
      <xdr:rowOff>77640</xdr:rowOff>
    </xdr:to>
    <xdr:pic>
      <xdr:nvPicPr>
        <xdr:cNvPr id="3" name="Picture 2">
          <a:extLst>
            <a:ext uri="{FF2B5EF4-FFF2-40B4-BE49-F238E27FC236}">
              <a16:creationId xmlns:a16="http://schemas.microsoft.com/office/drawing/2014/main" id="{C3ECAFAB-F7D4-2748-A242-332F3FE9F6A8}"/>
            </a:ext>
          </a:extLst>
        </xdr:cNvPr>
        <xdr:cNvPicPr>
          <a:picLocks noChangeAspect="1"/>
          <a:extLst>
            <a:ext uri="{53484399-7A02-498B-ADA4-41CD10E50FAC}">
              <aif:imageFormula xmlns:aif="http://schemas.microsoft.com/office/drawing/2022/imageformula" formula="'Demo How to Make this'!B14"/>
            </a:ext>
          </a:extLst>
        </xdr:cNvPicPr>
      </xdr:nvPicPr>
      <xdr:blipFill>
        <a:blip xmlns:r="http://schemas.openxmlformats.org/officeDocument/2006/relationships" r:embed="rId1"/>
        <a:stretch>
          <a:fillRect/>
        </a:stretch>
      </xdr:blipFill>
      <xdr:spPr>
        <a:xfrm>
          <a:off x="24324438" y="6100196"/>
          <a:ext cx="3719089" cy="1855179"/>
        </a:xfrm>
        <a:prstGeom prst="rect">
          <a:avLst/>
        </a:prstGeom>
      </xdr:spPr>
    </xdr:pic>
    <xdr:clientData/>
  </xdr:twoCellAnchor>
  <xdr:twoCellAnchor editAs="oneCell">
    <xdr:from>
      <xdr:col>32</xdr:col>
      <xdr:colOff>359211</xdr:colOff>
      <xdr:row>14</xdr:row>
      <xdr:rowOff>90046</xdr:rowOff>
    </xdr:from>
    <xdr:to>
      <xdr:col>39</xdr:col>
      <xdr:colOff>349684</xdr:colOff>
      <xdr:row>27</xdr:row>
      <xdr:rowOff>122790</xdr:rowOff>
    </xdr:to>
    <xdr:pic>
      <xdr:nvPicPr>
        <xdr:cNvPr id="8" name="Picture 7">
          <a:extLst>
            <a:ext uri="{FF2B5EF4-FFF2-40B4-BE49-F238E27FC236}">
              <a16:creationId xmlns:a16="http://schemas.microsoft.com/office/drawing/2014/main" id="{3A182CE9-7DDD-C7A1-4BE5-113AC294EB1B}"/>
            </a:ext>
          </a:extLst>
        </xdr:cNvPr>
        <xdr:cNvPicPr>
          <a:picLocks noChangeAspect="1"/>
          <a:extLst>
            <a:ext uri="{53484399-7A02-498B-ADA4-41CD10E50FAC}">
              <aif:imageFormula xmlns:aif="http://schemas.microsoft.com/office/drawing/2022/imageformula" formula="'Demo How to Make this'!B15"/>
            </a:ext>
          </a:extLst>
        </xdr:cNvPicPr>
      </xdr:nvPicPr>
      <xdr:blipFill>
        <a:blip xmlns:r="http://schemas.openxmlformats.org/officeDocument/2006/relationships" r:embed="rId2"/>
        <a:stretch>
          <a:fillRect/>
        </a:stretch>
      </xdr:blipFill>
      <xdr:spPr>
        <a:xfrm>
          <a:off x="20604166" y="2999501"/>
          <a:ext cx="4233427" cy="2734380"/>
        </a:xfrm>
        <a:prstGeom prst="rect">
          <a:avLst/>
        </a:prstGeom>
      </xdr:spPr>
    </xdr:pic>
    <xdr:clientData/>
  </xdr:twoCellAnchor>
  <xdr:twoCellAnchor editAs="oneCell">
    <xdr:from>
      <xdr:col>40</xdr:col>
      <xdr:colOff>40392</xdr:colOff>
      <xdr:row>14</xdr:row>
      <xdr:rowOff>113210</xdr:rowOff>
    </xdr:from>
    <xdr:to>
      <xdr:col>46</xdr:col>
      <xdr:colOff>538900</xdr:colOff>
      <xdr:row>27</xdr:row>
      <xdr:rowOff>69858</xdr:rowOff>
    </xdr:to>
    <xdr:pic>
      <xdr:nvPicPr>
        <xdr:cNvPr id="11" name="Picture 10">
          <a:extLst>
            <a:ext uri="{FF2B5EF4-FFF2-40B4-BE49-F238E27FC236}">
              <a16:creationId xmlns:a16="http://schemas.microsoft.com/office/drawing/2014/main" id="{DF2D2025-0148-98FB-2F76-260B947097D7}"/>
            </a:ext>
          </a:extLst>
        </xdr:cNvPr>
        <xdr:cNvPicPr>
          <a:picLocks noChangeAspect="1"/>
          <a:extLst>
            <a:ext uri="{53484399-7A02-498B-ADA4-41CD10E50FAC}">
              <aif:imageFormula xmlns:aif="http://schemas.microsoft.com/office/drawing/2022/imageformula" formula="'Demo How to Make this'!B17"/>
            </a:ext>
          </a:extLst>
        </xdr:cNvPicPr>
      </xdr:nvPicPr>
      <xdr:blipFill>
        <a:blip xmlns:r="http://schemas.openxmlformats.org/officeDocument/2006/relationships" r:embed="rId3"/>
        <a:stretch>
          <a:fillRect/>
        </a:stretch>
      </xdr:blipFill>
      <xdr:spPr>
        <a:xfrm>
          <a:off x="25096745" y="3093975"/>
          <a:ext cx="4129214" cy="2724501"/>
        </a:xfrm>
        <a:prstGeom prst="rect">
          <a:avLst/>
        </a:prstGeom>
      </xdr:spPr>
    </xdr:pic>
    <xdr:clientData/>
  </xdr:twoCellAnchor>
  <xdr:twoCellAnchor editAs="oneCell">
    <xdr:from>
      <xdr:col>32</xdr:col>
      <xdr:colOff>375020</xdr:colOff>
      <xdr:row>28</xdr:row>
      <xdr:rowOff>149222</xdr:rowOff>
    </xdr:from>
    <xdr:to>
      <xdr:col>38</xdr:col>
      <xdr:colOff>294409</xdr:colOff>
      <xdr:row>40</xdr:row>
      <xdr:rowOff>94812</xdr:rowOff>
    </xdr:to>
    <xdr:pic>
      <xdr:nvPicPr>
        <xdr:cNvPr id="12" name="Picture 11">
          <a:extLst>
            <a:ext uri="{FF2B5EF4-FFF2-40B4-BE49-F238E27FC236}">
              <a16:creationId xmlns:a16="http://schemas.microsoft.com/office/drawing/2014/main" id="{7AFFFB17-0EA2-48E8-C3CF-6693D2B57F40}"/>
            </a:ext>
          </a:extLst>
        </xdr:cNvPr>
        <xdr:cNvPicPr>
          <a:picLocks noChangeAspect="1"/>
          <a:extLst>
            <a:ext uri="{53484399-7A02-498B-ADA4-41CD10E50FAC}">
              <aif:imageFormula xmlns:aif="http://schemas.microsoft.com/office/drawing/2022/imageformula" formula="'Demo How to Make this'!B18"/>
            </a:ext>
          </a:extLst>
        </xdr:cNvPicPr>
      </xdr:nvPicPr>
      <xdr:blipFill>
        <a:blip xmlns:r="http://schemas.openxmlformats.org/officeDocument/2006/relationships" r:embed="rId4"/>
        <a:stretch>
          <a:fillRect/>
        </a:stretch>
      </xdr:blipFill>
      <xdr:spPr>
        <a:xfrm>
          <a:off x="20619975" y="5968131"/>
          <a:ext cx="3556207" cy="2439408"/>
        </a:xfrm>
        <a:prstGeom prst="rect">
          <a:avLst/>
        </a:prstGeom>
      </xdr:spPr>
    </xdr:pic>
    <xdr:clientData/>
  </xdr:twoCellAnchor>
  <xdr:twoCellAnchor editAs="oneCell">
    <xdr:from>
      <xdr:col>45</xdr:col>
      <xdr:colOff>36806</xdr:colOff>
      <xdr:row>28</xdr:row>
      <xdr:rowOff>131017</xdr:rowOff>
    </xdr:from>
    <xdr:to>
      <xdr:col>50</xdr:col>
      <xdr:colOff>436330</xdr:colOff>
      <xdr:row>38</xdr:row>
      <xdr:rowOff>23278</xdr:rowOff>
    </xdr:to>
    <xdr:pic>
      <xdr:nvPicPr>
        <xdr:cNvPr id="13" name="Picture 12">
          <a:extLst>
            <a:ext uri="{FF2B5EF4-FFF2-40B4-BE49-F238E27FC236}">
              <a16:creationId xmlns:a16="http://schemas.microsoft.com/office/drawing/2014/main" id="{E95FBED3-51D3-8F9B-8BAB-EB0095AFBE8F}"/>
            </a:ext>
          </a:extLst>
        </xdr:cNvPr>
        <xdr:cNvPicPr>
          <a:picLocks noChangeAspect="1"/>
          <a:extLst>
            <a:ext uri="{53484399-7A02-498B-ADA4-41CD10E50FAC}">
              <aif:imageFormula xmlns:aif="http://schemas.microsoft.com/office/drawing/2022/imageformula" formula="'Demo How to Make this'!B19"/>
            </a:ext>
          </a:extLst>
        </xdr:cNvPicPr>
      </xdr:nvPicPr>
      <xdr:blipFill>
        <a:blip xmlns:r="http://schemas.openxmlformats.org/officeDocument/2006/relationships" r:embed="rId5"/>
        <a:stretch>
          <a:fillRect/>
        </a:stretch>
      </xdr:blipFill>
      <xdr:spPr>
        <a:xfrm>
          <a:off x="28118747" y="6092546"/>
          <a:ext cx="3425112" cy="2021379"/>
        </a:xfrm>
        <a:prstGeom prst="rect">
          <a:avLst/>
        </a:prstGeom>
      </xdr:spPr>
    </xdr:pic>
    <xdr:clientData/>
  </xdr:twoCellAnchor>
  <xdr:twoCellAnchor>
    <xdr:from>
      <xdr:col>32</xdr:col>
      <xdr:colOff>160354</xdr:colOff>
      <xdr:row>2</xdr:row>
      <xdr:rowOff>91123</xdr:rowOff>
    </xdr:from>
    <xdr:to>
      <xdr:col>45</xdr:col>
      <xdr:colOff>342464</xdr:colOff>
      <xdr:row>6</xdr:row>
      <xdr:rowOff>35006</xdr:rowOff>
    </xdr:to>
    <xdr:sp macro="" textlink="">
      <xdr:nvSpPr>
        <xdr:cNvPr id="15" name="TextBox 5">
          <a:extLst>
            <a:ext uri="{FF2B5EF4-FFF2-40B4-BE49-F238E27FC236}">
              <a16:creationId xmlns:a16="http://schemas.microsoft.com/office/drawing/2014/main" id="{2E826187-4674-42D3-9344-0EF350E6E4DE}"/>
            </a:ext>
          </a:extLst>
        </xdr:cNvPr>
        <xdr:cNvSpPr txBox="1"/>
      </xdr:nvSpPr>
      <xdr:spPr>
        <a:xfrm>
          <a:off x="20405309" y="506759"/>
          <a:ext cx="8061882" cy="775156"/>
        </a:xfrm>
        <a:prstGeom prst="rect">
          <a:avLst/>
        </a:prstGeom>
        <a:noFill/>
        <a:effectLst>
          <a:outerShdw blurRad="50800" dist="38100" dir="8100000" algn="tr" rotWithShape="0">
            <a:prstClr val="black">
              <a:alpha val="40000"/>
            </a:prstClr>
          </a:outerShdw>
        </a:effectLst>
      </xdr:spPr>
      <xdr:txBody>
        <a:bodyPr wrap="square" rtlCol="0">
          <a:spAutoFit/>
        </a:bodyPr>
        <a:lstStyle>
          <a:defPPr>
            <a:defRPr lang="en-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4400" b="1">
              <a:solidFill>
                <a:schemeClr val="bg1"/>
              </a:solidFill>
              <a:latin typeface="Avenir Next LT Pro" panose="020B0504020202020204" pitchFamily="34" charset="0"/>
            </a:rPr>
            <a:t>FINANCE DASHBOARD 2025</a:t>
          </a:r>
          <a:endParaRPr lang="en-NL" sz="4400" b="1">
            <a:solidFill>
              <a:schemeClr val="bg1"/>
            </a:solidFill>
            <a:latin typeface="Avenir Next LT Pro" panose="020B0504020202020204" pitchFamily="34" charset="0"/>
          </a:endParaRPr>
        </a:p>
      </xdr:txBody>
    </xdr:sp>
    <xdr:clientData/>
  </xdr:twoCellAnchor>
  <xdr:twoCellAnchor editAs="oneCell">
    <xdr:from>
      <xdr:col>32</xdr:col>
      <xdr:colOff>259772</xdr:colOff>
      <xdr:row>6</xdr:row>
      <xdr:rowOff>121227</xdr:rowOff>
    </xdr:from>
    <xdr:to>
      <xdr:col>44</xdr:col>
      <xdr:colOff>508431</xdr:colOff>
      <xdr:row>13</xdr:row>
      <xdr:rowOff>95117</xdr:rowOff>
    </xdr:to>
    <xdr:pic>
      <xdr:nvPicPr>
        <xdr:cNvPr id="16" name="Picture 15" descr="A white background with black text&#10;&#10;AI-generated content may be incorrect.">
          <a:extLst>
            <a:ext uri="{FF2B5EF4-FFF2-40B4-BE49-F238E27FC236}">
              <a16:creationId xmlns:a16="http://schemas.microsoft.com/office/drawing/2014/main" id="{48465DEA-33D8-4B0B-8EF2-F193F86AFCBA}"/>
            </a:ext>
          </a:extLst>
        </xdr:cNvPr>
        <xdr:cNvPicPr>
          <a:picLocks noChangeAspect="1"/>
          <a:extLst>
            <a:ext uri="{53484399-7A02-498B-ADA4-41CD10E50FAC}">
              <aif:imageFormula xmlns:aif="http://schemas.microsoft.com/office/drawing/2022/imageformula" formula="'Demo How to Make this'!B16"/>
            </a:ext>
          </a:extLst>
        </xdr:cNvPicPr>
      </xdr:nvPicPr>
      <xdr:blipFill>
        <a:blip xmlns:r="http://schemas.openxmlformats.org/officeDocument/2006/relationships" r:embed="rId6"/>
        <a:stretch>
          <a:fillRect/>
        </a:stretch>
      </xdr:blipFill>
      <xdr:spPr>
        <a:xfrm>
          <a:off x="20504727" y="1368136"/>
          <a:ext cx="7522295" cy="1428617"/>
        </a:xfrm>
        <a:prstGeom prst="rect">
          <a:avLst/>
        </a:prstGeom>
        <a:ln>
          <a:solidFill>
            <a:schemeClr val="tx1"/>
          </a:solid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28524</xdr:colOff>
      <xdr:row>0</xdr:row>
      <xdr:rowOff>56029</xdr:rowOff>
    </xdr:from>
    <xdr:to>
      <xdr:col>28</xdr:col>
      <xdr:colOff>170880</xdr:colOff>
      <xdr:row>59</xdr:row>
      <xdr:rowOff>37426</xdr:rowOff>
    </xdr:to>
    <xdr:pic>
      <xdr:nvPicPr>
        <xdr:cNvPr id="14" name="Picture 13">
          <a:extLst>
            <a:ext uri="{FF2B5EF4-FFF2-40B4-BE49-F238E27FC236}">
              <a16:creationId xmlns:a16="http://schemas.microsoft.com/office/drawing/2014/main" id="{B52BFCB2-9576-B64E-DC6B-A2F380405C7E}"/>
            </a:ext>
          </a:extLst>
        </xdr:cNvPr>
        <xdr:cNvPicPr>
          <a:picLocks noChangeAspect="1"/>
        </xdr:cNvPicPr>
      </xdr:nvPicPr>
      <xdr:blipFill>
        <a:blip xmlns:r="http://schemas.openxmlformats.org/officeDocument/2006/relationships" r:embed="rId1"/>
        <a:stretch>
          <a:fillRect/>
        </a:stretch>
      </xdr:blipFill>
      <xdr:spPr>
        <a:xfrm>
          <a:off x="28524" y="56029"/>
          <a:ext cx="17081840" cy="10559750"/>
        </a:xfrm>
        <a:prstGeom prst="rect">
          <a:avLst/>
        </a:prstGeom>
      </xdr:spPr>
    </xdr:pic>
    <xdr:clientData/>
  </xdr:twoCellAnchor>
  <xdr:twoCellAnchor editAs="oneCell">
    <xdr:from>
      <xdr:col>0</xdr:col>
      <xdr:colOff>205941</xdr:colOff>
      <xdr:row>36</xdr:row>
      <xdr:rowOff>7306</xdr:rowOff>
    </xdr:from>
    <xdr:to>
      <xdr:col>9</xdr:col>
      <xdr:colOff>17228</xdr:colOff>
      <xdr:row>54</xdr:row>
      <xdr:rowOff>169242</xdr:rowOff>
    </xdr:to>
    <xdr:pic>
      <xdr:nvPicPr>
        <xdr:cNvPr id="4" name="Picture 3" descr="A diagram of a number of boxes&#10;&#10;AI-generated content may be incorrect.">
          <a:extLst>
            <a:ext uri="{FF2B5EF4-FFF2-40B4-BE49-F238E27FC236}">
              <a16:creationId xmlns:a16="http://schemas.microsoft.com/office/drawing/2014/main" id="{18C284F3-5B35-13FA-FB9F-C5CE0CAD0BD9}"/>
            </a:ext>
          </a:extLst>
        </xdr:cNvPr>
        <xdr:cNvPicPr>
          <a:picLocks noChangeAspect="1"/>
        </xdr:cNvPicPr>
      </xdr:nvPicPr>
      <xdr:blipFill>
        <a:blip xmlns:r="http://schemas.openxmlformats.org/officeDocument/2006/relationships" r:embed="rId2"/>
        <a:stretch>
          <a:fillRect/>
        </a:stretch>
      </xdr:blipFill>
      <xdr:spPr>
        <a:xfrm>
          <a:off x="205941" y="6375449"/>
          <a:ext cx="5325990" cy="3342197"/>
        </a:xfrm>
        <a:prstGeom prst="rect">
          <a:avLst/>
        </a:prstGeom>
        <a:ln>
          <a:solidFill>
            <a:schemeClr val="tx1"/>
          </a:solidFill>
        </a:ln>
      </xdr:spPr>
    </xdr:pic>
    <xdr:clientData/>
  </xdr:twoCellAnchor>
  <xdr:twoCellAnchor editAs="oneCell">
    <xdr:from>
      <xdr:col>9</xdr:col>
      <xdr:colOff>250915</xdr:colOff>
      <xdr:row>35</xdr:row>
      <xdr:rowOff>168699</xdr:rowOff>
    </xdr:from>
    <xdr:to>
      <xdr:col>17</xdr:col>
      <xdr:colOff>340179</xdr:colOff>
      <xdr:row>55</xdr:row>
      <xdr:rowOff>72870</xdr:rowOff>
    </xdr:to>
    <xdr:pic>
      <xdr:nvPicPr>
        <xdr:cNvPr id="5" name="Picture 4">
          <a:extLst>
            <a:ext uri="{FF2B5EF4-FFF2-40B4-BE49-F238E27FC236}">
              <a16:creationId xmlns:a16="http://schemas.microsoft.com/office/drawing/2014/main" id="{27714536-DC78-5D22-EE85-2EFEA4CFBF1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761808" y="6359949"/>
          <a:ext cx="4987835" cy="344202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588643</xdr:colOff>
      <xdr:row>35</xdr:row>
      <xdr:rowOff>168698</xdr:rowOff>
    </xdr:from>
    <xdr:to>
      <xdr:col>27</xdr:col>
      <xdr:colOff>417038</xdr:colOff>
      <xdr:row>55</xdr:row>
      <xdr:rowOff>74437</xdr:rowOff>
    </xdr:to>
    <xdr:pic>
      <xdr:nvPicPr>
        <xdr:cNvPr id="6" name="Picture 5">
          <a:extLst>
            <a:ext uri="{FF2B5EF4-FFF2-40B4-BE49-F238E27FC236}">
              <a16:creationId xmlns:a16="http://schemas.microsoft.com/office/drawing/2014/main" id="{F8EDD919-FD2F-C657-D77B-45C67FE2FB2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998107" y="6359948"/>
          <a:ext cx="5951610" cy="344359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287159</xdr:colOff>
      <xdr:row>18</xdr:row>
      <xdr:rowOff>115852</xdr:rowOff>
    </xdr:from>
    <xdr:to>
      <xdr:col>24</xdr:col>
      <xdr:colOff>437927</xdr:colOff>
      <xdr:row>34</xdr:row>
      <xdr:rowOff>169874</xdr:rowOff>
    </xdr:to>
    <xdr:pic>
      <xdr:nvPicPr>
        <xdr:cNvPr id="8" name="Picture 7">
          <a:extLst>
            <a:ext uri="{FF2B5EF4-FFF2-40B4-BE49-F238E27FC236}">
              <a16:creationId xmlns:a16="http://schemas.microsoft.com/office/drawing/2014/main" id="{36E3A459-5D2A-8678-878B-F8EA4004870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8247338" y="3299923"/>
          <a:ext cx="6890113" cy="288049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169001</xdr:colOff>
      <xdr:row>18</xdr:row>
      <xdr:rowOff>95938</xdr:rowOff>
    </xdr:from>
    <xdr:to>
      <xdr:col>13</xdr:col>
      <xdr:colOff>21500</xdr:colOff>
      <xdr:row>34</xdr:row>
      <xdr:rowOff>172179</xdr:rowOff>
    </xdr:to>
    <xdr:pic>
      <xdr:nvPicPr>
        <xdr:cNvPr id="9" name="Picture 8">
          <a:extLst>
            <a:ext uri="{FF2B5EF4-FFF2-40B4-BE49-F238E27FC236}">
              <a16:creationId xmlns:a16="http://schemas.microsoft.com/office/drawing/2014/main" id="{78FD9C1A-153C-2983-00EA-712FDFD913B7}"/>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69001" y="3280009"/>
          <a:ext cx="7808868" cy="2897002"/>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133130</xdr:colOff>
      <xdr:row>11</xdr:row>
      <xdr:rowOff>166043</xdr:rowOff>
    </xdr:from>
    <xdr:to>
      <xdr:col>13</xdr:col>
      <xdr:colOff>20903</xdr:colOff>
      <xdr:row>17</xdr:row>
      <xdr:rowOff>134246</xdr:rowOff>
    </xdr:to>
    <xdr:pic>
      <xdr:nvPicPr>
        <xdr:cNvPr id="10" name="Picture 9" descr="A screenshot of a graph&#10;&#10;AI-generated content may be incorrect.">
          <a:extLst>
            <a:ext uri="{FF2B5EF4-FFF2-40B4-BE49-F238E27FC236}">
              <a16:creationId xmlns:a16="http://schemas.microsoft.com/office/drawing/2014/main" id="{6991421B-F259-41E3-A7B2-5C00192EFD45}"/>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t="55083" b="18327"/>
        <a:stretch/>
      </xdr:blipFill>
      <xdr:spPr bwMode="auto">
        <a:xfrm>
          <a:off x="133130" y="2111864"/>
          <a:ext cx="7844142" cy="1020036"/>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246873</xdr:colOff>
      <xdr:row>11</xdr:row>
      <xdr:rowOff>149136</xdr:rowOff>
    </xdr:from>
    <xdr:to>
      <xdr:col>26</xdr:col>
      <xdr:colOff>136302</xdr:colOff>
      <xdr:row>17</xdr:row>
      <xdr:rowOff>59166</xdr:rowOff>
    </xdr:to>
    <xdr:pic>
      <xdr:nvPicPr>
        <xdr:cNvPr id="11" name="Picture 10" descr="A screenshot of a graph&#10;&#10;AI-generated content may be incorrect.">
          <a:extLst>
            <a:ext uri="{FF2B5EF4-FFF2-40B4-BE49-F238E27FC236}">
              <a16:creationId xmlns:a16="http://schemas.microsoft.com/office/drawing/2014/main" id="{F8909E97-44FA-4BE9-BDA9-7DC737688E79}"/>
            </a:ext>
          </a:extLst>
        </xdr:cNvPr>
        <xdr:cNvPicPr>
          <a:picLocks noChangeAspect="1" noChangeArrowheads="1"/>
        </xdr:cNvPicPr>
      </xdr:nvPicPr>
      <xdr:blipFill rotWithShape="1">
        <a:blip xmlns:r="http://schemas.openxmlformats.org/officeDocument/2006/relationships" r:embed="rId7">
          <a:extLst>
            <a:ext uri="{28A0092B-C50C-407E-A947-70E740481C1C}">
              <a14:useLocalDpi xmlns:a14="http://schemas.microsoft.com/office/drawing/2010/main" val="0"/>
            </a:ext>
          </a:extLst>
        </a:blip>
        <a:srcRect l="-287" t="6435" r="287" b="66975"/>
        <a:stretch/>
      </xdr:blipFill>
      <xdr:spPr bwMode="auto">
        <a:xfrm>
          <a:off x="8207052" y="2094957"/>
          <a:ext cx="7845797" cy="98281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25</xdr:col>
      <xdr:colOff>382112</xdr:colOff>
      <xdr:row>23</xdr:row>
      <xdr:rowOff>71254</xdr:rowOff>
    </xdr:from>
    <xdr:to>
      <xdr:col>28</xdr:col>
      <xdr:colOff>3027</xdr:colOff>
      <xdr:row>31</xdr:row>
      <xdr:rowOff>97294</xdr:rowOff>
    </xdr:to>
    <xdr:pic>
      <xdr:nvPicPr>
        <xdr:cNvPr id="12" name="Picture 11" descr="A white and green logo&#10;&#10;AI-generated content may be incorrect.">
          <a:extLst>
            <a:ext uri="{FF2B5EF4-FFF2-40B4-BE49-F238E27FC236}">
              <a16:creationId xmlns:a16="http://schemas.microsoft.com/office/drawing/2014/main" id="{67A8B948-721F-8779-3905-2F550DF72099}"/>
            </a:ext>
          </a:extLst>
        </xdr:cNvPr>
        <xdr:cNvPicPr>
          <a:picLocks noChangeAspect="1"/>
        </xdr:cNvPicPr>
      </xdr:nvPicPr>
      <xdr:blipFill>
        <a:blip xmlns:r="http://schemas.openxmlformats.org/officeDocument/2006/relationships" r:embed="rId8">
          <a:extLst>
            <a:ext uri="{BEBA8EAE-BF5A-486C-A8C5-ECC9F3942E4B}">
              <a14:imgProps xmlns:a14="http://schemas.microsoft.com/office/drawing/2010/main">
                <a14:imgLayer r:embed="rId9">
                  <a14:imgEffect>
                    <a14:backgroundRemoval t="10000" b="90000" l="10000" r="90000"/>
                  </a14:imgEffect>
                </a14:imgLayer>
              </a14:imgProps>
            </a:ext>
          </a:extLst>
        </a:blip>
        <a:stretch>
          <a:fillRect/>
        </a:stretch>
      </xdr:blipFill>
      <xdr:spPr>
        <a:xfrm>
          <a:off x="15690148" y="4139790"/>
          <a:ext cx="1457879" cy="1444993"/>
        </a:xfrm>
        <a:prstGeom prst="rect">
          <a:avLst/>
        </a:prstGeom>
      </xdr:spPr>
    </xdr:pic>
    <xdr:clientData/>
  </xdr:twoCellAnchor>
  <xdr:twoCellAnchor editAs="oneCell">
    <xdr:from>
      <xdr:col>24</xdr:col>
      <xdr:colOff>481853</xdr:colOff>
      <xdr:row>0</xdr:row>
      <xdr:rowOff>145675</xdr:rowOff>
    </xdr:from>
    <xdr:to>
      <xdr:col>27</xdr:col>
      <xdr:colOff>550994</xdr:colOff>
      <xdr:row>9</xdr:row>
      <xdr:rowOff>130333</xdr:rowOff>
    </xdr:to>
    <xdr:pic>
      <xdr:nvPicPr>
        <xdr:cNvPr id="15" name="Picture 14">
          <a:extLst>
            <a:ext uri="{FF2B5EF4-FFF2-40B4-BE49-F238E27FC236}">
              <a16:creationId xmlns:a16="http://schemas.microsoft.com/office/drawing/2014/main" id="{DDCEAC82-8240-C790-558E-0664B9DB664C}"/>
            </a:ext>
          </a:extLst>
        </xdr:cNvPr>
        <xdr:cNvPicPr>
          <a:picLocks noChangeAspect="1"/>
        </xdr:cNvPicPr>
      </xdr:nvPicPr>
      <xdr:blipFill>
        <a:blip xmlns:r="http://schemas.openxmlformats.org/officeDocument/2006/relationships" r:embed="rId10"/>
        <a:stretch>
          <a:fillRect/>
        </a:stretch>
      </xdr:blipFill>
      <xdr:spPr>
        <a:xfrm>
          <a:off x="15004677" y="145675"/>
          <a:ext cx="1880683" cy="15868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91770</xdr:colOff>
      <xdr:row>0</xdr:row>
      <xdr:rowOff>57315</xdr:rowOff>
    </xdr:from>
    <xdr:to>
      <xdr:col>16</xdr:col>
      <xdr:colOff>455542</xdr:colOff>
      <xdr:row>28</xdr:row>
      <xdr:rowOff>173935</xdr:rowOff>
    </xdr:to>
    <xdr:sp macro="" textlink="">
      <xdr:nvSpPr>
        <xdr:cNvPr id="2" name="Rectangle 1">
          <a:extLst>
            <a:ext uri="{FF2B5EF4-FFF2-40B4-BE49-F238E27FC236}">
              <a16:creationId xmlns:a16="http://schemas.microsoft.com/office/drawing/2014/main" id="{6B177606-99BB-38B6-A7FC-928D59785B73}"/>
            </a:ext>
          </a:extLst>
        </xdr:cNvPr>
        <xdr:cNvSpPr/>
      </xdr:nvSpPr>
      <xdr:spPr>
        <a:xfrm>
          <a:off x="91770" y="57315"/>
          <a:ext cx="10170381" cy="5218707"/>
        </a:xfrm>
        <a:prstGeom prst="rect">
          <a:avLst/>
        </a:prstGeom>
        <a:gradFill flip="none" rotWithShape="1">
          <a:gsLst>
            <a:gs pos="100000">
              <a:srgbClr val="8A56FF"/>
            </a:gs>
            <a:gs pos="35000">
              <a:schemeClr val="accent1">
                <a:lumMod val="45000"/>
                <a:lumOff val="55000"/>
              </a:schemeClr>
            </a:gs>
            <a:gs pos="48000">
              <a:schemeClr val="accent1">
                <a:lumMod val="45000"/>
                <a:lumOff val="55000"/>
              </a:schemeClr>
            </a:gs>
            <a:gs pos="0">
              <a:srgbClr val="73E0E7"/>
            </a:gs>
          </a:gsLst>
          <a:lin ang="10800000" scaled="0"/>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NL"/>
        </a:p>
      </xdr:txBody>
    </xdr:sp>
    <xdr:clientData/>
  </xdr:twoCellAnchor>
  <xdr:twoCellAnchor>
    <xdr:from>
      <xdr:col>0</xdr:col>
      <xdr:colOff>250220</xdr:colOff>
      <xdr:row>0</xdr:row>
      <xdr:rowOff>125404</xdr:rowOff>
    </xdr:from>
    <xdr:to>
      <xdr:col>13</xdr:col>
      <xdr:colOff>346137</xdr:colOff>
      <xdr:row>4</xdr:row>
      <xdr:rowOff>165975</xdr:rowOff>
    </xdr:to>
    <xdr:sp macro="" textlink="">
      <xdr:nvSpPr>
        <xdr:cNvPr id="3" name="TextBox 5">
          <a:extLst>
            <a:ext uri="{FF2B5EF4-FFF2-40B4-BE49-F238E27FC236}">
              <a16:creationId xmlns:a16="http://schemas.microsoft.com/office/drawing/2014/main" id="{A02848AF-339B-223A-5454-C1A5166D8D06}"/>
            </a:ext>
          </a:extLst>
        </xdr:cNvPr>
        <xdr:cNvSpPr txBox="1"/>
      </xdr:nvSpPr>
      <xdr:spPr>
        <a:xfrm>
          <a:off x="250220" y="125404"/>
          <a:ext cx="8063787" cy="769441"/>
        </a:xfrm>
        <a:prstGeom prst="rect">
          <a:avLst/>
        </a:prstGeom>
        <a:noFill/>
        <a:effectLst>
          <a:outerShdw blurRad="50800" dist="38100" dir="8100000" algn="tr" rotWithShape="0">
            <a:prstClr val="black">
              <a:alpha val="40000"/>
            </a:prstClr>
          </a:outerShdw>
        </a:effectLst>
      </xdr:spPr>
      <xdr:txBody>
        <a:bodyPr wrap="square" rtlCol="0">
          <a:spAutoFit/>
        </a:bodyPr>
        <a:lstStyle>
          <a:defPPr>
            <a:defRPr lang="en-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GB" sz="4400" b="1">
              <a:solidFill>
                <a:schemeClr val="bg1"/>
              </a:solidFill>
              <a:latin typeface="Avenir Next LT Pro" panose="020B0504020202020204" pitchFamily="34" charset="0"/>
            </a:rPr>
            <a:t>FINANCE DASHBOARD 2025</a:t>
          </a:r>
          <a:endParaRPr lang="en-NL" sz="4400" b="1">
            <a:solidFill>
              <a:schemeClr val="bg1"/>
            </a:solidFill>
            <a:latin typeface="Avenir Next LT Pro" panose="020B0504020202020204" pitchFamily="34"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5715</xdr:colOff>
      <xdr:row>2</xdr:row>
      <xdr:rowOff>373380</xdr:rowOff>
    </xdr:from>
    <xdr:to>
      <xdr:col>21</xdr:col>
      <xdr:colOff>237701</xdr:colOff>
      <xdr:row>21</xdr:row>
      <xdr:rowOff>174460</xdr:rowOff>
    </xdr:to>
    <xdr:pic>
      <xdr:nvPicPr>
        <xdr:cNvPr id="2" name="Picture 1" descr="A screenshot of a computer program&#10;&#10;AI-generated content may be incorrect.">
          <a:extLst>
            <a:ext uri="{FF2B5EF4-FFF2-40B4-BE49-F238E27FC236}">
              <a16:creationId xmlns:a16="http://schemas.microsoft.com/office/drawing/2014/main" id="{AA332E09-9445-9261-F202-09018C3F14D3}"/>
            </a:ext>
          </a:extLst>
        </xdr:cNvPr>
        <xdr:cNvPicPr>
          <a:picLocks noChangeAspect="1"/>
        </xdr:cNvPicPr>
      </xdr:nvPicPr>
      <xdr:blipFill>
        <a:blip xmlns:r="http://schemas.openxmlformats.org/officeDocument/2006/relationships" r:embed="rId1"/>
        <a:stretch>
          <a:fillRect/>
        </a:stretch>
      </xdr:blipFill>
      <xdr:spPr>
        <a:xfrm>
          <a:off x="7720965" y="735330"/>
          <a:ext cx="10595186" cy="7906855"/>
        </a:xfrm>
        <a:prstGeom prst="rect">
          <a:avLst/>
        </a:prstGeom>
      </xdr:spPr>
    </xdr:pic>
    <xdr:clientData/>
  </xdr:twoCellAnchor>
</xdr:wsDr>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array.xml><?xml version="1.0" encoding="utf-8"?>
<arrayData xmlns="http://schemas.microsoft.com/office/spreadsheetml/2017/richdata2" count="11">
  <a r="5" c="4">
    <v t="s"/>
    <v t="s">Metric</v>
    <v t="s">Value</v>
    <v t="s">Change (%)</v>
    <v>0</v>
    <v t="s">Delivery Efficiency</v>
    <v>90.907025992252812</v>
    <v>3.762695002624707</v>
    <v>1</v>
    <v t="s">Stock Availability</v>
    <v>87.199119379890789</v>
    <v>-3.101484324766997</v>
    <v>2</v>
    <v t="s">Average Order Quantity</v>
    <v>37</v>
    <v>6.9197986774050548</v>
    <v>3</v>
    <v t="s">Average Order Value</v>
    <v>2519</v>
    <v>6.0247775111922479</v>
  </a>
  <a r="12" c="3">
    <v t="s"/>
    <v t="s">Day</v>
    <v t="s">Cost</v>
    <v>0</v>
    <v>1</v>
    <v>768191</v>
    <v>1</v>
    <v>2</v>
    <v>554753</v>
    <v>2</v>
    <v>3</v>
    <v>708024</v>
    <v>3</v>
    <v>4</v>
    <v>873933</v>
    <v>4</v>
    <v>5</v>
    <v>648106</v>
    <v t="s">...</v>
    <v t="s">...</v>
    <v t="s">...</v>
    <v>14</v>
    <v>15</v>
    <v>894818</v>
    <v>15</v>
    <v>16</v>
    <v>881573</v>
    <v>16</v>
    <v>17</v>
    <v>843264</v>
    <v>17</v>
    <v>18</v>
    <v>765194</v>
    <v>18</v>
    <v>19</v>
    <v>704105</v>
  </a>
  <a r="8" c="3">
    <v t="s"/>
    <v t="s">Day</v>
    <v t="s">Performance (%)</v>
    <v>0</v>
    <v t="s">Mon</v>
    <v>79.933872461621206</v>
    <v>1</v>
    <v t="s">Tue</v>
    <v>63.26437041011723</v>
    <v>2</v>
    <v t="s">Wed</v>
    <v>68.559945474923396</v>
    <v>3</v>
    <v t="s">Thur</v>
    <v>70.541694064351503</v>
    <v>4</v>
    <v t="s">Fri</v>
    <v>83.782397540917259</v>
    <v>5</v>
    <v t="s">Sat</v>
    <v>86.964694966120774</v>
    <v>6</v>
    <v t="s">Sun</v>
    <v>72.195619653185688</v>
  </a>
  <a r="6" c="3">
    <v t="s"/>
    <v t="s">Factory</v>
    <v t="s">Change</v>
    <v>0</v>
    <v t="s">Shanghai Plant</v>
    <v>-3</v>
    <v>1</v>
    <v t="s">Berlin Facility</v>
    <v>3</v>
    <v>2</v>
    <v t="s">New York Hub</v>
    <v>-2</v>
    <v>3</v>
    <v t="s">Tokyo Assembly</v>
    <v>0</v>
    <v>4</v>
    <v t="s">Mumbai Operations</v>
    <v>-3</v>
  </a>
  <a r="6" c="8">
    <v t="s"/>
    <v t="s">Region</v>
    <v t="s">Jan</v>
    <v t="s">Feb</v>
    <v t="s">Mar</v>
    <v t="s">Apr</v>
    <v t="s">May</v>
    <v t="s">Jun</v>
    <v>0</v>
    <v t="s">North</v>
    <v>69</v>
    <v>65</v>
    <v>82</v>
    <v>92</v>
    <v>62</v>
    <v>60</v>
    <v>1</v>
    <v t="s">South</v>
    <v>71</v>
    <v>82</v>
    <v>60</v>
    <v>65</v>
    <v>61</v>
    <v>66</v>
    <v>2</v>
    <v t="s">East</v>
    <v>64</v>
    <v>56</v>
    <v>52</v>
    <v>85</v>
    <v>68</v>
    <v>88</v>
    <v>3</v>
    <v t="s">West</v>
    <v>50</v>
    <v>96</v>
    <v>72</v>
    <v>50</v>
    <v>92</v>
    <v>76</v>
    <v>4</v>
    <v t="s">Central</v>
    <v>92</v>
    <v>73</v>
    <v>67</v>
    <v>53</v>
    <v>93</v>
    <v>55</v>
  </a>
  <a r="12" c="6">
    <v t="s"/>
    <v t="s">WH1</v>
    <v t="s">WH2</v>
    <v t="s">WH3</v>
    <v t="s">WH4</v>
    <v t="s">WH5</v>
    <v>0</v>
    <v>36185</v>
    <v>20739</v>
    <v>45251</v>
    <v>38068</v>
    <v>32386</v>
    <v>1</v>
    <v>62002</v>
    <v>47363</v>
    <v>64650</v>
    <v>40975</v>
    <v>59951</v>
    <v>2</v>
    <v>41933</v>
    <v>25309</v>
    <v>54218</v>
    <v>50817</v>
    <v>69728</v>
    <v>3</v>
    <v>55465</v>
    <v>43596</v>
    <v>36226</v>
    <v>44027</v>
    <v>37198</v>
    <v>4</v>
    <v>45195</v>
    <v>42609</v>
    <v>37163</v>
    <v>67445</v>
    <v>24794</v>
    <v t="s">...</v>
    <v t="s">...</v>
    <v t="s">...</v>
    <v t="s">...</v>
    <v t="s">...</v>
    <v t="s">...</v>
    <v>15</v>
    <v>24924</v>
    <v>53407</v>
    <v>34972</v>
    <v>53923</v>
    <v>65433</v>
    <v>16</v>
    <v>63101</v>
    <v>58838</v>
    <v>43768</v>
    <v>29871</v>
    <v>55256</v>
    <v>17</v>
    <v>28933</v>
    <v>27456</v>
    <v>42080</v>
    <v>49512</v>
    <v>55294</v>
    <v>18</v>
    <v>24255</v>
    <v>39279</v>
    <v>62331</v>
    <v>36624</v>
    <v>37806</v>
    <v>19</v>
    <v>45143</v>
    <v>66032</v>
    <v>24688</v>
    <v>34686</v>
    <v>46101</v>
  </a>
  <a r="2">
    <v>790</v>
    <v>390</v>
  </a>
  <a r="2">
    <v>590</v>
    <v>390</v>
  </a>
  <a r="2">
    <v>1489</v>
    <v>290</v>
  </a>
  <a r="2">
    <v>551</v>
    <v>390</v>
  </a>
  <a r="2">
    <v>490</v>
    <v>290</v>
  </a>
</arrayData>
</file>

<file path=xl/richData/rdrichvalue.xml><?xml version="1.0" encoding="utf-8"?>
<rvData xmlns="http://schemas.microsoft.com/office/spreadsheetml/2017/richdata" count="41">
  <rv s="0">
    <v>0</v>
  </rv>
  <rv s="1">
    <v>DataFrame</v>
    <v>1</v>
    <v>0</v>
  </rv>
  <rv s="2">
    <v>&lt;class 'pandas.core.frame.DataFrame'&gt;</v>
    <v>DataFrame</v>
    <v xml:space="preserve">                   Metric        Value  Change (%)
0     Delivery Efficiency    90.907026    3.762695
1      Stock Availability    87.199119   -3.101484
2  Average Order Quantity    37.000000    6.919799
3     Average Order Value  2519.000000    6.024778</v>
    <v>1</v>
    <v>2</v>
  </rv>
  <rv s="0">
    <v>1</v>
  </rv>
  <rv s="1">
    <v>DataFrame</v>
    <v>4</v>
    <v>3</v>
  </rv>
  <rv s="2">
    <v>&lt;class 'pandas.core.frame.DataFrame'&gt;</v>
    <v>DataFrame</v>
    <v xml:space="preserve">    Day    Cost
0     1  768191
1     2  554753
2     3  708024
3     4  873933
4     5  648106
5     6  624760
6     7  664982
7     8  897455
8     9  513126
9    10  928539
10   11  664745
11   12  570210
12   13  771488
13   14  558805
14   15  894...</v>
    <v>4</v>
    <v>2</v>
  </rv>
  <rv s="0">
    <v>2</v>
  </rv>
  <rv s="1">
    <v>DataFrame</v>
    <v>6</v>
    <v>6</v>
  </rv>
  <rv s="2">
    <v>&lt;class 'pandas.core.frame.DataFrame'&gt;</v>
    <v>DataFrame</v>
    <v xml:space="preserve">    Day  Performance (%)
0   Mon        79.933872
1   Tue        63.264370
2   Wed        68.559945
3  Thur        70.541694
4   Fri        83.782398
5   Sat        86.964695
6   Sun        72.195620</v>
    <v>7</v>
    <v>2</v>
  </rv>
  <rv s="0">
    <v>3</v>
  </rv>
  <rv s="1">
    <v>DataFrame</v>
    <v>8</v>
    <v>9</v>
  </rv>
  <rv s="2">
    <v>&lt;class 'pandas.core.frame.DataFrame'&gt;</v>
    <v>DataFrame</v>
    <v xml:space="preserve">             Factory  Change
0     Shanghai Plant      -3
1    Berlin Facility       3
2       New York Hub      -2
3     Tokyo Assembly       0
4  Mumbai Operations      -3</v>
    <v>10</v>
    <v>2</v>
  </rv>
  <rv s="0">
    <v>4</v>
  </rv>
  <rv s="1">
    <v>DataFrame</v>
    <v>10</v>
    <v>12</v>
  </rv>
  <rv s="2">
    <v>&lt;class 'pandas.core.frame.DataFrame'&gt;</v>
    <v>DataFrame</v>
    <v xml:space="preserve">    Region  Jan  Feb  Mar  Apr  May  Jun
0    North   69   65   82   92   62   60
1    South   71   82   60   65   61   66
2     East   64   56   52   85   68   88
3     West   50   96   72   50   92   76
4  Central   92   73   67   53   93   55</v>
    <v>13</v>
    <v>2</v>
  </rv>
  <rv s="0">
    <v>5</v>
  </rv>
  <rv s="1">
    <v>DataFrame</v>
    <v>12</v>
    <v>15</v>
  </rv>
  <rv s="2">
    <v>&lt;class 'pandas.core.frame.DataFrame'&gt;</v>
    <v>DataFrame</v>
    <v xml:space="preserve">      WH1    WH2    WH3    WH4    WH5
0   36185  20739  45251  38068  32386
1   62002  47363  64650  40975  59951
2   41933  25309  54218  50817  69728
3   55465  43596  36226  44027  37198
4   45195  42609  37163  67445  24794
5   60326  55002  52660 ...</v>
    <v>16</v>
    <v>2</v>
  </rv>
  <rv s="3">
    <v>0</v>
    <v>9</v>
  </rv>
  <rv s="0">
    <v>6</v>
  </rv>
  <rv s="4">
    <v>Image</v>
    <v>13</v>
    <v>18</v>
    <v>19</v>
  </rv>
  <rv s="2">
    <v>&lt;class 'PIL.PngImagePlugin.PngImageFile'&gt;</v>
    <v>PngImageFile</v>
    <v>&lt;PIL.PngImagePlugin.PngImageFile image mode=RGBA size=790x390 at 0x7F6D75C71460&gt;</v>
    <v>20</v>
    <v>2</v>
  </rv>
  <rv s="3">
    <v>1</v>
    <v>9</v>
  </rv>
  <rv s="0">
    <v>7</v>
  </rv>
  <rv s="4">
    <v>Image</v>
    <v>13</v>
    <v>22</v>
    <v>23</v>
  </rv>
  <rv s="2">
    <v>&lt;class 'PIL.PngImagePlugin.PngImageFile'&gt;</v>
    <v>PngImageFile</v>
    <v>&lt;PIL.PngImagePlugin.PngImageFile image mode=RGBA size=590x390 at 0x7F6D75C71EB0&gt;</v>
    <v>24</v>
    <v>2</v>
  </rv>
  <rv s="3">
    <v>2</v>
    <v>9</v>
  </rv>
  <rv s="0">
    <v>8</v>
  </rv>
  <rv s="4">
    <v>Image</v>
    <v>13</v>
    <v>26</v>
    <v>27</v>
  </rv>
  <rv s="2">
    <v>&lt;class 'PIL.PngImagePlugin.PngImageFile'&gt;</v>
    <v>PngImageFile</v>
    <v>&lt;PIL.PngImagePlugin.PngImageFile image mode=RGBA size=1489x290 at 0x7F6D75CFE6C0&gt;</v>
    <v>28</v>
    <v>2</v>
  </rv>
  <rv s="3">
    <v>3</v>
    <v>9</v>
  </rv>
  <rv s="4">
    <v>Image</v>
    <v>13</v>
    <v>30</v>
    <v>23</v>
  </rv>
  <rv s="2">
    <v>&lt;class 'PIL.PngImagePlugin.PngImageFile'&gt;</v>
    <v>PngImageFile</v>
    <v>&lt;PIL.PngImagePlugin.PngImageFile image mode=RGBA size=590x390 at 0x7F6D75BF92B0&gt;</v>
    <v>31</v>
    <v>2</v>
  </rv>
  <rv s="3">
    <v>4</v>
    <v>9</v>
  </rv>
  <rv s="0">
    <v>9</v>
  </rv>
  <rv s="4">
    <v>Image</v>
    <v>13</v>
    <v>33</v>
    <v>34</v>
  </rv>
  <rv s="2">
    <v>&lt;class 'PIL.PngImagePlugin.PngImageFile'&gt;</v>
    <v>PngImageFile</v>
    <v>&lt;PIL.PngImagePlugin.PngImageFile image mode=RGBA size=551x390 at 0x7F6D75C243E0&gt;</v>
    <v>35</v>
    <v>2</v>
  </rv>
  <rv s="3">
    <v>5</v>
    <v>9</v>
  </rv>
  <rv s="0">
    <v>10</v>
  </rv>
  <rv s="4">
    <v>Image</v>
    <v>13</v>
    <v>37</v>
    <v>38</v>
  </rv>
  <rv s="2">
    <v>&lt;class 'PIL.PngImagePlugin.PngImageFile'&gt;</v>
    <v>PngImageFile</v>
    <v>&lt;PIL.PngImagePlugin.PngImageFile image mode=RGBA size=490x290 at 0x7F6D7850C800&gt;</v>
    <v>39</v>
    <v>2</v>
  </rv>
</rvData>
</file>

<file path=xl/richData/rdrichvaluestructure.xml><?xml version="1.0" encoding="utf-8"?>
<rvStructures xmlns="http://schemas.microsoft.com/office/spreadsheetml/2017/richdata" count="5">
  <s t="_array">
    <k n="array" t="a"/>
  </s>
  <s t="_entity">
    <k n="_DisplayString" t="s"/>
    <k n="_ViewInfo" t="spb"/>
    <k n="arrayPreview" t="r"/>
  </s>
  <s t="_python">
    <k n="Python_type" t="s"/>
    <k n="Python_typeName" t="s"/>
    <k n="Python_str" t="s"/>
    <k n="preview" t="r"/>
    <k n="_Provider" t="spb"/>
  </s>
  <s t="_localImage">
    <k n="_rvRel:LocalImageIdentifier" t="i"/>
    <k n="CalcOrigin" t="i"/>
  </s>
  <s t="_entity">
    <k n="_DisplayString" t="s"/>
    <k n="_Format" t="spb"/>
    <k n="image" t="r"/>
    <k n="size" t="r"/>
  </s>
</rvStructures>
</file>

<file path=xl/richData/rdsupportingpropertybag.xml><?xml version="1.0" encoding="utf-8"?>
<supportingPropertyBags xmlns="http://schemas.microsoft.com/office/spreadsheetml/2017/richdata2">
  <spbData count="14">
    <spb s="0">
      <v>4</v>
      <v>3</v>
      <v>DataFrame</v>
      <v>arrayPreview</v>
      <v>1</v>
    </spb>
    <spb s="1">
      <v>0</v>
    </spb>
    <spb s="2">
      <v>https://www.anaconda.com/excel</v>
      <v>https://res.cdn.office.net/officepysvc/prod-preview/anacondalogo.png</v>
      <v>Python provided by Anaconda</v>
    </spb>
    <spb s="0">
      <v>19</v>
      <v>2</v>
      <v>DataFrame</v>
      <v>arrayPreview</v>
      <v>1</v>
    </spb>
    <spb s="1">
      <v>3</v>
    </spb>
    <spb s="0">
      <v>7</v>
      <v>2</v>
      <v>DataFrame</v>
      <v>arrayPreview</v>
      <v>1</v>
    </spb>
    <spb s="1">
      <v>5</v>
    </spb>
    <spb s="0">
      <v>5</v>
      <v>2</v>
      <v>DataFrame</v>
      <v>arrayPreview</v>
      <v>1</v>
    </spb>
    <spb s="1">
      <v>7</v>
    </spb>
    <spb s="0">
      <v>5</v>
      <v>7</v>
      <v>DataFrame</v>
      <v>arrayPreview</v>
      <v>1</v>
    </spb>
    <spb s="1">
      <v>9</v>
    </spb>
    <spb s="0">
      <v>20</v>
      <v>5</v>
      <v>DataFrame</v>
      <v>arrayPreview</v>
      <v>1</v>
    </spb>
    <spb s="1">
      <v>11</v>
    </spb>
    <spb s="3">
      <v>1</v>
    </spb>
  </spbData>
</supportingPropertyBags>
</file>

<file path=xl/richData/rdsupportingpropertybagstructure.xml><?xml version="1.0" encoding="utf-8"?>
<spbStructures xmlns="http://schemas.microsoft.com/office/spreadsheetml/2017/richdata2" count="4">
  <s>
    <k n="drw" t="i"/>
    <k n="dcol" t="i"/>
    <k n="name" t="s"/>
    <k n="array" t="s"/>
    <k n="headers" t="b"/>
  </s>
  <s>
    <k n="ArrayCardInfo" t="spb"/>
  </s>
  <s>
    <k n="link" t="s"/>
    <k n="logo" t="s"/>
    <k n="name" t="s"/>
  </s>
  <s>
    <k n="image" t="i"/>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richProperties>
    <rPr n="IsHeroField" t="b"/>
  </richProperties>
  <richStyles>
    <rSty>
      <rpv i="0">1</rpv>
    </rSty>
  </richStyles>
</richStyleSheet>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echcommunity.microsoft.com/blog/microsoft365insiderblog/microsoft-365-insider-handbook/4205461" TargetMode="External"/><Relationship Id="rId1" Type="http://schemas.openxmlformats.org/officeDocument/2006/relationships/hyperlink" Target="https://support.microsoft.com/en-us/office/python-in-excel-availability-781383e6-86b9-4156-84fb-93e786f7cab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8CACC-F6CF-401D-B02F-F5CF89C2502B}">
  <sheetPr>
    <tabColor theme="8" tint="0.59999389629810485"/>
  </sheetPr>
  <dimension ref="A1"/>
  <sheetViews>
    <sheetView view="pageBreakPreview" zoomScale="60" zoomScaleNormal="70" workbookViewId="0">
      <selection activeCell="F65" sqref="F65"/>
    </sheetView>
  </sheetViews>
  <sheetFormatPr defaultRowHeight="14.4" x14ac:dyDescent="0.3"/>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EF074-B567-4A5D-A874-EA36CD8701EA}">
  <sheetPr>
    <tabColor theme="8" tint="0.79998168889431442"/>
  </sheetPr>
  <dimension ref="A1:C5"/>
  <sheetViews>
    <sheetView workbookViewId="0">
      <selection activeCell="D1" sqref="D1"/>
    </sheetView>
  </sheetViews>
  <sheetFormatPr defaultRowHeight="14.4" x14ac:dyDescent="0.3"/>
  <sheetData>
    <row r="1" spans="1:3" x14ac:dyDescent="0.3">
      <c r="A1" s="1" t="s">
        <v>0</v>
      </c>
      <c r="B1" s="1" t="s">
        <v>1</v>
      </c>
      <c r="C1" s="1" t="s">
        <v>2</v>
      </c>
    </row>
    <row r="2" spans="1:3" x14ac:dyDescent="0.3">
      <c r="A2" t="s">
        <v>3</v>
      </c>
      <c r="B2">
        <v>90.907025992252812</v>
      </c>
      <c r="C2">
        <v>3.762695002624707</v>
      </c>
    </row>
    <row r="3" spans="1:3" x14ac:dyDescent="0.3">
      <c r="A3" t="s">
        <v>4</v>
      </c>
      <c r="B3">
        <v>87.199119379890789</v>
      </c>
      <c r="C3">
        <v>-3.101484324766997</v>
      </c>
    </row>
    <row r="4" spans="1:3" x14ac:dyDescent="0.3">
      <c r="A4" t="s">
        <v>5</v>
      </c>
      <c r="B4">
        <v>37</v>
      </c>
      <c r="C4">
        <v>6.9197986774050548</v>
      </c>
    </row>
    <row r="5" spans="1:3" x14ac:dyDescent="0.3">
      <c r="A5" t="s">
        <v>6</v>
      </c>
      <c r="B5">
        <v>2519</v>
      </c>
      <c r="C5">
        <v>6.0247775111922479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625AD-5365-4024-9649-7AD736FC9740}">
  <sheetPr>
    <tabColor theme="8" tint="0.79998168889431442"/>
  </sheetPr>
  <dimension ref="A1:B8"/>
  <sheetViews>
    <sheetView workbookViewId="0">
      <selection activeCell="D1" sqref="D1"/>
    </sheetView>
  </sheetViews>
  <sheetFormatPr defaultRowHeight="14.4" x14ac:dyDescent="0.3"/>
  <sheetData>
    <row r="1" spans="1:2" x14ac:dyDescent="0.3">
      <c r="A1" s="1" t="s">
        <v>7</v>
      </c>
      <c r="B1" s="1" t="s">
        <v>9</v>
      </c>
    </row>
    <row r="2" spans="1:2" x14ac:dyDescent="0.3">
      <c r="A2" t="s">
        <v>10</v>
      </c>
      <c r="B2">
        <v>79.933872461621206</v>
      </c>
    </row>
    <row r="3" spans="1:2" x14ac:dyDescent="0.3">
      <c r="A3" t="s">
        <v>11</v>
      </c>
      <c r="B3">
        <v>63.26437041011723</v>
      </c>
    </row>
    <row r="4" spans="1:2" x14ac:dyDescent="0.3">
      <c r="A4" t="s">
        <v>12</v>
      </c>
      <c r="B4">
        <v>68.559945474923396</v>
      </c>
    </row>
    <row r="5" spans="1:2" x14ac:dyDescent="0.3">
      <c r="A5" t="s">
        <v>13</v>
      </c>
      <c r="B5">
        <v>70.541694064351503</v>
      </c>
    </row>
    <row r="6" spans="1:2" x14ac:dyDescent="0.3">
      <c r="A6" t="s">
        <v>14</v>
      </c>
      <c r="B6">
        <v>83.782397540917259</v>
      </c>
    </row>
    <row r="7" spans="1:2" x14ac:dyDescent="0.3">
      <c r="A7" t="s">
        <v>15</v>
      </c>
      <c r="B7">
        <v>86.964694966120774</v>
      </c>
    </row>
    <row r="8" spans="1:2" x14ac:dyDescent="0.3">
      <c r="A8" t="s">
        <v>16</v>
      </c>
      <c r="B8">
        <v>72.195619653185688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17569-DF3A-42E1-A7F1-D87ECB499C18}">
  <sheetPr>
    <tabColor theme="8" tint="0.79998168889431442"/>
  </sheetPr>
  <dimension ref="A1:E21"/>
  <sheetViews>
    <sheetView workbookViewId="0"/>
  </sheetViews>
  <sheetFormatPr defaultRowHeight="14.4" x14ac:dyDescent="0.3"/>
  <sheetData>
    <row r="1" spans="1:5" x14ac:dyDescent="0.3">
      <c r="A1" s="1" t="s">
        <v>17</v>
      </c>
      <c r="B1" s="1" t="s">
        <v>18</v>
      </c>
      <c r="C1" s="1" t="s">
        <v>19</v>
      </c>
      <c r="D1" s="1" t="s">
        <v>20</v>
      </c>
      <c r="E1" s="1" t="s">
        <v>21</v>
      </c>
    </row>
    <row r="2" spans="1:5" x14ac:dyDescent="0.3">
      <c r="A2">
        <v>36185</v>
      </c>
      <c r="B2">
        <v>20739</v>
      </c>
      <c r="C2">
        <v>45251</v>
      </c>
      <c r="D2">
        <v>38068</v>
      </c>
      <c r="E2">
        <v>32386</v>
      </c>
    </row>
    <row r="3" spans="1:5" x14ac:dyDescent="0.3">
      <c r="A3">
        <v>62002</v>
      </c>
      <c r="B3">
        <v>47363</v>
      </c>
      <c r="C3">
        <v>64650</v>
      </c>
      <c r="D3">
        <v>40975</v>
      </c>
      <c r="E3">
        <v>59951</v>
      </c>
    </row>
    <row r="4" spans="1:5" x14ac:dyDescent="0.3">
      <c r="A4">
        <v>41933</v>
      </c>
      <c r="B4">
        <v>25309</v>
      </c>
      <c r="C4">
        <v>54218</v>
      </c>
      <c r="D4">
        <v>50817</v>
      </c>
      <c r="E4">
        <v>69728</v>
      </c>
    </row>
    <row r="5" spans="1:5" x14ac:dyDescent="0.3">
      <c r="A5">
        <v>55465</v>
      </c>
      <c r="B5">
        <v>43596</v>
      </c>
      <c r="C5">
        <v>36226</v>
      </c>
      <c r="D5">
        <v>44027</v>
      </c>
      <c r="E5">
        <v>37198</v>
      </c>
    </row>
    <row r="6" spans="1:5" x14ac:dyDescent="0.3">
      <c r="A6">
        <v>45195</v>
      </c>
      <c r="B6">
        <v>42609</v>
      </c>
      <c r="C6">
        <v>37163</v>
      </c>
      <c r="D6">
        <v>67445</v>
      </c>
      <c r="E6">
        <v>24794</v>
      </c>
    </row>
    <row r="7" spans="1:5" x14ac:dyDescent="0.3">
      <c r="A7">
        <v>60326</v>
      </c>
      <c r="B7">
        <v>55002</v>
      </c>
      <c r="C7">
        <v>52660</v>
      </c>
      <c r="D7">
        <v>62578</v>
      </c>
      <c r="E7">
        <v>29114</v>
      </c>
    </row>
    <row r="8" spans="1:5" x14ac:dyDescent="0.3">
      <c r="A8">
        <v>45123</v>
      </c>
      <c r="B8">
        <v>22938</v>
      </c>
      <c r="C8">
        <v>22052</v>
      </c>
      <c r="D8">
        <v>53286</v>
      </c>
      <c r="E8">
        <v>61689</v>
      </c>
    </row>
    <row r="9" spans="1:5" x14ac:dyDescent="0.3">
      <c r="A9">
        <v>34187</v>
      </c>
      <c r="B9">
        <v>61580</v>
      </c>
      <c r="C9">
        <v>69531</v>
      </c>
      <c r="D9">
        <v>23707</v>
      </c>
      <c r="E9">
        <v>25922</v>
      </c>
    </row>
    <row r="10" spans="1:5" x14ac:dyDescent="0.3">
      <c r="A10">
        <v>48107</v>
      </c>
      <c r="B10">
        <v>52986</v>
      </c>
      <c r="C10">
        <v>57164</v>
      </c>
      <c r="D10">
        <v>23695</v>
      </c>
      <c r="E10">
        <v>47977</v>
      </c>
    </row>
    <row r="11" spans="1:5" x14ac:dyDescent="0.3">
      <c r="A11">
        <v>69560</v>
      </c>
      <c r="B11">
        <v>51977</v>
      </c>
      <c r="C11">
        <v>56808</v>
      </c>
      <c r="D11">
        <v>33220</v>
      </c>
      <c r="E11">
        <v>62700</v>
      </c>
    </row>
    <row r="12" spans="1:5" x14ac:dyDescent="0.3">
      <c r="A12">
        <v>44043</v>
      </c>
      <c r="B12">
        <v>63206</v>
      </c>
      <c r="C12">
        <v>33720</v>
      </c>
      <c r="D12">
        <v>40841</v>
      </c>
      <c r="E12">
        <v>62622</v>
      </c>
    </row>
    <row r="13" spans="1:5" x14ac:dyDescent="0.3">
      <c r="A13">
        <v>23589</v>
      </c>
      <c r="B13">
        <v>34125</v>
      </c>
      <c r="C13">
        <v>67315</v>
      </c>
      <c r="D13">
        <v>24760</v>
      </c>
      <c r="E13">
        <v>23971</v>
      </c>
    </row>
    <row r="14" spans="1:5" x14ac:dyDescent="0.3">
      <c r="A14">
        <v>48900</v>
      </c>
      <c r="B14">
        <v>61814</v>
      </c>
      <c r="C14">
        <v>55364</v>
      </c>
      <c r="D14">
        <v>54263</v>
      </c>
      <c r="E14">
        <v>69368</v>
      </c>
    </row>
    <row r="15" spans="1:5" x14ac:dyDescent="0.3">
      <c r="A15">
        <v>69207</v>
      </c>
      <c r="B15">
        <v>64510</v>
      </c>
      <c r="C15">
        <v>26366</v>
      </c>
      <c r="D15">
        <v>24288</v>
      </c>
      <c r="E15">
        <v>49404</v>
      </c>
    </row>
    <row r="16" spans="1:5" x14ac:dyDescent="0.3">
      <c r="A16">
        <v>47793</v>
      </c>
      <c r="B16">
        <v>52671</v>
      </c>
      <c r="C16">
        <v>26594</v>
      </c>
      <c r="D16">
        <v>20997</v>
      </c>
      <c r="E16">
        <v>24684</v>
      </c>
    </row>
    <row r="17" spans="1:5" x14ac:dyDescent="0.3">
      <c r="A17">
        <v>24924</v>
      </c>
      <c r="B17">
        <v>53407</v>
      </c>
      <c r="C17">
        <v>34972</v>
      </c>
      <c r="D17">
        <v>53923</v>
      </c>
      <c r="E17">
        <v>65433</v>
      </c>
    </row>
    <row r="18" spans="1:5" x14ac:dyDescent="0.3">
      <c r="A18">
        <v>63101</v>
      </c>
      <c r="B18">
        <v>58838</v>
      </c>
      <c r="C18">
        <v>43768</v>
      </c>
      <c r="D18">
        <v>29871</v>
      </c>
      <c r="E18">
        <v>55256</v>
      </c>
    </row>
    <row r="19" spans="1:5" x14ac:dyDescent="0.3">
      <c r="A19">
        <v>28933</v>
      </c>
      <c r="B19">
        <v>27456</v>
      </c>
      <c r="C19">
        <v>42080</v>
      </c>
      <c r="D19">
        <v>49512</v>
      </c>
      <c r="E19">
        <v>55294</v>
      </c>
    </row>
    <row r="20" spans="1:5" x14ac:dyDescent="0.3">
      <c r="A20">
        <v>24255</v>
      </c>
      <c r="B20">
        <v>39279</v>
      </c>
      <c r="C20">
        <v>62331</v>
      </c>
      <c r="D20">
        <v>36624</v>
      </c>
      <c r="E20">
        <v>37806</v>
      </c>
    </row>
    <row r="21" spans="1:5" x14ac:dyDescent="0.3">
      <c r="A21">
        <v>45143</v>
      </c>
      <c r="B21">
        <v>66032</v>
      </c>
      <c r="C21">
        <v>24688</v>
      </c>
      <c r="D21">
        <v>34686</v>
      </c>
      <c r="E21">
        <v>46101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704C14-E23A-4E0C-8E88-9F7B1F8D4D59}">
  <sheetPr>
    <tabColor theme="8" tint="0.79998168889431442"/>
  </sheetPr>
  <dimension ref="A1:G6"/>
  <sheetViews>
    <sheetView workbookViewId="0">
      <selection activeCell="A2" sqref="A2"/>
    </sheetView>
  </sheetViews>
  <sheetFormatPr defaultRowHeight="14.4" x14ac:dyDescent="0.3"/>
  <sheetData>
    <row r="1" spans="1:7" x14ac:dyDescent="0.3">
      <c r="A1" t="s">
        <v>60</v>
      </c>
      <c r="B1" s="1" t="s">
        <v>22</v>
      </c>
      <c r="C1" s="1" t="s">
        <v>23</v>
      </c>
      <c r="D1" s="1" t="s">
        <v>24</v>
      </c>
      <c r="E1" s="1" t="s">
        <v>25</v>
      </c>
      <c r="F1" s="1" t="s">
        <v>26</v>
      </c>
      <c r="G1" s="1" t="s">
        <v>27</v>
      </c>
    </row>
    <row r="2" spans="1:7" x14ac:dyDescent="0.3">
      <c r="A2" s="1" t="s">
        <v>28</v>
      </c>
      <c r="B2">
        <v>69</v>
      </c>
      <c r="C2">
        <v>65</v>
      </c>
      <c r="D2">
        <v>82</v>
      </c>
      <c r="E2">
        <v>92</v>
      </c>
      <c r="F2">
        <v>62</v>
      </c>
      <c r="G2">
        <v>60</v>
      </c>
    </row>
    <row r="3" spans="1:7" x14ac:dyDescent="0.3">
      <c r="A3" s="1" t="s">
        <v>29</v>
      </c>
      <c r="B3">
        <v>71</v>
      </c>
      <c r="C3">
        <v>82</v>
      </c>
      <c r="D3">
        <v>60</v>
      </c>
      <c r="E3">
        <v>65</v>
      </c>
      <c r="F3">
        <v>61</v>
      </c>
      <c r="G3">
        <v>66</v>
      </c>
    </row>
    <row r="4" spans="1:7" x14ac:dyDescent="0.3">
      <c r="A4" s="1" t="s">
        <v>30</v>
      </c>
      <c r="B4">
        <v>64</v>
      </c>
      <c r="C4">
        <v>56</v>
      </c>
      <c r="D4">
        <v>52</v>
      </c>
      <c r="E4">
        <v>85</v>
      </c>
      <c r="F4">
        <v>68</v>
      </c>
      <c r="G4">
        <v>88</v>
      </c>
    </row>
    <row r="5" spans="1:7" x14ac:dyDescent="0.3">
      <c r="A5" s="1" t="s">
        <v>31</v>
      </c>
      <c r="B5">
        <v>50</v>
      </c>
      <c r="C5">
        <v>96</v>
      </c>
      <c r="D5">
        <v>72</v>
      </c>
      <c r="E5">
        <v>50</v>
      </c>
      <c r="F5">
        <v>92</v>
      </c>
      <c r="G5">
        <v>76</v>
      </c>
    </row>
    <row r="6" spans="1:7" x14ac:dyDescent="0.3">
      <c r="A6" s="1" t="s">
        <v>32</v>
      </c>
      <c r="B6">
        <v>92</v>
      </c>
      <c r="C6">
        <v>73</v>
      </c>
      <c r="D6">
        <v>67</v>
      </c>
      <c r="E6">
        <v>53</v>
      </c>
      <c r="F6">
        <v>93</v>
      </c>
      <c r="G6">
        <v>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7B895-9CEA-4127-A393-287F6F397F0C}">
  <sheetPr>
    <tabColor theme="8" tint="0.79998168889431442"/>
  </sheetPr>
  <dimension ref="A1:B6"/>
  <sheetViews>
    <sheetView workbookViewId="0">
      <selection activeCell="D1" sqref="D1"/>
    </sheetView>
  </sheetViews>
  <sheetFormatPr defaultRowHeight="14.4" x14ac:dyDescent="0.3"/>
  <sheetData>
    <row r="1" spans="1:2" x14ac:dyDescent="0.3">
      <c r="A1" s="1" t="s">
        <v>33</v>
      </c>
      <c r="B1" s="1" t="s">
        <v>34</v>
      </c>
    </row>
    <row r="2" spans="1:2" x14ac:dyDescent="0.3">
      <c r="A2" t="s">
        <v>35</v>
      </c>
      <c r="B2">
        <v>-3</v>
      </c>
    </row>
    <row r="3" spans="1:2" x14ac:dyDescent="0.3">
      <c r="A3" t="s">
        <v>36</v>
      </c>
      <c r="B3">
        <v>3</v>
      </c>
    </row>
    <row r="4" spans="1:2" x14ac:dyDescent="0.3">
      <c r="A4" t="s">
        <v>37</v>
      </c>
      <c r="B4">
        <v>-2</v>
      </c>
    </row>
    <row r="5" spans="1:2" x14ac:dyDescent="0.3">
      <c r="A5" t="s">
        <v>38</v>
      </c>
      <c r="B5">
        <v>0</v>
      </c>
    </row>
    <row r="6" spans="1:2" x14ac:dyDescent="0.3">
      <c r="A6" t="s">
        <v>39</v>
      </c>
      <c r="B6">
        <v>-3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C1401-25C5-4368-A82B-68C112FADABD}">
  <sheetPr>
    <tabColor theme="8" tint="0.79998168889431442"/>
  </sheetPr>
  <dimension ref="A1:B20"/>
  <sheetViews>
    <sheetView topLeftCell="A8" zoomScale="295" zoomScaleNormal="295" workbookViewId="0"/>
  </sheetViews>
  <sheetFormatPr defaultRowHeight="14.4" x14ac:dyDescent="0.3"/>
  <sheetData>
    <row r="1" spans="1:2" x14ac:dyDescent="0.3">
      <c r="A1" s="1" t="s">
        <v>7</v>
      </c>
      <c r="B1" s="1" t="s">
        <v>8</v>
      </c>
    </row>
    <row r="2" spans="1:2" x14ac:dyDescent="0.3">
      <c r="A2">
        <v>1</v>
      </c>
      <c r="B2">
        <v>768191</v>
      </c>
    </row>
    <row r="3" spans="1:2" x14ac:dyDescent="0.3">
      <c r="A3">
        <v>2</v>
      </c>
      <c r="B3">
        <v>554753</v>
      </c>
    </row>
    <row r="4" spans="1:2" x14ac:dyDescent="0.3">
      <c r="A4">
        <v>3</v>
      </c>
      <c r="B4">
        <v>708024</v>
      </c>
    </row>
    <row r="5" spans="1:2" x14ac:dyDescent="0.3">
      <c r="A5">
        <v>4</v>
      </c>
      <c r="B5">
        <v>873933</v>
      </c>
    </row>
    <row r="6" spans="1:2" x14ac:dyDescent="0.3">
      <c r="A6">
        <v>5</v>
      </c>
      <c r="B6">
        <v>648106</v>
      </c>
    </row>
    <row r="7" spans="1:2" x14ac:dyDescent="0.3">
      <c r="A7">
        <v>6</v>
      </c>
      <c r="B7">
        <v>624760</v>
      </c>
    </row>
    <row r="8" spans="1:2" x14ac:dyDescent="0.3">
      <c r="A8">
        <v>7</v>
      </c>
      <c r="B8">
        <v>664982</v>
      </c>
    </row>
    <row r="9" spans="1:2" x14ac:dyDescent="0.3">
      <c r="A9">
        <v>8</v>
      </c>
      <c r="B9">
        <v>897455</v>
      </c>
    </row>
    <row r="10" spans="1:2" x14ac:dyDescent="0.3">
      <c r="A10">
        <v>9</v>
      </c>
      <c r="B10">
        <v>513126</v>
      </c>
    </row>
    <row r="11" spans="1:2" x14ac:dyDescent="0.3">
      <c r="A11">
        <v>10</v>
      </c>
      <c r="B11">
        <v>928539</v>
      </c>
    </row>
    <row r="12" spans="1:2" x14ac:dyDescent="0.3">
      <c r="A12">
        <v>11</v>
      </c>
      <c r="B12">
        <v>664745</v>
      </c>
    </row>
    <row r="13" spans="1:2" x14ac:dyDescent="0.3">
      <c r="A13">
        <v>12</v>
      </c>
      <c r="B13">
        <v>570210</v>
      </c>
    </row>
    <row r="14" spans="1:2" x14ac:dyDescent="0.3">
      <c r="A14">
        <v>13</v>
      </c>
      <c r="B14">
        <v>771488</v>
      </c>
    </row>
    <row r="15" spans="1:2" x14ac:dyDescent="0.3">
      <c r="A15">
        <v>14</v>
      </c>
      <c r="B15">
        <v>558805</v>
      </c>
    </row>
    <row r="16" spans="1:2" x14ac:dyDescent="0.3">
      <c r="A16">
        <v>15</v>
      </c>
      <c r="B16">
        <v>894818</v>
      </c>
    </row>
    <row r="17" spans="1:2" x14ac:dyDescent="0.3">
      <c r="A17">
        <v>16</v>
      </c>
      <c r="B17">
        <v>881573</v>
      </c>
    </row>
    <row r="18" spans="1:2" x14ac:dyDescent="0.3">
      <c r="A18">
        <v>17</v>
      </c>
      <c r="B18">
        <v>843264</v>
      </c>
    </row>
    <row r="19" spans="1:2" x14ac:dyDescent="0.3">
      <c r="A19">
        <v>18</v>
      </c>
      <c r="B19">
        <v>765194</v>
      </c>
    </row>
    <row r="20" spans="1:2" x14ac:dyDescent="0.3">
      <c r="A20">
        <v>19</v>
      </c>
      <c r="B20">
        <v>704105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7BE03-4521-43FF-94CE-582931D46201}">
  <sheetPr>
    <tabColor theme="3" tint="0.749992370372631"/>
  </sheetPr>
  <dimension ref="B2:C22"/>
  <sheetViews>
    <sheetView showGridLines="0" tabSelected="1" zoomScale="85" zoomScaleNormal="85" workbookViewId="0">
      <selection activeCell="P10" sqref="P10"/>
    </sheetView>
  </sheetViews>
  <sheetFormatPr defaultRowHeight="16.8" x14ac:dyDescent="0.4"/>
  <cols>
    <col min="1" max="1" width="3.44140625" style="2" customWidth="1"/>
    <col min="2" max="2" width="16" style="2" customWidth="1"/>
    <col min="3" max="3" width="19.44140625" style="2" customWidth="1"/>
    <col min="4" max="16384" width="8.88671875" style="2"/>
  </cols>
  <sheetData>
    <row r="2" spans="2:3" x14ac:dyDescent="0.4">
      <c r="B2" s="3" t="s">
        <v>40</v>
      </c>
      <c r="C2" s="3"/>
    </row>
    <row r="4" spans="2:3" x14ac:dyDescent="0.4">
      <c r="B4" s="3" t="s">
        <v>57</v>
      </c>
      <c r="C4" s="3" t="s">
        <v>58</v>
      </c>
    </row>
    <row r="5" spans="2:3" x14ac:dyDescent="0.4">
      <c r="B5" t="s">
        <v>51</v>
      </c>
      <c r="C5" t="e" cm="1" vm="1">
        <f t="array" ref="C5">_xlfn._xlws.PY(0,1,KPIs!A1:C5)</f>
        <v>#VALUE!</v>
      </c>
    </row>
    <row r="6" spans="2:3" x14ac:dyDescent="0.4">
      <c r="B6" t="s">
        <v>52</v>
      </c>
      <c r="C6" t="e" cm="1" vm="2">
        <f t="array" ref="C6">_xlfn._xlws.PY(1,1,'Supply Chain Costs'!A1:B20)</f>
        <v>#VALUE!</v>
      </c>
    </row>
    <row r="7" spans="2:3" x14ac:dyDescent="0.4">
      <c r="B7" t="s">
        <v>53</v>
      </c>
      <c r="C7" t="e" cm="1" vm="3">
        <f t="array" ref="C7">_xlfn._xlws.PY(2,1,'Weekly Performance'!A1:B8)</f>
        <v>#VALUE!</v>
      </c>
    </row>
    <row r="8" spans="2:3" x14ac:dyDescent="0.4">
      <c r="B8" t="s">
        <v>56</v>
      </c>
      <c r="C8" t="e" cm="1" vm="4">
        <f t="array" ref="C8">_xlfn._xlws.PY(3,1,'Top Factories'!A1:B6)</f>
        <v>#VALUE!</v>
      </c>
    </row>
    <row r="9" spans="2:3" x14ac:dyDescent="0.4">
      <c r="B9" t="s">
        <v>55</v>
      </c>
      <c r="C9" t="e" cm="1" vm="5">
        <f t="array" ref="C9">_xlfn._xlws.PY(4,1,'Efficiency Heatmap'!A1:G6)</f>
        <v>#VALUE!</v>
      </c>
    </row>
    <row r="10" spans="2:3" x14ac:dyDescent="0.4">
      <c r="B10" t="s">
        <v>54</v>
      </c>
      <c r="C10" t="e" cm="1" vm="6">
        <f t="array" ref="C10">_xlfn._xlws.PY(5,1,'Warehouse Costs'!A1:E21)</f>
        <v>#VALUE!</v>
      </c>
    </row>
    <row r="12" spans="2:3" x14ac:dyDescent="0.4">
      <c r="B12" s="3" t="s">
        <v>61</v>
      </c>
      <c r="C12" s="3"/>
    </row>
    <row r="14" spans="2:3" x14ac:dyDescent="0.4">
      <c r="B14" s="2" t="e" cm="1" vm="7">
        <f t="array" ref="B14">_xlfn._xlws.PY(6,1)</f>
        <v>#VALUE!</v>
      </c>
    </row>
    <row r="15" spans="2:3" x14ac:dyDescent="0.4">
      <c r="B15" s="2" t="e" cm="1" vm="8">
        <f t="array" ref="B15">_xlfn._xlws.PY(7,1)</f>
        <v>#VALUE!</v>
      </c>
    </row>
    <row r="16" spans="2:3" x14ac:dyDescent="0.4">
      <c r="B16" s="2" t="e" cm="1" vm="9">
        <f t="array" ref="B16">_xlfn._xlws.PY(8,1)</f>
        <v>#VALUE!</v>
      </c>
    </row>
    <row r="17" spans="2:3" x14ac:dyDescent="0.4">
      <c r="B17" s="2" t="e" cm="1" vm="10">
        <f t="array" ref="B17">_xlfn._xlws.PY(9,1)</f>
        <v>#VALUE!</v>
      </c>
    </row>
    <row r="18" spans="2:3" x14ac:dyDescent="0.4">
      <c r="B18" s="2" t="e" cm="1" vm="11">
        <f t="array" ref="B18">_xlfn._xlws.PY(10,1)</f>
        <v>#VALUE!</v>
      </c>
    </row>
    <row r="19" spans="2:3" x14ac:dyDescent="0.4">
      <c r="B19" s="2" t="e" cm="1" vm="12">
        <f t="array" ref="B19">_xlfn._xlws.PY(11,1)</f>
        <v>#VALUE!</v>
      </c>
    </row>
    <row r="22" spans="2:3" x14ac:dyDescent="0.4">
      <c r="B22" s="3" t="s">
        <v>59</v>
      </c>
      <c r="C22" s="3"/>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0E887-81AC-4F44-BAD4-21E26EA7C06C}">
  <sheetPr>
    <tabColor theme="7" tint="0.59999389629810485"/>
  </sheetPr>
  <dimension ref="A1"/>
  <sheetViews>
    <sheetView showGridLines="0" zoomScale="70" zoomScaleNormal="70" workbookViewId="0">
      <selection activeCell="AE24" sqref="AE24"/>
    </sheetView>
  </sheetViews>
  <sheetFormatPr defaultRowHeight="14.4"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11AEB-07D1-4FB7-AF91-255D4E2BCA1C}">
  <dimension ref="M3"/>
  <sheetViews>
    <sheetView showGridLines="0" zoomScale="115" zoomScaleNormal="115" workbookViewId="0">
      <selection activeCell="R14" sqref="R14"/>
    </sheetView>
  </sheetViews>
  <sheetFormatPr defaultRowHeight="14.4" x14ac:dyDescent="0.3"/>
  <sheetData>
    <row r="3" spans="13:13" x14ac:dyDescent="0.3">
      <c r="M3" s="4"/>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E0989-A0A6-4D66-A3E2-40A6C93F7625}">
  <dimension ref="B2:G21"/>
  <sheetViews>
    <sheetView showGridLines="0" topLeftCell="A7" workbookViewId="0">
      <selection activeCell="D11" sqref="D11"/>
    </sheetView>
  </sheetViews>
  <sheetFormatPr defaultRowHeight="14.4" x14ac:dyDescent="0.3"/>
  <cols>
    <col min="2" max="2" width="85.88671875" customWidth="1"/>
  </cols>
  <sheetData>
    <row r="2" spans="2:7" x14ac:dyDescent="0.3">
      <c r="G2" s="5" t="s">
        <v>41</v>
      </c>
    </row>
    <row r="3" spans="2:7" ht="48" x14ac:dyDescent="0.3">
      <c r="B3" s="8" t="s">
        <v>45</v>
      </c>
    </row>
    <row r="5" spans="2:7" ht="158.4" x14ac:dyDescent="0.3">
      <c r="B5" s="9" t="s">
        <v>46</v>
      </c>
    </row>
    <row r="7" spans="2:7" ht="79.2" x14ac:dyDescent="0.3">
      <c r="B7" s="9" t="s">
        <v>47</v>
      </c>
    </row>
    <row r="9" spans="2:7" ht="28.8" x14ac:dyDescent="0.3">
      <c r="B9" s="10" t="s">
        <v>48</v>
      </c>
    </row>
    <row r="11" spans="2:7" ht="79.2" x14ac:dyDescent="0.3">
      <c r="B11" s="9" t="s">
        <v>49</v>
      </c>
    </row>
    <row r="15" spans="2:7" ht="52.8" x14ac:dyDescent="0.3">
      <c r="B15" s="9" t="s">
        <v>50</v>
      </c>
    </row>
    <row r="16" spans="2:7" x14ac:dyDescent="0.3">
      <c r="B16" s="6"/>
    </row>
    <row r="17" spans="2:2" ht="16.8" x14ac:dyDescent="0.3">
      <c r="B17" s="7" t="s">
        <v>42</v>
      </c>
    </row>
    <row r="18" spans="2:2" x14ac:dyDescent="0.3">
      <c r="B18" s="6"/>
    </row>
    <row r="19" spans="2:2" ht="16.8" x14ac:dyDescent="0.3">
      <c r="B19" s="7" t="s">
        <v>43</v>
      </c>
    </row>
    <row r="20" spans="2:2" x14ac:dyDescent="0.3">
      <c r="B20" s="6"/>
    </row>
    <row r="21" spans="2:2" ht="16.8" x14ac:dyDescent="0.3">
      <c r="B21" s="7" t="s">
        <v>44</v>
      </c>
    </row>
  </sheetData>
  <hyperlinks>
    <hyperlink ref="G2" r:id="rId1" display="https://support.microsoft.com/en-us/office/python-in-excel-availability-781383e6-86b9-4156-84fb-93e786f7cab0" xr:uid="{F555331C-C2FA-49D7-8C5C-92BF15CEEE56}"/>
    <hyperlink ref="B9" r:id="rId2" location="levels" display="https://techcommunity.microsoft.com/blog/microsoft365insiderblog/microsoft-365-insider-handbook/4205461 - levels" xr:uid="{0DD73C21-7C96-4CB5-9F60-A3D1445CC2C6}"/>
  </hyperlinks>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The Data</vt:lpstr>
      <vt:lpstr>KPIs</vt:lpstr>
      <vt:lpstr>Weekly Performance</vt:lpstr>
      <vt:lpstr>Warehouse Costs</vt:lpstr>
      <vt:lpstr>Efficiency Heatmap</vt:lpstr>
      <vt:lpstr>Top Factories</vt:lpstr>
      <vt:lpstr>Supply Chain Costs</vt:lpstr>
      <vt:lpstr>Demo How to Make this</vt:lpstr>
      <vt:lpstr>The Dashboard</vt:lpstr>
      <vt:lpstr>Blank Page</vt:lpstr>
      <vt:lpstr>Enable Python in Excel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 M</dc:creator>
  <cp:lastModifiedBy>Christian M</cp:lastModifiedBy>
  <dcterms:created xsi:type="dcterms:W3CDTF">2025-02-02T14:02:21Z</dcterms:created>
  <dcterms:modified xsi:type="dcterms:W3CDTF">2025-02-04T06:28:29Z</dcterms:modified>
</cp:coreProperties>
</file>