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GrabCAD\Chalk Bot\Chalkbot1.0\Apparatus\V3\Other Docs\"/>
    </mc:Choice>
  </mc:AlternateContent>
  <xr:revisionPtr revIDLastSave="0" documentId="13_ncr:1_{DE409146-B1A5-47EB-A0BB-5D887D658D41}" xr6:coauthVersionLast="47" xr6:coauthVersionMax="47" xr10:uidLastSave="{00000000-0000-0000-0000-000000000000}"/>
  <bookViews>
    <workbookView xWindow="2933" yWindow="2933" windowWidth="19200" windowHeight="10520" xr2:uid="{3C6FEFD4-8989-4CE5-8AEB-D5325148A8D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7" i="1" l="1"/>
  <c r="E46" i="1"/>
  <c r="E6" i="1"/>
  <c r="E13" i="1"/>
  <c r="E33" i="1"/>
  <c r="E38" i="1"/>
  <c r="E31" i="1"/>
  <c r="E3" i="1"/>
  <c r="C37" i="1"/>
  <c r="E37" i="1" s="1"/>
  <c r="E36" i="1"/>
  <c r="E35" i="1"/>
  <c r="E34" i="1"/>
  <c r="E32" i="1"/>
  <c r="E41" i="1" s="1"/>
  <c r="E14" i="1"/>
  <c r="C10" i="1"/>
  <c r="E10" i="1" s="1"/>
  <c r="E8" i="1"/>
  <c r="E9" i="1"/>
  <c r="E11" i="1"/>
  <c r="E12" i="1"/>
  <c r="E5" i="1"/>
  <c r="E7" i="1"/>
  <c r="E4" i="1"/>
  <c r="E17" i="1" s="1"/>
</calcChain>
</file>

<file path=xl/sharedStrings.xml><?xml version="1.0" encoding="utf-8"?>
<sst xmlns="http://schemas.openxmlformats.org/spreadsheetml/2006/main" count="105" uniqueCount="62">
  <si>
    <t>Item</t>
  </si>
  <si>
    <t>Link</t>
  </si>
  <si>
    <t>Amazon.com: Chiloskit 20pcs 1.5mm Deep Metal V Groove Guide Pulley Bearing Wheel Rail Ball Bearings Wheel 4x13x6mm : Industrial &amp; Scientific</t>
  </si>
  <si>
    <t>20 Pulleys</t>
  </si>
  <si>
    <t>STEPPERONLINE Nema 17 Stepper Motor Bipolar 2A 59Ncm(84oz.in) 48mm Body 4-lead W/ 1m Cable and Connector compatible with 3D Printer/CNC - - Amazon.com</t>
  </si>
  <si>
    <t>Comments</t>
  </si>
  <si>
    <t>I already have 20 of these</t>
  </si>
  <si>
    <t>Search for Constant Force Springs | Lee Spring</t>
  </si>
  <si>
    <t>LCF 025 05 031S (1.03 lb CF Spring)</t>
  </si>
  <si>
    <t>Price/Unit</t>
  </si>
  <si>
    <t>Total Price</t>
  </si>
  <si>
    <t>Either</t>
  </si>
  <si>
    <t>For 2lb writing force. I already have 4 of these.</t>
  </si>
  <si>
    <t>OR</t>
  </si>
  <si>
    <t>LCF 040 04 025S (0.5 lb CF Spring)</t>
  </si>
  <si>
    <t>For 1lb writing force. I already have 4 of these.</t>
  </si>
  <si>
    <t xml:space="preserve">LCF 130 06 038S (0.71 lb CF Spring) </t>
  </si>
  <si>
    <t>MIN Req. Units</t>
  </si>
  <si>
    <t>LCF 025 05 031S (1.03 lb CF Spring) And LCF 040 04 025S (0.5 lb CF Spring)</t>
  </si>
  <si>
    <t xml:space="preserve">For 1.42lb writing force. </t>
  </si>
  <si>
    <t>17HS19-2004S1
59 Ncm NEMA 17 Stepper Motor</t>
  </si>
  <si>
    <t>All testing was done with a 59Ncm stepper. On paper, much less torque is needed (about 10.7 Ncm for pulling NOT HOLDING), but math does not not line up with real world application. May also be cheaper elsewhere.</t>
  </si>
  <si>
    <t>ATOPLEE 10pcs Mini Electromagnetic Solenoid Lock DC 12V Slim Design Cabinet Drawer Lock,27X29X18mm</t>
  </si>
  <si>
    <t>ATOPLEE 1pc Mini Electromagnetic Solenoid Lock DC 12V Slim Design Cabinet Drawer Lock,27X29X18mm - - Amazon.com</t>
  </si>
  <si>
    <t>uxcell DC 6V 1A 6mm Mini Electromagnetic Solenoid Lock Assembly Tongue Up for Electirc Lock Cabinet Door Lock</t>
  </si>
  <si>
    <t>uxcell DC 6V 1A 6mm Mini Electromagnetic Solenoid Lock Assembly Tongue Up for Electirc Lock Cabinet Door Lock: Amazon.com: Tools &amp; Home Improvement</t>
  </si>
  <si>
    <t>I don’t know if we need 6V, but it is way more expensive… I have one of these.</t>
  </si>
  <si>
    <t>4 probably</t>
  </si>
  <si>
    <t>Amazon.com: HATCHBOX 1.75mm Black PLA 3D Printer Filament, 1 KG Spool, Dimensional Accuracy +/- 0.03 mm, 3D Printing Filament : Industrial &amp; Scientific</t>
  </si>
  <si>
    <t>This one is up to preference and price. Fun colors would be cool. The link is the filament I like, but whatever should work.</t>
  </si>
  <si>
    <t>1 kg 3D Printer filament spool</t>
  </si>
  <si>
    <t>Total</t>
  </si>
  <si>
    <t>not including filament cost, using price for half 1.03 lb and half 0.5 lb springs, and assuming 12V solenoids work.</t>
  </si>
  <si>
    <t>Stepper Apparatus</t>
  </si>
  <si>
    <t>Linear Actuator Apparatus</t>
  </si>
  <si>
    <t>UYGALAXY 4" Stroke Micro Electric Linear Actuator 12V - 32N/7.2lb Speed 1.2"/sec Mini Waterproof Metal Mini Motion Actuator with Mounting Bracket for DIY Robot Cabinet Drawer Shutter Cosplay: Amazon.com: Industrial &amp; Scientific</t>
  </si>
  <si>
    <t>UYGALAXY 4" Stroke Micro Electric Linear Actuator 12V - 32N/7.2lb Speed 1.2"/sec Mini Waterproof Metal Mini Motion Actuator with Mounting Bracket for DIY Robot Cabinet Drawer Shutter Cosplay</t>
  </si>
  <si>
    <t>Important part is 4 inch stroke and around 15N. Aavailability may be spotty and prices seem to only go up.
Steppers are more consistent in price and stock.</t>
  </si>
  <si>
    <t>Amazon Basics 550 Type III Paracord, 7-Strand Core, High Strength - 5/32 Inch x 100 Foot (4mm x 30m), Blue - - Amazon.com</t>
  </si>
  <si>
    <t>550 Type III Paracord</t>
  </si>
  <si>
    <t>Reversing Relays for Linear Actuators</t>
  </si>
  <si>
    <t>Forward and Reverse Relay Module for Motor/Linear Actuator, Reversing Relay Module (DC 12V): Amazon.com: Industrial &amp; Scientific</t>
  </si>
  <si>
    <t>I have never used these before. There may be a better way.</t>
  </si>
  <si>
    <t>Stepper Motor Drivers (4 pack)</t>
  </si>
  <si>
    <t>Amazon.com: HiLetgo 4pcs L298N Motor Driver Controller Board Module Stepper Motor DC Dual H-Bridge for Arduino Smart Car Power UNO MEGA R3 Mega2560 : Industrial &amp; Scientific</t>
  </si>
  <si>
    <t>Don't know if these are best/good, but are what I used. I have 1 pack of 4.</t>
  </si>
  <si>
    <t>Relays for Solenoids (10 pack)</t>
  </si>
  <si>
    <t>ANMBEST 10PCS 12V Relay Module with Optocoupler High or Low Level Trigger Expansion Board for Raspberry Pi Arduino: Amazon.com: Industrial &amp; Scientific</t>
  </si>
  <si>
    <t>Not including filament and using AVG price for 0.5 lb and 1.03 lb springs</t>
  </si>
  <si>
    <t>Nothing special about that specific link other than it is cheap. 550 Type III prefered for its dimensions, but it is overkill strength wise. If it can be seen, multiple colors may be fun.</t>
  </si>
  <si>
    <t>Not sure if these are best. I used one of these or similar. There is also and eight channel one on one board.</t>
  </si>
  <si>
    <t>ALSO</t>
  </si>
  <si>
    <t>In case Lee Springs doesn’t work for whatever reason. These will most likely require a slight redesign</t>
  </si>
  <si>
    <t>In case Lee Springs doesn’t work for whatever reason. These will require a slight redesign</t>
  </si>
  <si>
    <t xml:space="preserve"> 1.03 lb Springs McMaster-Carr 	9293K44	</t>
  </si>
  <si>
    <t xml:space="preserve"> 0.49 lb Springs McMaster-Carr 	9293K112</t>
  </si>
  <si>
    <t>https://www.mcmaster.com/9293K112/</t>
  </si>
  <si>
    <t>https://www.mcmaster.com/9293K44/</t>
  </si>
  <si>
    <t>Priced out half 1lb and half 0.5 lb. Twisting when combining a 1.03 lb and a 0.5 lb spring is minimal and may be a viable solution if 1.53 lb is desired.</t>
  </si>
  <si>
    <t>We only need 8, so 2 packs of 4 will work. I already have one of these.
 Essentially the same price as buying a pack of 10 though. I have no idea if 12V or 6V is better for our use, but the way I was powering it, the stepper used too much power to operate the 12V solenoid out of my power regulator.</t>
  </si>
  <si>
    <t>Change to 8 on one board</t>
  </si>
  <si>
    <t>Needs Fasteners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</si>
</sst>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44" formatCode="_(&quot;$&quot;* #,##0.00_);_(&quot;$&quot;* \(#,##0.00\);_(&quot;$&quot;* &quot;-&quot;??_);_(@_)"/>
    <numFmt numFmtId="164" formatCode="_([$$-409]* #,##0.00_);_([$$-409]* \(#,##0.00\);_([$$-409]* &quot;-&quot;??_);_(@_)"/>
  </numFmts>
  <fonts count="4" x14ac:knownFonts="1">
    <font>
      <sz val="11"/>
      <color theme="1"/>
      <name val="Calibri"/>
      <family val="2"/>
      <scheme val="minor"/>
    </font>
    <font>
      <sz val="11"/>
      <color theme="1"/>
      <name val="Calibri"/>
      <family val="2"/>
      <scheme val="minor"/>
    </font>
    <font>
      <u/>
      <sz val="11"/>
      <color theme="10"/>
      <name val="Calibri"/>
      <family val="2"/>
      <scheme val="minor"/>
    </font>
    <font>
      <sz val="18"/>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DD2323"/>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20">
    <xf numFmtId="0" fontId="0" fillId="0" borderId="0" xfId="0"/>
    <xf numFmtId="0" fontId="2" fillId="0" borderId="0" xfId="2"/>
    <xf numFmtId="0" fontId="0" fillId="0" borderId="0" xfId="0" applyAlignment="1">
      <alignment vertical="top"/>
    </xf>
    <xf numFmtId="8" fontId="0" fillId="0" borderId="0" xfId="0" applyNumberFormat="1" applyAlignment="1">
      <alignment vertical="top"/>
    </xf>
    <xf numFmtId="0" fontId="2" fillId="0" borderId="0" xfId="2" applyAlignment="1">
      <alignment vertical="top"/>
    </xf>
    <xf numFmtId="0" fontId="0" fillId="0" borderId="0" xfId="0" applyAlignment="1">
      <alignment vertical="top" wrapText="1"/>
    </xf>
    <xf numFmtId="0" fontId="0" fillId="0" borderId="0" xfId="0" applyNumberFormat="1" applyAlignment="1">
      <alignment vertical="top"/>
    </xf>
    <xf numFmtId="8" fontId="0" fillId="0" borderId="0" xfId="1" applyNumberFormat="1" applyFont="1" applyAlignment="1">
      <alignment vertical="top"/>
    </xf>
    <xf numFmtId="164" fontId="0" fillId="0" borderId="0" xfId="0" applyNumberFormat="1" applyAlignment="1">
      <alignment vertical="top"/>
    </xf>
    <xf numFmtId="0" fontId="0" fillId="2" borderId="0" xfId="0" applyFill="1" applyAlignment="1">
      <alignment vertical="top"/>
    </xf>
    <xf numFmtId="0" fontId="0" fillId="3" borderId="0" xfId="0" applyFill="1" applyAlignment="1">
      <alignment vertical="top"/>
    </xf>
    <xf numFmtId="0" fontId="0" fillId="4" borderId="0" xfId="0" applyFill="1" applyAlignment="1">
      <alignment vertical="top"/>
    </xf>
    <xf numFmtId="0" fontId="0" fillId="0" borderId="0" xfId="0" applyAlignment="1">
      <alignment vertical="top" wrapText="1"/>
    </xf>
    <xf numFmtId="0" fontId="0" fillId="0" borderId="0" xfId="0" applyFill="1" applyAlignment="1">
      <alignment vertical="top"/>
    </xf>
    <xf numFmtId="0" fontId="0" fillId="0" borderId="0" xfId="0" applyAlignment="1">
      <alignment vertical="top" wrapText="1"/>
    </xf>
    <xf numFmtId="6" fontId="0" fillId="0" borderId="0" xfId="0" applyNumberFormat="1" applyAlignment="1">
      <alignment vertical="top"/>
    </xf>
    <xf numFmtId="0" fontId="0" fillId="2" borderId="0" xfId="0" applyFill="1" applyAlignment="1">
      <alignment vertical="top" wrapText="1"/>
    </xf>
    <xf numFmtId="0" fontId="0" fillId="5" borderId="0" xfId="0" applyFill="1" applyAlignment="1">
      <alignment vertical="top"/>
    </xf>
    <xf numFmtId="0" fontId="0" fillId="0" borderId="0" xfId="0" applyAlignment="1">
      <alignment vertical="top" wrapText="1"/>
    </xf>
    <xf numFmtId="0" fontId="3" fillId="6" borderId="0" xfId="0" applyFont="1" applyFill="1" applyAlignment="1">
      <alignment vertical="top"/>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DD23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com/gp/product/B07TMVR312/ref=ppx_yo_dt_b_asin_title_o03_s00?ie=UTF8&amp;psc=1" TargetMode="External"/><Relationship Id="rId13" Type="http://schemas.openxmlformats.org/officeDocument/2006/relationships/hyperlink" Target="https://www.leespring.com/constant-force-springs" TargetMode="External"/><Relationship Id="rId18" Type="http://schemas.openxmlformats.org/officeDocument/2006/relationships/hyperlink" Target="https://www.amazon.com/HiLetgo-Controller-Stepper-H-Bridge-Mega2560/dp/B07BK1QL5T/ref=sr_1_18?crid=2GXOS8M5B47ZB&amp;keywords=stepper+motor+driver&amp;qid=1659331236&amp;s=industrial&amp;sprefix=stepper+motor+driver%2Cindustrial%2C241&amp;sr=1-18" TargetMode="External"/><Relationship Id="rId3" Type="http://schemas.openxmlformats.org/officeDocument/2006/relationships/hyperlink" Target="https://www.leespring.com/constant-force-springs" TargetMode="External"/><Relationship Id="rId21" Type="http://schemas.openxmlformats.org/officeDocument/2006/relationships/hyperlink" Target="https://www.mcmaster.com/9293K44/" TargetMode="External"/><Relationship Id="rId7" Type="http://schemas.openxmlformats.org/officeDocument/2006/relationships/hyperlink" Target="https://www.amazon.com/gp/product/B01FH5JUD0/ref=ppx_yo_dt_b_asin_title_o07_s00?ie=UTF8&amp;th=1" TargetMode="External"/><Relationship Id="rId12" Type="http://schemas.openxmlformats.org/officeDocument/2006/relationships/hyperlink" Target="https://www.leespring.com/constant-force-springs" TargetMode="External"/><Relationship Id="rId17" Type="http://schemas.openxmlformats.org/officeDocument/2006/relationships/hyperlink" Target="https://www.amazon.com/Forward-Reverse-Module-Actuator-Reversing/dp/B0879GGVPZ/ref=sr_1_3?crid=15P42B6BJEWUS&amp;keywords=reversing+relay&amp;qid=1659331085&amp;s=industrial&amp;sprefix=reversing+relays%2Cindustrial%2C144&amp;sr=1-3" TargetMode="External"/><Relationship Id="rId2" Type="http://schemas.openxmlformats.org/officeDocument/2006/relationships/hyperlink" Target="https://www.amazon.com/STEPPERONLINE-Stepper-Bipolar-Connector-compatible/dp/B00PNEQKC0/ref=sr_1_4?crid=1AI4UMPXXDRPI&amp;keywords=nema+17+stepper+motor&amp;qid=1659323745&amp;s=hi&amp;sprefix=nema+17stepper+motors%2Ctools%2C162&amp;sr=1-4" TargetMode="External"/><Relationship Id="rId16" Type="http://schemas.openxmlformats.org/officeDocument/2006/relationships/hyperlink" Target="https://www.amazon.com/dp/B00J0ECR5I?ref=nb_sb_ss_w_as-proactive-reorder_proactive-reorder_nk_4_0&amp;crid=HVMOIKBCARPB&amp;sprefix=" TargetMode="External"/><Relationship Id="rId20" Type="http://schemas.openxmlformats.org/officeDocument/2006/relationships/hyperlink" Target="https://www.mcmaster.com/9293K112/" TargetMode="External"/><Relationship Id="rId1" Type="http://schemas.openxmlformats.org/officeDocument/2006/relationships/hyperlink" Target="https://www.amazon.com/gp/product/B012KKTBRU/ref=ppx_yo_dt_b_search_asin_title?ie=UTF8&amp;psc=1" TargetMode="External"/><Relationship Id="rId6" Type="http://schemas.openxmlformats.org/officeDocument/2006/relationships/hyperlink" Target="https://www.leespring.com/constant-force-springs" TargetMode="External"/><Relationship Id="rId11" Type="http://schemas.openxmlformats.org/officeDocument/2006/relationships/hyperlink" Target="https://www.leespring.com/constant-force-springs" TargetMode="External"/><Relationship Id="rId5" Type="http://schemas.openxmlformats.org/officeDocument/2006/relationships/hyperlink" Target="https://www.leespring.com/constant-force-springs" TargetMode="External"/><Relationship Id="rId15" Type="http://schemas.openxmlformats.org/officeDocument/2006/relationships/hyperlink" Target="https://www.amazon.com/Amazon-Basics-Paracord-7-Strand-Strength/dp/B08HNZCH3Z/ref=sr_1_8?keywords=paracord&amp;qid=1659327677&amp;sr=8-8" TargetMode="External"/><Relationship Id="rId23" Type="http://schemas.openxmlformats.org/officeDocument/2006/relationships/printerSettings" Target="../printerSettings/printerSettings1.bin"/><Relationship Id="rId10" Type="http://schemas.openxmlformats.org/officeDocument/2006/relationships/hyperlink" Target="https://www.leespring.com/constant-force-springs" TargetMode="External"/><Relationship Id="rId19" Type="http://schemas.openxmlformats.org/officeDocument/2006/relationships/hyperlink" Target="https://www.amazon.com/ANMBEST-Optocoupler-Trigger-Expansion-Raspberry/dp/B08PNHHC65/ref=sr_1_5?crid=2CVNCQBTUFHM3&amp;keywords=12v+relay&amp;qid=1659331463&amp;s=industrial&amp;sprefix=12v+relays%2Cindustrial%2C161&amp;sr=1-5" TargetMode="External"/><Relationship Id="rId4" Type="http://schemas.openxmlformats.org/officeDocument/2006/relationships/hyperlink" Target="https://www.leespring.com/constant-force-springs" TargetMode="External"/><Relationship Id="rId9" Type="http://schemas.openxmlformats.org/officeDocument/2006/relationships/hyperlink" Target="https://www.amazon.com/UYGALAXY-Stroke-Electric-Linear-Actuator/dp/B0B4BHRYMG/ref=sr_1_26?crid=X8AHXROBWVFA&amp;keywords=4%2Bin%2Bstroke%2Blinear%2Bactuator&amp;qid=1659327350&amp;s=industrial&amp;sprefix=4%2Bin%2Bstroke%2Blinear%2Bactutors%2Cindustrial%2C154&amp;sr=1-26&amp;th=1" TargetMode="External"/><Relationship Id="rId14" Type="http://schemas.openxmlformats.org/officeDocument/2006/relationships/hyperlink" Target="https://www.amazon.com/Amazon-Basics-Paracord-7-Strand-Strength/dp/B08HNZCH3Z/ref=sr_1_8?keywords=paracord&amp;qid=1659327677&amp;sr=8-8" TargetMode="External"/><Relationship Id="rId22" Type="http://schemas.openxmlformats.org/officeDocument/2006/relationships/hyperlink" Target="https://www.amazon.com/dp/B00J0ECR5I?ref=nb_sb_ss_w_as-proactive-reorder_proactive-reorder_nk_4_0&amp;crid=HVMOIKBCARPB&amp;sprefi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AA65D-B23C-4CE7-B458-FE93D14F4BD9}">
  <dimension ref="A1:G47"/>
  <sheetViews>
    <sheetView tabSelected="1" workbookViewId="0">
      <selection activeCell="C19" sqref="C19"/>
    </sheetView>
  </sheetViews>
  <sheetFormatPr defaultColWidth="8.87890625" defaultRowHeight="14.35" x14ac:dyDescent="0.5"/>
  <cols>
    <col min="1" max="1" width="8.87890625" style="2"/>
    <col min="2" max="2" width="33.41015625" style="2" customWidth="1"/>
    <col min="3" max="3" width="8.87890625" style="2"/>
    <col min="4" max="4" width="12.52734375" style="2" bestFit="1" customWidth="1"/>
    <col min="5" max="5" width="8.87890625" style="2"/>
    <col min="6" max="6" width="8.87890625" style="2" customWidth="1"/>
    <col min="7" max="7" width="74.52734375" style="2" customWidth="1"/>
    <col min="8" max="16384" width="8.87890625" style="2"/>
  </cols>
  <sheetData>
    <row r="1" spans="1:7" x14ac:dyDescent="0.5">
      <c r="A1" s="2" t="s">
        <v>33</v>
      </c>
    </row>
    <row r="2" spans="1:7" x14ac:dyDescent="0.5">
      <c r="B2" s="2" t="s">
        <v>0</v>
      </c>
      <c r="C2" s="2" t="s">
        <v>9</v>
      </c>
      <c r="D2" s="2" t="s">
        <v>17</v>
      </c>
      <c r="E2" s="2" t="s">
        <v>10</v>
      </c>
      <c r="F2" s="2" t="s">
        <v>1</v>
      </c>
      <c r="G2" s="2" t="s">
        <v>5</v>
      </c>
    </row>
    <row r="3" spans="1:7" ht="28.7" x14ac:dyDescent="0.5">
      <c r="B3" s="2" t="s">
        <v>39</v>
      </c>
      <c r="C3" s="3">
        <v>7.02</v>
      </c>
      <c r="D3" s="2">
        <v>1</v>
      </c>
      <c r="E3" s="3">
        <f>C3*D3</f>
        <v>7.02</v>
      </c>
      <c r="F3" s="4" t="s">
        <v>38</v>
      </c>
      <c r="G3" s="5" t="s">
        <v>49</v>
      </c>
    </row>
    <row r="4" spans="1:7" x14ac:dyDescent="0.5">
      <c r="B4" s="2" t="s">
        <v>3</v>
      </c>
      <c r="C4" s="3">
        <v>9.7100000000000009</v>
      </c>
      <c r="D4" s="6">
        <v>1</v>
      </c>
      <c r="E4" s="3">
        <f>C4*D4</f>
        <v>9.7100000000000009</v>
      </c>
      <c r="F4" s="4" t="s">
        <v>2</v>
      </c>
      <c r="G4" s="2" t="s">
        <v>6</v>
      </c>
    </row>
    <row r="5" spans="1:7" ht="43" x14ac:dyDescent="0.5">
      <c r="B5" s="5" t="s">
        <v>20</v>
      </c>
      <c r="C5" s="3">
        <v>13.99</v>
      </c>
      <c r="D5" s="6">
        <v>8</v>
      </c>
      <c r="E5" s="3">
        <f t="shared" ref="E5:E14" si="0">C5*D5</f>
        <v>111.92</v>
      </c>
      <c r="F5" s="4" t="s">
        <v>4</v>
      </c>
      <c r="G5" s="5" t="s">
        <v>21</v>
      </c>
    </row>
    <row r="6" spans="1:7" x14ac:dyDescent="0.5">
      <c r="B6" s="5" t="s">
        <v>43</v>
      </c>
      <c r="C6" s="3">
        <v>11.49</v>
      </c>
      <c r="D6" s="6">
        <v>2</v>
      </c>
      <c r="E6" s="3">
        <f>C6*D6</f>
        <v>22.98</v>
      </c>
      <c r="F6" s="1" t="s">
        <v>44</v>
      </c>
      <c r="G6" s="5" t="s">
        <v>45</v>
      </c>
    </row>
    <row r="7" spans="1:7" x14ac:dyDescent="0.5">
      <c r="A7" s="10" t="s">
        <v>11</v>
      </c>
      <c r="B7" s="2" t="s">
        <v>8</v>
      </c>
      <c r="C7" s="7">
        <v>5.05</v>
      </c>
      <c r="D7" s="2">
        <v>16</v>
      </c>
      <c r="E7" s="3">
        <f t="shared" si="0"/>
        <v>80.8</v>
      </c>
      <c r="F7" s="1" t="s">
        <v>7</v>
      </c>
      <c r="G7" s="2" t="s">
        <v>12</v>
      </c>
    </row>
    <row r="8" spans="1:7" x14ac:dyDescent="0.5">
      <c r="A8" s="10" t="s">
        <v>13</v>
      </c>
      <c r="B8" s="2" t="s">
        <v>14</v>
      </c>
      <c r="C8" s="3">
        <v>5.08</v>
      </c>
      <c r="D8" s="2">
        <v>16</v>
      </c>
      <c r="E8" s="3">
        <f t="shared" si="0"/>
        <v>81.28</v>
      </c>
      <c r="F8" s="1" t="s">
        <v>7</v>
      </c>
      <c r="G8" s="2" t="s">
        <v>15</v>
      </c>
    </row>
    <row r="9" spans="1:7" x14ac:dyDescent="0.5">
      <c r="A9" s="10" t="s">
        <v>13</v>
      </c>
      <c r="B9" s="2" t="s">
        <v>16</v>
      </c>
      <c r="C9" s="3">
        <v>5.83</v>
      </c>
      <c r="D9" s="2">
        <v>16</v>
      </c>
      <c r="E9" s="3">
        <f t="shared" si="0"/>
        <v>93.28</v>
      </c>
      <c r="F9" s="4" t="s">
        <v>7</v>
      </c>
      <c r="G9" s="5" t="s">
        <v>19</v>
      </c>
    </row>
    <row r="10" spans="1:7" ht="34.950000000000003" customHeight="1" x14ac:dyDescent="0.5">
      <c r="A10" s="10" t="s">
        <v>13</v>
      </c>
      <c r="B10" s="5" t="s">
        <v>18</v>
      </c>
      <c r="C10" s="8">
        <f>AVERAGE(C7,C8)</f>
        <v>5.0649999999999995</v>
      </c>
      <c r="D10" s="2">
        <v>16</v>
      </c>
      <c r="E10" s="3">
        <f t="shared" si="0"/>
        <v>81.039999999999992</v>
      </c>
      <c r="F10" s="4" t="s">
        <v>7</v>
      </c>
      <c r="G10" s="14" t="s">
        <v>58</v>
      </c>
    </row>
    <row r="11" spans="1:7" ht="61.1" customHeight="1" x14ac:dyDescent="0.5">
      <c r="A11" s="11" t="s">
        <v>11</v>
      </c>
      <c r="B11" s="5" t="s">
        <v>22</v>
      </c>
      <c r="C11" s="3">
        <v>39.99</v>
      </c>
      <c r="D11" s="2">
        <v>1</v>
      </c>
      <c r="E11" s="3">
        <f t="shared" si="0"/>
        <v>39.99</v>
      </c>
      <c r="F11" s="4" t="s">
        <v>23</v>
      </c>
      <c r="G11" s="5" t="s">
        <v>59</v>
      </c>
    </row>
    <row r="12" spans="1:7" ht="57.35" x14ac:dyDescent="0.5">
      <c r="A12" s="11" t="s">
        <v>13</v>
      </c>
      <c r="B12" s="5" t="s">
        <v>24</v>
      </c>
      <c r="C12" s="3">
        <v>13.49</v>
      </c>
      <c r="D12" s="2">
        <v>8</v>
      </c>
      <c r="E12" s="3">
        <f t="shared" si="0"/>
        <v>107.92</v>
      </c>
      <c r="F12" s="4" t="s">
        <v>25</v>
      </c>
      <c r="G12" s="2" t="s">
        <v>26</v>
      </c>
    </row>
    <row r="13" spans="1:7" x14ac:dyDescent="0.5">
      <c r="A13" s="17" t="s">
        <v>60</v>
      </c>
      <c r="B13" s="16" t="s">
        <v>46</v>
      </c>
      <c r="C13" s="3">
        <v>13.99</v>
      </c>
      <c r="D13" s="2">
        <v>1</v>
      </c>
      <c r="E13" s="3">
        <f t="shared" si="0"/>
        <v>13.99</v>
      </c>
      <c r="F13" s="1" t="s">
        <v>47</v>
      </c>
      <c r="G13" s="2" t="s">
        <v>50</v>
      </c>
    </row>
    <row r="14" spans="1:7" ht="28.7" x14ac:dyDescent="0.5">
      <c r="B14" s="2" t="s">
        <v>30</v>
      </c>
      <c r="C14" s="3">
        <v>24.99</v>
      </c>
      <c r="D14" s="9" t="s">
        <v>27</v>
      </c>
      <c r="E14" s="3" t="e">
        <f t="shared" si="0"/>
        <v>#VALUE!</v>
      </c>
      <c r="F14" s="4" t="s">
        <v>28</v>
      </c>
      <c r="G14" s="5" t="s">
        <v>29</v>
      </c>
    </row>
    <row r="15" spans="1:7" x14ac:dyDescent="0.5">
      <c r="C15" s="3"/>
      <c r="D15" s="13"/>
      <c r="E15" s="3"/>
      <c r="F15" s="4"/>
      <c r="G15" s="5"/>
    </row>
    <row r="17" spans="1:7" ht="28.95" customHeight="1" x14ac:dyDescent="0.5">
      <c r="B17" s="2" t="s">
        <v>31</v>
      </c>
      <c r="E17" s="3">
        <f>SUM(E3,E4,E5,E6,E10,E11,E13)</f>
        <v>286.64999999999998</v>
      </c>
      <c r="F17" s="18" t="s">
        <v>32</v>
      </c>
      <c r="G17" s="18"/>
    </row>
    <row r="18" spans="1:7" ht="23.35" x14ac:dyDescent="0.5">
      <c r="B18" s="19" t="s">
        <v>61</v>
      </c>
    </row>
    <row r="24" spans="1:7" ht="86.7" customHeight="1" x14ac:dyDescent="0.5"/>
    <row r="25" spans="1:7" ht="14.45" customHeight="1" x14ac:dyDescent="0.5"/>
    <row r="29" spans="1:7" x14ac:dyDescent="0.5">
      <c r="A29" s="2" t="s">
        <v>34</v>
      </c>
    </row>
    <row r="30" spans="1:7" x14ac:dyDescent="0.5">
      <c r="B30" s="2" t="s">
        <v>0</v>
      </c>
      <c r="C30" s="2" t="s">
        <v>9</v>
      </c>
      <c r="D30" s="2" t="s">
        <v>17</v>
      </c>
      <c r="E30" s="2" t="s">
        <v>10</v>
      </c>
      <c r="F30" s="2" t="s">
        <v>1</v>
      </c>
      <c r="G30" s="2" t="s">
        <v>5</v>
      </c>
    </row>
    <row r="31" spans="1:7" ht="28.7" x14ac:dyDescent="0.5">
      <c r="B31" s="2" t="s">
        <v>39</v>
      </c>
      <c r="C31" s="3">
        <v>7.02</v>
      </c>
      <c r="D31" s="2">
        <v>1</v>
      </c>
      <c r="E31" s="3">
        <f>C31*D31</f>
        <v>7.02</v>
      </c>
      <c r="F31" s="4" t="s">
        <v>38</v>
      </c>
      <c r="G31" s="5" t="s">
        <v>49</v>
      </c>
    </row>
    <row r="32" spans="1:7" ht="86" x14ac:dyDescent="0.5">
      <c r="B32" s="5" t="s">
        <v>36</v>
      </c>
      <c r="C32" s="3">
        <v>39.99</v>
      </c>
      <c r="D32" s="2">
        <v>8</v>
      </c>
      <c r="E32" s="3">
        <f>C32*D32</f>
        <v>319.92</v>
      </c>
      <c r="F32" s="4" t="s">
        <v>35</v>
      </c>
      <c r="G32" s="5" t="s">
        <v>37</v>
      </c>
    </row>
    <row r="33" spans="1:7" x14ac:dyDescent="0.5">
      <c r="B33" s="5" t="s">
        <v>40</v>
      </c>
      <c r="C33" s="3">
        <v>17.399999999999999</v>
      </c>
      <c r="D33" s="2">
        <v>8</v>
      </c>
      <c r="E33" s="3">
        <f>(C33*D33)</f>
        <v>139.19999999999999</v>
      </c>
      <c r="F33" s="1" t="s">
        <v>41</v>
      </c>
      <c r="G33" s="5" t="s">
        <v>42</v>
      </c>
    </row>
    <row r="34" spans="1:7" x14ac:dyDescent="0.5">
      <c r="A34" s="10" t="s">
        <v>11</v>
      </c>
      <c r="B34" s="2" t="s">
        <v>8</v>
      </c>
      <c r="C34" s="7">
        <v>5.05</v>
      </c>
      <c r="D34" s="2">
        <v>16</v>
      </c>
      <c r="E34" s="3">
        <f t="shared" ref="E34:E38" si="1">C34*D34</f>
        <v>80.8</v>
      </c>
      <c r="F34" s="1" t="s">
        <v>7</v>
      </c>
      <c r="G34" s="2" t="s">
        <v>12</v>
      </c>
    </row>
    <row r="35" spans="1:7" x14ac:dyDescent="0.5">
      <c r="A35" s="10" t="s">
        <v>13</v>
      </c>
      <c r="B35" s="2" t="s">
        <v>14</v>
      </c>
      <c r="C35" s="3">
        <v>5.08</v>
      </c>
      <c r="D35" s="2">
        <v>16</v>
      </c>
      <c r="E35" s="3">
        <f t="shared" si="1"/>
        <v>81.28</v>
      </c>
      <c r="F35" s="1" t="s">
        <v>7</v>
      </c>
      <c r="G35" s="2" t="s">
        <v>15</v>
      </c>
    </row>
    <row r="36" spans="1:7" x14ac:dyDescent="0.5">
      <c r="A36" s="10" t="s">
        <v>13</v>
      </c>
      <c r="B36" s="2" t="s">
        <v>16</v>
      </c>
      <c r="C36" s="3">
        <v>5.83</v>
      </c>
      <c r="D36" s="2">
        <v>16</v>
      </c>
      <c r="E36" s="3">
        <f t="shared" si="1"/>
        <v>93.28</v>
      </c>
      <c r="F36" s="4" t="s">
        <v>7</v>
      </c>
      <c r="G36" s="5" t="s">
        <v>19</v>
      </c>
    </row>
    <row r="37" spans="1:7" ht="28.7" x14ac:dyDescent="0.5">
      <c r="A37" s="10" t="s">
        <v>13</v>
      </c>
      <c r="B37" s="5" t="s">
        <v>18</v>
      </c>
      <c r="C37" s="8">
        <f>AVERAGE(C34,C35)</f>
        <v>5.0649999999999995</v>
      </c>
      <c r="D37" s="2">
        <v>16</v>
      </c>
      <c r="E37" s="3">
        <f t="shared" si="1"/>
        <v>81.039999999999992</v>
      </c>
      <c r="F37" s="4" t="s">
        <v>7</v>
      </c>
      <c r="G37" s="5" t="s">
        <v>58</v>
      </c>
    </row>
    <row r="38" spans="1:7" ht="28.7" x14ac:dyDescent="0.5">
      <c r="B38" s="2" t="s">
        <v>30</v>
      </c>
      <c r="C38" s="3">
        <v>24.99</v>
      </c>
      <c r="D38" s="9" t="s">
        <v>27</v>
      </c>
      <c r="E38" s="3" t="e">
        <f t="shared" si="1"/>
        <v>#VALUE!</v>
      </c>
      <c r="F38" s="4" t="s">
        <v>28</v>
      </c>
      <c r="G38" s="5" t="s">
        <v>29</v>
      </c>
    </row>
    <row r="41" spans="1:7" x14ac:dyDescent="0.5">
      <c r="B41" s="2" t="s">
        <v>31</v>
      </c>
      <c r="E41" s="3">
        <f>SUM(E31,E32,E33,E37)</f>
        <v>547.17999999999995</v>
      </c>
      <c r="F41" s="2" t="s">
        <v>48</v>
      </c>
    </row>
    <row r="45" spans="1:7" x14ac:dyDescent="0.5">
      <c r="A45" s="2" t="s">
        <v>51</v>
      </c>
      <c r="B45" s="2" t="s">
        <v>0</v>
      </c>
      <c r="C45" s="2" t="s">
        <v>9</v>
      </c>
      <c r="D45" s="2" t="s">
        <v>17</v>
      </c>
      <c r="E45" s="2" t="s">
        <v>10</v>
      </c>
      <c r="F45" s="2" t="s">
        <v>1</v>
      </c>
      <c r="G45" s="2" t="s">
        <v>5</v>
      </c>
    </row>
    <row r="46" spans="1:7" ht="28.7" x14ac:dyDescent="0.5">
      <c r="B46" s="2" t="s">
        <v>55</v>
      </c>
      <c r="C46" s="3">
        <v>7.63</v>
      </c>
      <c r="D46" s="2">
        <v>16</v>
      </c>
      <c r="E46" s="3">
        <f>C46*D46</f>
        <v>122.08</v>
      </c>
      <c r="F46" s="4" t="s">
        <v>56</v>
      </c>
      <c r="G46" s="12" t="s">
        <v>52</v>
      </c>
    </row>
    <row r="47" spans="1:7" x14ac:dyDescent="0.5">
      <c r="B47" s="2" t="s">
        <v>54</v>
      </c>
      <c r="C47" s="15">
        <v>9</v>
      </c>
      <c r="D47" s="2">
        <v>16</v>
      </c>
      <c r="E47" s="15">
        <f>C47*D47</f>
        <v>144</v>
      </c>
      <c r="F47" s="1" t="s">
        <v>57</v>
      </c>
      <c r="G47" s="14" t="s">
        <v>53</v>
      </c>
    </row>
  </sheetData>
  <mergeCells count="1">
    <mergeCell ref="F17:G17"/>
  </mergeCells>
  <hyperlinks>
    <hyperlink ref="F4" r:id="rId1" display="https://www.amazon.com/gp/product/B012KKTBRU/ref=ppx_yo_dt_b_search_asin_title?ie=UTF8&amp;psc=1" xr:uid="{C9D03EAA-83B7-4FE4-8D15-9187FBAA5A4A}"/>
    <hyperlink ref="F5" r:id="rId2" display="https://www.amazon.com/STEPPERONLINE-Stepper-Bipolar-Connector-compatible/dp/B00PNEQKC0/ref=sr_1_4?crid=1AI4UMPXXDRPI&amp;keywords=nema+17+stepper+motor&amp;qid=1659323745&amp;s=hi&amp;sprefix=nema+17stepper+motors%2Ctools%2C162&amp;sr=1-4" xr:uid="{4DF980D6-CDD7-42F2-BB74-34421A29CF0E}"/>
    <hyperlink ref="F7" r:id="rId3" display="https://www.leespring.com/constant-force-springs" xr:uid="{B2EB0FD8-095B-4C1A-B845-5C66A335F6ED}"/>
    <hyperlink ref="F8" r:id="rId4" display="https://www.leespring.com/constant-force-springs" xr:uid="{333AFEAF-0400-4A4F-B7D6-EEF5852E91AE}"/>
    <hyperlink ref="F9" r:id="rId5" display="https://www.leespring.com/constant-force-springs" xr:uid="{92CD5A6A-55B5-43CB-AEA6-C64A6A9E4E13}"/>
    <hyperlink ref="F10" r:id="rId6" display="https://www.leespring.com/constant-force-springs" xr:uid="{018A91C8-0792-4B00-A07B-32C852BDD860}"/>
    <hyperlink ref="F11" r:id="rId7" display="https://www.amazon.com/gp/product/B01FH5JUD0/ref=ppx_yo_dt_b_asin_title_o07_s00?ie=UTF8&amp;th=1" xr:uid="{21BC1482-2183-4964-9064-842918E1E7E6}"/>
    <hyperlink ref="F12" r:id="rId8" display="https://www.amazon.com/gp/product/B07TMVR312/ref=ppx_yo_dt_b_asin_title_o03_s00?ie=UTF8&amp;psc=1" xr:uid="{CC792A02-BC3E-4CC3-8A0B-192A25A73EDC}"/>
    <hyperlink ref="F32" r:id="rId9" display="https://www.amazon.com/UYGALAXY-Stroke-Electric-Linear-Actuator/dp/B0B4BHRYMG/ref=sr_1_26?crid=X8AHXROBWVFA&amp;keywords=4%2Bin%2Bstroke%2Blinear%2Bactuator&amp;qid=1659327350&amp;s=industrial&amp;sprefix=4%2Bin%2Bstroke%2Blinear%2Bactutors%2Cindustrial%2C154&amp;sr=1-26&amp;th=1" xr:uid="{EACC64D2-7C55-41D4-8FCF-FDF5AC293153}"/>
    <hyperlink ref="F34" r:id="rId10" display="https://www.leespring.com/constant-force-springs" xr:uid="{E9996D22-DFAA-4B83-B9F1-3B3D9512EEEE}"/>
    <hyperlink ref="F35" r:id="rId11" display="https://www.leespring.com/constant-force-springs" xr:uid="{A9EED1C8-E794-4B24-BC02-88CE1C2D78BF}"/>
    <hyperlink ref="F36" r:id="rId12" display="https://www.leespring.com/constant-force-springs" xr:uid="{C434C5A1-FA1B-4805-9856-6768F9B23E32}"/>
    <hyperlink ref="F37" r:id="rId13" display="https://www.leespring.com/constant-force-springs" xr:uid="{C3EDD860-3D25-4279-A61D-092A58AFFC4C}"/>
    <hyperlink ref="F3" r:id="rId14" display="https://www.amazon.com/Amazon-Basics-Paracord-7-Strand-Strength/dp/B08HNZCH3Z/ref=sr_1_8?keywords=paracord&amp;qid=1659327677&amp;sr=8-8" xr:uid="{63744EF2-C7AF-4E06-8961-4BD262E67627}"/>
    <hyperlink ref="F31" r:id="rId15" display="https://www.amazon.com/Amazon-Basics-Paracord-7-Strand-Strength/dp/B08HNZCH3Z/ref=sr_1_8?keywords=paracord&amp;qid=1659327677&amp;sr=8-8" xr:uid="{D82FFBFE-E982-4C22-ADDF-16602683F4DF}"/>
    <hyperlink ref="F38" r:id="rId16" display="https://www.amazon.com/dp/B00J0ECR5I?ref=nb_sb_ss_w_as-proactive-reorder_proactive-reorder_nk_4_0&amp;crid=HVMOIKBCARPB&amp;sprefix=" xr:uid="{F2B0787D-38EE-4ECF-8173-ACC83478D287}"/>
    <hyperlink ref="F33" r:id="rId17" display="https://www.amazon.com/Forward-Reverse-Module-Actuator-Reversing/dp/B0879GGVPZ/ref=sr_1_3?crid=15P42B6BJEWUS&amp;keywords=reversing+relay&amp;qid=1659331085&amp;s=industrial&amp;sprefix=reversing+relays%2Cindustrial%2C144&amp;sr=1-3" xr:uid="{26879DFD-CA33-4018-B5DA-DB90C8BE75A4}"/>
    <hyperlink ref="F6" r:id="rId18" display="https://www.amazon.com/HiLetgo-Controller-Stepper-H-Bridge-Mega2560/dp/B07BK1QL5T/ref=sr_1_18?crid=2GXOS8M5B47ZB&amp;keywords=stepper+motor+driver&amp;qid=1659331236&amp;s=industrial&amp;sprefix=stepper+motor+driver%2Cindustrial%2C241&amp;sr=1-18" xr:uid="{9DB912C5-1D26-4C25-A2C5-50AB61B32F91}"/>
    <hyperlink ref="F13" r:id="rId19" display="https://www.amazon.com/ANMBEST-Optocoupler-Trigger-Expansion-Raspberry/dp/B08PNHHC65/ref=sr_1_5?crid=2CVNCQBTUFHM3&amp;keywords=12v+relay&amp;qid=1659331463&amp;s=industrial&amp;sprefix=12v+relays%2Cindustrial%2C161&amp;sr=1-5" xr:uid="{EB20332C-C57C-4B54-B969-5688078B802E}"/>
    <hyperlink ref="F46" r:id="rId20" xr:uid="{05B14D74-A62A-44D1-88B5-C405A060375C}"/>
    <hyperlink ref="F47" r:id="rId21" xr:uid="{F7802E61-FDE8-492C-BF0A-34E8B39CA240}"/>
    <hyperlink ref="F14" r:id="rId22" display="https://www.amazon.com/dp/B00J0ECR5I?ref=nb_sb_ss_w_as-proactive-reorder_proactive-reorder_nk_4_0&amp;crid=HVMOIKBCARPB&amp;sprefix=" xr:uid="{CF38D3DA-5AE0-4877-9D78-67659C2C662D}"/>
  </hyperlinks>
  <pageMargins left="0.7" right="0.7" top="0.75" bottom="0.75" header="0.3" footer="0.3"/>
  <pageSetup orientation="portrait"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Taylor</dc:creator>
  <cp:lastModifiedBy>David Taylor</cp:lastModifiedBy>
  <dcterms:created xsi:type="dcterms:W3CDTF">2022-08-01T03:12:38Z</dcterms:created>
  <dcterms:modified xsi:type="dcterms:W3CDTF">2022-08-25T18:42:50Z</dcterms:modified>
</cp:coreProperties>
</file>