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rew_hood_mlcsu_nhs_uk/Documents/Working Projects/MH inpat modelling/main repo/nhse_mh_inpat_model/"/>
    </mc:Choice>
  </mc:AlternateContent>
  <xr:revisionPtr revIDLastSave="0" documentId="8_{93599C7F-233B-4ACC-A66B-685A5EE7C5D9}" xr6:coauthVersionLast="47" xr6:coauthVersionMax="47" xr10:uidLastSave="{00000000-0000-0000-0000-000000000000}"/>
  <bookViews>
    <workbookView xWindow="-110" yWindow="-110" windowWidth="19420" windowHeight="11000" activeTab="1" xr2:uid="{CE5ACA45-82F1-47E2-9727-BE19CE844C1F}"/>
  </bookViews>
  <sheets>
    <sheet name="acuity_los" sheetId="1" r:id="rId1"/>
    <sheet name="delay_dis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J9" i="2" s="1"/>
  <c r="H9" i="2"/>
  <c r="J8" i="2"/>
  <c r="I8" i="2"/>
  <c r="H8" i="2"/>
  <c r="I7" i="2"/>
  <c r="H7" i="2"/>
  <c r="I6" i="2"/>
  <c r="J7" i="2" s="1"/>
  <c r="H6" i="2"/>
  <c r="H5" i="2"/>
  <c r="G5" i="2"/>
  <c r="G6" i="2"/>
  <c r="G7" i="2"/>
  <c r="G8" i="2"/>
  <c r="G9" i="2"/>
  <c r="G4" i="2"/>
  <c r="F6" i="1"/>
  <c r="F7" i="1"/>
  <c r="F8" i="1"/>
  <c r="F9" i="1"/>
  <c r="F5" i="1"/>
  <c r="G7" i="1"/>
  <c r="H7" i="1" s="1"/>
  <c r="G8" i="1"/>
  <c r="H8" i="1" s="1"/>
  <c r="G9" i="1"/>
  <c r="H9" i="1" s="1"/>
  <c r="G6" i="1"/>
</calcChain>
</file>

<file path=xl/sharedStrings.xml><?xml version="1.0" encoding="utf-8"?>
<sst xmlns="http://schemas.openxmlformats.org/spreadsheetml/2006/main" count="16" uniqueCount="11">
  <si>
    <t>cal_yr</t>
  </si>
  <si>
    <t>spells</t>
  </si>
  <si>
    <t>total_los</t>
  </si>
  <si>
    <t>avg_los</t>
  </si>
  <si>
    <t>change_ann</t>
  </si>
  <si>
    <t>change_roll</t>
  </si>
  <si>
    <t>roll_avg</t>
  </si>
  <si>
    <t>dd_spells</t>
  </si>
  <si>
    <t>total_dd_los</t>
  </si>
  <si>
    <t>avg_dd_los</t>
  </si>
  <si>
    <t>dd_rate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</si>
</sst>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A122-0EC4-4C81-BA4F-611E0777F51D}">
  <dimension ref="B3:H9"/>
  <sheetViews>
    <sheetView workbookViewId="0">
      <selection activeCell="H7" sqref="H7:H9"/>
    </sheetView>
  </sheetViews>
  <sheetFormatPr defaultRowHeight="14.5" x14ac:dyDescent="0.35"/>
  <sheetData>
    <row r="3" spans="2:8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  <c r="H3" t="s">
        <v>5</v>
      </c>
    </row>
    <row r="4" spans="2:8" x14ac:dyDescent="0.35">
      <c r="B4">
        <v>2017</v>
      </c>
      <c r="C4">
        <v>116926</v>
      </c>
      <c r="D4">
        <v>13724825</v>
      </c>
      <c r="E4">
        <v>117.380437199596</v>
      </c>
    </row>
    <row r="5" spans="2:8" x14ac:dyDescent="0.35">
      <c r="B5">
        <v>2018</v>
      </c>
      <c r="C5">
        <v>119851</v>
      </c>
      <c r="D5">
        <v>12819625</v>
      </c>
      <c r="E5">
        <v>106.96302075076601</v>
      </c>
      <c r="F5" s="1">
        <f>(E5/E4)-1</f>
        <v>-8.8749170623006135E-2</v>
      </c>
    </row>
    <row r="6" spans="2:8" x14ac:dyDescent="0.35">
      <c r="B6">
        <v>2019</v>
      </c>
      <c r="C6">
        <v>124734</v>
      </c>
      <c r="D6">
        <v>16530780</v>
      </c>
      <c r="E6">
        <v>132.528260137573</v>
      </c>
      <c r="F6" s="1">
        <f t="shared" ref="F6:F9" si="0">(E6/E5)-1</f>
        <v>0.23901007289590703</v>
      </c>
      <c r="G6">
        <f>AVERAGE(E4:E6)</f>
        <v>118.957239362645</v>
      </c>
    </row>
    <row r="7" spans="2:8" x14ac:dyDescent="0.35">
      <c r="B7">
        <v>2020</v>
      </c>
      <c r="C7">
        <v>112817</v>
      </c>
      <c r="D7">
        <v>15992791</v>
      </c>
      <c r="E7">
        <v>141.75869771399701</v>
      </c>
      <c r="F7" s="1">
        <f t="shared" si="0"/>
        <v>6.9648824838130396E-2</v>
      </c>
      <c r="G7">
        <f t="shared" ref="G7:G9" si="1">AVERAGE(E5:E7)</f>
        <v>127.08332620077867</v>
      </c>
      <c r="H7" s="1">
        <f>(G7/G6)-1</f>
        <v>6.8310990416993844E-2</v>
      </c>
    </row>
    <row r="8" spans="2:8" x14ac:dyDescent="0.35">
      <c r="B8">
        <v>2021</v>
      </c>
      <c r="C8">
        <v>110221</v>
      </c>
      <c r="D8">
        <v>15900486</v>
      </c>
      <c r="E8">
        <v>144.26004118997301</v>
      </c>
      <c r="F8" s="1">
        <f t="shared" si="0"/>
        <v>1.7645079394158492E-2</v>
      </c>
      <c r="G8">
        <f t="shared" si="1"/>
        <v>139.515666347181</v>
      </c>
      <c r="H8" s="1">
        <f t="shared" ref="H8:H9" si="2">(G8/G7)-1</f>
        <v>9.7828255822959065E-2</v>
      </c>
    </row>
    <row r="9" spans="2:8" x14ac:dyDescent="0.35">
      <c r="B9">
        <v>2022</v>
      </c>
      <c r="C9">
        <v>101258</v>
      </c>
      <c r="D9">
        <v>14926458</v>
      </c>
      <c r="E9">
        <v>147.410160184874</v>
      </c>
      <c r="F9" s="1">
        <f t="shared" si="0"/>
        <v>2.1836393286153832E-2</v>
      </c>
      <c r="G9">
        <f t="shared" si="1"/>
        <v>144.47629969628133</v>
      </c>
      <c r="H9" s="1">
        <f t="shared" si="2"/>
        <v>3.5556102615429186E-2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4CE4-F9A0-441F-9DA0-D9C2975A0100}">
  <dimension ref="B3:J9"/>
  <sheetViews>
    <sheetView tabSelected="1" workbookViewId="0">
      <selection activeCell="J7" sqref="J7:J9"/>
    </sheetView>
  </sheetViews>
  <sheetFormatPr defaultRowHeight="14.5" x14ac:dyDescent="0.35"/>
  <sheetData>
    <row r="3" spans="2:10" x14ac:dyDescent="0.35">
      <c r="B3" t="s">
        <v>0</v>
      </c>
      <c r="C3" t="s">
        <v>1</v>
      </c>
      <c r="D3" t="s">
        <v>7</v>
      </c>
      <c r="E3" t="s">
        <v>8</v>
      </c>
      <c r="F3" t="s">
        <v>9</v>
      </c>
      <c r="G3" t="s">
        <v>10</v>
      </c>
      <c r="H3" t="s">
        <v>4</v>
      </c>
      <c r="I3" t="s">
        <v>6</v>
      </c>
      <c r="J3" t="s">
        <v>5</v>
      </c>
    </row>
    <row r="4" spans="2:10" x14ac:dyDescent="0.35">
      <c r="B4">
        <v>2017</v>
      </c>
      <c r="C4">
        <v>116926</v>
      </c>
      <c r="D4">
        <v>4403</v>
      </c>
      <c r="E4">
        <v>278511</v>
      </c>
      <c r="F4">
        <v>63.254826254826298</v>
      </c>
      <c r="G4">
        <f>D4/C4*1000</f>
        <v>37.656295434719389</v>
      </c>
    </row>
    <row r="5" spans="2:10" x14ac:dyDescent="0.35">
      <c r="B5">
        <v>2018</v>
      </c>
      <c r="C5">
        <v>119851</v>
      </c>
      <c r="D5">
        <v>4409</v>
      </c>
      <c r="E5">
        <v>315434</v>
      </c>
      <c r="F5">
        <v>71.543207076434598</v>
      </c>
      <c r="G5">
        <f t="shared" ref="G5:G9" si="0">D5/C5*1000</f>
        <v>36.787344285821561</v>
      </c>
      <c r="H5" s="1">
        <f>(G5/G4)-1</f>
        <v>-2.3075853290035808E-2</v>
      </c>
    </row>
    <row r="6" spans="2:10" x14ac:dyDescent="0.35">
      <c r="B6">
        <v>2019</v>
      </c>
      <c r="C6">
        <v>124734</v>
      </c>
      <c r="D6">
        <v>4706</v>
      </c>
      <c r="E6">
        <v>576460</v>
      </c>
      <c r="F6">
        <v>122.494687632809</v>
      </c>
      <c r="G6">
        <f t="shared" si="0"/>
        <v>37.728285792165728</v>
      </c>
      <c r="H6" s="1">
        <f t="shared" ref="H6:H9" si="1">(G6/G5)-1</f>
        <v>2.5577859033081074E-2</v>
      </c>
      <c r="I6">
        <f>AVERAGE(G4:G6)</f>
        <v>37.390641837568893</v>
      </c>
    </row>
    <row r="7" spans="2:10" x14ac:dyDescent="0.35">
      <c r="B7">
        <v>2020</v>
      </c>
      <c r="C7">
        <v>112817</v>
      </c>
      <c r="D7">
        <v>4234</v>
      </c>
      <c r="E7">
        <v>597005</v>
      </c>
      <c r="F7">
        <v>141.00259801606001</v>
      </c>
      <c r="G7">
        <f t="shared" si="0"/>
        <v>37.52980490528909</v>
      </c>
      <c r="H7" s="1">
        <f t="shared" si="1"/>
        <v>-5.2607979055823151E-3</v>
      </c>
      <c r="I7">
        <f t="shared" ref="I7:I9" si="2">AVERAGE(G5:G7)</f>
        <v>37.348478327758791</v>
      </c>
      <c r="J7" s="1">
        <f>(I7/I6)-1</f>
        <v>-1.1276487307511074E-3</v>
      </c>
    </row>
    <row r="8" spans="2:10" x14ac:dyDescent="0.35">
      <c r="B8">
        <v>2021</v>
      </c>
      <c r="C8">
        <v>110221</v>
      </c>
      <c r="D8">
        <v>4848</v>
      </c>
      <c r="E8">
        <v>832959</v>
      </c>
      <c r="F8">
        <v>171.81497524752501</v>
      </c>
      <c r="G8">
        <f t="shared" si="0"/>
        <v>43.984358697525877</v>
      </c>
      <c r="H8" s="1">
        <f t="shared" si="1"/>
        <v>0.17198474142153475</v>
      </c>
      <c r="I8">
        <f t="shared" si="2"/>
        <v>39.747483131660232</v>
      </c>
      <c r="J8" s="1">
        <f t="shared" ref="J8:J9" si="3">(I8/I7)-1</f>
        <v>6.4232999878830688E-2</v>
      </c>
    </row>
    <row r="9" spans="2:10" x14ac:dyDescent="0.35">
      <c r="B9">
        <v>2022</v>
      </c>
      <c r="C9">
        <v>101258</v>
      </c>
      <c r="D9">
        <v>5443</v>
      </c>
      <c r="E9">
        <v>992707</v>
      </c>
      <c r="F9">
        <v>182.38232592320401</v>
      </c>
      <c r="G9">
        <f t="shared" si="0"/>
        <v>53.753777479310273</v>
      </c>
      <c r="H9" s="1">
        <f t="shared" si="1"/>
        <v>0.22211120205178592</v>
      </c>
      <c r="I9">
        <f t="shared" si="2"/>
        <v>45.089313694041742</v>
      </c>
      <c r="J9" s="1">
        <f t="shared" si="3"/>
        <v>0.1343941840213414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acuity_los</vt:lpstr>
      <vt:lpstr>delay_disch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Hood (Strategy Unit, hosted by ML)</dc:creator>
  <cp:lastModifiedBy>Andrew Hood (Strategy Unit, hosted by ML)</cp:lastModifiedBy>
  <dcterms:created xsi:type="dcterms:W3CDTF">2024-12-12T11:41:19Z</dcterms:created>
  <dcterms:modified xsi:type="dcterms:W3CDTF">2024-12-13T16:17:37Z</dcterms:modified>
</cp:coreProperties>
</file>