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FC282247-FA91-4679-AFC8-F9EC1B8A9AC2}"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3" i="3" l="1"/>
  <c r="AQ13" i="3"/>
  <c r="AP13" i="3"/>
  <c r="AO13" i="3"/>
  <c r="AN13" i="3"/>
  <c r="AM14" i="3"/>
  <c r="AM13" i="3"/>
  <c r="AL14" i="3"/>
  <c r="AL13" i="3"/>
  <c r="AK14" i="3"/>
  <c r="AK13" i="3"/>
  <c r="AJ14" i="3"/>
  <c r="AJ13" i="3"/>
  <c r="AI14" i="3"/>
  <c r="AI13" i="3"/>
  <c r="T14" i="3"/>
  <c r="S14" i="3"/>
  <c r="R14" i="3"/>
  <c r="Q14" i="3"/>
  <c r="O14" i="3"/>
  <c r="N14" i="3"/>
  <c r="M14" i="3"/>
  <c r="L14" i="3"/>
  <c r="L12" i="3"/>
  <c r="J14" i="3"/>
  <c r="I14" i="3"/>
  <c r="H14" i="3"/>
  <c r="G14" i="3"/>
  <c r="G12" i="3"/>
  <c r="E14" i="3"/>
  <c r="D14" i="3"/>
  <c r="C14" i="3"/>
  <c r="B14" i="3"/>
  <c r="BH11" i="3"/>
  <c r="AR11" i="3"/>
  <c r="AQ11" i="3"/>
  <c r="AP11" i="3"/>
  <c r="AO11" i="3"/>
  <c r="AN11" i="3"/>
  <c r="AM11" i="3"/>
  <c r="AL11" i="3"/>
  <c r="AK11" i="3"/>
  <c r="AJ11" i="3"/>
  <c r="AI11" i="3"/>
  <c r="AH11" i="3"/>
  <c r="AG11" i="3"/>
  <c r="AF11" i="3"/>
  <c r="AE11" i="3"/>
  <c r="AD11" i="3"/>
  <c r="AC11" i="3"/>
  <c r="AB11" i="3"/>
  <c r="AA11" i="3"/>
  <c r="Z11" i="3"/>
  <c r="Y11" i="3"/>
  <c r="X11" i="3"/>
  <c r="W11" i="3"/>
  <c r="V11" i="3"/>
  <c r="U11" i="3"/>
  <c r="U13" i="3" s="1"/>
  <c r="T11" i="3"/>
  <c r="T13" i="3" s="1"/>
  <c r="S11" i="3"/>
  <c r="S13" i="3" s="1"/>
  <c r="R11" i="3"/>
  <c r="R13" i="3" s="1"/>
  <c r="Q11" i="3"/>
  <c r="Q13" i="3" s="1"/>
  <c r="P11" i="3"/>
  <c r="P13" i="3" s="1"/>
  <c r="O11" i="3"/>
  <c r="O13" i="3" s="1"/>
  <c r="N11" i="3"/>
  <c r="N13" i="3" s="1"/>
  <c r="M11" i="3"/>
  <c r="M13" i="3" s="1"/>
  <c r="L11" i="3"/>
  <c r="L13" i="3" s="1"/>
  <c r="K11" i="3"/>
  <c r="K13" i="3" s="1"/>
  <c r="J11" i="3"/>
  <c r="J13" i="3" s="1"/>
  <c r="I11" i="3"/>
  <c r="I13" i="3" s="1"/>
  <c r="H11" i="3"/>
  <c r="H13" i="3" s="1"/>
  <c r="G11" i="3"/>
  <c r="G13" i="3" s="1"/>
  <c r="F11" i="3"/>
  <c r="F13" i="3" s="1"/>
  <c r="E11" i="3"/>
  <c r="E13" i="3" s="1"/>
  <c r="D11" i="3"/>
  <c r="D13" i="3" s="1"/>
  <c r="C11" i="3"/>
  <c r="C13" i="3" s="1"/>
  <c r="B11" i="3"/>
  <c r="B13" i="3" s="1"/>
  <c r="AL12" i="3"/>
  <c r="AK12" i="3"/>
  <c r="AJ12" i="3"/>
  <c r="AI12" i="3"/>
  <c r="T12" i="3"/>
  <c r="S12" i="3"/>
  <c r="R12" i="3"/>
  <c r="Q12" i="3"/>
  <c r="O12" i="3"/>
  <c r="N12" i="3"/>
  <c r="M12" i="3"/>
  <c r="E12" i="3"/>
  <c r="D12" i="3"/>
  <c r="C12" i="3"/>
  <c r="B12" i="3"/>
  <c r="J12" i="3"/>
  <c r="I12" i="3"/>
  <c r="H12" i="3"/>
</calcChain>
</file>

<file path=xl/sharedStrings.xml><?xml version="1.0" encoding="utf-8"?>
<sst xmlns="http://schemas.openxmlformats.org/spreadsheetml/2006/main" count="815" uniqueCount="312">
  <si>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</si>
  <si>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</si>
  <si>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</si>
  <si>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</si>
  <si>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</si>
  <si>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</si>
  <si>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</si>
  <si>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</si>
  <si>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</si>
  <si>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</si>
  <si>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</si>
  <si>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</si>
  <si>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</si>
  <si>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</si>
  <si>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</si>
  <si>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</si>
  <si>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</si>
  <si>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</si>
  <si>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</si>
  <si>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</si>
  <si>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</si>
  <si>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</si>
  <si>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</si>
  <si>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</si>
  <si>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</si>
  <si>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</si>
  <si>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</si>
  <si>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</si>
  <si>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</si>
  <si>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</si>
  <si>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</si>
  <si>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</si>
  <si>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</si>
  <si>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</si>
  <si>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</si>
  <si>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</si>
  <si>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</si>
  <si>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</si>
  <si>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</si>
  <si>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</si>
  <si>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</si>
  <si>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</si>
  <si>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</si>
  <si>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</si>
  <si>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</si>
  <si>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</si>
  <si>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</si>
  <si>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</si>
  <si>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</si>
  <si>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</si>
  <si>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</si>
  <si>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</si>
  <si>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</si>
  <si>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</si>
  <si>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</si>
  <si>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</si>
  <si>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</si>
  <si>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</si>
  <si>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</si>
  <si>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</si>
  <si>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</si>
  <si>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</si>
  <si>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</si>
  <si>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</si>
  <si>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</si>
  <si>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</si>
  <si>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</si>
  <si>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</si>
  <si>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</si>
  <si>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</si>
  <si>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</si>
  <si>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</si>
  <si>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</si>
  <si>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</si>
  <si>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</si>
  <si>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</si>
  <si>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</si>
  <si>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</si>
  <si>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</si>
  <si>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</si>
  <si>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</si>
  <si>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</si>
  <si>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</si>
  <si>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</si>
  <si>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</si>
  <si>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</si>
  <si>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</si>
  <si>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</si>
  <si>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</si>
  <si>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</si>
  <si>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</si>
  <si>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</si>
  <si>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</si>
  <si>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</si>
  <si>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</si>
  <si>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</si>
  <si>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</si>
  <si>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</si>
  <si>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</si>
  <si>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</si>
  <si>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</si>
  <si>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</si>
  <si>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</si>
  <si>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</si>
  <si>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</si>
  <si>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</si>
  <si>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</si>
  <si>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</si>
  <si>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</si>
  <si>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</si>
  <si>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</si>
  <si>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</si>
  <si>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</si>
  <si>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</si>
  <si>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</si>
  <si>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</si>
  <si>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</si>
  <si>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</si>
  <si>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</si>
  <si>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</si>
  <si>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</si>
  <si>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</si>
  <si>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</si>
  <si>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</si>
  <si>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</si>
  <si>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</si>
  <si>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</si>
  <si>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</si>
  <si>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</si>
  <si>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</si>
  <si>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</si>
  <si>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</si>
  <si>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</si>
  <si>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</si>
  <si>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</si>
  <si>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</si>
  <si>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</si>
  <si>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</si>
  <si>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</si>
  <si>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</si>
  <si>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</si>
  <si>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</si>
  <si>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</si>
  <si>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</si>
  <si>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</si>
  <si>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</si>
  <si>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</si>
  <si>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</si>
  <si>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</si>
  <si>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</si>
  <si>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</si>
  <si>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</si>
  <si>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</si>
  <si>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</si>
  <si>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</si>
  <si>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</si>
  <si>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</si>
  <si>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</si>
  <si>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</si>
  <si>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</si>
  <si>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</si>
  <si>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</si>
  <si>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</si>
  <si>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</si>
  <si>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</si>
  <si>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</si>
  <si>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</si>
  <si>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</si>
  <si>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</si>
  <si>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</si>
  <si>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</si>
  <si>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</si>
  <si>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</si>
  <si>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</si>
  <si>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</si>
  <si>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</si>
  <si>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</si>
  <si>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</si>
  <si>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</si>
  <si>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</si>
  <si>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</si>
  <si>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</si>
  <si>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</si>
  <si>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</si>
  <si>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</si>
  <si>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</si>
  <si>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</si>
  <si>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</si>
  <si>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</si>
  <si>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</si>
  <si>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</si>
  <si>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</si>
  <si>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</si>
  <si>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</si>
  <si>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</si>
  <si>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</si>
  <si>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</si>
  <si>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</si>
  <si>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</si>
  <si>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</si>
  <si>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</si>
  <si>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</si>
  <si>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</si>
  <si>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</si>
  <si>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</si>
  <si>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</si>
  <si>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</si>
  <si>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</si>
  <si>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</si>
  <si>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</si>
  <si>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</si>
  <si>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</si>
  <si>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</si>
  <si>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</si>
  <si>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</si>
  <si>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</si>
  <si>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</si>
  <si>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</si>
  <si>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</si>
  <si>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</si>
  <si>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</si>
  <si>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</si>
  <si>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</si>
  <si>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</si>
  <si>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</si>
  <si>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</si>
  <si>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</si>
  <si>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</si>
  <si>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</si>
  <si>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</si>
  <si>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</si>
  <si>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</si>
  <si>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</si>
  <si>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</si>
  <si>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</si>
  <si>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</si>
  <si>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</si>
  <si>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</si>
  <si>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</si>
  <si>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</si>
  <si>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</si>
  <si>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</si>
  <si>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</si>
  <si>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</si>
  <si>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</si>
  <si>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</si>
  <si>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</si>
  <si>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</si>
  <si>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</si>
  <si>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</si>
  <si>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</si>
  <si>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</si>
  <si>
    <t>Model Notes</t>
  </si>
  <si>
    <t>A series of small individual garden plots with walkways, lamp posts, and watering/gardening equipment</t>
  </si>
  <si>
    <t>A sizable farm plot with a small shed for tools, a tractor, and a series of farm plants(ie corn, wheat, lettuce)</t>
  </si>
  <si>
    <t>Same as the farm but with fruit trees</t>
  </si>
  <si>
    <t>A large relatively open area with a barn and a couple of farm animals(ie pigs, cows, sheep)</t>
  </si>
  <si>
    <t>A series of hexagonal towers connected by a centeral tower core. Each floor of the hexagonal towers would have plants growing and be semi open air</t>
  </si>
  <si>
    <t>A simple rundown sheet metal shack with a couple of holes, a barely functional door, and a lawn chair out front</t>
  </si>
  <si>
    <t>A simple log cabin with a few potted plants out front and a rocking chair</t>
  </si>
  <si>
    <t>An apartment complex with fire escapes, a simple rooftop access, ac wall units</t>
  </si>
  <si>
    <t>A condo complex with nice glass walls, large balconies and a nice rooftop lounge</t>
  </si>
  <si>
    <t>A very large house with 2-3 floors, a large open area with a pool, a couple of secondary buildings(ie poolhouse, garage, etc) and a privacy wall</t>
  </si>
  <si>
    <t>A simple blacksmith-esque building with various tools and machines scattered around</t>
  </si>
  <si>
    <t>A large, industrial looking machine with metal heating and shaping presses</t>
  </si>
  <si>
    <t>A couple of automation presses with converyor belts and ingedients and products</t>
  </si>
  <si>
    <t>A series of forges connected together with metal ingots scattered about</t>
  </si>
  <si>
    <t>A combination of the previous models connected together to look like a factory</t>
  </si>
  <si>
    <t>A large military style tent with bunkbed racks and foot lockers inside(unnecessary?), work out and military equipment outside</t>
  </si>
  <si>
    <t>A large building with a central open area with work out equipment, a sportsball court, and a military vehicle out front</t>
  </si>
  <si>
    <t>A combination of the previous models and their elements to serve as a more of an organized deployment area</t>
  </si>
  <si>
    <t>A series of small but nice and semi-spartan houses for military officers</t>
  </si>
  <si>
    <t>A large building with various military equipment and satellite dishes scattered about</t>
  </si>
  <si>
    <t>A small building with a training yard that has a number of large tower shields and appropriate training equipment</t>
  </si>
  <si>
    <t>A small building with a a series of target dummies and a shooting range</t>
  </si>
  <si>
    <t>A small building with a couple of machinegun racks out front with an equal number of alleys and target dummies used for target practice</t>
  </si>
  <si>
    <t>A series of tall sniping towers with target dummies scattered around</t>
  </si>
  <si>
    <t>A series of campsites set in a heavily wooded area</t>
  </si>
  <si>
    <t>A large arena topped with a statue of The Ace</t>
  </si>
  <si>
    <t>A sniper tower surrounded by smaller buildings with cylindrical holes in them</t>
  </si>
  <si>
    <t>A series of small buildings with a large statue of The Guardian on top of the center building and smaller summoned shields facing outward on top of the rest of the buildings</t>
  </si>
  <si>
    <t>A simple lookout tower similar to a fire watch tower or guard tower</t>
  </si>
  <si>
    <t>A series of surface to surface missile launchers with some kind of manual control center</t>
  </si>
  <si>
    <t>A large tower with a series of lasers on top. The tower should look like a control tower but rather scifi</t>
  </si>
  <si>
    <t>Similar to the non automatic version but with more satellite dishes and a small computer complex instead of the control center</t>
  </si>
  <si>
    <t>A series of the laser towers from the non automatic version with more satellite dishes</t>
  </si>
  <si>
    <t>A simple small laboratory</t>
  </si>
  <si>
    <t>A college with various buildings for different kinds of research</t>
  </si>
  <si>
    <t xml:space="preserve">A large semi futuristic building </t>
  </si>
  <si>
    <t>A series of smaller buildings with brains in domes on top of them</t>
  </si>
  <si>
    <t>A series of smaller buildings with a single large alien looking brain suspended in the middle</t>
  </si>
  <si>
    <t>A simple set of electric towers that open a very small hole into the void that quickly closes itself</t>
  </si>
  <si>
    <t>More electrical towers that open a more stable hole than the previous version</t>
  </si>
  <si>
    <t>More electrical towers that open an larger, more stable hole than the previous version</t>
  </si>
  <si>
    <t>More electrical towers that open a very large, but unstable hole than the previous version</t>
  </si>
  <si>
    <t>A large circular structure with electrical towers facing inward that opens a very large and stable hole</t>
  </si>
  <si>
    <t>A series of cluttered items on pallets under a simple tent</t>
  </si>
  <si>
    <t>A small building with a garage door and a series of filled pallets out front</t>
  </si>
  <si>
    <t>A large building with a few garage door and a series of occupied storage shelves and pallets out front</t>
  </si>
  <si>
    <t>A large building with a series of canveryor belts running in and out it with a series of pallets out front</t>
  </si>
  <si>
    <t>A series of the previous models interconnected with conveyor belts</t>
  </si>
  <si>
    <t>A simple building with a waterwheel connected to it. The waterwheel should be above/in a river that loops around the building</t>
  </si>
  <si>
    <t>A simple but large building with a series of smoke towers and a few piles of coal scattered around out front</t>
  </si>
  <si>
    <t>A large dam at the mouth of an artificial lake with a river that loops from the output of the dam back into the lake</t>
  </si>
  <si>
    <t>A nuclear power plant with a series of cooling towers</t>
  </si>
  <si>
    <t>A series of smaller buildings that surround a large hollow circular object with an open wormhole in the center</t>
  </si>
  <si>
    <t>A simple grassy field with trees and benches dotted about</t>
  </si>
  <si>
    <t>A large central circus tent surrounded by smaller circus tents and circus wagons</t>
  </si>
  <si>
    <t>A series of standard movie theaters</t>
  </si>
  <si>
    <t>A small building with a large open air backlot with VR equipment and a simulated environment</t>
  </si>
  <si>
    <t>A building surrounded by large domes with lights and fuzzy images projected on the dome from inside</t>
  </si>
  <si>
    <t>A large gilded ziggurat structure made out of Levadia Black Marble with various statues and scultpures adorning it. There should also be a large central staircase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</si>
</sst>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4">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18"/>
  <sheetViews>
    <sheetView tabSelected="1" topLeftCell="A15" zoomScaleNormal="100" workbookViewId="0">
      <selection activeCell="F18" sqref="F18"/>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236</v>
      </c>
      <c r="B11" s="31">
        <f t="shared" ref="B11:AR11" si="0">B5</f>
        <v>1</v>
      </c>
      <c r="C11" s="31">
        <f t="shared" si="0"/>
        <v>2</v>
      </c>
      <c r="D11" s="31">
        <f t="shared" si="0"/>
        <v>3</v>
      </c>
      <c r="E11" s="31">
        <f t="shared" si="0"/>
        <v>4</v>
      </c>
      <c r="F11" s="31">
        <f t="shared" si="0"/>
        <v>5</v>
      </c>
      <c r="G11" s="32">
        <f t="shared" si="0"/>
        <v>1</v>
      </c>
      <c r="H11" s="32">
        <f t="shared" si="0"/>
        <v>2</v>
      </c>
      <c r="I11" s="32">
        <f t="shared" si="0"/>
        <v>3</v>
      </c>
      <c r="J11" s="32">
        <f t="shared" si="0"/>
        <v>4</v>
      </c>
      <c r="K11" s="32">
        <f t="shared" si="0"/>
        <v>5</v>
      </c>
      <c r="L11" s="33">
        <f t="shared" si="0"/>
        <v>1</v>
      </c>
      <c r="M11" s="33">
        <f t="shared" si="0"/>
        <v>2</v>
      </c>
      <c r="N11" s="33">
        <f t="shared" si="0"/>
        <v>3</v>
      </c>
      <c r="O11" s="33">
        <f t="shared" si="0"/>
        <v>4</v>
      </c>
      <c r="P11" s="33">
        <f t="shared" si="0"/>
        <v>5</v>
      </c>
      <c r="Q11" s="34">
        <f t="shared" si="0"/>
        <v>1</v>
      </c>
      <c r="R11" s="34">
        <f t="shared" si="0"/>
        <v>2</v>
      </c>
      <c r="S11" s="34">
        <f t="shared" si="0"/>
        <v>3</v>
      </c>
      <c r="T11" s="34">
        <f t="shared" si="0"/>
        <v>4</v>
      </c>
      <c r="U11" s="34">
        <f t="shared" si="0"/>
        <v>5</v>
      </c>
      <c r="V11" s="35" t="str">
        <f t="shared" si="0"/>
        <v>NULL</v>
      </c>
      <c r="W11" s="35" t="str">
        <f t="shared" si="0"/>
        <v>NULL</v>
      </c>
      <c r="X11" s="35" t="str">
        <f t="shared" si="0"/>
        <v>NULL</v>
      </c>
      <c r="Y11" s="35" t="str">
        <f t="shared" si="0"/>
        <v>NULL</v>
      </c>
      <c r="Z11" s="35" t="str">
        <f t="shared" si="0"/>
        <v>NULL</v>
      </c>
      <c r="AA11" s="35" t="str">
        <f t="shared" si="0"/>
        <v>NULL</v>
      </c>
      <c r="AB11" s="35" t="str">
        <f t="shared" si="0"/>
        <v>NULL</v>
      </c>
      <c r="AC11" s="35" t="str">
        <f t="shared" si="0"/>
        <v>NULL</v>
      </c>
      <c r="AD11" s="30" t="str">
        <f t="shared" si="0"/>
        <v>NULL</v>
      </c>
      <c r="AE11" s="30" t="str">
        <f t="shared" si="0"/>
        <v>NULL</v>
      </c>
      <c r="AF11" s="30" t="str">
        <f t="shared" si="0"/>
        <v>NULL</v>
      </c>
      <c r="AG11" s="30" t="str">
        <f t="shared" si="0"/>
        <v>NULL</v>
      </c>
      <c r="AH11" s="30" t="str">
        <f t="shared" si="0"/>
        <v>NULL</v>
      </c>
      <c r="AI11" s="36">
        <f t="shared" si="0"/>
        <v>1</v>
      </c>
      <c r="AJ11" s="36">
        <f t="shared" si="0"/>
        <v>2</v>
      </c>
      <c r="AK11" s="36">
        <f t="shared" si="0"/>
        <v>3</v>
      </c>
      <c r="AL11" s="36">
        <f t="shared" si="0"/>
        <v>4</v>
      </c>
      <c r="AM11" s="36">
        <f t="shared" si="0"/>
        <v>5</v>
      </c>
      <c r="AN11" s="37">
        <f t="shared" si="0"/>
        <v>1</v>
      </c>
      <c r="AO11" s="37">
        <f t="shared" si="0"/>
        <v>2</v>
      </c>
      <c r="AP11" s="37">
        <f t="shared" si="0"/>
        <v>3</v>
      </c>
      <c r="AQ11" s="37">
        <f t="shared" si="0"/>
        <v>4</v>
      </c>
      <c r="AR11" s="37">
        <f t="shared" si="0"/>
        <v>5</v>
      </c>
      <c r="AS11" s="60" t="s">
        <v>22</v>
      </c>
      <c r="AT11" s="60" t="s">
        <v>22</v>
      </c>
      <c r="AU11" s="60" t="s">
        <v>22</v>
      </c>
      <c r="AV11" s="60" t="s">
        <v>22</v>
      </c>
      <c r="AW11" s="60" t="s">
        <v>22</v>
      </c>
      <c r="AX11" s="61" t="s">
        <v>22</v>
      </c>
      <c r="AY11" s="61" t="s">
        <v>22</v>
      </c>
      <c r="AZ11" s="61" t="s">
        <v>22</v>
      </c>
      <c r="BA11" s="61" t="s">
        <v>22</v>
      </c>
      <c r="BB11" s="61" t="s">
        <v>22</v>
      </c>
      <c r="BC11" s="63" t="s">
        <v>22</v>
      </c>
      <c r="BD11" s="63" t="s">
        <v>22</v>
      </c>
      <c r="BE11" s="63" t="s">
        <v>22</v>
      </c>
      <c r="BF11" s="63" t="s">
        <v>22</v>
      </c>
      <c r="BG11" s="63" t="s">
        <v>22</v>
      </c>
      <c r="BH11" s="62" t="str">
        <f>BH5</f>
        <v>NULL</v>
      </c>
      <c r="BI11" s="50"/>
    </row>
    <row r="12" spans="1:61" s="45" customFormat="1" ht="30" x14ac:dyDescent="0.3">
      <c r="A12" s="51" t="s">
        <v>235</v>
      </c>
      <c r="B12" s="52" t="str">
        <f>B5 * 0.5 &amp;" IND + " &amp; B5 * 0.5 &amp; " ISO"</f>
        <v>0.5 IND + 0.5 ISO</v>
      </c>
      <c r="C12" s="52" t="str">
        <f>C5 * 0.5 &amp;" IND + " &amp; C5 * 0.5 &amp; " ISO"</f>
        <v>1 IND + 1 ISO</v>
      </c>
      <c r="D12" s="52" t="str">
        <f>D5 * 0.5 &amp;" IND + " &amp; D5 * 0.5 &amp; " ISO"</f>
        <v>1.5 IND + 1.5 ISO</v>
      </c>
      <c r="E12" s="52" t="str">
        <f>E5 * 0.5 &amp;" IND + " &amp; E5 * 0.5 &amp; " ISO"</f>
        <v>2 IND + 2 ISO</v>
      </c>
      <c r="F12" s="52" t="s">
        <v>22</v>
      </c>
      <c r="G12" s="53" t="str">
        <f>G5 * 0.75 &amp;" FOOD"</f>
        <v>0.75 FOOD</v>
      </c>
      <c r="H12" s="53" t="str">
        <f>H5 * 0.75 &amp;" FOOD"</f>
        <v>1.5 FOOD</v>
      </c>
      <c r="I12" s="53" t="str">
        <f>I5 * 0.75 &amp;" FOOD"</f>
        <v>2.25 FOOD</v>
      </c>
      <c r="J12" s="53" t="str">
        <f>J5 * 0.75 &amp;" FOOD"</f>
        <v>3 FOOD</v>
      </c>
      <c r="K12" s="53" t="s">
        <v>22</v>
      </c>
      <c r="L12" s="54" t="str">
        <f>L5 * 0.75 &amp;" ISO"</f>
        <v>0.75 ISO</v>
      </c>
      <c r="M12" s="54" t="str">
        <f>M5 * 0.75 &amp;" ISO"</f>
        <v>1.5 ISO</v>
      </c>
      <c r="N12" s="54" t="str">
        <f>N5 * 0.75 &amp;" ISO"</f>
        <v>2.25 ISO</v>
      </c>
      <c r="O12" s="54" t="str">
        <f>O5 * 0.75 &amp;" ISO"</f>
        <v>3 ISO</v>
      </c>
      <c r="P12" s="54" t="s">
        <v>22</v>
      </c>
      <c r="Q12" s="55" t="str">
        <f>Q5 * 0.5 &amp;" FOOD + " &amp;Q5 * 0.75 &amp;" IND + "&amp;Q5 * 0.75&amp;" ISO"</f>
        <v>0.5 FOOD + 0.75 IND + 0.75 ISO</v>
      </c>
      <c r="R12" s="55" t="str">
        <f>R5 * 0.5 &amp;" FOOD + " &amp;R5 * 0.75 &amp;" IND + "&amp;R5 * 0.75&amp;" ISO"</f>
        <v>1 FOOD + 1.5 IND + 1.5 ISO</v>
      </c>
      <c r="S12" s="55" t="str">
        <f>S5 * 0.5 &amp;" FOOD + " &amp;S5 * 0.75 &amp;" IND + "&amp;S5 * 0.75&amp;" ISO"</f>
        <v>1.5 FOOD + 2.25 IND + 2.25 ISO</v>
      </c>
      <c r="T12" s="55" t="str">
        <f>T5 * 0.5 &amp;" FOOD + " &amp;T5 * 0.75 &amp;" IND + "&amp;T5 * 0.75&amp;" ISO"</f>
        <v>2 FOOD + 3 IND + 3 ISO</v>
      </c>
      <c r="U12" s="55" t="s">
        <v>22</v>
      </c>
      <c r="V12" s="56" t="s">
        <v>217</v>
      </c>
      <c r="W12" s="56" t="s">
        <v>216</v>
      </c>
      <c r="X12" s="56" t="s">
        <v>216</v>
      </c>
      <c r="Y12" s="56" t="s">
        <v>218</v>
      </c>
      <c r="Z12" s="56" t="s">
        <v>218</v>
      </c>
      <c r="AA12" s="56" t="s">
        <v>219</v>
      </c>
      <c r="AB12" s="56" t="s">
        <v>219</v>
      </c>
      <c r="AC12" s="56" t="s">
        <v>219</v>
      </c>
      <c r="AD12" s="57" t="s">
        <v>220</v>
      </c>
      <c r="AE12" s="57" t="s">
        <v>221</v>
      </c>
      <c r="AF12" s="57" t="s">
        <v>222</v>
      </c>
      <c r="AG12" s="57" t="s">
        <v>223</v>
      </c>
      <c r="AH12" s="57" t="s">
        <v>224</v>
      </c>
      <c r="AI12" s="58" t="str">
        <f>AI5 *0.5&amp;" ISO"</f>
        <v>0.5 ISO</v>
      </c>
      <c r="AJ12" s="58" t="str">
        <f>AJ5 *0.5&amp;" ISO"</f>
        <v>1 ISO</v>
      </c>
      <c r="AK12" s="58" t="str">
        <f>AK5 *0.5&amp;" ISO"</f>
        <v>1.5 ISO</v>
      </c>
      <c r="AL12" s="58" t="str">
        <f>AL5 *0.5&amp;" ISO"</f>
        <v>2 ISO</v>
      </c>
      <c r="AM12" s="58" t="s">
        <v>81</v>
      </c>
      <c r="AN12" s="59" t="s">
        <v>22</v>
      </c>
      <c r="AO12" s="59" t="s">
        <v>22</v>
      </c>
      <c r="AP12" s="59" t="s">
        <v>22</v>
      </c>
      <c r="AQ12" s="59" t="s">
        <v>22</v>
      </c>
      <c r="AR12" s="59" t="s">
        <v>81</v>
      </c>
      <c r="AS12" s="60" t="s">
        <v>22</v>
      </c>
      <c r="AT12" s="60" t="s">
        <v>22</v>
      </c>
      <c r="AU12" s="60" t="s">
        <v>22</v>
      </c>
      <c r="AV12" s="60" t="s">
        <v>22</v>
      </c>
      <c r="AW12" s="60" t="s">
        <v>22</v>
      </c>
      <c r="AX12" s="61" t="s">
        <v>22</v>
      </c>
      <c r="AY12" s="61" t="s">
        <v>22</v>
      </c>
      <c r="AZ12" s="61" t="s">
        <v>22</v>
      </c>
      <c r="BA12" s="61" t="s">
        <v>22</v>
      </c>
      <c r="BB12" s="61" t="s">
        <v>22</v>
      </c>
      <c r="BC12" s="48" t="s">
        <v>225</v>
      </c>
      <c r="BD12" s="48" t="s">
        <v>226</v>
      </c>
      <c r="BE12" s="48" t="s">
        <v>227</v>
      </c>
      <c r="BF12" s="48" t="s">
        <v>228</v>
      </c>
      <c r="BG12" s="48" t="s">
        <v>22</v>
      </c>
      <c r="BH12" s="17" t="s">
        <v>83</v>
      </c>
    </row>
    <row r="13" spans="1:61" s="45" customFormat="1" x14ac:dyDescent="0.3">
      <c r="A13" s="51" t="s">
        <v>237</v>
      </c>
      <c r="B13" s="52">
        <f t="shared" ref="B13:U13" si="1">B11 * 60</f>
        <v>60</v>
      </c>
      <c r="C13" s="52">
        <f t="shared" si="1"/>
        <v>120</v>
      </c>
      <c r="D13" s="52">
        <f t="shared" si="1"/>
        <v>180</v>
      </c>
      <c r="E13" s="52">
        <f t="shared" si="1"/>
        <v>240</v>
      </c>
      <c r="F13" s="52">
        <f t="shared" si="1"/>
        <v>300</v>
      </c>
      <c r="G13" s="53">
        <f t="shared" si="1"/>
        <v>60</v>
      </c>
      <c r="H13" s="53">
        <f t="shared" si="1"/>
        <v>120</v>
      </c>
      <c r="I13" s="53">
        <f t="shared" si="1"/>
        <v>180</v>
      </c>
      <c r="J13" s="53">
        <f t="shared" si="1"/>
        <v>240</v>
      </c>
      <c r="K13" s="53">
        <f t="shared" si="1"/>
        <v>300</v>
      </c>
      <c r="L13" s="54">
        <f t="shared" si="1"/>
        <v>60</v>
      </c>
      <c r="M13" s="54">
        <f t="shared" si="1"/>
        <v>120</v>
      </c>
      <c r="N13" s="54">
        <f t="shared" si="1"/>
        <v>180</v>
      </c>
      <c r="O13" s="54">
        <f t="shared" si="1"/>
        <v>240</v>
      </c>
      <c r="P13" s="54">
        <f t="shared" si="1"/>
        <v>300</v>
      </c>
      <c r="Q13" s="55">
        <f t="shared" si="1"/>
        <v>60</v>
      </c>
      <c r="R13" s="55">
        <f t="shared" si="1"/>
        <v>120</v>
      </c>
      <c r="S13" s="55">
        <f t="shared" si="1"/>
        <v>180</v>
      </c>
      <c r="T13" s="55">
        <f t="shared" si="1"/>
        <v>240</v>
      </c>
      <c r="U13" s="55">
        <f t="shared" si="1"/>
        <v>300</v>
      </c>
      <c r="V13" s="56" t="s">
        <v>22</v>
      </c>
      <c r="W13" s="56" t="s">
        <v>22</v>
      </c>
      <c r="X13" s="56" t="s">
        <v>22</v>
      </c>
      <c r="Y13" s="56" t="s">
        <v>22</v>
      </c>
      <c r="Z13" s="56" t="s">
        <v>22</v>
      </c>
      <c r="AA13" s="56" t="s">
        <v>22</v>
      </c>
      <c r="AB13" s="56" t="s">
        <v>22</v>
      </c>
      <c r="AC13" s="56" t="s">
        <v>22</v>
      </c>
      <c r="AD13" s="57" t="s">
        <v>22</v>
      </c>
      <c r="AE13" s="57" t="s">
        <v>22</v>
      </c>
      <c r="AF13" s="57" t="s">
        <v>22</v>
      </c>
      <c r="AG13" s="57" t="s">
        <v>22</v>
      </c>
      <c r="AH13" s="57" t="s">
        <v>22</v>
      </c>
      <c r="AI13" s="58">
        <f t="shared" ref="AI13:AR13" si="2">AI5 * 60</f>
        <v>60</v>
      </c>
      <c r="AJ13" s="58">
        <f t="shared" si="2"/>
        <v>120</v>
      </c>
      <c r="AK13" s="58">
        <f t="shared" si="2"/>
        <v>180</v>
      </c>
      <c r="AL13" s="58">
        <f t="shared" si="2"/>
        <v>240</v>
      </c>
      <c r="AM13" s="58">
        <f t="shared" si="2"/>
        <v>300</v>
      </c>
      <c r="AN13" s="59">
        <f t="shared" si="2"/>
        <v>60</v>
      </c>
      <c r="AO13" s="59">
        <f t="shared" si="2"/>
        <v>120</v>
      </c>
      <c r="AP13" s="59">
        <f t="shared" si="2"/>
        <v>180</v>
      </c>
      <c r="AQ13" s="59">
        <f t="shared" si="2"/>
        <v>240</v>
      </c>
      <c r="AR13" s="59">
        <f t="shared" si="2"/>
        <v>300</v>
      </c>
      <c r="AS13" s="60" t="s">
        <v>22</v>
      </c>
      <c r="AT13" s="60" t="s">
        <v>22</v>
      </c>
      <c r="AU13" s="60" t="s">
        <v>22</v>
      </c>
      <c r="AV13" s="60" t="s">
        <v>22</v>
      </c>
      <c r="AW13" s="60" t="s">
        <v>22</v>
      </c>
      <c r="AX13" s="61" t="s">
        <v>22</v>
      </c>
      <c r="AY13" s="61" t="s">
        <v>22</v>
      </c>
      <c r="AZ13" s="61" t="s">
        <v>22</v>
      </c>
      <c r="BA13" s="61" t="s">
        <v>22</v>
      </c>
      <c r="BB13" s="61" t="s">
        <v>22</v>
      </c>
      <c r="BC13" s="63" t="s">
        <v>22</v>
      </c>
      <c r="BD13" s="63" t="s">
        <v>22</v>
      </c>
      <c r="BE13" s="63" t="s">
        <v>22</v>
      </c>
      <c r="BF13" s="63" t="s">
        <v>22</v>
      </c>
      <c r="BG13" s="63" t="s">
        <v>22</v>
      </c>
      <c r="BH13" s="17" t="s">
        <v>83</v>
      </c>
    </row>
    <row r="14" spans="1:61" s="45" customFormat="1" ht="30" x14ac:dyDescent="0.3">
      <c r="A14" s="51" t="s">
        <v>238</v>
      </c>
      <c r="B14" s="52" t="str">
        <f>B5 * 0.5 * 60 &amp;" IND + " &amp; B5 * 0.5 * 60 &amp; " ISO"</f>
        <v>30 IND + 30 ISO</v>
      </c>
      <c r="C14" s="52" t="str">
        <f>C5 * 0.5 * 60 &amp;" IND + " &amp; C5 * 0.5 * 60 &amp; " ISO"</f>
        <v>60 IND + 60 ISO</v>
      </c>
      <c r="D14" s="52" t="str">
        <f>D5 * 0.5 * 60 &amp;" IND + " &amp; D5 * 0.5 * 60 &amp; " ISO"</f>
        <v>90 IND + 90 ISO</v>
      </c>
      <c r="E14" s="52" t="str">
        <f>E5 * 0.5 * 60 &amp;" IND + " &amp; E5 * 0.5 * 60 &amp; " ISO"</f>
        <v>120 IND + 120 ISO</v>
      </c>
      <c r="F14" s="52" t="s">
        <v>22</v>
      </c>
      <c r="G14" s="53" t="str">
        <f>G5 * 0.75 * 60 &amp;" FOOD"</f>
        <v>45 FOOD</v>
      </c>
      <c r="H14" s="53" t="str">
        <f>H5 * 0.75 * 60 &amp;" FOOD"</f>
        <v>90 FOOD</v>
      </c>
      <c r="I14" s="53" t="str">
        <f>I5 * 0.75 * 60 &amp;" FOOD"</f>
        <v>135 FOOD</v>
      </c>
      <c r="J14" s="53" t="str">
        <f>J5 * 0.75 * 60 &amp;" FOOD"</f>
        <v>180 FOOD</v>
      </c>
      <c r="K14" s="53" t="s">
        <v>22</v>
      </c>
      <c r="L14" s="54" t="str">
        <f>L5* 0.75 * 60&amp;" ISO"</f>
        <v>45 ISO</v>
      </c>
      <c r="M14" s="54" t="str">
        <f>M5* 0.75 * 60&amp;" ISO"</f>
        <v>90 ISO</v>
      </c>
      <c r="N14" s="54" t="str">
        <f>N5* 0.75 * 60&amp;" ISO"</f>
        <v>135 ISO</v>
      </c>
      <c r="O14" s="54" t="str">
        <f>O5* 0.75 * 60&amp;" ISO"</f>
        <v>180 ISO</v>
      </c>
      <c r="P14" s="54" t="s">
        <v>22</v>
      </c>
      <c r="Q14" s="55" t="str">
        <f>Q5 * 0.5*60 &amp;" FOOD + " &amp;Q5 * 0.75*60 &amp;" IND + "&amp;Q5 * 0.75*60 &amp;" ISO"</f>
        <v>30 FOOD + 45 IND + 45 ISO</v>
      </c>
      <c r="R14" s="55" t="str">
        <f>R5 * 0.5*60 &amp;" FOOD + " &amp;R5 * 0.75*60 &amp;" IND + "&amp;R5 * 0.75*60 &amp;" ISO"</f>
        <v>60 FOOD + 90 IND + 90 ISO</v>
      </c>
      <c r="S14" s="55" t="str">
        <f>S5 * 0.5*60 &amp;" FOOD + " &amp;S5 * 0.75*60 &amp;" IND + "&amp;S5 * 0.75*60 &amp;" ISO"</f>
        <v>90 FOOD + 135 IND + 135 ISO</v>
      </c>
      <c r="T14" s="55" t="str">
        <f>T5 * 0.5*60 &amp;" FOOD + " &amp;T5 * 0.75*60 &amp;" IND + "&amp;T5 * 0.75*60 &amp;" ISO"</f>
        <v>120 FOOD + 180 IND + 180 ISO</v>
      </c>
      <c r="U14" s="55" t="s">
        <v>22</v>
      </c>
      <c r="V14" s="56" t="s">
        <v>240</v>
      </c>
      <c r="W14" s="56" t="s">
        <v>241</v>
      </c>
      <c r="X14" s="56" t="s">
        <v>241</v>
      </c>
      <c r="Y14" s="56" t="s">
        <v>239</v>
      </c>
      <c r="Z14" s="56" t="s">
        <v>239</v>
      </c>
      <c r="AA14" s="56" t="s">
        <v>242</v>
      </c>
      <c r="AB14" s="56" t="s">
        <v>242</v>
      </c>
      <c r="AC14" s="56" t="s">
        <v>242</v>
      </c>
      <c r="AD14" s="57" t="s">
        <v>243</v>
      </c>
      <c r="AE14" s="57" t="s">
        <v>244</v>
      </c>
      <c r="AF14" s="57" t="s">
        <v>245</v>
      </c>
      <c r="AG14" s="57" t="s">
        <v>246</v>
      </c>
      <c r="AH14" s="57" t="s">
        <v>247</v>
      </c>
      <c r="AI14" s="58" t="str">
        <f>AI5 *0.5*60&amp;" ISO"</f>
        <v>30 ISO</v>
      </c>
      <c r="AJ14" s="58" t="str">
        <f>AJ5 *0.5*60&amp;" ISO"</f>
        <v>60 ISO</v>
      </c>
      <c r="AK14" s="58" t="str">
        <f>AK5 *0.5*60&amp;" ISO"</f>
        <v>90 ISO</v>
      </c>
      <c r="AL14" s="58" t="str">
        <f>AL5 *0.5*60&amp;" ISO"</f>
        <v>120 ISO</v>
      </c>
      <c r="AM14" s="58" t="str">
        <f>AM5 *0.5*60&amp;" ISO"</f>
        <v>150 ISO</v>
      </c>
      <c r="AN14" s="59" t="s">
        <v>22</v>
      </c>
      <c r="AO14" s="59" t="s">
        <v>22</v>
      </c>
      <c r="AP14" s="59" t="s">
        <v>22</v>
      </c>
      <c r="AQ14" s="59" t="s">
        <v>22</v>
      </c>
      <c r="AR14" s="59" t="s">
        <v>22</v>
      </c>
      <c r="AS14" s="60" t="s">
        <v>22</v>
      </c>
      <c r="AT14" s="60" t="s">
        <v>22</v>
      </c>
      <c r="AU14" s="60" t="s">
        <v>22</v>
      </c>
      <c r="AV14" s="60" t="s">
        <v>22</v>
      </c>
      <c r="AW14" s="60" t="s">
        <v>22</v>
      </c>
      <c r="AX14" s="61" t="s">
        <v>22</v>
      </c>
      <c r="AY14" s="61" t="s">
        <v>22</v>
      </c>
      <c r="AZ14" s="61" t="s">
        <v>22</v>
      </c>
      <c r="BA14" s="61" t="s">
        <v>22</v>
      </c>
      <c r="BB14" s="61" t="s">
        <v>22</v>
      </c>
      <c r="BC14" s="48" t="s">
        <v>248</v>
      </c>
      <c r="BD14" s="48" t="s">
        <v>249</v>
      </c>
      <c r="BE14" s="48" t="s">
        <v>250</v>
      </c>
      <c r="BF14" s="48" t="s">
        <v>251</v>
      </c>
      <c r="BG14" s="48" t="s">
        <v>22</v>
      </c>
      <c r="BH14" s="17" t="s">
        <v>83</v>
      </c>
    </row>
    <row r="15" spans="1:61" s="18" customFormat="1" ht="195" x14ac:dyDescent="0.25">
      <c r="A15" s="8" t="s">
        <v>74</v>
      </c>
      <c r="B15" s="9" t="s">
        <v>84</v>
      </c>
      <c r="C15" s="9" t="s">
        <v>85</v>
      </c>
      <c r="D15" s="9" t="s">
        <v>86</v>
      </c>
      <c r="E15" s="9" t="s">
        <v>87</v>
      </c>
      <c r="F15" s="9" t="s">
        <v>88</v>
      </c>
      <c r="G15" s="10" t="s">
        <v>89</v>
      </c>
      <c r="H15" s="10" t="s">
        <v>90</v>
      </c>
      <c r="I15" s="10" t="s">
        <v>91</v>
      </c>
      <c r="J15" s="10" t="s">
        <v>92</v>
      </c>
      <c r="K15" s="10" t="s">
        <v>93</v>
      </c>
      <c r="L15" s="11" t="s">
        <v>94</v>
      </c>
      <c r="M15" s="11" t="s">
        <v>96</v>
      </c>
      <c r="N15" s="11" t="s">
        <v>95</v>
      </c>
      <c r="O15" s="11" t="s">
        <v>97</v>
      </c>
      <c r="P15" s="11" t="s">
        <v>98</v>
      </c>
      <c r="Q15" s="12" t="s">
        <v>99</v>
      </c>
      <c r="R15" s="12" t="s">
        <v>100</v>
      </c>
      <c r="S15" s="12" t="s">
        <v>101</v>
      </c>
      <c r="T15" s="12" t="s">
        <v>102</v>
      </c>
      <c r="U15" s="12" t="s">
        <v>103</v>
      </c>
      <c r="V15" s="13" t="s">
        <v>104</v>
      </c>
      <c r="W15" s="13" t="s">
        <v>105</v>
      </c>
      <c r="X15" s="13" t="s">
        <v>106</v>
      </c>
      <c r="Y15" s="13" t="s">
        <v>107</v>
      </c>
      <c r="Z15" s="13" t="s">
        <v>108</v>
      </c>
      <c r="AA15" s="13" t="s">
        <v>109</v>
      </c>
      <c r="AB15" s="13" t="s">
        <v>110</v>
      </c>
      <c r="AC15" s="13" t="s">
        <v>111</v>
      </c>
      <c r="AD15" s="14" t="s">
        <v>112</v>
      </c>
      <c r="AE15" s="14" t="s">
        <v>113</v>
      </c>
      <c r="AF15" s="14" t="s">
        <v>114</v>
      </c>
      <c r="AG15" s="14" t="s">
        <v>115</v>
      </c>
      <c r="AH15" s="14" t="s">
        <v>116</v>
      </c>
      <c r="AI15" s="15" t="s">
        <v>117</v>
      </c>
      <c r="AJ15" s="15" t="s">
        <v>118</v>
      </c>
      <c r="AK15" s="15" t="s">
        <v>119</v>
      </c>
      <c r="AL15" s="15" t="s">
        <v>120</v>
      </c>
      <c r="AM15" s="15" t="s">
        <v>121</v>
      </c>
      <c r="AN15" s="16" t="s">
        <v>131</v>
      </c>
      <c r="AO15" s="16" t="s">
        <v>133</v>
      </c>
      <c r="AP15" s="16" t="s">
        <v>132</v>
      </c>
      <c r="AQ15" s="16" t="s">
        <v>134</v>
      </c>
      <c r="AR15" s="16" t="s">
        <v>122</v>
      </c>
      <c r="AS15" s="41" t="s">
        <v>135</v>
      </c>
      <c r="AT15" s="41" t="s">
        <v>136</v>
      </c>
      <c r="AU15" s="41" t="s">
        <v>137</v>
      </c>
      <c r="AV15" s="41" t="s">
        <v>138</v>
      </c>
      <c r="AW15" s="41" t="s">
        <v>139</v>
      </c>
      <c r="AX15" s="44" t="s">
        <v>147</v>
      </c>
      <c r="AY15" s="44" t="s">
        <v>148</v>
      </c>
      <c r="AZ15" s="44" t="s">
        <v>149</v>
      </c>
      <c r="BA15" s="44" t="s">
        <v>150</v>
      </c>
      <c r="BB15" s="44" t="s">
        <v>151</v>
      </c>
      <c r="BC15" s="48" t="s">
        <v>157</v>
      </c>
      <c r="BD15" s="48" t="s">
        <v>158</v>
      </c>
      <c r="BE15" s="48" t="s">
        <v>159</v>
      </c>
      <c r="BF15" s="48" t="s">
        <v>160</v>
      </c>
      <c r="BG15" s="48" t="s">
        <v>162</v>
      </c>
      <c r="BH15" s="17" t="s">
        <v>123</v>
      </c>
    </row>
    <row r="16" spans="1:61" s="18" customFormat="1" ht="90" x14ac:dyDescent="0.25">
      <c r="A16" s="8" t="s">
        <v>75</v>
      </c>
      <c r="B16" s="9"/>
      <c r="C16" s="9"/>
      <c r="D16" s="9"/>
      <c r="E16" s="9"/>
      <c r="F16" s="9"/>
      <c r="G16" s="10"/>
      <c r="H16" s="10"/>
      <c r="I16" s="10"/>
      <c r="J16" s="10"/>
      <c r="K16" s="10"/>
      <c r="L16" s="11"/>
      <c r="M16" s="11"/>
      <c r="N16" s="11"/>
      <c r="O16" s="11"/>
      <c r="P16" s="11"/>
      <c r="Q16" s="12"/>
      <c r="R16" s="12"/>
      <c r="S16" s="12"/>
      <c r="T16" s="12"/>
      <c r="U16" s="12"/>
      <c r="V16" s="13" t="s">
        <v>79</v>
      </c>
      <c r="W16" s="13" t="s">
        <v>79</v>
      </c>
      <c r="X16" s="13" t="s">
        <v>79</v>
      </c>
      <c r="Y16" s="13" t="s">
        <v>79</v>
      </c>
      <c r="Z16" s="13" t="s">
        <v>79</v>
      </c>
      <c r="AA16" s="13" t="s">
        <v>65</v>
      </c>
      <c r="AB16" s="13" t="s">
        <v>65</v>
      </c>
      <c r="AC16" s="13" t="s">
        <v>65</v>
      </c>
      <c r="AD16" s="14" t="s">
        <v>70</v>
      </c>
      <c r="AE16" s="14" t="s">
        <v>66</v>
      </c>
      <c r="AF16" s="14" t="s">
        <v>67</v>
      </c>
      <c r="AG16" s="14" t="s">
        <v>68</v>
      </c>
      <c r="AH16" s="14" t="s">
        <v>69</v>
      </c>
      <c r="AI16" s="15"/>
      <c r="AJ16" s="15"/>
      <c r="AK16" s="15"/>
      <c r="AL16" s="15"/>
      <c r="AM16" s="15"/>
      <c r="AN16" s="16"/>
      <c r="AO16" s="16"/>
      <c r="AP16" s="16"/>
      <c r="AQ16" s="16"/>
      <c r="AR16" s="16"/>
      <c r="AS16" s="41" t="s">
        <v>125</v>
      </c>
      <c r="AT16" s="41" t="s">
        <v>125</v>
      </c>
      <c r="AU16" s="41" t="s">
        <v>125</v>
      </c>
      <c r="AV16" s="41" t="s">
        <v>125</v>
      </c>
      <c r="AW16" s="41" t="s">
        <v>125</v>
      </c>
      <c r="AX16" s="44" t="s">
        <v>141</v>
      </c>
      <c r="AY16" s="44" t="s">
        <v>141</v>
      </c>
      <c r="AZ16" s="44" t="s">
        <v>141</v>
      </c>
      <c r="BA16" s="44" t="s">
        <v>141</v>
      </c>
      <c r="BB16" s="44" t="s">
        <v>141</v>
      </c>
      <c r="BC16" s="48" t="s">
        <v>183</v>
      </c>
      <c r="BD16" s="48" t="s">
        <v>183</v>
      </c>
      <c r="BE16" s="48" t="s">
        <v>183</v>
      </c>
      <c r="BF16" s="48" t="s">
        <v>183</v>
      </c>
      <c r="BG16" s="48" t="s">
        <v>183</v>
      </c>
      <c r="BH16" s="17"/>
    </row>
    <row r="17" spans="1:60" s="18" customFormat="1" ht="150" x14ac:dyDescent="0.25">
      <c r="A17" s="8" t="s">
        <v>252</v>
      </c>
      <c r="B17" s="9" t="s">
        <v>253</v>
      </c>
      <c r="C17" s="9" t="s">
        <v>254</v>
      </c>
      <c r="D17" s="9" t="s">
        <v>255</v>
      </c>
      <c r="E17" s="9" t="s">
        <v>256</v>
      </c>
      <c r="F17" s="9" t="s">
        <v>257</v>
      </c>
      <c r="G17" s="10" t="s">
        <v>258</v>
      </c>
      <c r="H17" s="10" t="s">
        <v>259</v>
      </c>
      <c r="I17" s="10" t="s">
        <v>260</v>
      </c>
      <c r="J17" s="10" t="s">
        <v>261</v>
      </c>
      <c r="K17" s="10" t="s">
        <v>262</v>
      </c>
      <c r="L17" s="11" t="s">
        <v>263</v>
      </c>
      <c r="M17" s="11" t="s">
        <v>264</v>
      </c>
      <c r="N17" s="11" t="s">
        <v>265</v>
      </c>
      <c r="O17" s="11" t="s">
        <v>266</v>
      </c>
      <c r="P17" s="11" t="s">
        <v>267</v>
      </c>
      <c r="Q17" s="12" t="s">
        <v>268</v>
      </c>
      <c r="R17" s="12" t="s">
        <v>269</v>
      </c>
      <c r="S17" s="12" t="s">
        <v>270</v>
      </c>
      <c r="T17" s="12" t="s">
        <v>271</v>
      </c>
      <c r="U17" s="12" t="s">
        <v>272</v>
      </c>
      <c r="V17" s="13" t="s">
        <v>274</v>
      </c>
      <c r="W17" s="13" t="s">
        <v>273</v>
      </c>
      <c r="X17" s="13" t="s">
        <v>275</v>
      </c>
      <c r="Y17" s="13" t="s">
        <v>276</v>
      </c>
      <c r="Z17" s="13" t="s">
        <v>277</v>
      </c>
      <c r="AA17" s="13" t="s">
        <v>278</v>
      </c>
      <c r="AB17" s="13" t="s">
        <v>279</v>
      </c>
      <c r="AC17" s="13" t="s">
        <v>280</v>
      </c>
      <c r="AD17" s="14" t="s">
        <v>281</v>
      </c>
      <c r="AE17" s="14" t="s">
        <v>282</v>
      </c>
      <c r="AF17" s="14" t="s">
        <v>283</v>
      </c>
      <c r="AG17" s="14" t="s">
        <v>284</v>
      </c>
      <c r="AH17" s="14" t="s">
        <v>285</v>
      </c>
      <c r="AI17" s="15" t="s">
        <v>286</v>
      </c>
      <c r="AJ17" s="15" t="s">
        <v>287</v>
      </c>
      <c r="AK17" s="15" t="s">
        <v>288</v>
      </c>
      <c r="AL17" s="15" t="s">
        <v>289</v>
      </c>
      <c r="AM17" s="15" t="s">
        <v>290</v>
      </c>
      <c r="AN17" s="16" t="s">
        <v>291</v>
      </c>
      <c r="AO17" s="16" t="s">
        <v>292</v>
      </c>
      <c r="AP17" s="16" t="s">
        <v>293</v>
      </c>
      <c r="AQ17" s="16" t="s">
        <v>294</v>
      </c>
      <c r="AR17" s="16" t="s">
        <v>295</v>
      </c>
      <c r="AS17" s="41" t="s">
        <v>296</v>
      </c>
      <c r="AT17" s="41" t="s">
        <v>297</v>
      </c>
      <c r="AU17" s="41" t="s">
        <v>298</v>
      </c>
      <c r="AV17" s="41" t="s">
        <v>299</v>
      </c>
      <c r="AW17" s="41" t="s">
        <v>300</v>
      </c>
      <c r="AX17" s="44" t="s">
        <v>301</v>
      </c>
      <c r="AY17" s="44" t="s">
        <v>302</v>
      </c>
      <c r="AZ17" s="44" t="s">
        <v>303</v>
      </c>
      <c r="BA17" s="44" t="s">
        <v>304</v>
      </c>
      <c r="BB17" s="44" t="s">
        <v>305</v>
      </c>
      <c r="BC17" s="48" t="s">
        <v>306</v>
      </c>
      <c r="BD17" s="48" t="s">
        <v>307</v>
      </c>
      <c r="BE17" s="48" t="s">
        <v>308</v>
      </c>
      <c r="BF17" s="48" t="s">
        <v>309</v>
      </c>
      <c r="BG17" s="48" t="s">
        <v>310</v>
      </c>
      <c r="BH17" s="17" t="s">
        <v>311</v>
      </c>
    </row>
    <row r="18" spans="1:60" x14ac:dyDescent="0.25">
      <c r="A18" s="46" t="s">
        <v>207</v>
      </c>
      <c r="B18" s="50" t="s">
        <v>212</v>
      </c>
      <c r="C18" s="50" t="s">
        <v>212</v>
      </c>
      <c r="D18" s="50" t="s">
        <v>212</v>
      </c>
      <c r="E18" s="50" t="s">
        <v>212</v>
      </c>
      <c r="F18" s="50" t="s">
        <v>211</v>
      </c>
      <c r="G18" s="50" t="s">
        <v>211</v>
      </c>
      <c r="H18" s="50" t="s">
        <v>211</v>
      </c>
      <c r="I18" s="50" t="s">
        <v>211</v>
      </c>
      <c r="J18" s="50" t="s">
        <v>211</v>
      </c>
      <c r="K18" s="50" t="s">
        <v>211</v>
      </c>
      <c r="L18" s="50" t="s">
        <v>211</v>
      </c>
      <c r="M18" s="50" t="s">
        <v>211</v>
      </c>
      <c r="N18" s="50" t="s">
        <v>211</v>
      </c>
      <c r="O18" s="50" t="s">
        <v>211</v>
      </c>
      <c r="P18" s="50" t="s">
        <v>211</v>
      </c>
      <c r="Q18" s="50" t="s">
        <v>211</v>
      </c>
      <c r="R18" s="50" t="s">
        <v>211</v>
      </c>
      <c r="S18" s="50" t="s">
        <v>211</v>
      </c>
      <c r="T18" s="50" t="s">
        <v>211</v>
      </c>
      <c r="U18" s="50" t="s">
        <v>211</v>
      </c>
      <c r="V18" s="50" t="s">
        <v>210</v>
      </c>
      <c r="W18" s="50" t="s">
        <v>210</v>
      </c>
      <c r="X18" s="50" t="s">
        <v>210</v>
      </c>
      <c r="Y18" s="50" t="s">
        <v>210</v>
      </c>
      <c r="Z18" s="50" t="s">
        <v>210</v>
      </c>
      <c r="AA18" s="50" t="s">
        <v>210</v>
      </c>
      <c r="AB18" s="50" t="s">
        <v>210</v>
      </c>
      <c r="AC18" s="50" t="s">
        <v>210</v>
      </c>
      <c r="AD18" s="50" t="s">
        <v>211</v>
      </c>
      <c r="AE18" s="50" t="s">
        <v>211</v>
      </c>
      <c r="AF18" s="50" t="s">
        <v>211</v>
      </c>
      <c r="AG18" s="50" t="s">
        <v>211</v>
      </c>
      <c r="AH18" s="50" t="s">
        <v>211</v>
      </c>
      <c r="AI18" s="50" t="s">
        <v>210</v>
      </c>
      <c r="AJ18" s="50" t="s">
        <v>210</v>
      </c>
      <c r="AK18" s="50" t="s">
        <v>210</v>
      </c>
      <c r="AL18" s="50" t="s">
        <v>210</v>
      </c>
      <c r="AM18" s="50" t="s">
        <v>210</v>
      </c>
      <c r="AN18" s="50" t="s">
        <v>211</v>
      </c>
      <c r="AO18" s="50" t="s">
        <v>211</v>
      </c>
      <c r="AP18" s="50" t="s">
        <v>211</v>
      </c>
      <c r="AQ18" s="50" t="s">
        <v>211</v>
      </c>
      <c r="AR18" s="50" t="s">
        <v>211</v>
      </c>
      <c r="AS18" s="50" t="s">
        <v>211</v>
      </c>
      <c r="AT18" s="50" t="s">
        <v>211</v>
      </c>
      <c r="AU18" s="50" t="s">
        <v>211</v>
      </c>
      <c r="AV18" s="50" t="s">
        <v>211</v>
      </c>
      <c r="AW18" s="50" t="s">
        <v>211</v>
      </c>
      <c r="AX18" s="50" t="s">
        <v>212</v>
      </c>
      <c r="AY18" s="50" t="s">
        <v>212</v>
      </c>
      <c r="AZ18" s="50" t="s">
        <v>212</v>
      </c>
      <c r="BA18" s="50" t="s">
        <v>212</v>
      </c>
      <c r="BB18" s="50" t="s">
        <v>212</v>
      </c>
      <c r="BC18" s="50" t="s">
        <v>211</v>
      </c>
      <c r="BD18" s="50" t="s">
        <v>211</v>
      </c>
      <c r="BE18" s="50" t="s">
        <v>211</v>
      </c>
      <c r="BF18" s="50" t="s">
        <v>211</v>
      </c>
      <c r="BG18" s="50" t="s">
        <v>211</v>
      </c>
      <c r="BH18" s="50" t="s">
        <v>213</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NOT(ISERROR(SEARCH(Tiers!$F$6,B18)))</xm:f>
            <xm:f>Tiers!$F$6</xm:f>
            <x14:dxf>
              <fill>
                <patternFill>
                  <bgColor rgb="FF00B050"/>
                </patternFill>
              </fill>
            </x14:dxf>
          </x14:cfRule>
          <x14:cfRule type="containsText" priority="2" operator="containsText" id="{73223FEE-7109-41FD-83AD-7C62F00EA6E5}">
            <xm:f>NOT(ISERROR(SEARCH(Tiers!$F$5,B18)))</xm:f>
            <xm:f>Tiers!$F$5</xm:f>
            <x14:dxf>
              <fill>
                <patternFill>
                  <bgColor rgb="FF92D050"/>
                </patternFill>
              </fill>
            </x14:dxf>
          </x14:cfRule>
          <x14:cfRule type="containsText" priority="3" operator="containsText" id="{AA3967A1-817B-49EE-83E4-0FA5B7771630}">
            <xm:f>NOT(ISERROR(SEARCH(Tiers!$F$4,B18)))</xm:f>
            <xm:f>Tiers!$F$4</xm:f>
            <x14:dxf>
              <fill>
                <patternFill>
                  <bgColor rgb="FFFFFF00"/>
                </patternFill>
              </fill>
            </x14:dxf>
          </x14:cfRule>
          <x14:cfRule type="containsText" priority="4" operator="containsText" id="{4F6E6EB3-A34A-46BD-8A7F-3E1A26A40259}">
            <xm:f>NOT(ISERROR(SEARCH(Tiers!$F$3,B18)))</xm:f>
            <xm:f>Tiers!$F$3</xm:f>
            <x14:dxf>
              <fill>
                <patternFill>
                  <bgColor rgb="FFFFC000"/>
                </patternFill>
              </fill>
            </x14:dxf>
          </x14:cfRule>
          <x14:cfRule type="containsText" priority="5" operator="containsText" id="{98ED36B8-A279-4C77-AB57-9EC7D24FFB6C}">
            <xm:f>NOT(ISERROR(SEARCH(Tiers!$F$2,B18)))</xm:f>
            <xm:f>Tiers!$F$2</xm:f>
            <x14:dxf>
              <fill>
                <patternFill>
                  <bgColor rgb="FFC00000"/>
                </patternFill>
              </fill>
            </x14:dxf>
          </x14:cfRule>
          <xm:sqref>B18:BH18</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B18:BH18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NOT(ISERROR(SEARCH(Tiers!$F$6,B14)))</xm:f>
            <xm:f>Tiers!$F$6</xm:f>
            <x14:dxf>
              <fill>
                <patternFill>
                  <bgColor rgb="FF00B050"/>
                </patternFill>
              </fill>
            </x14:dxf>
          </x14:cfRule>
          <x14:cfRule type="containsText" priority="2" operator="containsText" id="{25133FF0-E929-4020-8D53-245B6DF69F88}">
            <xm:f>NOT(ISERROR(SEARCH(Tiers!$F$5,B14)))</xm:f>
            <xm:f>Tiers!$F$5</xm:f>
            <x14:dxf>
              <fill>
                <patternFill>
                  <bgColor rgb="FF92D050"/>
                </patternFill>
              </fill>
            </x14:dxf>
          </x14:cfRule>
          <x14:cfRule type="containsText" priority="3" operator="containsText" id="{6E0C9BD1-D8C2-4C5D-AFBC-24C38CEED168}">
            <xm:f>NOT(ISERROR(SEARCH(Tiers!$F$4,B14)))</xm:f>
            <xm:f>Tiers!$F$4</xm:f>
            <x14:dxf>
              <fill>
                <patternFill>
                  <bgColor rgb="FFFFFF00"/>
                </patternFill>
              </fill>
            </x14:dxf>
          </x14:cfRule>
          <x14:cfRule type="containsText" priority="4" operator="containsText" id="{5FEF1AB5-D211-44B9-A883-CD8DC62717E3}">
            <xm:f>NOT(ISERROR(SEARCH(Tiers!$F$3,B14)))</xm:f>
            <xm:f>Tiers!$F$3</xm:f>
            <x14:dxf>
              <fill>
                <patternFill>
                  <bgColor rgb="FFFFC000"/>
                </patternFill>
              </fill>
            </x14:dxf>
          </x14:cfRule>
          <x14:cfRule type="containsText" priority="5" operator="containsText" id="{10455162-ED76-4B3D-8C86-31C09D66E6EA}">
            <xm:f>NOT(ISERROR(SEARCH(Tiers!$F$2,B14)))</xm:f>
            <xm:f>Tiers!$F$2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2022-05-23T23:12:20Z</dcterms:modified>
</cp:coreProperties>
</file>