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q40rdc\Documents\GitHub\PortofolioDev\Doc\"/>
    </mc:Choice>
  </mc:AlternateContent>
  <xr:revisionPtr revIDLastSave="0" documentId="13_ncr:1_{AC786ACA-B88F-4655-8397-448A9C33DA7D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6765" yWindow="1860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<sst xmlns="http://schemas.openxmlformats.org/spreadsheetml/2006/main" count="47" uniqueCount="38">
  <si>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</si>
  <si>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</si>
  <si>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</si>
  <si>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</si>
  <si>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</si>
  <si>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</si>
  <si>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</si>
  <si>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</si>
  <si>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</si>
  <si>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</si>
  <si>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</si>
  <si>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</si>
  <si>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</si>
  <si>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</si>
  <si>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</si>
  <si>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</si>
  <si>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</si>
  <si>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</si>
  <si>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</si>
  <si>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</si>
  <si>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</si>
  <si>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</si>
  <si>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</si>
  <si>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</si>
  <si>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</si>
  <si>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</si>
  <si>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28.11.2024  au 05.12.2024</t>
  </si>
  <si>
    <t>Mateen Khalil</t>
  </si>
  <si>
    <t>Portofolio Dev</t>
  </si>
  <si>
    <t>remplissage de la feuille qui stipule les fonctionalités qui vont être misent en place</t>
  </si>
  <si>
    <t>mise en place du projet (installation team, vscode, git,…)</t>
  </si>
  <si>
    <t>User Story sur la barre de recherche et sur le système de notation</t>
  </si>
  <si>
    <t>WIP-barre de recherche</t>
  </si>
  <si>
    <t>amélioration de l'ux</t>
  </si>
  <si>
    <t>refactorisation système de notation</t>
  </si>
  <si>
    <t>réalisation du test d'ajout de livre</t>
  </si>
  <si>
    <t>explication des feature que j'ai réaliser</t>
  </si>
  <si>
    <t>avancement maison sur les test, barre de recherche, filtre de catégorie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</si>
</sst>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0.1701388888888889</c:v>
                </c:pt>
                <c:pt idx="2">
                  <c:v>0</c:v>
                </c:pt>
                <c:pt idx="3">
                  <c:v>5.5555555555555552E-2</c:v>
                </c:pt>
                <c:pt idx="4">
                  <c:v>4.1666666666666664E-2</c:v>
                </c:pt>
                <c:pt idx="5">
                  <c:v>0</c:v>
                </c:pt>
                <c:pt idx="6">
                  <c:v>0</c:v>
                </c:pt>
                <c:pt idx="7">
                  <c:v>1.3888888888888888E-2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sortState xmlns:xlrd2="http://schemas.microsoft.com/office/spreadsheetml/2017/richdata2" ref="A7:G532">
    <sortCondition ref="B6:B532"/>
  </sortState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6" sqref="F16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27</v>
      </c>
      <c r="D2" s="58"/>
      <c r="E2" s="58"/>
      <c r="F2" s="5" t="s">
        <v>2</v>
      </c>
      <c r="G2" s="6" t="s">
        <v>28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6 heurs 45 minutes</v>
      </c>
      <c r="D3" s="23"/>
      <c r="E3" s="3"/>
      <c r="F3" s="4" t="s">
        <v>10</v>
      </c>
      <c r="G3" s="7" t="s">
        <v>26</v>
      </c>
    </row>
    <row r="4" spans="1:15" ht="23.25" hidden="1" x14ac:dyDescent="0.35">
      <c r="B4" s="5"/>
      <c r="C4" s="23">
        <f>SUBTOTAL(9,$C$7:$C$531)*60</f>
        <v>180</v>
      </c>
      <c r="D4" s="23">
        <f>SUBTOTAL(9,$D$7:$D$531)</f>
        <v>225</v>
      </c>
      <c r="E4" s="41">
        <f>SUM(C4:D4)</f>
        <v>405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/>
      <c r="B7" s="43">
        <v>45624</v>
      </c>
      <c r="C7" s="44">
        <v>1</v>
      </c>
      <c r="D7" s="45">
        <v>0</v>
      </c>
      <c r="E7" s="46" t="s">
        <v>7</v>
      </c>
      <c r="F7" s="37" t="s">
        <v>29</v>
      </c>
      <c r="G7" s="15"/>
    </row>
    <row r="8" spans="1:15" x14ac:dyDescent="0.25">
      <c r="A8" s="8" t="str">
        <f>IF(ISBLANK(B8),"",_xlfn.ISOWEEKNUM('Journal de travail'!$B8))</f>
        <v/>
      </c>
      <c r="B8" s="47"/>
      <c r="C8" s="48"/>
      <c r="D8" s="49">
        <v>20</v>
      </c>
      <c r="E8" s="50" t="s">
        <v>22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 t="str">
        <f>IF(ISBLANK(B9),"",_xlfn.ISOWEEKNUM('Journal de travail'!$B9))</f>
        <v/>
      </c>
      <c r="B9" s="51"/>
      <c r="C9" s="52"/>
      <c r="D9" s="53">
        <v>35</v>
      </c>
      <c r="E9" s="54" t="s">
        <v>6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47"/>
      <c r="C10" s="48"/>
      <c r="D10" s="49">
        <v>10</v>
      </c>
      <c r="E10" s="50" t="s">
        <v>4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49</v>
      </c>
      <c r="B11" s="51">
        <v>45631</v>
      </c>
      <c r="C11" s="52">
        <v>1</v>
      </c>
      <c r="D11" s="53">
        <v>25</v>
      </c>
      <c r="E11" s="54" t="s">
        <v>4</v>
      </c>
      <c r="F11" s="37" t="s">
        <v>35</v>
      </c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>
        <v>30</v>
      </c>
      <c r="E12" s="50" t="s">
        <v>4</v>
      </c>
      <c r="F12" s="37" t="s">
        <v>34</v>
      </c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>
        <v>30</v>
      </c>
      <c r="E13" s="54" t="s">
        <v>4</v>
      </c>
      <c r="F13" s="37" t="s">
        <v>33</v>
      </c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>
        <v>45</v>
      </c>
      <c r="E14" s="50" t="s">
        <v>6</v>
      </c>
      <c r="F14" s="37" t="s">
        <v>36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49</v>
      </c>
      <c r="B15" s="51">
        <v>45630</v>
      </c>
      <c r="C15" s="52">
        <v>1</v>
      </c>
      <c r="D15" s="53">
        <v>30</v>
      </c>
      <c r="E15" s="54" t="s">
        <v>4</v>
      </c>
      <c r="F15" s="37" t="s">
        <v>37</v>
      </c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3"/>
      <c r="C56" s="44"/>
      <c r="D56" s="45"/>
      <c r="E56" s="46"/>
      <c r="F56" s="37"/>
      <c r="G56" s="16"/>
    </row>
    <row r="57" spans="1:7" x14ac:dyDescent="0.25">
      <c r="A57" s="17" t="str">
        <f>IF(ISBLANK(B57),"",_xlfn.ISOWEEKNUM('Journal de travail'!$B57))</f>
        <v/>
      </c>
      <c r="B57" s="47"/>
      <c r="C57" s="48"/>
      <c r="D57" s="49"/>
      <c r="E57" s="50"/>
      <c r="F57" s="37"/>
      <c r="G57" s="18"/>
    </row>
    <row r="58" spans="1:7" x14ac:dyDescent="0.25">
      <c r="A58" s="8" t="str">
        <f>IF(ISBLANK(B58),"",_xlfn.ISOWEEKNUM('Journal de travail'!$B58))</f>
        <v/>
      </c>
      <c r="B58" s="51"/>
      <c r="C58" s="52"/>
      <c r="D58" s="53"/>
      <c r="E58" s="54"/>
      <c r="F58" s="37"/>
      <c r="G58" s="16"/>
    </row>
    <row r="59" spans="1:7" x14ac:dyDescent="0.25">
      <c r="A59" s="17" t="str">
        <f>IF(ISBLANK(B59),"",_xlfn.ISOWEEKNUM('Journal de travail'!$B59))</f>
        <v/>
      </c>
      <c r="B59" s="47"/>
      <c r="C59" s="48"/>
      <c r="D59" s="49"/>
      <c r="E59" s="50"/>
      <c r="F59" s="37"/>
      <c r="G59" s="18"/>
    </row>
    <row r="60" spans="1:7" x14ac:dyDescent="0.25">
      <c r="B60" s="51"/>
      <c r="C60" s="52"/>
      <c r="D60" s="53"/>
      <c r="E60" s="54"/>
      <c r="F60" s="57"/>
      <c r="G60" s="16"/>
    </row>
    <row r="61" spans="1:7" x14ac:dyDescent="0.25">
      <c r="A61" s="17" t="str">
        <f>IF(ISBLANK(B61),"",_xlfn.ISOWEEKNUM('Journal de travail'!$B61))</f>
        <v/>
      </c>
      <c r="B61" s="47"/>
      <c r="C61" s="48"/>
      <c r="D61" s="49"/>
      <c r="E61" s="50"/>
      <c r="F61" s="37"/>
      <c r="G61" s="18"/>
    </row>
    <row r="62" spans="1:7" x14ac:dyDescent="0.25">
      <c r="A62" s="8" t="str">
        <f>IF(ISBLANK(B62),"",_xlfn.ISOWEEKNUM('Journal de travail'!$B62))</f>
        <v/>
      </c>
      <c r="B62" s="51"/>
      <c r="C62" s="52"/>
      <c r="D62" s="53"/>
      <c r="E62" s="54"/>
      <c r="F62" s="37"/>
      <c r="G62" s="16"/>
    </row>
    <row r="63" spans="1:7" x14ac:dyDescent="0.25">
      <c r="A63" s="17" t="str">
        <f>IF(ISBLANK(B63),"",_xlfn.ISOWEEKNUM('Journal de travail'!$B63))</f>
        <v/>
      </c>
      <c r="B63" s="47"/>
      <c r="C63" s="48"/>
      <c r="D63" s="49"/>
      <c r="E63" s="50"/>
      <c r="F63" s="37"/>
      <c r="G63" s="18"/>
    </row>
    <row r="64" spans="1:7" x14ac:dyDescent="0.25">
      <c r="A64" s="8" t="str">
        <f>IF(ISBLANK(B64),"",_xlfn.ISOWEEKNUM('Journal de travail'!$B64))</f>
        <v/>
      </c>
      <c r="B64" s="51"/>
      <c r="C64" s="52"/>
      <c r="D64" s="53"/>
      <c r="E64" s="54"/>
      <c r="F64" s="37"/>
      <c r="G64" s="16"/>
    </row>
    <row r="65" spans="1:7" x14ac:dyDescent="0.25">
      <c r="A65" s="17" t="str">
        <f>IF(ISBLANK(B65),"",_xlfn.ISOWEEKNUM('Journal de travail'!$B65))</f>
        <v/>
      </c>
      <c r="B65" s="47"/>
      <c r="C65" s="48"/>
      <c r="D65" s="49"/>
      <c r="E65" s="50"/>
      <c r="F65" s="37"/>
      <c r="G65" s="18"/>
    </row>
    <row r="66" spans="1:7" x14ac:dyDescent="0.25">
      <c r="A66" s="8" t="str">
        <f>IF(ISBLANK(B66),"",_xlfn.ISOWEEKNUM('Journal de travail'!$B66))</f>
        <v/>
      </c>
      <c r="B66" s="51"/>
      <c r="C66" s="52"/>
      <c r="D66" s="53"/>
      <c r="E66" s="54"/>
      <c r="F66" s="37"/>
      <c r="G66" s="16"/>
    </row>
    <row r="67" spans="1:7" x14ac:dyDescent="0.25">
      <c r="A67" s="17" t="str">
        <f>IF(ISBLANK(B67),"",_xlfn.ISOWEEKNUM('Journal de travail'!$B67))</f>
        <v/>
      </c>
      <c r="B67" s="47"/>
      <c r="C67" s="48"/>
      <c r="D67" s="49"/>
      <c r="E67" s="50"/>
      <c r="F67" s="37"/>
      <c r="G67" s="18"/>
    </row>
    <row r="68" spans="1:7" x14ac:dyDescent="0.25">
      <c r="A68" s="8" t="str">
        <f>IF(ISBLANK(B68),"",_xlfn.ISOWEEKNUM('Journal de travail'!$B68))</f>
        <v/>
      </c>
      <c r="B68" s="51"/>
      <c r="C68" s="52"/>
      <c r="D68" s="53"/>
      <c r="E68" s="54"/>
      <c r="F68" s="37"/>
      <c r="G68" s="16"/>
    </row>
    <row r="69" spans="1:7" x14ac:dyDescent="0.25">
      <c r="A69" s="17" t="str">
        <f>IF(ISBLANK(B69),"",_xlfn.ISOWEEKNUM('Journal de travail'!$B69))</f>
        <v/>
      </c>
      <c r="B69" s="47"/>
      <c r="C69" s="48"/>
      <c r="D69" s="49"/>
      <c r="E69" s="50"/>
      <c r="F69" s="37"/>
      <c r="G69" s="18"/>
    </row>
    <row r="70" spans="1:7" x14ac:dyDescent="0.25">
      <c r="A70" s="8" t="str">
        <f>IF(ISBLANK(B70),"",_xlfn.ISOWEEKNUM('Journal de travail'!$B70))</f>
        <v/>
      </c>
      <c r="B70" s="51"/>
      <c r="C70" s="52"/>
      <c r="D70" s="53"/>
      <c r="E70" s="54"/>
      <c r="F70" s="37"/>
      <c r="G70" s="16"/>
    </row>
    <row r="71" spans="1:7" x14ac:dyDescent="0.25">
      <c r="A71" s="17" t="str">
        <f>IF(ISBLANK(B71),"",_xlfn.ISOWEEKNUM('Journal de travail'!$B71))</f>
        <v/>
      </c>
      <c r="B71" s="47"/>
      <c r="C71" s="48"/>
      <c r="D71" s="49"/>
      <c r="E71" s="50"/>
      <c r="F71" s="37"/>
      <c r="G71" s="18"/>
    </row>
    <row r="72" spans="1:7" x14ac:dyDescent="0.25">
      <c r="A72" s="8" t="str">
        <f>IF(ISBLANK(B72),"",_xlfn.ISOWEEKNUM('Journal de travail'!$B72))</f>
        <v/>
      </c>
      <c r="B72" s="51"/>
      <c r="C72" s="52"/>
      <c r="D72" s="53"/>
      <c r="E72" s="54"/>
      <c r="F72" s="37"/>
      <c r="G72" s="16"/>
    </row>
    <row r="73" spans="1:7" x14ac:dyDescent="0.25">
      <c r="A73" s="17" t="str">
        <f>IF(ISBLANK(B73),"",_xlfn.ISOWEEKNUM('Journal de travail'!$B73))</f>
        <v/>
      </c>
      <c r="B73" s="47"/>
      <c r="C73" s="48"/>
      <c r="D73" s="49"/>
      <c r="E73" s="50"/>
      <c r="F73" s="37"/>
      <c r="G73" s="18"/>
    </row>
    <row r="74" spans="1:7" x14ac:dyDescent="0.25">
      <c r="A74" s="8" t="str">
        <f>IF(ISBLANK(B74),"",_xlfn.ISOWEEKNUM('Journal de travail'!$B74))</f>
        <v/>
      </c>
      <c r="B74" s="51"/>
      <c r="C74" s="52"/>
      <c r="D74" s="53"/>
      <c r="E74" s="54"/>
      <c r="F74" s="37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55 E75:E532">
    <cfRule type="expression" dxfId="24" priority="9">
      <formula>$E7="Autre"</formula>
    </cfRule>
    <cfRule type="expression" dxfId="23" priority="10" stopIfTrue="1">
      <formula>$E7="Design"</formula>
    </cfRule>
    <cfRule type="expression" dxfId="22" priority="11" stopIfTrue="1">
      <formula>$E7="Présentation"</formula>
    </cfRule>
    <cfRule type="expression" dxfId="21" priority="12" stopIfTrue="1">
      <formula>$E7="Meeting"</formula>
    </cfRule>
    <cfRule type="expression" dxfId="20" priority="13" stopIfTrue="1">
      <formula>$E7="Documentation"</formula>
    </cfRule>
    <cfRule type="expression" dxfId="19" priority="14" stopIfTrue="1">
      <formula>$E7="Test"</formula>
    </cfRule>
    <cfRule type="expression" dxfId="18" priority="15" stopIfTrue="1">
      <formula>$E7="Analyse"</formula>
    </cfRule>
    <cfRule type="expression" dxfId="17" priority="17" stopIfTrue="1">
      <formula>$E7="Développement"</formula>
    </cfRule>
  </conditionalFormatting>
  <conditionalFormatting sqref="E56:E74">
    <cfRule type="expression" dxfId="16" priority="1">
      <formula>$E56="Autre"</formula>
    </cfRule>
    <cfRule type="expression" dxfId="15" priority="2" stopIfTrue="1">
      <formula>$E56="Design"</formula>
    </cfRule>
    <cfRule type="expression" dxfId="14" priority="3" stopIfTrue="1">
      <formula>$E56="Présentation"</formula>
    </cfRule>
    <cfRule type="expression" dxfId="13" priority="4" stopIfTrue="1">
      <formula>$E56="Meeting"</formula>
    </cfRule>
    <cfRule type="expression" dxfId="12" priority="5" stopIfTrue="1">
      <formula>$E56="Documentation"</formula>
    </cfRule>
    <cfRule type="expression" dxfId="11" priority="6" stopIfTrue="1">
      <formula>$E56="Test"</formula>
    </cfRule>
    <cfRule type="expression" dxfId="10" priority="7" stopIfTrue="1">
      <formula>$E56="Analyse"</formula>
    </cfRule>
    <cfRule type="expression" dxfId="9" priority="8" stopIfTrue="1">
      <formula>$E56="Développement"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125</v>
      </c>
      <c r="C5" s="42" t="str">
        <f>'Journal de travail'!M9</f>
        <v>Développement</v>
      </c>
      <c r="D5" s="34">
        <f t="shared" ref="D5:D11" si="0">(A5+B5)/1440</f>
        <v>0.1701388888888889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80</v>
      </c>
      <c r="C7" s="28" t="str">
        <f>'Journal de travail'!M11</f>
        <v>Documentation</v>
      </c>
      <c r="D7" s="34">
        <f t="shared" si="0"/>
        <v>5.5555555555555552E-2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4.1666666666666664E-2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20</v>
      </c>
      <c r="C11" s="40" t="str">
        <f>'Journal de travail'!M15</f>
        <v>Autre</v>
      </c>
      <c r="D11" s="34">
        <f t="shared" si="0"/>
        <v>1.3888888888888888E-2</v>
      </c>
    </row>
    <row r="12" spans="1:4" x14ac:dyDescent="0.3">
      <c r="C12" s="24" t="s">
        <v>20</v>
      </c>
      <c r="D12" s="35">
        <f>SUM(D4:D11)</f>
        <v>0.28125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Mateen Salem Khalil</cp:lastModifiedBy>
  <cp:revision/>
  <dcterms:created xsi:type="dcterms:W3CDTF">2023-11-21T20:00:34Z</dcterms:created>
  <dcterms:modified xsi:type="dcterms:W3CDTF">2024-12-05T16:20:43Z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