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l\456\ProjectNewV2\Workplace\DEV\"/>
    </mc:Choice>
  </mc:AlternateContent>
  <bookViews>
    <workbookView xWindow="0" yWindow="0" windowWidth="23040" windowHeight="9192" activeTab="1"/>
  </bookViews>
  <sheets>
    <sheet name="Data-Template" sheetId="5" r:id="rId1"/>
    <sheet name="AutoData-Template" sheetId="8" r:id="rId2"/>
    <sheet name="8H-Template" sheetId="2" r:id="rId3"/>
    <sheet name="12H-Template" sheetId="7" r:id="rId4"/>
    <sheet name="Final8H-Template" sheetId="1" r:id="rId5"/>
    <sheet name="Final12H-Template" sheetId="6" r:id="rId6"/>
  </sheets>
  <definedNames>
    <definedName name="_xlnm.Print_Area" localSheetId="5">'Final12H-Template'!$C$2:$K$17</definedName>
    <definedName name="_xlnm.Print_Area" localSheetId="4">'Final8H-Template'!$C$2:$K$13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F13" i="2"/>
  <c r="E13" i="2"/>
  <c r="F12" i="2"/>
  <c r="E12" i="2"/>
  <c r="F11" i="2"/>
  <c r="F10" i="2"/>
  <c r="E10" i="2"/>
  <c r="F8" i="2"/>
  <c r="E8" i="2"/>
  <c r="F7" i="2"/>
  <c r="E7" i="2"/>
  <c r="F6" i="2"/>
  <c r="E6" i="2"/>
  <c r="F8" i="7" l="1"/>
  <c r="F9" i="7"/>
  <c r="F10" i="7"/>
  <c r="F11" i="7"/>
  <c r="F12" i="7"/>
  <c r="F13" i="7"/>
  <c r="F14" i="7"/>
  <c r="F15" i="7"/>
  <c r="F16" i="7"/>
  <c r="F17" i="7"/>
  <c r="F7" i="7"/>
  <c r="E7" i="7"/>
  <c r="E12" i="7"/>
  <c r="E9" i="7"/>
  <c r="E8" i="7"/>
  <c r="F6" i="7"/>
  <c r="E6" i="7"/>
  <c r="M10" i="7"/>
  <c r="M11" i="7" s="1"/>
  <c r="M12" i="7" s="1"/>
  <c r="M13" i="7" s="1"/>
  <c r="M14" i="7" s="1"/>
  <c r="M15" i="7" s="1"/>
  <c r="M16" i="7" s="1"/>
  <c r="M17" i="7" s="1"/>
  <c r="M6" i="7"/>
  <c r="M7" i="7" s="1"/>
  <c r="M8" i="7" s="1"/>
  <c r="M9" i="7" s="1"/>
  <c r="L6" i="7"/>
  <c r="L7" i="7" s="1"/>
  <c r="L8" i="7" s="1"/>
  <c r="L9" i="7" s="1"/>
  <c r="L10" i="7" l="1"/>
  <c r="K6" i="2"/>
  <c r="K7" i="2"/>
  <c r="K13" i="2"/>
  <c r="K12" i="2"/>
  <c r="K11" i="2"/>
  <c r="K10" i="2"/>
  <c r="K9" i="2"/>
  <c r="K8" i="2"/>
  <c r="K17" i="7"/>
  <c r="K16" i="7"/>
  <c r="K15" i="7"/>
  <c r="K14" i="7"/>
  <c r="K13" i="7"/>
  <c r="K12" i="7"/>
  <c r="K11" i="7"/>
  <c r="K10" i="7"/>
  <c r="K9" i="7"/>
  <c r="K8" i="7"/>
  <c r="K7" i="7"/>
  <c r="K6" i="7"/>
  <c r="E9" i="2" l="1"/>
  <c r="F9" i="2"/>
  <c r="L11" i="7"/>
  <c r="E10" i="7"/>
  <c r="L12" i="7" l="1"/>
  <c r="L13" i="7" s="1"/>
  <c r="E11" i="7"/>
  <c r="R12" i="7"/>
  <c r="R11" i="7"/>
  <c r="R10" i="7"/>
  <c r="R9" i="7"/>
  <c r="R8" i="7"/>
  <c r="R7" i="7"/>
  <c r="L14" i="7" l="1"/>
  <c r="S7" i="7"/>
  <c r="S8" i="7"/>
  <c r="S9" i="7"/>
  <c r="S10" i="7"/>
  <c r="S11" i="7"/>
  <c r="S12" i="7"/>
  <c r="S13" i="7"/>
  <c r="Q7" i="7"/>
  <c r="Q8" i="7"/>
  <c r="Q9" i="7"/>
  <c r="Q10" i="7"/>
  <c r="Q11" i="7"/>
  <c r="Q12" i="7"/>
  <c r="P7" i="7"/>
  <c r="P8" i="7"/>
  <c r="P9" i="7"/>
  <c r="P10" i="7"/>
  <c r="P11" i="7"/>
  <c r="P12" i="7"/>
  <c r="D22" i="7"/>
  <c r="C22" i="7"/>
  <c r="W17" i="7"/>
  <c r="W16" i="7"/>
  <c r="W11" i="7"/>
  <c r="W10" i="7"/>
  <c r="W9" i="7"/>
  <c r="W8" i="7"/>
  <c r="W7" i="7"/>
  <c r="W6" i="7"/>
  <c r="S6" i="7"/>
  <c r="R6" i="7"/>
  <c r="Q6" i="7"/>
  <c r="P6" i="7"/>
  <c r="L15" i="7" l="1"/>
  <c r="E13" i="7"/>
  <c r="R13" i="7"/>
  <c r="V6" i="7"/>
  <c r="V7" i="7"/>
  <c r="V8" i="7"/>
  <c r="V9" i="7"/>
  <c r="V10" i="7"/>
  <c r="V11" i="7"/>
  <c r="L16" i="7" l="1"/>
  <c r="Q13" i="7"/>
  <c r="P13" i="7"/>
  <c r="E14" i="7"/>
  <c r="Q14" i="7" s="1"/>
  <c r="R14" i="7"/>
  <c r="S14" i="7"/>
  <c r="P14" i="7"/>
  <c r="W6" i="2"/>
  <c r="W7" i="2"/>
  <c r="R8" i="2"/>
  <c r="W8" i="2"/>
  <c r="R9" i="2"/>
  <c r="W9" i="2"/>
  <c r="S10" i="2"/>
  <c r="W10" i="2"/>
  <c r="V11" i="2"/>
  <c r="W11" i="2"/>
  <c r="W12" i="2"/>
  <c r="C18" i="2"/>
  <c r="D18" i="2"/>
  <c r="W13" i="2"/>
  <c r="L17" i="7" l="1"/>
  <c r="E15" i="7"/>
  <c r="Q15" i="7" s="1"/>
  <c r="R15" i="7"/>
  <c r="S15" i="7"/>
  <c r="P15" i="7"/>
  <c r="R12" i="2"/>
  <c r="S12" i="2"/>
  <c r="Q11" i="2"/>
  <c r="S11" i="2"/>
  <c r="V12" i="2"/>
  <c r="R11" i="2"/>
  <c r="S9" i="2"/>
  <c r="R10" i="2"/>
  <c r="S6" i="2"/>
  <c r="S13" i="2"/>
  <c r="S7" i="2"/>
  <c r="R6" i="2"/>
  <c r="R13" i="2"/>
  <c r="B18" i="2"/>
  <c r="S8" i="2"/>
  <c r="R7" i="2"/>
  <c r="E16" i="7" l="1"/>
  <c r="R16" i="7"/>
  <c r="P16" i="7"/>
  <c r="S16" i="7"/>
  <c r="E17" i="7"/>
  <c r="R17" i="7"/>
  <c r="P17" i="7"/>
  <c r="B22" i="7"/>
  <c r="S17" i="7"/>
  <c r="P7" i="2"/>
  <c r="P11" i="2"/>
  <c r="P12" i="2"/>
  <c r="Q12" i="2"/>
  <c r="V10" i="2"/>
  <c r="Q10" i="2"/>
  <c r="V6" i="2"/>
  <c r="Q6" i="2"/>
  <c r="V13" i="2"/>
  <c r="Q13" i="2"/>
  <c r="Q8" i="2"/>
  <c r="P8" i="2"/>
  <c r="V8" i="2"/>
  <c r="P10" i="2"/>
  <c r="Q7" i="2"/>
  <c r="V7" i="2"/>
  <c r="P13" i="2"/>
  <c r="Q9" i="2"/>
  <c r="P9" i="2"/>
  <c r="V9" i="2"/>
  <c r="P6" i="2"/>
  <c r="Q17" i="7" l="1"/>
  <c r="V17" i="7"/>
  <c r="Q16" i="7"/>
  <c r="V16" i="7"/>
</calcChain>
</file>

<file path=xl/sharedStrings.xml><?xml version="1.0" encoding="utf-8"?>
<sst xmlns="http://schemas.openxmlformats.org/spreadsheetml/2006/main" count="191" uniqueCount="97">
  <si>
    <t>Hodinový výkon - sledovanie</t>
  </si>
  <si>
    <t>Pracovisko:</t>
  </si>
  <si>
    <t>Dátum:</t>
  </si>
  <si>
    <t>Meno+os.číslo:</t>
  </si>
  <si>
    <t>Zmena:</t>
  </si>
  <si>
    <t>čas</t>
  </si>
  <si>
    <t>Produkt</t>
  </si>
  <si>
    <t>norma/h</t>
  </si>
  <si>
    <t>OK kusy</t>
  </si>
  <si>
    <t>NOK kusy</t>
  </si>
  <si>
    <t>prestoj</t>
  </si>
  <si>
    <t>Popis prestoja</t>
  </si>
  <si>
    <t>Podpis predák</t>
  </si>
  <si>
    <t>Spolu</t>
  </si>
  <si>
    <t>OEE</t>
  </si>
  <si>
    <t>total oee</t>
  </si>
  <si>
    <t>total nok</t>
  </si>
  <si>
    <t>total ok</t>
  </si>
  <si>
    <t xml:space="preserve">total shift </t>
  </si>
  <si>
    <t>popis prestoja</t>
  </si>
  <si>
    <t>total oee/6up</t>
  </si>
  <si>
    <t>oee/6up</t>
  </si>
  <si>
    <t>webfactory oee</t>
  </si>
  <si>
    <t>webfactory scrap</t>
  </si>
  <si>
    <t>calculated scrap</t>
  </si>
  <si>
    <t>calculated productivity</t>
  </si>
  <si>
    <t>productivity/1h</t>
  </si>
  <si>
    <t>needed downtime (min)</t>
  </si>
  <si>
    <t>real donwtime</t>
  </si>
  <si>
    <t>nok kusy /1h</t>
  </si>
  <si>
    <t>ok kusy /1h</t>
  </si>
  <si>
    <t>norma</t>
  </si>
  <si>
    <t>cas</t>
  </si>
  <si>
    <t>Dátum</t>
  </si>
  <si>
    <t>Zmena</t>
  </si>
  <si>
    <t>Date 1st time</t>
  </si>
  <si>
    <t>Machine</t>
  </si>
  <si>
    <t>OP3</t>
  </si>
  <si>
    <t>OP2</t>
  </si>
  <si>
    <t>OP1</t>
  </si>
  <si>
    <t>Norm</t>
  </si>
  <si>
    <t>Scrap</t>
  </si>
  <si>
    <t>Product</t>
  </si>
  <si>
    <t>NOK</t>
  </si>
  <si>
    <t>OK</t>
  </si>
  <si>
    <t>TimeSend</t>
  </si>
  <si>
    <t>TimeFlag</t>
  </si>
  <si>
    <t>TimeTable8H</t>
  </si>
  <si>
    <t>Stĺpec2</t>
  </si>
  <si>
    <t>Stĺpec3</t>
  </si>
  <si>
    <t>Stĺpec4</t>
  </si>
  <si>
    <t>Stĺpec5</t>
  </si>
  <si>
    <t>Stĺpec6</t>
  </si>
  <si>
    <t>Stĺpec7</t>
  </si>
  <si>
    <t>Stĺpec8</t>
  </si>
  <si>
    <t>Stĺpec9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</si>
  <si>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</si>
  <si>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</si>
  <si>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</si>
  <si>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</si>
  <si>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</si>
  <si>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</si>
  <si>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</si>
  <si>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</si>
  <si>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</si>
  <si>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</si>
  <si>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</si>
  <si>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</si>
  <si>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</si>
  <si>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</si>
  <si>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</si>
  <si>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</si>
  <si>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</si>
  <si>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</si>
  <si>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0:00-1:00</t>
  </si>
  <si>
    <t>1:00-2:00</t>
  </si>
  <si>
    <t>2:00-3:00</t>
  </si>
  <si>
    <t>3:00-4:00</t>
  </si>
  <si>
    <t>4:00-5:00</t>
  </si>
  <si>
    <t>5:00-6:00</t>
  </si>
  <si>
    <t>TimeTable12H</t>
  </si>
  <si>
    <t>Stĺpec10</t>
  </si>
  <si>
    <t>Stĺpec11</t>
  </si>
  <si>
    <t>Stĺpec12</t>
  </si>
  <si>
    <t>Stĺpec13</t>
  </si>
  <si>
    <t>ShiftCheck</t>
  </si>
  <si>
    <t>cas ziskania data</t>
  </si>
  <si>
    <t>0Hour</t>
  </si>
  <si>
    <t>zmena artiklu</t>
  </si>
  <si>
    <t>real 0/8Hour OK</t>
  </si>
  <si>
    <t>real 0/8Hour NOK</t>
  </si>
  <si>
    <t>ZLE AK</t>
  </si>
  <si>
    <t>DOSLO</t>
  </si>
  <si>
    <t>KU ZMENE</t>
  </si>
  <si>
    <t>ARTIKLU</t>
  </si>
  <si>
    <t xml:space="preserve">ZLE AK </t>
  </si>
  <si>
    <t>DOSLO KU ZMENE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</si>
</sst>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0.00000"/>
    <numFmt numFmtId="167" formatCode="[$-F400]h:mm:ss\ AM/PM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145">
    <xf numFmtId="0" fontId="0" fillId="0" borderId="0" xfId="0"/>
    <xf numFmtId="0" fontId="2" fillId="0" borderId="0" xfId="2"/>
    <xf numFmtId="0" fontId="4" fillId="0" borderId="3" xfId="2" applyFont="1" applyBorder="1" applyAlignment="1">
      <alignment horizontal="left" vertical="center"/>
    </xf>
    <xf numFmtId="0" fontId="4" fillId="0" borderId="6" xfId="2" applyFont="1" applyBorder="1" applyAlignment="1">
      <alignment vertic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4" fillId="0" borderId="10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1" fontId="8" fillId="0" borderId="11" xfId="2" applyNumberFormat="1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2" fillId="0" borderId="15" xfId="2" applyBorder="1"/>
    <xf numFmtId="0" fontId="11" fillId="0" borderId="11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164" fontId="13" fillId="0" borderId="18" xfId="2" applyNumberFormat="1" applyFont="1" applyBorder="1" applyAlignment="1">
      <alignment horizontal="center" vertical="center"/>
    </xf>
    <xf numFmtId="0" fontId="2" fillId="0" borderId="0" xfId="2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0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Alignment="1"/>
    <xf numFmtId="0" fontId="0" fillId="2" borderId="24" xfId="0" applyFill="1" applyBorder="1" applyAlignment="1"/>
    <xf numFmtId="164" fontId="0" fillId="0" borderId="25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" fontId="0" fillId="0" borderId="3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/>
    <xf numFmtId="14" fontId="0" fillId="0" borderId="34" xfId="0" applyNumberFormat="1" applyBorder="1"/>
    <xf numFmtId="0" fontId="0" fillId="0" borderId="8" xfId="0" applyBorder="1"/>
    <xf numFmtId="0" fontId="0" fillId="3" borderId="34" xfId="0" applyFill="1" applyBorder="1"/>
    <xf numFmtId="18" fontId="0" fillId="0" borderId="0" xfId="0" applyNumberFormat="1"/>
    <xf numFmtId="0" fontId="0" fillId="0" borderId="0" xfId="0" applyAlignment="1"/>
    <xf numFmtId="0" fontId="0" fillId="0" borderId="37" xfId="0" applyFont="1" applyBorder="1"/>
    <xf numFmtId="0" fontId="0" fillId="4" borderId="37" xfId="0" applyFont="1" applyFill="1" applyBorder="1"/>
    <xf numFmtId="0" fontId="0" fillId="4" borderId="38" xfId="0" applyFont="1" applyFill="1" applyBorder="1"/>
    <xf numFmtId="0" fontId="0" fillId="0" borderId="38" xfId="0" applyFont="1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167" fontId="0" fillId="0" borderId="16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49" fontId="14" fillId="0" borderId="0" xfId="2" applyNumberFormat="1" applyFont="1" applyAlignment="1">
      <alignment horizontal="center" wrapText="1"/>
    </xf>
    <xf numFmtId="49" fontId="14" fillId="0" borderId="0" xfId="2" applyNumberFormat="1" applyFont="1" applyAlignment="1">
      <alignment horizontal="center"/>
    </xf>
    <xf numFmtId="0" fontId="15" fillId="0" borderId="0" xfId="2" applyFont="1" applyAlignment="1">
      <alignment horizontal="left" wrapText="1"/>
    </xf>
    <xf numFmtId="0" fontId="14" fillId="0" borderId="0" xfId="2" applyFont="1" applyAlignment="1">
      <alignment horizontal="center" wrapText="1"/>
    </xf>
    <xf numFmtId="49" fontId="15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right"/>
    </xf>
    <xf numFmtId="0" fontId="14" fillId="0" borderId="0" xfId="2" applyFont="1" applyAlignment="1">
      <alignment horizontal="left" wrapText="1"/>
    </xf>
    <xf numFmtId="0" fontId="2" fillId="0" borderId="35" xfId="2" applyBorder="1"/>
    <xf numFmtId="0" fontId="2" fillId="0" borderId="36" xfId="2" applyBorder="1"/>
    <xf numFmtId="49" fontId="14" fillId="0" borderId="0" xfId="2" applyNumberFormat="1" applyFont="1" applyAlignment="1">
      <alignment horizontal="left" wrapText="1"/>
    </xf>
    <xf numFmtId="49" fontId="14" fillId="0" borderId="0" xfId="2" applyNumberFormat="1" applyFont="1" applyAlignment="1">
      <alignment horizontal="left"/>
    </xf>
    <xf numFmtId="49" fontId="14" fillId="0" borderId="0" xfId="2" applyNumberFormat="1" applyFont="1" applyAlignment="1">
      <alignment horizontal="right" wrapText="1"/>
    </xf>
    <xf numFmtId="18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" fontId="0" fillId="2" borderId="26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6" fillId="2" borderId="0" xfId="0" applyNumberFormat="1" applyFont="1" applyFill="1"/>
    <xf numFmtId="0" fontId="16" fillId="2" borderId="0" xfId="0" applyFont="1" applyFill="1"/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10" fillId="0" borderId="0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9" fillId="0" borderId="18" xfId="2" applyFont="1" applyBorder="1" applyAlignment="1">
      <alignment horizontal="center" vertical="center" wrapText="1"/>
    </xf>
    <xf numFmtId="2" fontId="14" fillId="0" borderId="0" xfId="2" applyNumberFormat="1" applyFont="1" applyAlignment="1">
      <alignment horizontal="left" wrapText="1"/>
    </xf>
  </cellXfs>
  <cellStyles count="4">
    <cellStyle name="Normálna" xfId="0" builtinId="0"/>
    <cellStyle name="Normálna 2" xfId="2"/>
    <cellStyle name="Normálna 2 2" xfId="3"/>
    <cellStyle name="Percentá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1</xdr:row>
      <xdr:rowOff>72555</xdr:rowOff>
    </xdr:from>
    <xdr:to>
      <xdr:col>10</xdr:col>
      <xdr:colOff>1000124</xdr:colOff>
      <xdr:row>2</xdr:row>
      <xdr:rowOff>160972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7605" y="263055"/>
          <a:ext cx="952499" cy="4694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imeTable8H" displayName="TimeTable8H" ref="B3:J6" totalsRowShown="0">
  <autoFilter ref="B3:J6"/>
  <tableColumns count="9">
    <tableColumn id="1" name="TimeTable8H"/>
    <tableColumn id="2" name="Stĺpec2"/>
    <tableColumn id="3" name="Stĺpec3"/>
    <tableColumn id="4" name="Stĺpec4"/>
    <tableColumn id="5" name="Stĺpec5"/>
    <tableColumn id="6" name="Stĺpec6"/>
    <tableColumn id="7" name="Stĺpec7"/>
    <tableColumn id="8" name="Stĺpec8"/>
    <tableColumn id="9" name="Stĺpec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imeTable12H" displayName="TimeTable12H" ref="B9:N11" totalsRowShown="0" headerRowDxfId="3">
  <autoFilter ref="B9:N11"/>
  <tableColumns count="13">
    <tableColumn id="1" name="TimeTable12H"/>
    <tableColumn id="2" name="Stĺpec2"/>
    <tableColumn id="3" name="Stĺpec3"/>
    <tableColumn id="4" name="Stĺpec4"/>
    <tableColumn id="5" name="Stĺpec5"/>
    <tableColumn id="6" name="Stĺpec6" dataDxfId="2"/>
    <tableColumn id="7" name="Stĺpec7" dataDxfId="1"/>
    <tableColumn id="8" name="Stĺpec8" dataDxfId="0"/>
    <tableColumn id="9" name="Stĺpec9"/>
    <tableColumn id="10" name="Stĺpec10"/>
    <tableColumn id="11" name="Stĺpec11"/>
    <tableColumn id="12" name="Stĺpec12"/>
    <tableColumn id="13" name="Stĺpec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C15" sqref="C15"/>
    </sheetView>
  </sheetViews>
  <sheetFormatPr defaultRowHeight="14.4" x14ac:dyDescent="0.3"/>
  <cols>
    <col min="2" max="2" width="15.109375" bestFit="1" customWidth="1"/>
    <col min="3" max="14" width="10.77734375" bestFit="1" customWidth="1"/>
  </cols>
  <sheetData>
    <row r="2" spans="2:14" x14ac:dyDescent="0.3">
      <c r="B2" s="80"/>
      <c r="C2" s="80"/>
      <c r="D2" s="80"/>
      <c r="E2" s="80"/>
      <c r="F2" s="80"/>
      <c r="G2" s="80"/>
      <c r="H2" s="80"/>
      <c r="I2" s="80"/>
      <c r="J2" s="80"/>
    </row>
    <row r="3" spans="2:14" x14ac:dyDescent="0.3"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</row>
    <row r="4" spans="2:14" x14ac:dyDescent="0.3">
      <c r="B4">
        <v>1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L4" s="80"/>
      <c r="M4" s="80"/>
      <c r="N4" s="80"/>
    </row>
    <row r="5" spans="2:14" x14ac:dyDescent="0.3">
      <c r="B5">
        <v>2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</row>
    <row r="6" spans="2:14" x14ac:dyDescent="0.3">
      <c r="B6">
        <v>3</v>
      </c>
      <c r="C6" t="s">
        <v>72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</row>
    <row r="9" spans="2:14" x14ac:dyDescent="0.3">
      <c r="B9" t="s">
        <v>80</v>
      </c>
      <c r="C9" s="81" t="s">
        <v>48</v>
      </c>
      <c r="D9" s="81" t="s">
        <v>49</v>
      </c>
      <c r="E9" s="81" t="s">
        <v>50</v>
      </c>
      <c r="F9" s="81" t="s">
        <v>51</v>
      </c>
      <c r="G9" s="81" t="s">
        <v>52</v>
      </c>
      <c r="H9" s="81" t="s">
        <v>53</v>
      </c>
      <c r="I9" s="81" t="s">
        <v>54</v>
      </c>
      <c r="J9" s="81" t="s">
        <v>55</v>
      </c>
      <c r="K9" s="81" t="s">
        <v>81</v>
      </c>
      <c r="L9" s="81" t="s">
        <v>82</v>
      </c>
      <c r="M9" s="81" t="s">
        <v>83</v>
      </c>
      <c r="N9" s="81" t="s">
        <v>84</v>
      </c>
    </row>
    <row r="10" spans="2:14" x14ac:dyDescent="0.3">
      <c r="B10">
        <v>4</v>
      </c>
      <c r="C10" s="82" t="s">
        <v>56</v>
      </c>
      <c r="D10" s="82" t="s">
        <v>57</v>
      </c>
      <c r="E10" s="82" t="s">
        <v>58</v>
      </c>
      <c r="F10" s="82" t="s">
        <v>59</v>
      </c>
      <c r="G10" s="82" t="s">
        <v>60</v>
      </c>
      <c r="H10" s="82" t="s">
        <v>61</v>
      </c>
      <c r="I10" s="82" t="s">
        <v>62</v>
      </c>
      <c r="J10" s="83" t="s">
        <v>63</v>
      </c>
      <c r="K10" s="81" t="s">
        <v>64</v>
      </c>
      <c r="L10" s="81" t="s">
        <v>65</v>
      </c>
      <c r="M10" s="81" t="s">
        <v>66</v>
      </c>
      <c r="N10" s="81" t="s">
        <v>67</v>
      </c>
    </row>
    <row r="11" spans="2:14" x14ac:dyDescent="0.3">
      <c r="B11">
        <v>5</v>
      </c>
      <c r="C11" s="81" t="s">
        <v>68</v>
      </c>
      <c r="D11" s="81" t="s">
        <v>69</v>
      </c>
      <c r="E11" s="81" t="s">
        <v>70</v>
      </c>
      <c r="F11" s="84" t="s">
        <v>71</v>
      </c>
      <c r="G11" s="82" t="s">
        <v>72</v>
      </c>
      <c r="H11" s="82" t="s">
        <v>73</v>
      </c>
      <c r="I11" s="82" t="s">
        <v>74</v>
      </c>
      <c r="J11" s="82" t="s">
        <v>75</v>
      </c>
      <c r="K11" s="82" t="s">
        <v>76</v>
      </c>
      <c r="L11" s="82" t="s">
        <v>77</v>
      </c>
      <c r="M11" s="82" t="s">
        <v>78</v>
      </c>
      <c r="N11" s="83" t="s">
        <v>79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tabSelected="1" workbookViewId="0">
      <selection activeCell="O3" sqref="O3"/>
    </sheetView>
  </sheetViews>
  <sheetFormatPr defaultRowHeight="14.4" x14ac:dyDescent="0.3"/>
  <cols>
    <col min="1" max="5" width="8.88671875" style="1" customWidth="1"/>
    <col min="6" max="6" width="19.44140625" style="1" customWidth="1"/>
    <col min="7" max="14" width="8.88671875" style="1" customWidth="1"/>
    <col min="15" max="15" width="12.88671875" style="1" customWidth="1"/>
    <col min="16" max="17" width="8.88671875" style="1" customWidth="1"/>
    <col min="18" max="16384" width="8.88671875" style="1"/>
  </cols>
  <sheetData>
    <row r="1" spans="1:16" ht="33.75" customHeight="1" x14ac:dyDescent="0.3">
      <c r="A1" s="91" t="s">
        <v>46</v>
      </c>
      <c r="B1" s="91" t="s">
        <v>45</v>
      </c>
      <c r="C1" s="92" t="s">
        <v>14</v>
      </c>
      <c r="D1" s="91" t="s">
        <v>44</v>
      </c>
      <c r="E1" s="91" t="s">
        <v>43</v>
      </c>
      <c r="F1" s="91" t="s">
        <v>42</v>
      </c>
      <c r="G1" s="91" t="s">
        <v>41</v>
      </c>
      <c r="H1" s="91" t="s">
        <v>40</v>
      </c>
      <c r="I1" s="93"/>
      <c r="J1" s="94" t="s">
        <v>39</v>
      </c>
      <c r="K1" s="94" t="s">
        <v>38</v>
      </c>
      <c r="L1" s="94" t="s">
        <v>37</v>
      </c>
      <c r="M1" s="94" t="s">
        <v>36</v>
      </c>
      <c r="N1" s="93"/>
      <c r="O1" s="94" t="s">
        <v>85</v>
      </c>
      <c r="P1" s="94" t="s">
        <v>35</v>
      </c>
    </row>
    <row r="2" spans="1:16" ht="19.5" customHeight="1" x14ac:dyDescent="0.3">
      <c r="A2" s="95"/>
      <c r="B2" s="95"/>
      <c r="C2" s="96"/>
      <c r="D2" s="95"/>
      <c r="E2" s="95"/>
      <c r="F2" s="95"/>
      <c r="G2" s="95"/>
      <c r="H2" s="95"/>
      <c r="I2" s="93"/>
      <c r="J2" s="93"/>
      <c r="K2" s="93"/>
      <c r="L2" s="93"/>
      <c r="M2" s="93"/>
      <c r="N2" s="93"/>
      <c r="O2" s="97"/>
      <c r="P2" s="97"/>
    </row>
    <row r="3" spans="1:16" ht="19.5" customHeight="1" x14ac:dyDescent="0.3">
      <c r="A3" s="98"/>
      <c r="B3" s="99"/>
      <c r="C3" s="99"/>
      <c r="D3" s="99"/>
      <c r="E3" s="99"/>
      <c r="F3" s="99"/>
      <c r="G3" s="99"/>
      <c r="H3" s="99"/>
      <c r="I3" s="93"/>
      <c r="J3" s="93"/>
      <c r="K3" s="93"/>
      <c r="L3" s="93"/>
      <c r="M3" s="93"/>
      <c r="N3" s="93"/>
      <c r="O3" s="144"/>
      <c r="P3" s="97"/>
    </row>
    <row r="4" spans="1:16" ht="19.5" customHeight="1" x14ac:dyDescent="0.3">
      <c r="A4" s="100"/>
      <c r="B4" s="100"/>
      <c r="C4" s="101"/>
      <c r="D4" s="100"/>
      <c r="E4" s="100"/>
      <c r="F4" s="100"/>
      <c r="G4" s="95"/>
      <c r="H4" s="100"/>
      <c r="I4" s="93"/>
      <c r="J4" s="93"/>
      <c r="K4" s="93"/>
      <c r="L4" s="93"/>
      <c r="M4" s="93"/>
      <c r="N4" s="93"/>
      <c r="O4" s="97"/>
      <c r="P4" s="97"/>
    </row>
    <row r="5" spans="1:16" ht="19.5" customHeight="1" x14ac:dyDescent="0.3">
      <c r="A5" s="95"/>
      <c r="B5" s="95"/>
      <c r="C5" s="102"/>
      <c r="D5" s="95"/>
      <c r="E5" s="95"/>
      <c r="F5" s="95"/>
      <c r="G5" s="95"/>
      <c r="H5" s="95"/>
      <c r="I5" s="97"/>
      <c r="J5" s="97"/>
      <c r="K5" s="97"/>
      <c r="L5" s="97"/>
      <c r="M5" s="97"/>
      <c r="N5" s="97"/>
      <c r="O5" s="97"/>
      <c r="P5" s="97"/>
    </row>
    <row r="6" spans="1:16" ht="19.5" customHeight="1" x14ac:dyDescent="0.3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</row>
    <row r="7" spans="1:16" ht="19.5" customHeight="1" x14ac:dyDescent="0.3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</row>
    <row r="8" spans="1:16" ht="19.5" customHeight="1" x14ac:dyDescent="0.3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</row>
    <row r="9" spans="1:16" x14ac:dyDescent="0.3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"/>
  <sheetViews>
    <sheetView zoomScaleNormal="100" workbookViewId="0">
      <selection activeCell="K20" sqref="K20"/>
    </sheetView>
  </sheetViews>
  <sheetFormatPr defaultRowHeight="14.4" x14ac:dyDescent="0.3"/>
  <cols>
    <col min="1" max="1" width="8.88671875" style="86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4" width="8.109375" customWidth="1"/>
    <col min="15" max="15" width="14.21875" customWidth="1"/>
    <col min="16" max="16" width="14.21875" style="20" customWidth="1"/>
    <col min="17" max="17" width="10.6640625" customWidth="1"/>
    <col min="18" max="18" width="10.77734375" customWidth="1"/>
    <col min="19" max="19" width="9.33203125" bestFit="1" customWidth="1"/>
    <col min="20" max="20" width="11.21875" style="19" bestFit="1" customWidth="1"/>
    <col min="21" max="21" width="10.33203125" style="18" bestFit="1" customWidth="1"/>
    <col min="22" max="22" width="9.5546875" hidden="1" customWidth="1"/>
    <col min="23" max="23" width="13.44140625" hidden="1" customWidth="1"/>
    <col min="24" max="24" width="11.109375" customWidth="1"/>
    <col min="25" max="25" width="11.21875" bestFit="1" customWidth="1"/>
    <col min="28" max="28" width="11" customWidth="1"/>
    <col min="29" max="29" width="24.21875" customWidth="1"/>
    <col min="32" max="32" width="11" customWidth="1"/>
  </cols>
  <sheetData>
    <row r="2" spans="1:29" ht="15" thickBot="1" x14ac:dyDescent="0.35">
      <c r="I2" s="79"/>
      <c r="J2" s="79"/>
      <c r="K2" s="79"/>
      <c r="L2" s="79"/>
      <c r="M2" s="79"/>
      <c r="N2" s="79"/>
      <c r="O2" s="79"/>
    </row>
    <row r="3" spans="1:29" ht="15" thickBot="1" x14ac:dyDescent="0.35">
      <c r="B3" s="77" t="s">
        <v>34</v>
      </c>
      <c r="C3" s="78"/>
      <c r="F3" s="77" t="s">
        <v>33</v>
      </c>
      <c r="G3" s="76"/>
      <c r="H3" s="30"/>
      <c r="I3" s="75"/>
      <c r="J3" s="20"/>
      <c r="K3" s="20"/>
      <c r="L3" s="20"/>
      <c r="M3" s="20"/>
      <c r="N3" s="20"/>
      <c r="P3"/>
      <c r="R3" s="19" t="s">
        <v>91</v>
      </c>
      <c r="S3" s="18" t="s">
        <v>92</v>
      </c>
      <c r="T3"/>
      <c r="U3"/>
      <c r="Z3" s="128"/>
      <c r="AA3" s="128"/>
      <c r="AB3" s="128"/>
    </row>
    <row r="4" spans="1:29" ht="15" thickBot="1" x14ac:dyDescent="0.35">
      <c r="R4" t="s">
        <v>93</v>
      </c>
      <c r="S4" t="s">
        <v>94</v>
      </c>
    </row>
    <row r="5" spans="1:29" s="67" customFormat="1" ht="43.8" thickBot="1" x14ac:dyDescent="0.35">
      <c r="A5" s="85" t="s">
        <v>86</v>
      </c>
      <c r="B5" s="74" t="s">
        <v>32</v>
      </c>
      <c r="C5" s="71" t="s">
        <v>6</v>
      </c>
      <c r="D5" s="71" t="s">
        <v>31</v>
      </c>
      <c r="E5" s="71" t="s">
        <v>30</v>
      </c>
      <c r="F5" s="71" t="s">
        <v>29</v>
      </c>
      <c r="G5" s="71" t="s">
        <v>17</v>
      </c>
      <c r="H5" s="71" t="s">
        <v>16</v>
      </c>
      <c r="I5" s="71" t="s">
        <v>17</v>
      </c>
      <c r="J5" s="71" t="s">
        <v>16</v>
      </c>
      <c r="K5" s="110" t="s">
        <v>88</v>
      </c>
      <c r="L5" s="114" t="s">
        <v>89</v>
      </c>
      <c r="M5" s="114" t="s">
        <v>90</v>
      </c>
      <c r="N5" s="71" t="s">
        <v>88</v>
      </c>
      <c r="O5" s="71" t="s">
        <v>28</v>
      </c>
      <c r="P5" s="73" t="s">
        <v>27</v>
      </c>
      <c r="Q5" s="71" t="s">
        <v>26</v>
      </c>
      <c r="R5" s="71" t="s">
        <v>25</v>
      </c>
      <c r="S5" s="71" t="s">
        <v>24</v>
      </c>
      <c r="T5" s="72" t="s">
        <v>23</v>
      </c>
      <c r="U5" s="72" t="s">
        <v>22</v>
      </c>
      <c r="V5" s="71" t="s">
        <v>21</v>
      </c>
      <c r="W5" s="70" t="s">
        <v>20</v>
      </c>
      <c r="X5" s="69" t="s">
        <v>19</v>
      </c>
      <c r="Y5" s="68"/>
      <c r="Z5" s="68"/>
      <c r="AA5" s="68"/>
      <c r="AB5" s="68"/>
      <c r="AC5" s="68"/>
    </row>
    <row r="6" spans="1:29" x14ac:dyDescent="0.3">
      <c r="A6" s="89"/>
      <c r="B6" s="66"/>
      <c r="C6" s="65"/>
      <c r="D6" s="65"/>
      <c r="E6" s="120" t="str">
        <f>IFERROR(IF(NOT(G6=""),G6,""),"")</f>
        <v/>
      </c>
      <c r="F6" s="120" t="str">
        <f>IFERROR(IF(NOT(H6=""),H6,""),"")</f>
        <v/>
      </c>
      <c r="G6" s="120"/>
      <c r="H6" s="121"/>
      <c r="I6" s="64"/>
      <c r="J6" s="63"/>
      <c r="K6" s="111">
        <f t="shared" ref="K6:K13" si="0">(IF(NOT(N6=""),N6,IF(EXACT(C5,C6),0,1)))</f>
        <v>1</v>
      </c>
      <c r="L6" s="111">
        <v>0</v>
      </c>
      <c r="M6" s="111">
        <v>0</v>
      </c>
      <c r="N6" s="107"/>
      <c r="O6" s="62"/>
      <c r="P6" s="61" t="str">
        <f t="shared" ref="P6:P13" si="1">IF(IFERROR(AND(G6&gt;1,(((E6+F6)-D6)/D6)&lt;0),FALSE),(((E6+F6)-D6)/D6)*-60,"")</f>
        <v/>
      </c>
      <c r="Q6" s="60" t="str">
        <f t="shared" ref="Q6:Q13" si="2">IFERROR(IF(E6&gt;1,((E6+F6)/D6),""),"")</f>
        <v/>
      </c>
      <c r="R6" s="59" t="str">
        <f>IFERROR(IF(G6&gt;1,(G6/(D6*1)),""),"")</f>
        <v/>
      </c>
      <c r="S6" s="59" t="str">
        <f t="shared" ref="S6:S13" si="3">IFERROR(IF(AND(G6&gt;1,H6&gt;1),(H6/(H6+G6)),""),"")</f>
        <v/>
      </c>
      <c r="T6" s="59"/>
      <c r="U6" s="58"/>
      <c r="V6" s="57" t="e">
        <f>IF(E6&gt;1,(E6/#REF!),"")</f>
        <v>#VALUE!</v>
      </c>
      <c r="W6" s="56" t="str">
        <f>IF(I6&gt;1,(I6/(#REF!*1)),"")</f>
        <v/>
      </c>
      <c r="X6" s="33"/>
      <c r="Y6" s="32"/>
      <c r="Z6" s="32"/>
    </row>
    <row r="7" spans="1:29" x14ac:dyDescent="0.3">
      <c r="A7" s="89"/>
      <c r="B7" s="55"/>
      <c r="C7" s="52"/>
      <c r="D7" s="52"/>
      <c r="E7" s="105" t="str">
        <f>IFERROR(IF(K7=1,IF(NOT(G7=""),G7,""),IF(K7=0,IF(NOT(G7=""),G7-G6,""),"")),"")</f>
        <v/>
      </c>
      <c r="F7" s="105" t="str">
        <f>IFERROR(IF(K7=1,IF(NOT(H7=""),H7,""),IF(K7=0,IF(NOT(H7=""),H7-H6,""),"")),"")</f>
        <v/>
      </c>
      <c r="G7" s="105"/>
      <c r="H7" s="122"/>
      <c r="I7" s="51"/>
      <c r="J7" s="50"/>
      <c r="K7" s="112">
        <f t="shared" si="0"/>
        <v>0</v>
      </c>
      <c r="L7" s="112">
        <v>0</v>
      </c>
      <c r="M7" s="112">
        <v>0</v>
      </c>
      <c r="N7" s="108"/>
      <c r="O7" s="49"/>
      <c r="P7" s="48" t="str">
        <f t="shared" si="1"/>
        <v/>
      </c>
      <c r="Q7" s="47" t="str">
        <f t="shared" si="2"/>
        <v/>
      </c>
      <c r="R7" s="46" t="str">
        <f>IFERROR(IF(G7&gt;1,(G7/(D7*2)),""),"")</f>
        <v/>
      </c>
      <c r="S7" s="46" t="str">
        <f t="shared" si="3"/>
        <v/>
      </c>
      <c r="T7" s="54"/>
      <c r="U7" s="45"/>
      <c r="V7" s="44" t="e">
        <f>IF(E7&gt;1,(E7/#REF!),"")</f>
        <v>#VALUE!</v>
      </c>
      <c r="W7" s="43" t="str">
        <f>IF(I7&gt;1,(I7/(#REF!*2)),"")</f>
        <v/>
      </c>
      <c r="X7" s="33"/>
      <c r="Y7" s="32"/>
      <c r="Z7" s="32"/>
    </row>
    <row r="8" spans="1:29" ht="15" customHeight="1" x14ac:dyDescent="0.3">
      <c r="A8" s="89"/>
      <c r="B8" s="55"/>
      <c r="C8" s="52"/>
      <c r="D8" s="52"/>
      <c r="E8" s="105" t="str">
        <f t="shared" ref="E8:E12" si="4">IFERROR(IF(K8=1,IF(NOT(G8=""),G8,""),IF(K8=0,IF(NOT(G8=""),G8-G7,""),"")),"")</f>
        <v/>
      </c>
      <c r="F8" s="105" t="str">
        <f t="shared" ref="F8:F13" si="5">IFERROR(IF(K8=1,IF(NOT(H8=""),H8,""),IF(K8=0,IF(NOT(H8=""),H8-H7,""),"")),"")</f>
        <v/>
      </c>
      <c r="G8" s="105"/>
      <c r="H8" s="122"/>
      <c r="I8" s="51"/>
      <c r="J8" s="50"/>
      <c r="K8" s="112">
        <f t="shared" si="0"/>
        <v>0</v>
      </c>
      <c r="L8" s="112">
        <v>0</v>
      </c>
      <c r="M8" s="112">
        <v>0</v>
      </c>
      <c r="N8" s="108"/>
      <c r="O8" s="49"/>
      <c r="P8" s="48" t="str">
        <f t="shared" si="1"/>
        <v/>
      </c>
      <c r="Q8" s="47" t="str">
        <f t="shared" si="2"/>
        <v/>
      </c>
      <c r="R8" s="46" t="str">
        <f>IFERROR(IF(G8&gt;1,(G8/(D8*3)),""),"")</f>
        <v/>
      </c>
      <c r="S8" s="46" t="str">
        <f t="shared" si="3"/>
        <v/>
      </c>
      <c r="T8" s="54"/>
      <c r="U8" s="45"/>
      <c r="V8" s="44" t="e">
        <f>IF(E8&gt;1,(E8/#REF!),"")</f>
        <v>#VALUE!</v>
      </c>
      <c r="W8" s="43" t="str">
        <f>IF(I8&gt;1,(I8/(#REF!*3)),"")</f>
        <v/>
      </c>
      <c r="X8" s="33"/>
      <c r="Y8" s="32"/>
      <c r="Z8" s="32"/>
    </row>
    <row r="9" spans="1:29" x14ac:dyDescent="0.3">
      <c r="A9" s="89"/>
      <c r="B9" s="55"/>
      <c r="C9" s="52"/>
      <c r="D9" s="52"/>
      <c r="E9" s="105" t="str">
        <f t="shared" si="4"/>
        <v/>
      </c>
      <c r="F9" s="105" t="str">
        <f t="shared" si="5"/>
        <v/>
      </c>
      <c r="G9" s="105"/>
      <c r="H9" s="122"/>
      <c r="I9" s="51"/>
      <c r="J9" s="50"/>
      <c r="K9" s="112">
        <f t="shared" si="0"/>
        <v>0</v>
      </c>
      <c r="L9" s="112">
        <v>0</v>
      </c>
      <c r="M9" s="112">
        <v>0</v>
      </c>
      <c r="N9" s="108"/>
      <c r="O9" s="49"/>
      <c r="P9" s="48" t="str">
        <f t="shared" si="1"/>
        <v/>
      </c>
      <c r="Q9" s="47" t="str">
        <f t="shared" si="2"/>
        <v/>
      </c>
      <c r="R9" s="46" t="str">
        <f>IFERROR(IF(G9&gt;1,(G9/(D9*4)),""),"")</f>
        <v/>
      </c>
      <c r="S9" s="46" t="str">
        <f t="shared" si="3"/>
        <v/>
      </c>
      <c r="T9" s="54"/>
      <c r="U9" s="45"/>
      <c r="V9" s="44" t="e">
        <f>IF(E9&gt;1,(E9/#REF!),"")</f>
        <v>#VALUE!</v>
      </c>
      <c r="W9" s="43" t="str">
        <f>IF(I9&gt;1,(I9/(#REF!*4)),"")</f>
        <v/>
      </c>
      <c r="X9" s="33"/>
      <c r="Y9" s="32"/>
      <c r="Z9" s="32"/>
    </row>
    <row r="10" spans="1:29" x14ac:dyDescent="0.3">
      <c r="A10" s="89"/>
      <c r="B10" s="55"/>
      <c r="C10" s="52"/>
      <c r="D10" s="52"/>
      <c r="E10" s="105" t="str">
        <f t="shared" si="4"/>
        <v/>
      </c>
      <c r="F10" s="105" t="str">
        <f t="shared" si="5"/>
        <v/>
      </c>
      <c r="G10" s="105"/>
      <c r="H10" s="122"/>
      <c r="I10" s="51"/>
      <c r="J10" s="50"/>
      <c r="K10" s="112">
        <f t="shared" si="0"/>
        <v>0</v>
      </c>
      <c r="L10" s="112">
        <v>0</v>
      </c>
      <c r="M10" s="112">
        <v>0</v>
      </c>
      <c r="N10" s="108"/>
      <c r="O10" s="49"/>
      <c r="P10" s="48" t="str">
        <f t="shared" si="1"/>
        <v/>
      </c>
      <c r="Q10" s="47" t="str">
        <f t="shared" si="2"/>
        <v/>
      </c>
      <c r="R10" s="46" t="str">
        <f>IFERROR(IF(G10&gt;1,(G10/(D10*5)),""),"")</f>
        <v/>
      </c>
      <c r="S10" s="46" t="str">
        <f t="shared" si="3"/>
        <v/>
      </c>
      <c r="T10" s="54"/>
      <c r="U10" s="45"/>
      <c r="V10" s="44" t="e">
        <f>IF(E10&gt;1,(E10/#REF!),"")</f>
        <v>#VALUE!</v>
      </c>
      <c r="W10" s="43" t="str">
        <f>IF(I10&gt;1,(I10/(#REF!*5)),"")</f>
        <v/>
      </c>
      <c r="X10" s="33"/>
      <c r="Y10" s="32"/>
      <c r="Z10" s="32"/>
    </row>
    <row r="11" spans="1:29" x14ac:dyDescent="0.3">
      <c r="A11" s="89"/>
      <c r="B11" s="53"/>
      <c r="C11" s="52"/>
      <c r="D11" s="52"/>
      <c r="E11" s="105" t="str">
        <f>IFERROR(IF(K11=1,IF(NOT(G11=""),G11,""),IF(K11=0,IF(NOT(G11=""),G11-G10,""),"")),"")</f>
        <v/>
      </c>
      <c r="F11" s="105" t="str">
        <f t="shared" si="5"/>
        <v/>
      </c>
      <c r="G11" s="105"/>
      <c r="H11" s="122"/>
      <c r="I11" s="51"/>
      <c r="J11" s="50"/>
      <c r="K11" s="112">
        <f t="shared" si="0"/>
        <v>0</v>
      </c>
      <c r="L11" s="112">
        <v>0</v>
      </c>
      <c r="M11" s="112">
        <v>0</v>
      </c>
      <c r="N11" s="108"/>
      <c r="O11" s="49"/>
      <c r="P11" s="48" t="str">
        <f t="shared" si="1"/>
        <v/>
      </c>
      <c r="Q11" s="47" t="str">
        <f t="shared" si="2"/>
        <v/>
      </c>
      <c r="R11" s="46" t="str">
        <f>IFERROR(IF(G11&gt;1,(G11/(D11*6)),""),"")</f>
        <v/>
      </c>
      <c r="S11" s="46" t="str">
        <f t="shared" si="3"/>
        <v/>
      </c>
      <c r="T11" s="54"/>
      <c r="U11" s="45"/>
      <c r="V11" s="44" t="e">
        <f>IF(E11&gt;1,(E11/#REF!),"")</f>
        <v>#VALUE!</v>
      </c>
      <c r="W11" s="43" t="str">
        <f>IF(I11&gt;1,(I11/(#REF!*6)),"")</f>
        <v/>
      </c>
      <c r="X11" s="33"/>
      <c r="Y11" s="32"/>
      <c r="Z11" s="32"/>
    </row>
    <row r="12" spans="1:29" x14ac:dyDescent="0.3">
      <c r="A12" s="89"/>
      <c r="B12" s="53"/>
      <c r="C12" s="52"/>
      <c r="D12" s="52"/>
      <c r="E12" s="105" t="str">
        <f t="shared" si="4"/>
        <v/>
      </c>
      <c r="F12" s="105" t="str">
        <f t="shared" si="5"/>
        <v/>
      </c>
      <c r="G12" s="105"/>
      <c r="H12" s="122"/>
      <c r="I12" s="51"/>
      <c r="J12" s="50"/>
      <c r="K12" s="112">
        <f t="shared" si="0"/>
        <v>0</v>
      </c>
      <c r="L12" s="112">
        <v>0</v>
      </c>
      <c r="M12" s="112">
        <v>0</v>
      </c>
      <c r="N12" s="108"/>
      <c r="O12" s="49"/>
      <c r="P12" s="48" t="str">
        <f t="shared" si="1"/>
        <v/>
      </c>
      <c r="Q12" s="47" t="str">
        <f t="shared" si="2"/>
        <v/>
      </c>
      <c r="R12" s="46" t="str">
        <f>IFERROR(IF(G12&gt;1,(G12/(D12*7)),""),"")</f>
        <v/>
      </c>
      <c r="S12" s="46" t="str">
        <f t="shared" si="3"/>
        <v/>
      </c>
      <c r="T12" s="46"/>
      <c r="U12" s="45"/>
      <c r="V12" s="44" t="e">
        <f>IF(E12&gt;1,(E12/#REF!),"")</f>
        <v>#VALUE!</v>
      </c>
      <c r="W12" s="43" t="str">
        <f>IF(I12&gt;1,(I12/(#REF!*7)),"")</f>
        <v/>
      </c>
      <c r="X12" s="33"/>
      <c r="Y12" s="32"/>
      <c r="Z12" s="32"/>
    </row>
    <row r="13" spans="1:29" ht="15" thickBot="1" x14ac:dyDescent="0.35">
      <c r="A13" s="90"/>
      <c r="B13" s="42"/>
      <c r="C13" s="41"/>
      <c r="D13" s="41"/>
      <c r="E13" s="123" t="str">
        <f>IFERROR(IF(K13=1,IF(NOT(G13=""),G13,""),IF(K13=0,IF(NOT(G13=""),G13-G12,""),"")),"")</f>
        <v/>
      </c>
      <c r="F13" s="123" t="str">
        <f t="shared" si="5"/>
        <v/>
      </c>
      <c r="G13" s="123"/>
      <c r="H13" s="124"/>
      <c r="I13" s="40"/>
      <c r="J13" s="40"/>
      <c r="K13" s="115">
        <f t="shared" si="0"/>
        <v>0</v>
      </c>
      <c r="L13" s="115">
        <v>0</v>
      </c>
      <c r="M13" s="115">
        <v>0</v>
      </c>
      <c r="N13" s="39"/>
      <c r="O13" s="39"/>
      <c r="P13" s="38" t="str">
        <f t="shared" si="1"/>
        <v/>
      </c>
      <c r="Q13" s="37" t="str">
        <f t="shared" si="2"/>
        <v/>
      </c>
      <c r="R13" s="36" t="str">
        <f>IFERROR(IF(G13&gt;1,(G13/(D13*8)),""),"")</f>
        <v/>
      </c>
      <c r="S13" s="36" t="str">
        <f t="shared" si="3"/>
        <v/>
      </c>
      <c r="T13" s="36"/>
      <c r="U13" s="35"/>
      <c r="V13" s="34" t="e">
        <f>IF(E13&gt;1,(E13/#REF!),"")</f>
        <v>#VALUE!</v>
      </c>
      <c r="W13" s="22" t="str">
        <f>IF(I13&gt;1,(I13/(#REF!*8)),"")</f>
        <v/>
      </c>
      <c r="X13" s="33"/>
      <c r="Y13" s="32"/>
      <c r="Z13" s="32"/>
    </row>
    <row r="15" spans="1:29" ht="15" thickBot="1" x14ac:dyDescent="0.35">
      <c r="B15" t="s">
        <v>95</v>
      </c>
      <c r="C15" t="s">
        <v>96</v>
      </c>
      <c r="D15" t="s">
        <v>94</v>
      </c>
      <c r="E15" s="30"/>
      <c r="S15" s="21"/>
    </row>
    <row r="16" spans="1:29" x14ac:dyDescent="0.3">
      <c r="B16" s="129" t="s">
        <v>18</v>
      </c>
      <c r="C16" s="130"/>
      <c r="D16" s="131"/>
      <c r="E16" s="31"/>
      <c r="F16" s="30"/>
      <c r="P16" s="29"/>
      <c r="S16" s="21"/>
      <c r="V16" s="28"/>
    </row>
    <row r="17" spans="2:21" s="19" customFormat="1" x14ac:dyDescent="0.3">
      <c r="B17" s="27" t="s">
        <v>17</v>
      </c>
      <c r="C17" s="26" t="s">
        <v>16</v>
      </c>
      <c r="D17" s="25" t="s">
        <v>15</v>
      </c>
      <c r="E17"/>
      <c r="F17"/>
      <c r="G17"/>
      <c r="H17"/>
      <c r="I17"/>
      <c r="J17"/>
      <c r="K17"/>
      <c r="L17"/>
      <c r="M17"/>
      <c r="N17"/>
      <c r="O17"/>
      <c r="P17" s="20"/>
      <c r="Q17"/>
      <c r="R17"/>
      <c r="S17" s="21"/>
      <c r="U17" s="18"/>
    </row>
    <row r="18" spans="2:21" s="19" customFormat="1" ht="15" thickBot="1" x14ac:dyDescent="0.35">
      <c r="B18" s="24" t="str">
        <f>IF(G13&gt;1,G13,"")</f>
        <v/>
      </c>
      <c r="C18" s="23" t="str">
        <f>IF(H13&gt;1,H13,"")</f>
        <v/>
      </c>
      <c r="D18" s="22" t="str">
        <f>IF(U13&gt;0,U13,"")</f>
        <v/>
      </c>
      <c r="E18"/>
      <c r="F18"/>
      <c r="G18"/>
      <c r="H18"/>
      <c r="I18"/>
      <c r="J18"/>
      <c r="K18"/>
      <c r="L18"/>
      <c r="M18"/>
      <c r="N18"/>
      <c r="O18"/>
      <c r="P18" s="20"/>
      <c r="Q18"/>
      <c r="R18"/>
      <c r="S18" s="21"/>
      <c r="U18" s="18"/>
    </row>
    <row r="19" spans="2:21" s="19" customForma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 s="20"/>
      <c r="Q19"/>
      <c r="R19"/>
      <c r="S19" s="21"/>
      <c r="U19" s="18"/>
    </row>
    <row r="20" spans="2:21" s="19" customForma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20"/>
      <c r="Q20"/>
      <c r="R20"/>
      <c r="S20" s="21"/>
      <c r="U20" s="18"/>
    </row>
  </sheetData>
  <dataConsolidate/>
  <mergeCells count="2">
    <mergeCell ref="Z3:AB3"/>
    <mergeCell ref="B16:D16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'Data-Template'!B14</xm:f>
          </x14:formula1>
          <xm:sqref>N7:N13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"/>
  <sheetViews>
    <sheetView zoomScaleNormal="100" workbookViewId="0">
      <selection activeCell="N18" sqref="N18"/>
    </sheetView>
  </sheetViews>
  <sheetFormatPr defaultRowHeight="14.4" x14ac:dyDescent="0.3"/>
  <cols>
    <col min="1" max="1" width="8.88671875" style="87"/>
    <col min="2" max="2" width="10.77734375" bestFit="1" customWidth="1"/>
    <col min="3" max="3" width="19.33203125" customWidth="1"/>
    <col min="4" max="4" width="8.5546875" customWidth="1"/>
    <col min="5" max="5" width="8.88671875" customWidth="1"/>
    <col min="6" max="6" width="7.77734375" customWidth="1"/>
    <col min="7" max="7" width="10.109375" customWidth="1"/>
    <col min="8" max="14" width="8.109375" customWidth="1"/>
    <col min="15" max="15" width="14.21875" customWidth="1"/>
    <col min="16" max="16" width="14.21875" style="20" customWidth="1"/>
    <col min="17" max="17" width="10.6640625" customWidth="1"/>
    <col min="18" max="18" width="10.77734375" customWidth="1"/>
    <col min="19" max="19" width="9.33203125" bestFit="1" customWidth="1"/>
    <col min="20" max="20" width="11.21875" style="19" bestFit="1" customWidth="1"/>
    <col min="21" max="21" width="10.33203125" style="18" bestFit="1" customWidth="1"/>
    <col min="22" max="22" width="9.5546875" hidden="1" customWidth="1"/>
    <col min="23" max="23" width="13.44140625" hidden="1" customWidth="1"/>
    <col min="24" max="24" width="11.109375" customWidth="1"/>
    <col min="25" max="25" width="11.21875" bestFit="1" customWidth="1"/>
    <col min="28" max="28" width="11" customWidth="1"/>
    <col min="29" max="29" width="24.21875" customWidth="1"/>
    <col min="32" max="32" width="11" customWidth="1"/>
  </cols>
  <sheetData>
    <row r="2" spans="1:29" ht="15" thickBot="1" x14ac:dyDescent="0.35">
      <c r="I2" s="103" t="s">
        <v>87</v>
      </c>
      <c r="J2" s="79"/>
      <c r="K2" s="79"/>
      <c r="L2" s="79"/>
      <c r="M2" s="79"/>
      <c r="N2" s="79"/>
      <c r="O2" s="79"/>
    </row>
    <row r="3" spans="1:29" ht="15" thickBot="1" x14ac:dyDescent="0.35">
      <c r="B3" s="77" t="s">
        <v>34</v>
      </c>
      <c r="C3" s="78"/>
      <c r="F3" s="77" t="s">
        <v>33</v>
      </c>
      <c r="G3" s="76"/>
      <c r="H3" t="s">
        <v>44</v>
      </c>
      <c r="I3" s="126"/>
      <c r="J3" s="20"/>
      <c r="K3" s="20"/>
      <c r="L3" s="20"/>
      <c r="M3" s="20"/>
      <c r="N3" s="20"/>
      <c r="P3"/>
      <c r="R3" s="19" t="s">
        <v>91</v>
      </c>
      <c r="S3" s="18" t="s">
        <v>92</v>
      </c>
      <c r="T3"/>
      <c r="U3"/>
      <c r="Z3" s="128"/>
      <c r="AA3" s="128"/>
      <c r="AB3" s="128"/>
    </row>
    <row r="4" spans="1:29" ht="15" thickBot="1" x14ac:dyDescent="0.35">
      <c r="H4" t="s">
        <v>43</v>
      </c>
      <c r="I4" s="127"/>
      <c r="R4" t="s">
        <v>93</v>
      </c>
      <c r="S4" t="s">
        <v>94</v>
      </c>
    </row>
    <row r="5" spans="1:29" s="67" customFormat="1" ht="43.8" thickBot="1" x14ac:dyDescent="0.35">
      <c r="A5" s="88" t="s">
        <v>86</v>
      </c>
      <c r="B5" s="74" t="s">
        <v>32</v>
      </c>
      <c r="C5" s="71" t="s">
        <v>6</v>
      </c>
      <c r="D5" s="71" t="s">
        <v>31</v>
      </c>
      <c r="E5" s="71" t="s">
        <v>30</v>
      </c>
      <c r="F5" s="71" t="s">
        <v>29</v>
      </c>
      <c r="G5" s="71" t="s">
        <v>17</v>
      </c>
      <c r="H5" s="71" t="s">
        <v>16</v>
      </c>
      <c r="I5" s="71" t="s">
        <v>17</v>
      </c>
      <c r="J5" s="71" t="s">
        <v>16</v>
      </c>
      <c r="K5" s="110" t="s">
        <v>88</v>
      </c>
      <c r="L5" s="114" t="s">
        <v>89</v>
      </c>
      <c r="M5" s="114" t="s">
        <v>90</v>
      </c>
      <c r="N5" s="71" t="s">
        <v>88</v>
      </c>
      <c r="O5" s="71" t="s">
        <v>28</v>
      </c>
      <c r="P5" s="73" t="s">
        <v>27</v>
      </c>
      <c r="Q5" s="71" t="s">
        <v>26</v>
      </c>
      <c r="R5" s="71" t="s">
        <v>25</v>
      </c>
      <c r="S5" s="71" t="s">
        <v>24</v>
      </c>
      <c r="T5" s="72" t="s">
        <v>23</v>
      </c>
      <c r="U5" s="72" t="s">
        <v>22</v>
      </c>
      <c r="V5" s="71" t="s">
        <v>21</v>
      </c>
      <c r="W5" s="70" t="s">
        <v>20</v>
      </c>
      <c r="X5" s="69" t="s">
        <v>19</v>
      </c>
      <c r="Y5" s="68"/>
      <c r="Z5" s="68"/>
      <c r="AA5" s="68"/>
      <c r="AB5" s="68"/>
      <c r="AC5" s="68"/>
    </row>
    <row r="6" spans="1:29" x14ac:dyDescent="0.3">
      <c r="A6" s="89"/>
      <c r="B6" s="66"/>
      <c r="C6" s="65"/>
      <c r="D6" s="65"/>
      <c r="E6" s="120" t="str">
        <f>IFERROR(IF(NOT(G6=""),G6,""),"")</f>
        <v/>
      </c>
      <c r="F6" s="120" t="str">
        <f>IFERROR(IF(NOT(H6=""),H6,""),"")</f>
        <v/>
      </c>
      <c r="G6" s="120"/>
      <c r="H6" s="121"/>
      <c r="I6" s="64"/>
      <c r="J6" s="62"/>
      <c r="K6" s="111">
        <f t="shared" ref="K6:K17" si="0">(IF(NOT(N6=""),N6,IF(EXACT(C5,C6),0,1)))</f>
        <v>1</v>
      </c>
      <c r="L6" s="125">
        <f>I3</f>
        <v>0</v>
      </c>
      <c r="M6" s="116">
        <f>I4</f>
        <v>0</v>
      </c>
      <c r="N6" s="107"/>
      <c r="O6" s="62"/>
      <c r="P6" s="61" t="str">
        <f t="shared" ref="P6:P17" si="1">IF(IFERROR(AND(G6&gt;1,(((E6+F6)-D6)/D6)&lt;0),FALSE),(((E6+F6)-D6)/D6)*-60,"")</f>
        <v/>
      </c>
      <c r="Q6" s="60" t="str">
        <f t="shared" ref="Q6:Q17" si="2">IFERROR(IF(E6&gt;1,((E6+F6)/D6),""),"")</f>
        <v/>
      </c>
      <c r="R6" s="59" t="str">
        <f>IFERROR(IF(G6&gt;1,(G6/(D6*1)),""),"")</f>
        <v/>
      </c>
      <c r="S6" s="59" t="str">
        <f t="shared" ref="S6:S17" si="3">IFERROR(IF(AND(G6&gt;1,H6&gt;1),(H6/(H6+G6)),""),"")</f>
        <v/>
      </c>
      <c r="T6" s="59"/>
      <c r="U6" s="58"/>
      <c r="V6" s="57" t="e">
        <f>IF(E6&gt;1,(E6/#REF!),"")</f>
        <v>#VALUE!</v>
      </c>
      <c r="W6" s="56" t="str">
        <f>IF(I6&gt;1,(I6/(#REF!*1)),"")</f>
        <v/>
      </c>
      <c r="X6" s="33"/>
      <c r="Y6" s="32"/>
      <c r="Z6" s="32"/>
    </row>
    <row r="7" spans="1:29" x14ac:dyDescent="0.3">
      <c r="A7" s="89"/>
      <c r="B7" s="55"/>
      <c r="C7" s="52"/>
      <c r="D7" s="52"/>
      <c r="E7" s="104" t="str">
        <f>IFERROR(IF(K7=1,IF(NOT(G7=""),G7,""),IF(K7=0,IF(NOT(G7=""),G7-G6,""),"")),"")</f>
        <v/>
      </c>
      <c r="F7" s="104" t="str">
        <f>IFERROR(IF(K7=1,IF(NOT(H7=""),H7,""),IF(K7=0,IF(NOT(H7=""),H7-H6,""),"")),"")</f>
        <v/>
      </c>
      <c r="G7" s="104"/>
      <c r="H7" s="122"/>
      <c r="I7" s="51"/>
      <c r="J7" s="49"/>
      <c r="K7" s="112">
        <f t="shared" si="0"/>
        <v>0</v>
      </c>
      <c r="L7" s="117">
        <f>IF(K7=1,0,L6)</f>
        <v>0</v>
      </c>
      <c r="M7" s="117">
        <f>IF(K7=1,0,M6)</f>
        <v>0</v>
      </c>
      <c r="N7" s="108"/>
      <c r="O7" s="49"/>
      <c r="P7" s="48" t="str">
        <f t="shared" si="1"/>
        <v/>
      </c>
      <c r="Q7" s="47" t="str">
        <f t="shared" si="2"/>
        <v/>
      </c>
      <c r="R7" s="46" t="str">
        <f>IFERROR(IF(G7&gt;1,(G7/(D7*2)),""),"")</f>
        <v/>
      </c>
      <c r="S7" s="46" t="str">
        <f t="shared" si="3"/>
        <v/>
      </c>
      <c r="T7" s="54"/>
      <c r="U7" s="45"/>
      <c r="V7" s="44" t="e">
        <f>IF(E7&gt;1,(E7/#REF!),"")</f>
        <v>#VALUE!</v>
      </c>
      <c r="W7" s="43" t="str">
        <f>IF(I7&gt;1,(I7/(#REF!*2)),"")</f>
        <v/>
      </c>
      <c r="X7" s="33"/>
      <c r="Y7" s="32"/>
      <c r="Z7" s="32"/>
    </row>
    <row r="8" spans="1:29" ht="15" customHeight="1" x14ac:dyDescent="0.3">
      <c r="A8" s="89"/>
      <c r="B8" s="55"/>
      <c r="C8" s="52"/>
      <c r="D8" s="52"/>
      <c r="E8" s="104" t="str">
        <f t="shared" ref="E8:E17" si="4">IFERROR(IF(K8=1,IF(NOT(G8=""),G8,""),IF(K8=0,IF(NOT(G8=""),G8-G7,""),"")),"")</f>
        <v/>
      </c>
      <c r="F8" s="104" t="str">
        <f t="shared" ref="F8:F17" si="5">IFERROR(IF(K8=1,IF(NOT(H8=""),H8,""),IF(K8=0,IF(NOT(H8=""),H8-H7,""),"")),"")</f>
        <v/>
      </c>
      <c r="G8" s="104"/>
      <c r="H8" s="122"/>
      <c r="I8" s="51"/>
      <c r="J8" s="49"/>
      <c r="K8" s="112">
        <f t="shared" si="0"/>
        <v>0</v>
      </c>
      <c r="L8" s="117">
        <f t="shared" ref="L8:L9" si="6">IF(K8=1,0,L7)</f>
        <v>0</v>
      </c>
      <c r="M8" s="117">
        <f t="shared" ref="M8:M17" si="7">IF(K8=1,0,M7)</f>
        <v>0</v>
      </c>
      <c r="N8" s="108"/>
      <c r="O8" s="49"/>
      <c r="P8" s="48" t="str">
        <f t="shared" si="1"/>
        <v/>
      </c>
      <c r="Q8" s="47" t="str">
        <f t="shared" si="2"/>
        <v/>
      </c>
      <c r="R8" s="46" t="str">
        <f>IFERROR(IF(G8&gt;1,(G8/(D8*3)),""),"")</f>
        <v/>
      </c>
      <c r="S8" s="46" t="str">
        <f t="shared" si="3"/>
        <v/>
      </c>
      <c r="T8" s="54"/>
      <c r="U8" s="45"/>
      <c r="V8" s="44" t="e">
        <f>IF(E8&gt;1,(E8/#REF!),"")</f>
        <v>#VALUE!</v>
      </c>
      <c r="W8" s="43" t="str">
        <f>IF(I8&gt;1,(I8/(#REF!*3)),"")</f>
        <v/>
      </c>
      <c r="X8" s="33"/>
      <c r="Y8" s="32"/>
      <c r="Z8" s="32"/>
    </row>
    <row r="9" spans="1:29" x14ac:dyDescent="0.3">
      <c r="A9" s="89"/>
      <c r="B9" s="55"/>
      <c r="C9" s="52"/>
      <c r="D9" s="52"/>
      <c r="E9" s="104" t="str">
        <f t="shared" si="4"/>
        <v/>
      </c>
      <c r="F9" s="104" t="str">
        <f t="shared" si="5"/>
        <v/>
      </c>
      <c r="G9" s="104"/>
      <c r="H9" s="122"/>
      <c r="I9" s="51"/>
      <c r="J9" s="49"/>
      <c r="K9" s="112">
        <f t="shared" si="0"/>
        <v>0</v>
      </c>
      <c r="L9" s="117">
        <f t="shared" si="6"/>
        <v>0</v>
      </c>
      <c r="M9" s="117">
        <f t="shared" si="7"/>
        <v>0</v>
      </c>
      <c r="N9" s="108"/>
      <c r="O9" s="49"/>
      <c r="P9" s="48" t="str">
        <f t="shared" si="1"/>
        <v/>
      </c>
      <c r="Q9" s="47" t="str">
        <f t="shared" si="2"/>
        <v/>
      </c>
      <c r="R9" s="46" t="str">
        <f>IFERROR(IF(G9&gt;1,(G9/(D9*4)),""),"")</f>
        <v/>
      </c>
      <c r="S9" s="46" t="str">
        <f t="shared" si="3"/>
        <v/>
      </c>
      <c r="T9" s="54"/>
      <c r="U9" s="45"/>
      <c r="V9" s="44" t="e">
        <f>IF(E9&gt;1,(E9/#REF!),"")</f>
        <v>#VALUE!</v>
      </c>
      <c r="W9" s="43" t="str">
        <f>IF(I9&gt;1,(I9/(#REF!*4)),"")</f>
        <v/>
      </c>
      <c r="X9" s="33"/>
      <c r="Y9" s="32"/>
      <c r="Z9" s="32"/>
    </row>
    <row r="10" spans="1:29" x14ac:dyDescent="0.3">
      <c r="A10" s="89"/>
      <c r="B10" s="55"/>
      <c r="C10" s="52"/>
      <c r="D10" s="52"/>
      <c r="E10" s="104" t="str">
        <f t="shared" si="4"/>
        <v/>
      </c>
      <c r="F10" s="104" t="str">
        <f t="shared" si="5"/>
        <v/>
      </c>
      <c r="G10" s="104"/>
      <c r="H10" s="122"/>
      <c r="I10" s="51"/>
      <c r="J10" s="49"/>
      <c r="K10" s="112">
        <f t="shared" si="0"/>
        <v>0</v>
      </c>
      <c r="L10" s="118">
        <f>IF(K10=1,0,G9)</f>
        <v>0</v>
      </c>
      <c r="M10" s="117">
        <f>IF(K10=1,0,H9)</f>
        <v>0</v>
      </c>
      <c r="N10" s="108"/>
      <c r="O10" s="49"/>
      <c r="P10" s="48" t="str">
        <f t="shared" si="1"/>
        <v/>
      </c>
      <c r="Q10" s="47" t="str">
        <f t="shared" si="2"/>
        <v/>
      </c>
      <c r="R10" s="46" t="str">
        <f>IFERROR(IF(G10&gt;1,(G10/(D10*5)),""),"")</f>
        <v/>
      </c>
      <c r="S10" s="46" t="str">
        <f t="shared" si="3"/>
        <v/>
      </c>
      <c r="T10" s="54"/>
      <c r="U10" s="45"/>
      <c r="V10" s="44" t="e">
        <f>IF(E10&gt;1,(E10/#REF!),"")</f>
        <v>#VALUE!</v>
      </c>
      <c r="W10" s="43" t="str">
        <f>IF(I10&gt;1,(I10/(#REF!*5)),"")</f>
        <v/>
      </c>
      <c r="X10" s="33"/>
      <c r="Y10" s="32"/>
      <c r="Z10" s="32"/>
    </row>
    <row r="11" spans="1:29" x14ac:dyDescent="0.3">
      <c r="A11" s="89"/>
      <c r="B11" s="53"/>
      <c r="C11" s="52"/>
      <c r="D11" s="52"/>
      <c r="E11" s="104" t="str">
        <f>IFERROR(IF(K11=1,IF(NOT(G11=""),G11,""),IF(K11=0,IF(NOT(G11=""),G11-G10,""),"")),"")</f>
        <v/>
      </c>
      <c r="F11" s="104" t="str">
        <f t="shared" si="5"/>
        <v/>
      </c>
      <c r="G11" s="104"/>
      <c r="H11" s="122"/>
      <c r="I11" s="51"/>
      <c r="J11" s="49"/>
      <c r="K11" s="112">
        <f t="shared" si="0"/>
        <v>0</v>
      </c>
      <c r="L11" s="117">
        <f>IF(K11=1,0,L10)</f>
        <v>0</v>
      </c>
      <c r="M11" s="117">
        <f t="shared" si="7"/>
        <v>0</v>
      </c>
      <c r="N11" s="108"/>
      <c r="O11" s="49"/>
      <c r="P11" s="48" t="str">
        <f t="shared" si="1"/>
        <v/>
      </c>
      <c r="Q11" s="47" t="str">
        <f t="shared" si="2"/>
        <v/>
      </c>
      <c r="R11" s="46" t="str">
        <f>IFERROR(IF(G11&gt;1,(G11/(D11*6)),""),"")</f>
        <v/>
      </c>
      <c r="S11" s="46" t="str">
        <f t="shared" si="3"/>
        <v/>
      </c>
      <c r="T11" s="54"/>
      <c r="U11" s="45"/>
      <c r="V11" s="44" t="e">
        <f>IF(E11&gt;1,(E11/#REF!),"")</f>
        <v>#VALUE!</v>
      </c>
      <c r="W11" s="43" t="str">
        <f>IF(I11&gt;1,(I11/(#REF!*6)),"")</f>
        <v/>
      </c>
      <c r="X11" s="33"/>
      <c r="Y11" s="32"/>
      <c r="Z11" s="32"/>
    </row>
    <row r="12" spans="1:29" x14ac:dyDescent="0.3">
      <c r="A12" s="89"/>
      <c r="B12" s="53"/>
      <c r="C12" s="52"/>
      <c r="D12" s="52"/>
      <c r="E12" s="104" t="str">
        <f t="shared" si="4"/>
        <v/>
      </c>
      <c r="F12" s="104" t="str">
        <f t="shared" si="5"/>
        <v/>
      </c>
      <c r="G12" s="104"/>
      <c r="H12" s="122"/>
      <c r="I12" s="51"/>
      <c r="J12" s="49"/>
      <c r="K12" s="112">
        <f t="shared" si="0"/>
        <v>0</v>
      </c>
      <c r="L12" s="117">
        <f t="shared" ref="L12" si="8">IF(K12=1,0,L11)</f>
        <v>0</v>
      </c>
      <c r="M12" s="117">
        <f t="shared" si="7"/>
        <v>0</v>
      </c>
      <c r="N12" s="108"/>
      <c r="O12" s="49"/>
      <c r="P12" s="48" t="str">
        <f t="shared" si="1"/>
        <v/>
      </c>
      <c r="Q12" s="47" t="str">
        <f t="shared" si="2"/>
        <v/>
      </c>
      <c r="R12" s="46" t="str">
        <f>IFERROR(IF(G12&gt;1,(G12/(D12*7)),""),"")</f>
        <v/>
      </c>
      <c r="S12" s="46" t="str">
        <f t="shared" si="3"/>
        <v/>
      </c>
      <c r="T12" s="54"/>
      <c r="U12" s="45"/>
      <c r="V12" s="44"/>
      <c r="W12" s="43"/>
      <c r="X12" s="33"/>
      <c r="Y12" s="32"/>
      <c r="Z12" s="32"/>
    </row>
    <row r="13" spans="1:29" x14ac:dyDescent="0.3">
      <c r="A13" s="89"/>
      <c r="B13" s="53"/>
      <c r="C13" s="52"/>
      <c r="D13" s="52"/>
      <c r="E13" s="104" t="str">
        <f>IFERROR(IF(K13=1,IF(NOT(G13=""),G13,""),IF(K13=0,IF(NOT(G13=""),G13-G12,""),"")),"")</f>
        <v/>
      </c>
      <c r="F13" s="104" t="str">
        <f t="shared" si="5"/>
        <v/>
      </c>
      <c r="G13" s="104"/>
      <c r="H13" s="122"/>
      <c r="I13" s="51"/>
      <c r="J13" s="49"/>
      <c r="K13" s="112">
        <f t="shared" si="0"/>
        <v>0</v>
      </c>
      <c r="L13" s="117">
        <f>IF(K13=1,0,L12)</f>
        <v>0</v>
      </c>
      <c r="M13" s="117">
        <f t="shared" si="7"/>
        <v>0</v>
      </c>
      <c r="N13" s="108"/>
      <c r="O13" s="49"/>
      <c r="P13" s="48" t="str">
        <f t="shared" si="1"/>
        <v/>
      </c>
      <c r="Q13" s="47" t="str">
        <f t="shared" si="2"/>
        <v/>
      </c>
      <c r="R13" s="46" t="str">
        <f>IFERROR(IF(G13&gt;1,(G13/(D13*8)),""),"")</f>
        <v/>
      </c>
      <c r="S13" s="46" t="str">
        <f t="shared" si="3"/>
        <v/>
      </c>
      <c r="T13" s="54"/>
      <c r="U13" s="45"/>
      <c r="V13" s="44"/>
      <c r="W13" s="43"/>
      <c r="X13" s="33"/>
      <c r="Y13" s="32"/>
      <c r="Z13" s="32"/>
    </row>
    <row r="14" spans="1:29" x14ac:dyDescent="0.3">
      <c r="A14" s="89"/>
      <c r="B14" s="53"/>
      <c r="C14" s="52"/>
      <c r="D14" s="52"/>
      <c r="E14" s="104" t="str">
        <f t="shared" si="4"/>
        <v/>
      </c>
      <c r="F14" s="104" t="str">
        <f t="shared" si="5"/>
        <v/>
      </c>
      <c r="G14" s="104"/>
      <c r="H14" s="122"/>
      <c r="I14" s="51"/>
      <c r="J14" s="49"/>
      <c r="K14" s="112">
        <f t="shared" si="0"/>
        <v>0</v>
      </c>
      <c r="L14" s="117">
        <f>IF(K14=1,0,L13)</f>
        <v>0</v>
      </c>
      <c r="M14" s="117">
        <f t="shared" si="7"/>
        <v>0</v>
      </c>
      <c r="N14" s="108"/>
      <c r="O14" s="49"/>
      <c r="P14" s="48" t="str">
        <f t="shared" si="1"/>
        <v/>
      </c>
      <c r="Q14" s="47" t="str">
        <f t="shared" si="2"/>
        <v/>
      </c>
      <c r="R14" s="46" t="str">
        <f>IFERROR(IF(G14&gt;1,(G14/(D14*9)),""),"")</f>
        <v/>
      </c>
      <c r="S14" s="46" t="str">
        <f t="shared" si="3"/>
        <v/>
      </c>
      <c r="T14" s="54"/>
      <c r="U14" s="45"/>
      <c r="V14" s="44"/>
      <c r="W14" s="43"/>
      <c r="X14" s="33"/>
      <c r="Y14" s="32"/>
      <c r="Z14" s="32"/>
    </row>
    <row r="15" spans="1:29" x14ac:dyDescent="0.3">
      <c r="A15" s="89"/>
      <c r="B15" s="53"/>
      <c r="C15" s="52"/>
      <c r="D15" s="52"/>
      <c r="E15" s="104" t="str">
        <f t="shared" si="4"/>
        <v/>
      </c>
      <c r="F15" s="104" t="str">
        <f t="shared" si="5"/>
        <v/>
      </c>
      <c r="G15" s="104"/>
      <c r="H15" s="122"/>
      <c r="I15" s="51"/>
      <c r="J15" s="49"/>
      <c r="K15" s="112">
        <f t="shared" si="0"/>
        <v>0</v>
      </c>
      <c r="L15" s="117">
        <f t="shared" ref="L15:L17" si="9">IF(K15=1,0,L14)</f>
        <v>0</v>
      </c>
      <c r="M15" s="117">
        <f t="shared" si="7"/>
        <v>0</v>
      </c>
      <c r="N15" s="108"/>
      <c r="O15" s="49"/>
      <c r="P15" s="48" t="str">
        <f t="shared" si="1"/>
        <v/>
      </c>
      <c r="Q15" s="47" t="str">
        <f t="shared" si="2"/>
        <v/>
      </c>
      <c r="R15" s="46" t="str">
        <f>IFERROR(IF(G15&gt;1,(G15/(D15*10)),""),"")</f>
        <v/>
      </c>
      <c r="S15" s="46" t="str">
        <f t="shared" si="3"/>
        <v/>
      </c>
      <c r="T15" s="54"/>
      <c r="U15" s="45"/>
      <c r="V15" s="44"/>
      <c r="W15" s="43"/>
      <c r="X15" s="33"/>
      <c r="Y15" s="32"/>
      <c r="Z15" s="32"/>
    </row>
    <row r="16" spans="1:29" x14ac:dyDescent="0.3">
      <c r="A16" s="89"/>
      <c r="B16" s="53"/>
      <c r="C16" s="52"/>
      <c r="D16" s="52"/>
      <c r="E16" s="104" t="str">
        <f t="shared" si="4"/>
        <v/>
      </c>
      <c r="F16" s="104" t="str">
        <f t="shared" si="5"/>
        <v/>
      </c>
      <c r="G16" s="104"/>
      <c r="H16" s="122"/>
      <c r="I16" s="51"/>
      <c r="J16" s="49"/>
      <c r="K16" s="112">
        <f t="shared" si="0"/>
        <v>0</v>
      </c>
      <c r="L16" s="117">
        <f t="shared" si="9"/>
        <v>0</v>
      </c>
      <c r="M16" s="117">
        <f t="shared" si="7"/>
        <v>0</v>
      </c>
      <c r="N16" s="108"/>
      <c r="O16" s="49"/>
      <c r="P16" s="48" t="str">
        <f t="shared" si="1"/>
        <v/>
      </c>
      <c r="Q16" s="47" t="str">
        <f t="shared" si="2"/>
        <v/>
      </c>
      <c r="R16" s="46" t="str">
        <f>IFERROR(IF(G16&gt;1,(G16/(D16*11)),""),"")</f>
        <v/>
      </c>
      <c r="S16" s="46" t="str">
        <f t="shared" si="3"/>
        <v/>
      </c>
      <c r="T16" s="46"/>
      <c r="U16" s="45"/>
      <c r="V16" s="44" t="e">
        <f>IF(E16&gt;1,(E16/#REF!),"")</f>
        <v>#VALUE!</v>
      </c>
      <c r="W16" s="43" t="str">
        <f>IF(I16&gt;1,(I16/(#REF!*7)),"")</f>
        <v/>
      </c>
      <c r="X16" s="33"/>
      <c r="Y16" s="32"/>
      <c r="Z16" s="32"/>
    </row>
    <row r="17" spans="1:26" ht="15" thickBot="1" x14ac:dyDescent="0.35">
      <c r="A17" s="90"/>
      <c r="B17" s="42"/>
      <c r="C17" s="41"/>
      <c r="D17" s="41"/>
      <c r="E17" s="123" t="str">
        <f t="shared" si="4"/>
        <v/>
      </c>
      <c r="F17" s="123" t="str">
        <f t="shared" si="5"/>
        <v/>
      </c>
      <c r="G17" s="123"/>
      <c r="H17" s="124"/>
      <c r="I17" s="40"/>
      <c r="J17" s="40"/>
      <c r="K17" s="113">
        <f t="shared" si="0"/>
        <v>0</v>
      </c>
      <c r="L17" s="119">
        <f t="shared" si="9"/>
        <v>0</v>
      </c>
      <c r="M17" s="119">
        <f t="shared" si="7"/>
        <v>0</v>
      </c>
      <c r="N17" s="109"/>
      <c r="O17" s="106"/>
      <c r="P17" s="38" t="str">
        <f t="shared" si="1"/>
        <v/>
      </c>
      <c r="Q17" s="37" t="str">
        <f t="shared" si="2"/>
        <v/>
      </c>
      <c r="R17" s="36" t="str">
        <f>IFERROR(IF(G17&gt;1,(G17/(D17*12)),""),"")</f>
        <v/>
      </c>
      <c r="S17" s="36" t="str">
        <f t="shared" si="3"/>
        <v/>
      </c>
      <c r="T17" s="36"/>
      <c r="U17" s="35"/>
      <c r="V17" s="34" t="e">
        <f>IF(E17&gt;1,(E17/#REF!),"")</f>
        <v>#VALUE!</v>
      </c>
      <c r="W17" s="22" t="str">
        <f>IF(I17&gt;1,(I17/(#REF!*8)),"")</f>
        <v/>
      </c>
      <c r="X17" s="33"/>
      <c r="Y17" s="32"/>
      <c r="Z17" s="32"/>
    </row>
    <row r="19" spans="1:26" ht="15" thickBot="1" x14ac:dyDescent="0.35">
      <c r="B19" t="s">
        <v>95</v>
      </c>
      <c r="C19" t="s">
        <v>96</v>
      </c>
      <c r="D19" t="s">
        <v>94</v>
      </c>
      <c r="E19" s="30"/>
      <c r="S19" s="21"/>
    </row>
    <row r="20" spans="1:26" x14ac:dyDescent="0.3">
      <c r="B20" s="129" t="s">
        <v>18</v>
      </c>
      <c r="C20" s="130"/>
      <c r="D20" s="131"/>
      <c r="E20" s="31"/>
      <c r="F20" s="30"/>
      <c r="P20" s="29"/>
      <c r="S20" s="21"/>
      <c r="V20" s="28"/>
    </row>
    <row r="21" spans="1:26" s="19" customFormat="1" x14ac:dyDescent="0.3">
      <c r="A21" s="87"/>
      <c r="B21" s="27" t="s">
        <v>17</v>
      </c>
      <c r="C21" s="26" t="s">
        <v>16</v>
      </c>
      <c r="D21" s="25" t="s">
        <v>15</v>
      </c>
      <c r="E21"/>
      <c r="F21" s="105"/>
      <c r="G21"/>
      <c r="H21"/>
      <c r="I21"/>
      <c r="J21"/>
      <c r="K21"/>
      <c r="L21"/>
      <c r="M21"/>
      <c r="N21"/>
      <c r="O21"/>
      <c r="P21" s="20"/>
      <c r="Q21"/>
      <c r="R21"/>
      <c r="S21" s="21"/>
      <c r="U21" s="18"/>
    </row>
    <row r="22" spans="1:26" s="19" customFormat="1" ht="15" thickBot="1" x14ac:dyDescent="0.35">
      <c r="A22" s="87"/>
      <c r="B22" s="24" t="str">
        <f>IF(G17&gt;1,G17,"")</f>
        <v/>
      </c>
      <c r="C22" s="23" t="str">
        <f>IF(H17&gt;1,H17,"")</f>
        <v/>
      </c>
      <c r="D22" s="22" t="str">
        <f>IF(U17&gt;0,U17,"")</f>
        <v/>
      </c>
      <c r="E22"/>
      <c r="F22" s="104"/>
      <c r="G22"/>
      <c r="H22"/>
      <c r="I22"/>
      <c r="J22"/>
      <c r="K22"/>
      <c r="L22"/>
      <c r="M22"/>
      <c r="N22"/>
      <c r="O22"/>
      <c r="P22" s="20"/>
      <c r="Q22"/>
      <c r="R22"/>
      <c r="S22" s="21"/>
      <c r="U22" s="18"/>
    </row>
    <row r="23" spans="1:26" s="19" customFormat="1" x14ac:dyDescent="0.3">
      <c r="A23" s="8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 s="20"/>
      <c r="Q23"/>
      <c r="R23"/>
      <c r="S23" s="21"/>
      <c r="U23" s="18"/>
    </row>
    <row r="24" spans="1:26" s="19" customFormat="1" x14ac:dyDescent="0.3">
      <c r="A24" s="87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20"/>
      <c r="Q24"/>
      <c r="R24"/>
      <c r="S24" s="21"/>
      <c r="U24" s="18"/>
    </row>
  </sheetData>
  <dataConsolidate/>
  <mergeCells count="2">
    <mergeCell ref="Z3:AB3"/>
    <mergeCell ref="B20:D20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'Data-Template'!B14</xm:f>
          </x14:formula1>
          <xm:sqref>N7:N17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4"/>
  <sheetViews>
    <sheetView zoomScale="70" zoomScaleNormal="70" workbookViewId="0">
      <selection activeCell="B12" sqref="B12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34" t="s">
        <v>0</v>
      </c>
      <c r="D2" s="135"/>
      <c r="E2" s="135"/>
      <c r="F2" s="135"/>
      <c r="G2" s="135"/>
      <c r="H2" s="135"/>
      <c r="I2" s="2" t="s">
        <v>1</v>
      </c>
      <c r="J2" s="2" t="s">
        <v>2</v>
      </c>
    </row>
    <row r="3" spans="3:11" ht="30" customHeight="1" thickBot="1" x14ac:dyDescent="0.35">
      <c r="C3" s="136"/>
      <c r="D3" s="137"/>
      <c r="E3" s="137"/>
      <c r="F3" s="137"/>
      <c r="G3" s="137"/>
      <c r="H3" s="138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39" t="s">
        <v>11</v>
      </c>
      <c r="J4" s="140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32"/>
      <c r="J5" s="133"/>
      <c r="K5" s="12"/>
    </row>
    <row r="6" spans="3:11" ht="36.6" x14ac:dyDescent="0.3">
      <c r="C6" s="7"/>
      <c r="D6" s="8"/>
      <c r="E6" s="9"/>
      <c r="F6" s="10"/>
      <c r="G6" s="10"/>
      <c r="H6" s="11"/>
      <c r="I6" s="132"/>
      <c r="J6" s="133"/>
      <c r="K6" s="12"/>
    </row>
    <row r="7" spans="3:11" ht="36.6" x14ac:dyDescent="0.3">
      <c r="C7" s="7"/>
      <c r="D7" s="8"/>
      <c r="E7" s="9"/>
      <c r="F7" s="10"/>
      <c r="G7" s="10"/>
      <c r="H7" s="11"/>
      <c r="I7" s="132"/>
      <c r="J7" s="133"/>
      <c r="K7" s="12"/>
    </row>
    <row r="8" spans="3:11" ht="36.6" x14ac:dyDescent="0.3">
      <c r="C8" s="7"/>
      <c r="D8" s="8"/>
      <c r="E8" s="9"/>
      <c r="F8" s="10"/>
      <c r="G8" s="10"/>
      <c r="H8" s="11"/>
      <c r="I8" s="132"/>
      <c r="J8" s="133"/>
      <c r="K8" s="12"/>
    </row>
    <row r="9" spans="3:11" ht="36.6" x14ac:dyDescent="0.3">
      <c r="C9" s="7"/>
      <c r="D9" s="8"/>
      <c r="E9" s="9"/>
      <c r="F9" s="10"/>
      <c r="G9" s="10"/>
      <c r="H9" s="11"/>
      <c r="I9" s="132"/>
      <c r="J9" s="133"/>
      <c r="K9" s="12"/>
    </row>
    <row r="10" spans="3:11" ht="36.6" x14ac:dyDescent="0.3">
      <c r="C10" s="7"/>
      <c r="D10" s="8"/>
      <c r="E10" s="9"/>
      <c r="F10" s="10"/>
      <c r="G10" s="10"/>
      <c r="H10" s="11"/>
      <c r="I10" s="132"/>
      <c r="J10" s="133"/>
      <c r="K10" s="12"/>
    </row>
    <row r="11" spans="3:11" ht="36.6" x14ac:dyDescent="0.3">
      <c r="C11" s="7"/>
      <c r="D11" s="8"/>
      <c r="E11" s="9"/>
      <c r="F11" s="10"/>
      <c r="G11" s="10"/>
      <c r="H11" s="11"/>
      <c r="I11" s="132"/>
      <c r="J11" s="133"/>
      <c r="K11" s="12"/>
    </row>
    <row r="12" spans="3:11" ht="36.6" x14ac:dyDescent="0.3">
      <c r="C12" s="7"/>
      <c r="D12" s="8"/>
      <c r="E12" s="9"/>
      <c r="F12" s="10"/>
      <c r="G12" s="10"/>
      <c r="H12" s="11"/>
      <c r="I12" s="132"/>
      <c r="J12" s="133"/>
      <c r="K12" s="12"/>
    </row>
    <row r="13" spans="3:11" ht="60" customHeight="1" x14ac:dyDescent="0.3">
      <c r="C13" s="141" t="s">
        <v>13</v>
      </c>
      <c r="D13" s="141"/>
      <c r="E13" s="141"/>
      <c r="F13" s="9"/>
      <c r="G13" s="13"/>
      <c r="H13" s="14"/>
      <c r="I13" s="15" t="s">
        <v>14</v>
      </c>
      <c r="J13" s="16"/>
    </row>
    <row r="14" spans="3:11" x14ac:dyDescent="0.3">
      <c r="H14" s="17"/>
    </row>
  </sheetData>
  <mergeCells count="11">
    <mergeCell ref="I9:J9"/>
    <mergeCell ref="I10:J10"/>
    <mergeCell ref="I11:J11"/>
    <mergeCell ref="I12:J12"/>
    <mergeCell ref="C13:E13"/>
    <mergeCell ref="I8:J8"/>
    <mergeCell ref="C2:H3"/>
    <mergeCell ref="I4:J4"/>
    <mergeCell ref="I5:J5"/>
    <mergeCell ref="I6:J6"/>
    <mergeCell ref="I7:J7"/>
  </mergeCells>
  <pageMargins left="0.25" right="0.25" top="0.75" bottom="0.75" header="0.3" footer="0.3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18"/>
  <sheetViews>
    <sheetView zoomScale="70" zoomScaleNormal="70" workbookViewId="0">
      <selection activeCell="D6" sqref="D6"/>
    </sheetView>
  </sheetViews>
  <sheetFormatPr defaultRowHeight="14.4" x14ac:dyDescent="0.3"/>
  <cols>
    <col min="1" max="2" width="8.88671875" style="1"/>
    <col min="3" max="3" width="19" style="1" customWidth="1"/>
    <col min="4" max="4" width="22.88671875" style="1" customWidth="1"/>
    <col min="5" max="5" width="12.6640625" style="1" customWidth="1"/>
    <col min="6" max="7" width="20.6640625" style="1" customWidth="1"/>
    <col min="8" max="8" width="11.109375" style="1" customWidth="1"/>
    <col min="9" max="9" width="55" style="1" customWidth="1"/>
    <col min="10" max="10" width="40.109375" style="1" customWidth="1"/>
    <col min="11" max="11" width="15.5546875" style="1" customWidth="1"/>
    <col min="12" max="16384" width="8.88671875" style="1"/>
  </cols>
  <sheetData>
    <row r="1" spans="3:11" ht="15" thickBot="1" x14ac:dyDescent="0.35"/>
    <row r="2" spans="3:11" ht="30" customHeight="1" x14ac:dyDescent="0.3">
      <c r="C2" s="134" t="s">
        <v>0</v>
      </c>
      <c r="D2" s="135"/>
      <c r="E2" s="135"/>
      <c r="F2" s="135"/>
      <c r="G2" s="135"/>
      <c r="H2" s="135"/>
      <c r="I2" s="2" t="s">
        <v>1</v>
      </c>
      <c r="J2" s="2" t="s">
        <v>2</v>
      </c>
    </row>
    <row r="3" spans="3:11" ht="30" customHeight="1" thickBot="1" x14ac:dyDescent="0.35">
      <c r="C3" s="136"/>
      <c r="D3" s="137"/>
      <c r="E3" s="137"/>
      <c r="F3" s="137"/>
      <c r="G3" s="137"/>
      <c r="H3" s="138"/>
      <c r="I3" s="3" t="s">
        <v>3</v>
      </c>
      <c r="J3" s="3" t="s">
        <v>4</v>
      </c>
    </row>
    <row r="4" spans="3:11" ht="21.6" thickBot="1" x14ac:dyDescent="0.45">
      <c r="C4" s="4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139" t="s">
        <v>11</v>
      </c>
      <c r="J4" s="140"/>
      <c r="K4" s="6" t="s">
        <v>12</v>
      </c>
    </row>
    <row r="5" spans="3:11" ht="36.6" x14ac:dyDescent="0.3">
      <c r="C5" s="7"/>
      <c r="D5" s="8"/>
      <c r="E5" s="9"/>
      <c r="F5" s="10"/>
      <c r="G5" s="10"/>
      <c r="H5" s="11"/>
      <c r="I5" s="132"/>
      <c r="J5" s="133"/>
      <c r="K5" s="12"/>
    </row>
    <row r="6" spans="3:11" ht="36.6" x14ac:dyDescent="0.3">
      <c r="C6" s="7"/>
      <c r="D6" s="8"/>
      <c r="E6" s="9"/>
      <c r="F6" s="10"/>
      <c r="G6" s="10"/>
      <c r="H6" s="11"/>
      <c r="I6" s="132"/>
      <c r="J6" s="133"/>
      <c r="K6" s="12"/>
    </row>
    <row r="7" spans="3:11" ht="36.6" x14ac:dyDescent="0.3">
      <c r="C7" s="7"/>
      <c r="D7" s="8"/>
      <c r="E7" s="9"/>
      <c r="F7" s="10"/>
      <c r="G7" s="10"/>
      <c r="H7" s="11"/>
      <c r="I7" s="132"/>
      <c r="J7" s="133"/>
      <c r="K7" s="12"/>
    </row>
    <row r="8" spans="3:11" ht="36.6" x14ac:dyDescent="0.3">
      <c r="C8" s="7"/>
      <c r="D8" s="8"/>
      <c r="E8" s="9"/>
      <c r="F8" s="10"/>
      <c r="G8" s="10"/>
      <c r="H8" s="11"/>
      <c r="I8" s="132"/>
      <c r="J8" s="133"/>
      <c r="K8" s="12"/>
    </row>
    <row r="9" spans="3:11" ht="36.6" x14ac:dyDescent="0.3">
      <c r="C9" s="7"/>
      <c r="D9" s="8"/>
      <c r="E9" s="9"/>
      <c r="F9" s="10"/>
      <c r="G9" s="10"/>
      <c r="H9" s="11"/>
      <c r="I9" s="132"/>
      <c r="J9" s="133"/>
      <c r="K9" s="12"/>
    </row>
    <row r="10" spans="3:11" ht="36.6" x14ac:dyDescent="0.3">
      <c r="C10" s="7"/>
      <c r="D10" s="8"/>
      <c r="E10" s="9"/>
      <c r="F10" s="10"/>
      <c r="G10" s="10"/>
      <c r="H10" s="11"/>
      <c r="I10" s="132"/>
      <c r="J10" s="133"/>
      <c r="K10" s="12"/>
    </row>
    <row r="11" spans="3:11" ht="36.6" x14ac:dyDescent="0.3">
      <c r="C11" s="7"/>
      <c r="D11" s="8"/>
      <c r="E11" s="9"/>
      <c r="F11" s="10"/>
      <c r="G11" s="10"/>
      <c r="H11" s="11"/>
      <c r="I11" s="142"/>
      <c r="J11" s="143"/>
      <c r="K11" s="12"/>
    </row>
    <row r="12" spans="3:11" ht="36.6" x14ac:dyDescent="0.3">
      <c r="C12" s="7"/>
      <c r="D12" s="8"/>
      <c r="E12" s="9"/>
      <c r="F12" s="10"/>
      <c r="G12" s="10"/>
      <c r="H12" s="11"/>
      <c r="I12" s="142"/>
      <c r="J12" s="143"/>
      <c r="K12" s="12"/>
    </row>
    <row r="13" spans="3:11" ht="36.6" x14ac:dyDescent="0.3">
      <c r="C13" s="7"/>
      <c r="D13" s="8"/>
      <c r="E13" s="9"/>
      <c r="F13" s="10"/>
      <c r="G13" s="10"/>
      <c r="H13" s="11"/>
      <c r="I13" s="142"/>
      <c r="J13" s="143"/>
      <c r="K13" s="12"/>
    </row>
    <row r="14" spans="3:11" ht="36.6" x14ac:dyDescent="0.3">
      <c r="C14" s="7"/>
      <c r="D14" s="8"/>
      <c r="E14" s="9"/>
      <c r="F14" s="10"/>
      <c r="G14" s="10"/>
      <c r="H14" s="11"/>
      <c r="I14" s="142"/>
      <c r="J14" s="143"/>
      <c r="K14" s="12"/>
    </row>
    <row r="15" spans="3:11" ht="36.6" x14ac:dyDescent="0.3">
      <c r="C15" s="7"/>
      <c r="D15" s="8"/>
      <c r="E15" s="9"/>
      <c r="F15" s="10"/>
      <c r="G15" s="10"/>
      <c r="H15" s="11"/>
      <c r="I15" s="132"/>
      <c r="J15" s="133"/>
      <c r="K15" s="12"/>
    </row>
    <row r="16" spans="3:11" ht="36.6" x14ac:dyDescent="0.3">
      <c r="C16" s="7"/>
      <c r="D16" s="8"/>
      <c r="E16" s="9"/>
      <c r="F16" s="10"/>
      <c r="G16" s="10"/>
      <c r="H16" s="11"/>
      <c r="I16" s="132"/>
      <c r="J16" s="133"/>
      <c r="K16" s="12"/>
    </row>
    <row r="17" spans="3:10" ht="60" customHeight="1" x14ac:dyDescent="0.3">
      <c r="C17" s="141" t="s">
        <v>13</v>
      </c>
      <c r="D17" s="141"/>
      <c r="E17" s="141"/>
      <c r="F17" s="9"/>
      <c r="G17" s="13"/>
      <c r="H17" s="14"/>
      <c r="I17" s="15" t="s">
        <v>14</v>
      </c>
      <c r="J17" s="16"/>
    </row>
    <row r="18" spans="3:10" x14ac:dyDescent="0.3">
      <c r="H18" s="17"/>
    </row>
  </sheetData>
  <mergeCells count="15">
    <mergeCell ref="I9:J9"/>
    <mergeCell ref="I10:J10"/>
    <mergeCell ref="I15:J15"/>
    <mergeCell ref="I16:J16"/>
    <mergeCell ref="C17:E17"/>
    <mergeCell ref="I11:J11"/>
    <mergeCell ref="I12:J12"/>
    <mergeCell ref="I13:J13"/>
    <mergeCell ref="I14:J14"/>
    <mergeCell ref="I8:J8"/>
    <mergeCell ref="C2:H3"/>
    <mergeCell ref="I4:J4"/>
    <mergeCell ref="I5:J5"/>
    <mergeCell ref="I6:J6"/>
    <mergeCell ref="I7:J7"/>
  </mergeCells>
  <pageMargins left="0.25" right="0.25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6</vt:i4>
      </vt:variant>
      <vt:variant>
        <vt:lpstr>Pomenované rozsahy</vt:lpstr>
      </vt:variant>
      <vt:variant>
        <vt:i4>2</vt:i4>
      </vt:variant>
    </vt:vector>
  </HeadingPairs>
  <TitlesOfParts>
    <vt:vector size="8" baseType="lpstr">
      <vt:lpstr>Data-Template</vt:lpstr>
      <vt:lpstr>AutoData-Template</vt:lpstr>
      <vt:lpstr>8H-Template</vt:lpstr>
      <vt:lpstr>12H-Template</vt:lpstr>
      <vt:lpstr>Final8H-Template</vt:lpstr>
      <vt:lpstr>Final12H-Template</vt:lpstr>
      <vt:lpstr>'Final12H-Template'!Oblasť_tlače</vt:lpstr>
      <vt:lpstr>'Final8H-Template'!Oblasť_tlače</vt:lpstr>
    </vt:vector>
  </TitlesOfParts>
  <Company>CAG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NSZ Montaz</dc:creator>
  <cp:lastModifiedBy>NSZ Montaz</cp:lastModifiedBy>
  <dcterms:created xsi:type="dcterms:W3CDTF">2022-08-06T14:20:33Z</dcterms:created>
  <dcterms:modified xsi:type="dcterms:W3CDTF">2022-09-25T19:51:30Z</dcterms:modified>
</cp:coreProperties>
</file>